
<file path=[Content_Types].xml><?xml version="1.0" encoding="utf-8"?>
<Types xmlns="http://schemas.openxmlformats.org/package/2006/content-types">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10320" windowHeight="7680"/>
  </bookViews>
  <sheets>
    <sheet name="Instructions" sheetId="8" r:id="rId1"/>
    <sheet name="Section A" sheetId="6" r:id="rId2"/>
    <sheet name="Section B" sheetId="3" r:id="rId3"/>
    <sheet name="Section C" sheetId="9" r:id="rId4"/>
    <sheet name="Section D" sheetId="13" r:id="rId5"/>
    <sheet name="Section E" sheetId="14" r:id="rId6"/>
    <sheet name="Section F" sheetId="11" r:id="rId7"/>
    <sheet name="Section G" sheetId="12" r:id="rId8"/>
    <sheet name="Section H " sheetId="18" r:id="rId9"/>
    <sheet name="Validation Tests" sheetId="17" r:id="rId10"/>
    <sheet name="Countries" sheetId="19" r:id="rId11"/>
  </sheets>
  <definedNames>
    <definedName name="_xlnm.Print_Area" localSheetId="0">Instructions!$A$1:$I$27</definedName>
    <definedName name="_xlnm.Print_Area" localSheetId="1">'Section A'!$A$1:$H$22</definedName>
    <definedName name="_xlnm.Print_Area" localSheetId="2">'Section B'!$A$1:$G$319</definedName>
    <definedName name="_xlnm.Print_Area" localSheetId="3">'Section C'!$A$1:$L$51</definedName>
    <definedName name="_xlnm.Print_Area" localSheetId="4">'Section D'!$A$1:$I$55</definedName>
    <definedName name="_xlnm.Print_Area" localSheetId="5">'Section E'!$A$1:$H$95</definedName>
    <definedName name="_xlnm.Print_Area" localSheetId="6">'Section F'!$A$1:$F$88</definedName>
    <definedName name="_xlnm.Print_Area" localSheetId="7">'Section G'!$A$1:$F$39</definedName>
    <definedName name="_xlnm.Print_Area" localSheetId="8">'Section H '!$A$1:$E$38</definedName>
    <definedName name="_xlnm.Print_Area" localSheetId="9">'Validation Tests'!$A$1:$F$271</definedName>
  </definedNames>
  <calcPr calcId="125725" concurrentCalc="0"/>
</workbook>
</file>

<file path=xl/calcChain.xml><?xml version="1.0" encoding="utf-8"?>
<calcChain xmlns="http://schemas.openxmlformats.org/spreadsheetml/2006/main">
  <c r="D265" i="17"/>
  <c r="D37" i="14"/>
  <c r="F34"/>
  <c r="F37"/>
  <c r="D41"/>
  <c r="D47"/>
  <c r="D49"/>
  <c r="F49"/>
  <c r="F41"/>
  <c r="F47"/>
  <c r="C91"/>
  <c r="C316" i="3"/>
  <c r="D257" i="17"/>
  <c r="D255"/>
  <c r="D248"/>
  <c r="D241"/>
  <c r="D227"/>
  <c r="D225"/>
  <c r="D220"/>
  <c r="D218"/>
  <c r="D216"/>
  <c r="D214"/>
  <c r="D206"/>
  <c r="D204"/>
  <c r="D202"/>
  <c r="D200"/>
  <c r="D192"/>
  <c r="D190"/>
  <c r="D188"/>
  <c r="D186"/>
  <c r="D182"/>
  <c r="D176"/>
  <c r="D178"/>
  <c r="D180"/>
  <c r="D172"/>
  <c r="D170"/>
  <c r="D168"/>
  <c r="D166"/>
  <c r="D162"/>
  <c r="D160"/>
  <c r="D158"/>
  <c r="D156"/>
  <c r="D152"/>
  <c r="D150"/>
  <c r="D148"/>
  <c r="D146"/>
  <c r="D142"/>
  <c r="D140"/>
  <c r="D138"/>
  <c r="D136"/>
  <c r="D132"/>
  <c r="D130"/>
  <c r="D128"/>
  <c r="D126"/>
  <c r="D122"/>
  <c r="D120"/>
  <c r="D118"/>
  <c r="D116"/>
  <c r="D112"/>
  <c r="D110"/>
  <c r="D108"/>
  <c r="D106"/>
  <c r="D102"/>
  <c r="D100"/>
  <c r="D98"/>
  <c r="D96"/>
  <c r="D92"/>
  <c r="D90"/>
  <c r="D88"/>
  <c r="D86"/>
  <c r="D78"/>
  <c r="D76"/>
  <c r="D74"/>
  <c r="D72"/>
  <c r="D68"/>
  <c r="D66"/>
  <c r="D64"/>
  <c r="D62"/>
  <c r="D46"/>
  <c r="D44"/>
  <c r="D42"/>
  <c r="D40"/>
  <c r="D36"/>
  <c r="D34"/>
  <c r="D32"/>
  <c r="D30"/>
  <c r="D25"/>
  <c r="D23"/>
  <c r="D21"/>
  <c r="D19"/>
  <c r="D234"/>
  <c r="D9"/>
  <c r="D52"/>
  <c r="C268"/>
  <c r="D11"/>
  <c r="G12" i="13"/>
  <c r="C15" i="6"/>
  <c r="D49" i="9"/>
  <c r="C35" i="12"/>
  <c r="C36" i="18"/>
  <c r="D58" i="17"/>
  <c r="D15"/>
  <c r="D56"/>
  <c r="D13"/>
  <c r="D54"/>
  <c r="E15" i="14"/>
  <c r="E20"/>
  <c r="E27"/>
  <c r="D15"/>
  <c r="D20"/>
  <c r="E47"/>
  <c r="F55"/>
  <c r="F35"/>
  <c r="F13"/>
  <c r="F11"/>
  <c r="C53" i="13"/>
  <c r="E76" i="11"/>
  <c r="E54"/>
  <c r="C85"/>
  <c r="E41" i="14"/>
  <c r="E37"/>
  <c r="F15"/>
  <c r="E49"/>
  <c r="D236" i="17"/>
  <c r="F20" i="14"/>
  <c r="D27"/>
  <c r="F27"/>
</calcChain>
</file>

<file path=xl/comments1.xml><?xml version="1.0" encoding="utf-8"?>
<comments xmlns="http://schemas.openxmlformats.org/spreadsheetml/2006/main">
  <authors>
    <author>eiacovidou</author>
    <author>epoyiadji</author>
    <author>mgeorghiadou</author>
    <author>aandreou</author>
  </authors>
  <commentList>
    <comment ref="C13" authorId="0">
      <text>
        <r>
          <rPr>
            <sz val="12"/>
            <color indexed="81"/>
            <rFont val="Tahoma"/>
            <family val="2"/>
            <charset val="161"/>
          </rPr>
          <t>Insert reporting period in date format e.g. 01/01/2014 - 31/12/2014</t>
        </r>
      </text>
    </comment>
    <comment ref="C14" authorId="0">
      <text>
        <r>
          <rPr>
            <sz val="12"/>
            <color indexed="81"/>
            <rFont val="Tahoma"/>
            <family val="2"/>
            <charset val="161"/>
          </rPr>
          <t>Insert reference date in date format e.g. 31/12/2014</t>
        </r>
      </text>
    </comment>
    <comment ref="C15" authorId="1">
      <text>
        <r>
          <rPr>
            <sz val="8"/>
            <color indexed="81"/>
            <rFont val="Tahoma"/>
            <family val="2"/>
            <charset val="161"/>
          </rPr>
          <t>This cell is automatically completed and refers to the previous reference date, e.g. if the current reference data is 31/12/2014, the previous reference date is 12 months back i.e. 31/12/2013</t>
        </r>
      </text>
    </comment>
    <comment ref="C16" authorId="2">
      <text>
        <r>
          <rPr>
            <sz val="12"/>
            <color indexed="81"/>
            <rFont val="Tahoma"/>
            <family val="2"/>
            <charset val="161"/>
          </rPr>
          <t>Insert submission date in date format e.g. 15/09/2015</t>
        </r>
      </text>
    </comment>
    <comment ref="C17" authorId="0">
      <text>
        <r>
          <rPr>
            <sz val="12"/>
            <color indexed="81"/>
            <rFont val="Tahoma"/>
            <family val="2"/>
            <charset val="161"/>
          </rPr>
          <t>Insert name of regulated entity</t>
        </r>
      </text>
    </comment>
    <comment ref="C18" authorId="0">
      <text>
        <r>
          <rPr>
            <sz val="12"/>
            <color indexed="81"/>
            <rFont val="Tahoma"/>
            <family val="2"/>
            <charset val="161"/>
          </rPr>
          <t>Insert identification code provided by CySEC</t>
        </r>
      </text>
    </comment>
    <comment ref="C19" authorId="3">
      <text>
        <r>
          <rPr>
            <sz val="12"/>
            <color indexed="81"/>
            <rFont val="Tahoma"/>
            <family val="2"/>
            <charset val="161"/>
          </rPr>
          <t>{TRS username}_yyyymmdd_T56-78-131-002
(where yyyymmdd=Reference date (i.e. 20141231 for reference date of 31/12/2014)</t>
        </r>
      </text>
    </comment>
  </commentList>
</comments>
</file>

<file path=xl/sharedStrings.xml><?xml version="1.0" encoding="utf-8"?>
<sst xmlns="http://schemas.openxmlformats.org/spreadsheetml/2006/main" count="1434" uniqueCount="977">
  <si>
    <t>Client Risk Categorisation</t>
  </si>
  <si>
    <t>Country of Origin</t>
  </si>
  <si>
    <t>Colour scheme</t>
  </si>
  <si>
    <t>Instructions</t>
  </si>
  <si>
    <t>If the question is not applicable please insert either:</t>
  </si>
  <si>
    <t>a)</t>
  </si>
  <si>
    <t>b)</t>
  </si>
  <si>
    <t>c)</t>
  </si>
  <si>
    <t>d)</t>
  </si>
  <si>
    <t>e)</t>
  </si>
  <si>
    <t>2.1</t>
  </si>
  <si>
    <t>2.2</t>
  </si>
  <si>
    <t>2.3</t>
  </si>
  <si>
    <t>3.1</t>
  </si>
  <si>
    <t>3.2</t>
  </si>
  <si>
    <t>Clients in EU and UN sanction lists</t>
  </si>
  <si>
    <t xml:space="preserve">Date of update </t>
  </si>
  <si>
    <t xml:space="preserve">Version  </t>
  </si>
  <si>
    <t>Submission date:</t>
  </si>
  <si>
    <r>
      <rPr>
        <sz val="12"/>
        <color indexed="8"/>
        <rFont val="Times New Roman"/>
        <family val="1"/>
        <charset val="161"/>
      </rPr>
      <t>■ "</t>
    </r>
    <r>
      <rPr>
        <b/>
        <sz val="12"/>
        <color indexed="8"/>
        <rFont val="Times New Roman"/>
        <family val="1"/>
        <charset val="161"/>
      </rPr>
      <t>NA</t>
    </r>
    <r>
      <rPr>
        <sz val="12"/>
        <color indexed="8"/>
        <rFont val="Times New Roman"/>
        <family val="1"/>
        <charset val="161"/>
      </rPr>
      <t>" - where a text response is required, or</t>
    </r>
  </si>
  <si>
    <r>
      <rPr>
        <sz val="12"/>
        <color indexed="8"/>
        <rFont val="Times New Roman"/>
        <family val="1"/>
        <charset val="161"/>
      </rPr>
      <t>■ "</t>
    </r>
    <r>
      <rPr>
        <b/>
        <sz val="12"/>
        <color indexed="8"/>
        <rFont val="Times New Roman"/>
        <family val="1"/>
        <charset val="161"/>
      </rPr>
      <t>0</t>
    </r>
    <r>
      <rPr>
        <sz val="12"/>
        <color indexed="8"/>
        <rFont val="Times New Roman"/>
        <family val="1"/>
        <charset val="161"/>
      </rPr>
      <t>" - where a numerical response is required.</t>
    </r>
  </si>
  <si>
    <t>File name:</t>
  </si>
  <si>
    <t>Reporting Currency</t>
  </si>
  <si>
    <t>EURO</t>
  </si>
  <si>
    <t>EEA</t>
  </si>
  <si>
    <t>Third countries</t>
  </si>
  <si>
    <t>4.1</t>
  </si>
  <si>
    <t>4.2</t>
  </si>
  <si>
    <t>4.3</t>
  </si>
  <si>
    <t>4.4</t>
  </si>
  <si>
    <t>4.5</t>
  </si>
  <si>
    <t>4.6</t>
  </si>
  <si>
    <t>4.7</t>
  </si>
  <si>
    <t>4.8</t>
  </si>
  <si>
    <t>Omnibus Accounts</t>
  </si>
  <si>
    <t>4.9</t>
  </si>
  <si>
    <t>4.10</t>
  </si>
  <si>
    <t>4.11</t>
  </si>
  <si>
    <t>Total Assets</t>
  </si>
  <si>
    <t>Number of employees</t>
  </si>
  <si>
    <t>Before submission, it must be ensured that the Summary Result in the tab "Validation Tests" indicates 'Validated'. This ensures that all control checks in the aforesaid tab indicate 'TRUE'. Kindly note, that an explanation for each control test is provided.</t>
  </si>
  <si>
    <t>Drop-down list - must be completed by the entity</t>
  </si>
  <si>
    <t>f)</t>
  </si>
  <si>
    <t>Section B - Clientele</t>
  </si>
  <si>
    <t>Introduced Activity</t>
  </si>
  <si>
    <t>5.1</t>
  </si>
  <si>
    <t>Reporting Period:</t>
  </si>
  <si>
    <t>4.1.3</t>
  </si>
  <si>
    <t>Active High Risk Clients</t>
  </si>
  <si>
    <t>Active Medium Risk Clients</t>
  </si>
  <si>
    <t>Active Low Risk Clients</t>
  </si>
  <si>
    <t>Active Client Risk Categorisation</t>
  </si>
  <si>
    <t>Active PEP Clients</t>
  </si>
  <si>
    <t>4.1.2</t>
  </si>
  <si>
    <t>4.2.1</t>
  </si>
  <si>
    <t>4.2.2</t>
  </si>
  <si>
    <t>4.2.3</t>
  </si>
  <si>
    <t>4.2.4</t>
  </si>
  <si>
    <t>Active Non face to face clients</t>
  </si>
  <si>
    <t>Active Clients whose shares are in a bearer form</t>
  </si>
  <si>
    <t>Active Clients whose shares are registered to a nominee shareholder</t>
  </si>
  <si>
    <t>Active Trust Clients</t>
  </si>
  <si>
    <t>Active clients involved in e-gambling / gaming through the internet</t>
  </si>
  <si>
    <t>Other Active High Risk Clients</t>
  </si>
  <si>
    <t>Active Convicted clients/ Clients with charges or investigation procedures against them</t>
  </si>
  <si>
    <t>5.1.2</t>
  </si>
  <si>
    <t>5.1.3</t>
  </si>
  <si>
    <t>4.1.1</t>
  </si>
  <si>
    <t>Clients from high risk and non cooperative jurisdictions</t>
  </si>
  <si>
    <t>Types of High Risk Clients</t>
  </si>
  <si>
    <t>"High risk jurisdictions" refer to non FATF jurisdictions (http://www.fatf-gafi.org/)</t>
  </si>
  <si>
    <t>4.1.4</t>
  </si>
  <si>
    <t>Number of clients</t>
  </si>
  <si>
    <t>Number of Clients</t>
  </si>
  <si>
    <t>3.1.1</t>
  </si>
  <si>
    <t>3.1.2</t>
  </si>
  <si>
    <t>3.1.3</t>
  </si>
  <si>
    <t>3.1.4</t>
  </si>
  <si>
    <t>3.2.1</t>
  </si>
  <si>
    <t>3.2.2</t>
  </si>
  <si>
    <t>3.2.3</t>
  </si>
  <si>
    <t>3.2.4</t>
  </si>
  <si>
    <t>Clients for whom the entity has relied on eligible third parties to perform Due Diligence and KYC procedures</t>
  </si>
  <si>
    <t>1.1</t>
  </si>
  <si>
    <t>1.2</t>
  </si>
  <si>
    <t>1.3</t>
  </si>
  <si>
    <t>1.</t>
  </si>
  <si>
    <t>2.</t>
  </si>
  <si>
    <t>3.</t>
  </si>
  <si>
    <t>4.</t>
  </si>
  <si>
    <t>5.</t>
  </si>
  <si>
    <t>6.</t>
  </si>
  <si>
    <t>7.</t>
  </si>
  <si>
    <t>8.</t>
  </si>
  <si>
    <t>9.</t>
  </si>
  <si>
    <t>10.</t>
  </si>
  <si>
    <t>NOTES</t>
  </si>
  <si>
    <t>1.4</t>
  </si>
  <si>
    <t>1.1.1</t>
  </si>
  <si>
    <t>Persons in the distribution network of the fund</t>
  </si>
  <si>
    <t>Ownership</t>
  </si>
  <si>
    <t>Does the entity belong to a financial group?</t>
  </si>
  <si>
    <t>Does the entity have a dominant shareholder?</t>
  </si>
  <si>
    <t>Please select from the drop down list above</t>
  </si>
  <si>
    <t>PEPs</t>
  </si>
  <si>
    <t>Sanctions Lists</t>
  </si>
  <si>
    <t>FATF Non cooperative jurisdictions</t>
  </si>
  <si>
    <t>Trusts</t>
  </si>
  <si>
    <t>Has been convicted or there are investigations against him/her</t>
  </si>
  <si>
    <t>Does any of the entity's shareholders belong to any of the following groups?</t>
  </si>
  <si>
    <t xml:space="preserve">Please select from the drop down list </t>
  </si>
  <si>
    <t>Remuneration</t>
  </si>
  <si>
    <t>Senior staff's total remuneration</t>
  </si>
  <si>
    <t>1.5</t>
  </si>
  <si>
    <t>1.6</t>
  </si>
  <si>
    <t>Outsourcing</t>
  </si>
  <si>
    <t>6.1</t>
  </si>
  <si>
    <t>6.2</t>
  </si>
  <si>
    <t>Income Statement</t>
  </si>
  <si>
    <t>Net Trading Income</t>
  </si>
  <si>
    <t>Tax</t>
  </si>
  <si>
    <t>Net Income</t>
  </si>
  <si>
    <t xml:space="preserve">Trading Income </t>
  </si>
  <si>
    <t>Direct trading costs</t>
  </si>
  <si>
    <t>Administrative Expenses (including depreciation)</t>
  </si>
  <si>
    <t xml:space="preserve">Administrative expenses may include wages and salaries, utility costs, rent, legal fees, auditors' remuneration, outsourcing fees, marketing costs etc. </t>
  </si>
  <si>
    <t xml:space="preserve">Earnings before interest and tax </t>
  </si>
  <si>
    <t>EBIT</t>
  </si>
  <si>
    <t>Finance Income</t>
  </si>
  <si>
    <t>Finance Expense</t>
  </si>
  <si>
    <t>Finance expenses may include interest expense, FX loss etc</t>
  </si>
  <si>
    <t>Finance income may include interest income, FX gain etc</t>
  </si>
  <si>
    <t>Statement of Financial Position</t>
  </si>
  <si>
    <t>Current Assets</t>
  </si>
  <si>
    <t>Equity</t>
  </si>
  <si>
    <t>Non-Current Assets</t>
  </si>
  <si>
    <t>Current Liabilities</t>
  </si>
  <si>
    <t>Non-Current Liabilities</t>
  </si>
  <si>
    <t>Total Liabilities</t>
  </si>
  <si>
    <t>Reserves</t>
  </si>
  <si>
    <t xml:space="preserve">Total Liabilities and Equity </t>
  </si>
  <si>
    <r>
      <t xml:space="preserve">Section E </t>
    </r>
    <r>
      <rPr>
        <b/>
        <sz val="14"/>
        <color indexed="8"/>
        <rFont val="Times New Roman"/>
        <family val="1"/>
        <charset val="161"/>
      </rPr>
      <t>- Financial Information</t>
    </r>
  </si>
  <si>
    <r>
      <t>Section F</t>
    </r>
    <r>
      <rPr>
        <sz val="14"/>
        <color indexed="8"/>
        <rFont val="Times New Roman"/>
        <family val="1"/>
        <charset val="161"/>
      </rPr>
      <t xml:space="preserve"> </t>
    </r>
    <r>
      <rPr>
        <b/>
        <sz val="14"/>
        <color indexed="8"/>
        <rFont val="Times New Roman"/>
        <family val="1"/>
        <charset val="161"/>
      </rPr>
      <t>- Governance &amp; Ownership</t>
    </r>
  </si>
  <si>
    <r>
      <t>Section H</t>
    </r>
    <r>
      <rPr>
        <sz val="14"/>
        <color indexed="8"/>
        <rFont val="Times New Roman"/>
        <family val="1"/>
        <charset val="161"/>
      </rPr>
      <t xml:space="preserve"> </t>
    </r>
    <r>
      <rPr>
        <b/>
        <sz val="14"/>
        <color indexed="8"/>
        <rFont val="Times New Roman"/>
        <family val="1"/>
        <charset val="161"/>
      </rPr>
      <t>- Distribution Network</t>
    </r>
  </si>
  <si>
    <r>
      <t>Section G</t>
    </r>
    <r>
      <rPr>
        <sz val="14"/>
        <color indexed="8"/>
        <rFont val="Times New Roman"/>
        <family val="1"/>
        <charset val="161"/>
      </rPr>
      <t xml:space="preserve"> </t>
    </r>
    <r>
      <rPr>
        <b/>
        <sz val="14"/>
        <color indexed="8"/>
        <rFont val="Times New Roman"/>
        <family val="1"/>
        <charset val="161"/>
      </rPr>
      <t>- Services</t>
    </r>
  </si>
  <si>
    <t>Suspicious Activities</t>
  </si>
  <si>
    <t>5.1.4</t>
  </si>
  <si>
    <t>Number of SARs</t>
  </si>
  <si>
    <t xml:space="preserve">Green cells - must be completed by the entity </t>
  </si>
  <si>
    <t>T - 1</t>
  </si>
  <si>
    <t>T</t>
  </si>
  <si>
    <t>Number of retail active clients</t>
  </si>
  <si>
    <t>Number of clients' accounts closed following an internal suspicion report and/or a request by MOKAS</t>
  </si>
  <si>
    <t>5.2</t>
  </si>
  <si>
    <t>Number of eligible third parties that the entity has relied on to perform Due Diligence and KYC procedures</t>
  </si>
  <si>
    <t>T-1</t>
  </si>
  <si>
    <t>Of which: variable remuneration</t>
  </si>
  <si>
    <t>3.3</t>
  </si>
  <si>
    <t>3.4</t>
  </si>
  <si>
    <t>Is one or more of the following significant functions outsourced or partially outsourced</t>
  </si>
  <si>
    <t>Compliance function</t>
  </si>
  <si>
    <t>AML Function</t>
  </si>
  <si>
    <t>Internal Audit Function</t>
  </si>
  <si>
    <t>Other Financial Information</t>
  </si>
  <si>
    <t>Debt</t>
  </si>
  <si>
    <t>Financial Losses incurred</t>
  </si>
  <si>
    <t>The Excel® must be of 2007 version and onwards.</t>
  </si>
  <si>
    <t>g)</t>
  </si>
  <si>
    <t>Reference Date:</t>
  </si>
  <si>
    <t>% Change</t>
  </si>
  <si>
    <t>5.1.1</t>
  </si>
  <si>
    <t>The total number of clients for whom the entity has relied on eligible third parties to perform Due Diligence and KYC procedures does not exceed the total number of clients</t>
  </si>
  <si>
    <t>The total number of clients from EEA does not exceed the total number of clients</t>
  </si>
  <si>
    <t>The total number of medium risk clients does not exceed the total number of clients</t>
  </si>
  <si>
    <t>The total number of clients from EEA and third countries equals the total number of clients</t>
  </si>
  <si>
    <t>The total number of high risk clients does not exceed the total number of clients</t>
  </si>
  <si>
    <t>The total number of low risk clients does not exceed the total number of clients</t>
  </si>
  <si>
    <t>The total number of clients from high risk and non cooperative jurisdictions does not exceed the total number of high risk clients</t>
  </si>
  <si>
    <t>The total number of active PEPs clients does not exceed the total number of high risk clients</t>
  </si>
  <si>
    <t>The total number of non face to face clients does not exceed the total number of high risk clients</t>
  </si>
  <si>
    <t>The total number of clients whose shares are in a bearer form does not exceed the total number of high risk clients</t>
  </si>
  <si>
    <t>The total number of clients whose shares are registered to a nominee shareholder does not exceed the total number of high risk clients</t>
  </si>
  <si>
    <t>The total number of active trust clients does not exceed the total number of high risk clients</t>
  </si>
  <si>
    <t>The total number of clients with omnibus accounts does not exceed the total number of high risk clients</t>
  </si>
  <si>
    <t>The total number of clients involved in e-gambling / gaming through the internet does not exceed the total number of high risk clients</t>
  </si>
  <si>
    <t>The total number of other high risk clients does not exceed the total number of high risk clients</t>
  </si>
  <si>
    <t>The total number of convicted clients/ clients with charges or investigation procedures against them does not exceed the total number of high risk clients</t>
  </si>
  <si>
    <t>The total number of clients in EU and UN sanction lists does not exceed the total number of high risk clients</t>
  </si>
  <si>
    <t>Senior staff's variable remuneration does not exceed senior staff's total remuneration</t>
  </si>
  <si>
    <t>GENERAL TESTS</t>
  </si>
  <si>
    <t>All cells are filled</t>
  </si>
  <si>
    <t>Completion</t>
  </si>
  <si>
    <t>SUMMARY RESULT</t>
  </si>
  <si>
    <t>5.3</t>
  </si>
  <si>
    <t>Fund Management</t>
  </si>
  <si>
    <t>Fund Management and Individual Portfolio Management and Investment Advice</t>
  </si>
  <si>
    <t>Is the depositary either unrated or have a rating below BBB+ or Baa1 as at the reporting date?</t>
  </si>
  <si>
    <t>Number of sub-custodians</t>
  </si>
  <si>
    <t>Leverage</t>
  </si>
  <si>
    <t>Clients</t>
  </si>
  <si>
    <t>Income generated from individual clients</t>
  </si>
  <si>
    <t>"Personal Transactions" as defined in Article 63 of the Commission's Delegated Regulation (EU) No 231/2013 (for AIF / AIFM) and  UCI Law of 2012, Art. 112(2)(a)</t>
  </si>
  <si>
    <t>Subscriptions and Redemptions</t>
  </si>
  <si>
    <t>High Risk Clients</t>
  </si>
  <si>
    <t>Clients' Assets Under Management (AUM)</t>
  </si>
  <si>
    <t>Clients' AUM</t>
  </si>
  <si>
    <t>Medium Risk Clients</t>
  </si>
  <si>
    <t>Low Risk Clients</t>
  </si>
  <si>
    <t>PEP Clients</t>
  </si>
  <si>
    <t>Non face to face clients</t>
  </si>
  <si>
    <t>Clients whose shares are registered to a nominee shareholder</t>
  </si>
  <si>
    <t>Trust Clients</t>
  </si>
  <si>
    <t>Clients involved in e-gambling / gaming through the internet</t>
  </si>
  <si>
    <t>Other High Risk Clients</t>
  </si>
  <si>
    <t>Convicted clients/ Clients with charges or investigation procedures against them</t>
  </si>
  <si>
    <t>Clients whose shares are in a bearer form</t>
  </si>
  <si>
    <t>7.1</t>
  </si>
  <si>
    <t>7.2</t>
  </si>
  <si>
    <t>Total Volume of Transactions</t>
  </si>
  <si>
    <t>Board of Directors (BoD)</t>
  </si>
  <si>
    <t>Number of BoD meetings</t>
  </si>
  <si>
    <t>Are the Non Executive and Independent Directors the majority of the members of the BoD</t>
  </si>
  <si>
    <t>Does the entity have a parent BO in a non cooperative jurisdiction according to FATF?</t>
  </si>
  <si>
    <t>"Persons" refer to physical and/or legal persons</t>
  </si>
  <si>
    <t>Number of Branches</t>
  </si>
  <si>
    <t>Number of regulated subsidiaries</t>
  </si>
  <si>
    <t>1.2.1</t>
  </si>
  <si>
    <t xml:space="preserve">Number of sales persons </t>
  </si>
  <si>
    <t>Name of Entity:</t>
  </si>
  <si>
    <r>
      <t xml:space="preserve">Please complete </t>
    </r>
    <r>
      <rPr>
        <b/>
        <u/>
        <sz val="12"/>
        <color indexed="8"/>
        <rFont val="Times New Roman"/>
        <family val="1"/>
        <charset val="161"/>
      </rPr>
      <t>all</t>
    </r>
    <r>
      <rPr>
        <sz val="12"/>
        <color indexed="8"/>
        <rFont val="Times New Roman"/>
        <family val="1"/>
        <charset val="161"/>
      </rPr>
      <t xml:space="preserve"> green cells from Sections A, B, C, D, E, F, G and H</t>
    </r>
  </si>
  <si>
    <t>Identification code of Entity:</t>
  </si>
  <si>
    <t xml:space="preserve">Number of Collective Investment Schemes </t>
  </si>
  <si>
    <t xml:space="preserve">Number of Unitholders </t>
  </si>
  <si>
    <t xml:space="preserve">i.e. the number of clients who hold units in the Collective Investment Scheme under management
</t>
  </si>
  <si>
    <t>Number of Individual Clients</t>
  </si>
  <si>
    <t>Subscriptions / Deposits</t>
  </si>
  <si>
    <t>Redemptions / Withdrawals</t>
  </si>
  <si>
    <t>Third countries refer to countries outside the EEA, excluding those with equivalent AML framework.</t>
  </si>
  <si>
    <t>"Other high risk" clients refer to clients who are defined as high risk by the regulated entity and do not fall under one of the high risk clients categories as these are specifically defined in the Regulatory Framework</t>
  </si>
  <si>
    <t>"SARs" refer to Suspicious Activity Reports to MOKAS.</t>
  </si>
  <si>
    <r>
      <t xml:space="preserve">Number of UBO(s)
</t>
    </r>
    <r>
      <rPr>
        <b/>
        <sz val="11"/>
        <color theme="4"/>
        <rFont val="Calibri"/>
        <family val="2"/>
        <charset val="161"/>
      </rPr>
      <t>(Note 2)</t>
    </r>
  </si>
  <si>
    <r>
      <t xml:space="preserve">Country of origin of UBO(s)
</t>
    </r>
    <r>
      <rPr>
        <b/>
        <sz val="11"/>
        <color theme="4"/>
        <rFont val="Calibri"/>
        <family val="2"/>
        <charset val="161"/>
        <scheme val="minor"/>
      </rPr>
      <t>(Note 4)</t>
    </r>
  </si>
  <si>
    <r>
      <t xml:space="preserve">Country of residence of UBO(s)
</t>
    </r>
    <r>
      <rPr>
        <b/>
        <sz val="11"/>
        <color theme="4"/>
        <rFont val="Calibri"/>
        <family val="2"/>
        <charset val="161"/>
        <scheme val="minor"/>
      </rPr>
      <t>(Note 4)</t>
    </r>
  </si>
  <si>
    <t>Business Activities</t>
  </si>
  <si>
    <r>
      <t xml:space="preserve">Clients' AuM
</t>
    </r>
    <r>
      <rPr>
        <i/>
        <sz val="11"/>
        <color indexed="8"/>
        <rFont val="Calibri"/>
        <family val="2"/>
        <charset val="161"/>
        <scheme val="minor"/>
      </rPr>
      <t>(Balance as at  the reference date</t>
    </r>
    <r>
      <rPr>
        <i/>
        <sz val="11"/>
        <rFont val="Calibri"/>
        <family val="2"/>
        <charset val="161"/>
      </rPr>
      <t>)</t>
    </r>
    <r>
      <rPr>
        <b/>
        <sz val="11"/>
        <rFont val="Calibri"/>
        <family val="2"/>
        <charset val="161"/>
      </rPr>
      <t xml:space="preserve">
</t>
    </r>
    <r>
      <rPr>
        <b/>
        <sz val="11"/>
        <color theme="4"/>
        <rFont val="Calibri"/>
        <family val="2"/>
        <charset val="161"/>
      </rPr>
      <t>(Note 3)</t>
    </r>
  </si>
  <si>
    <r>
      <t xml:space="preserve">Total Client Deposits / Subscriptions
</t>
    </r>
    <r>
      <rPr>
        <i/>
        <sz val="11"/>
        <color indexed="8"/>
        <rFont val="Calibri"/>
        <family val="2"/>
        <charset val="161"/>
        <scheme val="minor"/>
      </rPr>
      <t>(for the reporting period)</t>
    </r>
  </si>
  <si>
    <r>
      <t xml:space="preserve">Total Client Withdrawals / Redemptions
</t>
    </r>
    <r>
      <rPr>
        <i/>
        <sz val="11"/>
        <color indexed="8"/>
        <rFont val="Calibri"/>
        <family val="2"/>
        <charset val="161"/>
        <scheme val="minor"/>
      </rPr>
      <t>(for the reporting period)</t>
    </r>
  </si>
  <si>
    <t>Total value of redemptions / withdrawals during the reporting period</t>
  </si>
  <si>
    <t>No losses incurred in the last 3 financial years</t>
  </si>
  <si>
    <t>Losses incurred once over the last 3 financial  years</t>
  </si>
  <si>
    <t>Losses incurred twice in the last 3 financial years</t>
  </si>
  <si>
    <t>Losses incur for the last 3 consecutive years</t>
  </si>
  <si>
    <t>“Employees” refers to the entity’s total personnel including management (i.e. Executive Directors and Managers) and employees under secondment agreement.</t>
  </si>
  <si>
    <t>Volume of Personal Transactions</t>
  </si>
  <si>
    <t>Please select from the drop down list above.</t>
  </si>
  <si>
    <t>"Group" as defined in UCI Law of 2012, Art. 2</t>
  </si>
  <si>
    <t>"Parent" as defined in article 4 (15) of the European Regulation 575/2013.
"BO" refers to beneficial owner as defined in L188(I)/2007, Article 2.</t>
  </si>
  <si>
    <t>"Functions" included in the activity of collective portfolio management" refer to activities defined in UCI Law of 2012, Art. 109 (3) (i.e. investment management, administration, advertising / marketing) or the AIFM Law of 2013, Article 6 (5).</t>
  </si>
  <si>
    <t>Number of services that are outsourced or partially outsourced (if any)</t>
  </si>
  <si>
    <t>Please select which of the below is applicable for your entity, in regards to the services provided.</t>
  </si>
  <si>
    <t>Please select from the drop down list above.
Individual Portfolio Management and Investment Advice are defined in UCI Law of 2012, Article 109 (4) or AIFM Law of 2013 Article 6 (6).</t>
  </si>
  <si>
    <t>"Dominant shareholder" refers to a physical person or entity that owns more than 50% of a company's  share capital and controls more than half of the voting interests in the company. The majority shareholder has a very significant influence in the business operations and strategic direction of the entity.</t>
  </si>
  <si>
    <t>Sales persons may also refer to Relationship Managers.
Persons employed in the entity's representative offices, responsible for the promotion of its services, should also be taken into account.</t>
  </si>
  <si>
    <t>Persons in the distribution network</t>
  </si>
  <si>
    <t>Average increase/(decrease) in value of AUM over the last year</t>
  </si>
  <si>
    <t xml:space="preserve">T </t>
  </si>
  <si>
    <t>AF</t>
  </si>
  <si>
    <t>AX</t>
  </si>
  <si>
    <t>AL</t>
  </si>
  <si>
    <t>DZ</t>
  </si>
  <si>
    <t>AS</t>
  </si>
  <si>
    <t>AD</t>
  </si>
  <si>
    <t>AO</t>
  </si>
  <si>
    <t>AI</t>
  </si>
  <si>
    <t>AQ</t>
  </si>
  <si>
    <t>AG</t>
  </si>
  <si>
    <t>AR</t>
  </si>
  <si>
    <t>AM</t>
  </si>
  <si>
    <t>AW</t>
  </si>
  <si>
    <t>AU</t>
  </si>
  <si>
    <t>AT</t>
  </si>
  <si>
    <t>AZ</t>
  </si>
  <si>
    <t>BS</t>
  </si>
  <si>
    <t>BH</t>
  </si>
  <si>
    <t>BD</t>
  </si>
  <si>
    <t>BB</t>
  </si>
  <si>
    <t>BY</t>
  </si>
  <si>
    <t>BE</t>
  </si>
  <si>
    <t>BZ</t>
  </si>
  <si>
    <t>BJ</t>
  </si>
  <si>
    <t>BM</t>
  </si>
  <si>
    <t>BT</t>
  </si>
  <si>
    <t>BO</t>
  </si>
  <si>
    <t>BQ</t>
  </si>
  <si>
    <t>BA</t>
  </si>
  <si>
    <t>BW</t>
  </si>
  <si>
    <t>BV</t>
  </si>
  <si>
    <t>BR</t>
  </si>
  <si>
    <t>IO</t>
  </si>
  <si>
    <t>BN</t>
  </si>
  <si>
    <t>BG</t>
  </si>
  <si>
    <t>BF</t>
  </si>
  <si>
    <t>BI</t>
  </si>
  <si>
    <t>KH</t>
  </si>
  <si>
    <t>CM</t>
  </si>
  <si>
    <t>CA</t>
  </si>
  <si>
    <t>CV</t>
  </si>
  <si>
    <t>KY</t>
  </si>
  <si>
    <t>CF</t>
  </si>
  <si>
    <t>TD</t>
  </si>
  <si>
    <t>CL</t>
  </si>
  <si>
    <t>CN</t>
  </si>
  <si>
    <t>CX</t>
  </si>
  <si>
    <t>CC</t>
  </si>
  <si>
    <t>CO</t>
  </si>
  <si>
    <t>KM</t>
  </si>
  <si>
    <t>CG</t>
  </si>
  <si>
    <t>CD</t>
  </si>
  <si>
    <t>CK</t>
  </si>
  <si>
    <t>CR</t>
  </si>
  <si>
    <t>CI</t>
  </si>
  <si>
    <t>HR</t>
  </si>
  <si>
    <t>CU</t>
  </si>
  <si>
    <t>CW</t>
  </si>
  <si>
    <t>CY</t>
  </si>
  <si>
    <t>CZ</t>
  </si>
  <si>
    <t>DK</t>
  </si>
  <si>
    <t>DJ</t>
  </si>
  <si>
    <t>DM</t>
  </si>
  <si>
    <t>DO</t>
  </si>
  <si>
    <t>EC</t>
  </si>
  <si>
    <t>EG</t>
  </si>
  <si>
    <t>SV</t>
  </si>
  <si>
    <t>GQ</t>
  </si>
  <si>
    <t>ER</t>
  </si>
  <si>
    <t>EE</t>
  </si>
  <si>
    <t>ET</t>
  </si>
  <si>
    <t>FK</t>
  </si>
  <si>
    <t>FO</t>
  </si>
  <si>
    <t>FJ</t>
  </si>
  <si>
    <t>FI</t>
  </si>
  <si>
    <t>FR</t>
  </si>
  <si>
    <t>GF</t>
  </si>
  <si>
    <t>PF</t>
  </si>
  <si>
    <t>TF</t>
  </si>
  <si>
    <t>GA</t>
  </si>
  <si>
    <t>GM</t>
  </si>
  <si>
    <t>GE</t>
  </si>
  <si>
    <t>DE</t>
  </si>
  <si>
    <t>GH</t>
  </si>
  <si>
    <t>GI</t>
  </si>
  <si>
    <t>GR</t>
  </si>
  <si>
    <t>GL</t>
  </si>
  <si>
    <t>GD</t>
  </si>
  <si>
    <t>GP</t>
  </si>
  <si>
    <t>GU</t>
  </si>
  <si>
    <t>GT</t>
  </si>
  <si>
    <t>GG</t>
  </si>
  <si>
    <t>GN</t>
  </si>
  <si>
    <t>GW</t>
  </si>
  <si>
    <t>GY</t>
  </si>
  <si>
    <t>HT</t>
  </si>
  <si>
    <t>HM</t>
  </si>
  <si>
    <t>VA</t>
  </si>
  <si>
    <t>HN</t>
  </si>
  <si>
    <t>HK</t>
  </si>
  <si>
    <t>HU</t>
  </si>
  <si>
    <t>IS</t>
  </si>
  <si>
    <t>IN</t>
  </si>
  <si>
    <t>ID</t>
  </si>
  <si>
    <t>IR</t>
  </si>
  <si>
    <t>IQ</t>
  </si>
  <si>
    <t>IE</t>
  </si>
  <si>
    <t>IM</t>
  </si>
  <si>
    <t>IL</t>
  </si>
  <si>
    <t>IT</t>
  </si>
  <si>
    <t>JM</t>
  </si>
  <si>
    <t>JP</t>
  </si>
  <si>
    <t>JE</t>
  </si>
  <si>
    <t>JO</t>
  </si>
  <si>
    <t>KZ</t>
  </si>
  <si>
    <t>KE</t>
  </si>
  <si>
    <t>KI</t>
  </si>
  <si>
    <t>KP</t>
  </si>
  <si>
    <t>KR</t>
  </si>
  <si>
    <t>KW</t>
  </si>
  <si>
    <t>KG</t>
  </si>
  <si>
    <t>LA</t>
  </si>
  <si>
    <t>LV</t>
  </si>
  <si>
    <t>LB</t>
  </si>
  <si>
    <t>LS</t>
  </si>
  <si>
    <t>LR</t>
  </si>
  <si>
    <t>LY</t>
  </si>
  <si>
    <t>LI</t>
  </si>
  <si>
    <t>LT</t>
  </si>
  <si>
    <t>LU</t>
  </si>
  <si>
    <t>MO</t>
  </si>
  <si>
    <t>MK</t>
  </si>
  <si>
    <t>MG</t>
  </si>
  <si>
    <t>MW</t>
  </si>
  <si>
    <t>MY</t>
  </si>
  <si>
    <t>MV</t>
  </si>
  <si>
    <t>ML</t>
  </si>
  <si>
    <t>MT</t>
  </si>
  <si>
    <t>MH</t>
  </si>
  <si>
    <t>MQ</t>
  </si>
  <si>
    <t>MR</t>
  </si>
  <si>
    <t>MU</t>
  </si>
  <si>
    <t>YT</t>
  </si>
  <si>
    <t>MX</t>
  </si>
  <si>
    <t>FM</t>
  </si>
  <si>
    <t>MD</t>
  </si>
  <si>
    <t>MC</t>
  </si>
  <si>
    <t>MN</t>
  </si>
  <si>
    <t>ME</t>
  </si>
  <si>
    <t>MS</t>
  </si>
  <si>
    <t>MA</t>
  </si>
  <si>
    <t>MZ</t>
  </si>
  <si>
    <t>MM</t>
  </si>
  <si>
    <t>NA</t>
  </si>
  <si>
    <t>NR</t>
  </si>
  <si>
    <t>NP</t>
  </si>
  <si>
    <t>NL</t>
  </si>
  <si>
    <t>NC</t>
  </si>
  <si>
    <t>NZ</t>
  </si>
  <si>
    <t>NI</t>
  </si>
  <si>
    <t>NE</t>
  </si>
  <si>
    <t>NG</t>
  </si>
  <si>
    <t>NU</t>
  </si>
  <si>
    <t>NF</t>
  </si>
  <si>
    <t>MP</t>
  </si>
  <si>
    <t>NO</t>
  </si>
  <si>
    <t>OM</t>
  </si>
  <si>
    <t>PK</t>
  </si>
  <si>
    <t>PW</t>
  </si>
  <si>
    <t>PS</t>
  </si>
  <si>
    <t>PA</t>
  </si>
  <si>
    <t>PG</t>
  </si>
  <si>
    <t>PY</t>
  </si>
  <si>
    <t>PE</t>
  </si>
  <si>
    <t>PH</t>
  </si>
  <si>
    <t>PN</t>
  </si>
  <si>
    <t>PL</t>
  </si>
  <si>
    <t>PT</t>
  </si>
  <si>
    <t>PR</t>
  </si>
  <si>
    <t>QA</t>
  </si>
  <si>
    <t>RE</t>
  </si>
  <si>
    <t>RO</t>
  </si>
  <si>
    <t>RU</t>
  </si>
  <si>
    <t>RW</t>
  </si>
  <si>
    <t>BL</t>
  </si>
  <si>
    <t>SH</t>
  </si>
  <si>
    <t>KN</t>
  </si>
  <si>
    <t>LC</t>
  </si>
  <si>
    <t>MF</t>
  </si>
  <si>
    <t>PM</t>
  </si>
  <si>
    <t>VC</t>
  </si>
  <si>
    <t>WS</t>
  </si>
  <si>
    <t>SM</t>
  </si>
  <si>
    <t>ST</t>
  </si>
  <si>
    <t>SA</t>
  </si>
  <si>
    <t>SN</t>
  </si>
  <si>
    <t>RS</t>
  </si>
  <si>
    <t>SC</t>
  </si>
  <si>
    <t>SL</t>
  </si>
  <si>
    <t>SG</t>
  </si>
  <si>
    <t>SX</t>
  </si>
  <si>
    <t>SK</t>
  </si>
  <si>
    <t>SI</t>
  </si>
  <si>
    <t>SB</t>
  </si>
  <si>
    <t>SO</t>
  </si>
  <si>
    <t>ZA</t>
  </si>
  <si>
    <t>GS</t>
  </si>
  <si>
    <t>SS</t>
  </si>
  <si>
    <t>ES</t>
  </si>
  <si>
    <t>LK</t>
  </si>
  <si>
    <t>SD</t>
  </si>
  <si>
    <t>SR</t>
  </si>
  <si>
    <t>SJ</t>
  </si>
  <si>
    <t>SZ</t>
  </si>
  <si>
    <t>SE</t>
  </si>
  <si>
    <t>CH</t>
  </si>
  <si>
    <t>SY</t>
  </si>
  <si>
    <t>TW</t>
  </si>
  <si>
    <t>TJ</t>
  </si>
  <si>
    <t>TZ</t>
  </si>
  <si>
    <t>TH</t>
  </si>
  <si>
    <t>TL</t>
  </si>
  <si>
    <t>TG</t>
  </si>
  <si>
    <t>TK</t>
  </si>
  <si>
    <t>TO</t>
  </si>
  <si>
    <t>TT</t>
  </si>
  <si>
    <t>TN</t>
  </si>
  <si>
    <t>TR</t>
  </si>
  <si>
    <t>TM</t>
  </si>
  <si>
    <t>TC</t>
  </si>
  <si>
    <t>TV</t>
  </si>
  <si>
    <t>UG</t>
  </si>
  <si>
    <t>UA</t>
  </si>
  <si>
    <t>AE</t>
  </si>
  <si>
    <t>GB</t>
  </si>
  <si>
    <t>US</t>
  </si>
  <si>
    <t>UM</t>
  </si>
  <si>
    <t>UY</t>
  </si>
  <si>
    <t>UZ</t>
  </si>
  <si>
    <t>VU</t>
  </si>
  <si>
    <t>VE</t>
  </si>
  <si>
    <t>VN</t>
  </si>
  <si>
    <t>VG</t>
  </si>
  <si>
    <t>VI</t>
  </si>
  <si>
    <t>WF</t>
  </si>
  <si>
    <t>EH</t>
  </si>
  <si>
    <t>YE</t>
  </si>
  <si>
    <t>ZM</t>
  </si>
  <si>
    <t>ZW</t>
  </si>
  <si>
    <t>N/A</t>
  </si>
  <si>
    <r>
      <t xml:space="preserve">Country of incorporation </t>
    </r>
    <r>
      <rPr>
        <i/>
        <sz val="11"/>
        <rFont val="Calibri"/>
        <family val="2"/>
        <charset val="161"/>
        <scheme val="minor"/>
      </rPr>
      <t xml:space="preserve">(Applicable only to legal entities)
</t>
    </r>
    <r>
      <rPr>
        <b/>
        <sz val="11"/>
        <color theme="4"/>
        <rFont val="Calibri"/>
        <family val="2"/>
        <charset val="161"/>
        <scheme val="minor"/>
      </rPr>
      <t>(Note 5)</t>
    </r>
  </si>
  <si>
    <t>Other income from non-trading activities</t>
  </si>
  <si>
    <t xml:space="preserve">Share Capital </t>
  </si>
  <si>
    <t xml:space="preserve">Share Premium </t>
  </si>
  <si>
    <t>Variable remuneration includes the part of the salary that is not fixed and it is aligned with an employee's performance.  For example, for an investment manager it could depend on the return of the portfolio it manages.  Other examples of variable remuneration are bonuses or one-time compensation.</t>
  </si>
  <si>
    <r>
      <t>Amounts should be completed / reported in Euro (</t>
    </r>
    <r>
      <rPr>
        <sz val="12"/>
        <color indexed="8"/>
        <rFont val="Times New Roman"/>
        <family val="1"/>
        <charset val="161"/>
      </rPr>
      <t xml:space="preserve">€) (also indicated as the reporting currency in Section A). Please use the exchange rate published in the website of the Central European Bank: </t>
    </r>
    <r>
      <rPr>
        <b/>
        <sz val="12"/>
        <color indexed="8"/>
        <rFont val="Times New Roman"/>
        <family val="1"/>
        <charset val="161"/>
      </rPr>
      <t>www.ecb.int/stats/exchange/eurofxref/html/index.en.html#downloads</t>
    </r>
    <r>
      <rPr>
        <sz val="12"/>
        <color indexed="8"/>
        <rFont val="Times New Roman"/>
        <family val="1"/>
        <charset val="161"/>
      </rPr>
      <t xml:space="preserve"> under 'All bilateral exchange rates times series' with the frequency 'Daily', as at the reference date. </t>
    </r>
  </si>
  <si>
    <t>For official use only</t>
  </si>
  <si>
    <t>h)</t>
  </si>
  <si>
    <t>Below are some general instructions to be taken into consideration for the completion of this workbook.</t>
  </si>
  <si>
    <t xml:space="preserve">Other income from non-trading activities (i.e. out of the normal course of business / activities of the entity) may include rent income, profit from the disposal of non-inventory asset etc. </t>
  </si>
  <si>
    <t>Reference date is the date as at the end of the reporting period e.g. if the reporting period is 1/1/2014-31/12/2014, the reference date is 31/12/2014.</t>
  </si>
  <si>
    <t xml:space="preserve">In this section, you are requested to provide information in relation to the entity's clientele, such as number of clients, deposits and withdrawals etc, for each of the sub-categories as outlined below.
</t>
  </si>
  <si>
    <t>Cash Transactions</t>
  </si>
  <si>
    <t>Deposits</t>
  </si>
  <si>
    <t>Withdrawals</t>
  </si>
  <si>
    <t xml:space="preserve">In this sections, you are requested to provide information on the entity's governance and shareholding arrangements, e.g. on the Board of Directors, beneficial owners, group structure etc. </t>
  </si>
  <si>
    <t>A: General Information
B: Clientele
C: Top 10 Clients
D: Clients' Assets Under Management (AuM) 
E: Financial Information
F: Governance and Ownership
G: Services
H: Distribution Network</t>
  </si>
  <si>
    <t xml:space="preserve"> -The figure should be calculated using the Gross Method, as defined in the regulatory framework (AIFM Level 2, Commission Delegated Regulation (EU) No 231/2013, Article 6 and 7)
- The gross exposure should be calculated as the sum of the absolute values of all positions.</t>
  </si>
  <si>
    <t xml:space="preserve"> - "Leverage" refers to any method by which the AIFM increases the exposure of an AIF it manages, whether through borrowing of cash or securities, or leverage embedded in derivative positions or by any other means (AIFM Law of 2013, Article 2).
 - UCITS are not allowed to use leverage hence, response will be 0%.</t>
  </si>
  <si>
    <t xml:space="preserve"> </t>
  </si>
  <si>
    <t xml:space="preserve">Total high risk, medium risk and low risk clients' Assets under Management (AuM) equal the total Assets under Management (AuM) </t>
  </si>
  <si>
    <t>Total high risk clients' Assets under Management (AuM) do not exceed the total Assets under Management (AuM)</t>
  </si>
  <si>
    <t>Total medium risk clients' Assets under Management (AuM) do not exceed the total Assets under Management (AuM)</t>
  </si>
  <si>
    <t>Total low risk clients' Assets under Management (AuM) do not exceed the total Assets under Management (AuM)</t>
  </si>
  <si>
    <t>Total Assets under Management (AuM) of clients from EEA do not exceed the total Assets under Management (AuM)</t>
  </si>
  <si>
    <t>Total Assets under Management (AuM) of active PEPs clients do not exceed the total high risk clients' Assets under Management (AuM)</t>
  </si>
  <si>
    <t>Total Assets under Management (AuM) of clients with omnibus accounts do not exceed the total high risk clients' Assets under Management (AuM)</t>
  </si>
  <si>
    <t>Total Assets under Management (AuM) of clients for whom the entity has relied on eligible third parties to perform Due Diligence and KYC procedures do not exceed the Assets under Management (AuM)</t>
  </si>
  <si>
    <t>Total Assets under Management (AuM) of clients from EEA and third countries equal the total Assets under Management (AuM)</t>
  </si>
  <si>
    <t>Total value of redemptions / withdrawals of high risk, medium risk and low risk clients equal the total value of redemptions / withdrawals</t>
  </si>
  <si>
    <t>Total value of redemptions / withdrawals of active PEPs clients do not exceed the total value of redemptions / withdrawals of high risk clients</t>
  </si>
  <si>
    <t>Total value of redemptions / withdrawals of non face to face clients do not exceed the total value of redemptions / withdrawals of high risk clients</t>
  </si>
  <si>
    <t>Total value of redemptions / withdrawals of  clients whose shares are in a bearer form  do not exceed the total value of redemptions / withdrawals of high risk clients</t>
  </si>
  <si>
    <t>Total value of redemptions / withdrawals of clients whose shares are registered to a nominee shareholder do not exceed the value of redemptions / withdrawals of high risk clients</t>
  </si>
  <si>
    <t>Total value of redemptions / withdrawals of active trust clients do not exceed the total value of redemptions / withdrawals of high risk clients</t>
  </si>
  <si>
    <t>Total value of redemptions / withdrawals of clients with omnibus accounts do not exceed the total value of redemptions / withdrawals of high risk clients</t>
  </si>
  <si>
    <t>Total withdrawals of clients involved in e-gambling / gaming through the internet do not exceed the total value of redemptions / withdrawals of high risk clients</t>
  </si>
  <si>
    <t>Total value of redemptions / withdrawals of other high risk clients do not exceed the total value of redemptions / withdrawals of high risk clients</t>
  </si>
  <si>
    <t>Total value of redemptions / withdrawals of convicted clients/ clients with charges or investigation procedures against them do not exceed the total value of redemptions / withdrawals of high risk clients</t>
  </si>
  <si>
    <t>Total value of redemptions / withdrawals of clients in EU and UN sanction lists do not exceed the total value of redemptions / withdrawals of high risk clients</t>
  </si>
  <si>
    <t>Total value of redemptions / withdrawals of clients for whom the entity has relied on eligible third parties to perform Due Diligence and KYC procedures do not exceed the total value of redemptions / withdrawals of clients</t>
  </si>
  <si>
    <t>Total value of redemptions / withdrawals of high risk clients do not exceed the total value of redemptions / withdrawals of clients</t>
  </si>
  <si>
    <t>Total value of redemptions / withdrawals of medium risk clients do not exceed the total value of redemptions / withdrawals of clients</t>
  </si>
  <si>
    <t>Total value of redemptions / withdrawals of low risk clients do not exceed the total value of redemptions / withdrawals of clients</t>
  </si>
  <si>
    <t>Total value of redemptions / withdrawals of clients from EEA and third countries equal the total value of redemptions / withdrawals of clients</t>
  </si>
  <si>
    <t>Total value of redemptions / withdrawals of clients from EEA do not exceed the total value of redemptions / withdrawals of clients</t>
  </si>
  <si>
    <t>Total value of redemptions / withdrawals of clients from high risk and non cooperative jurisdictions do not exceed the total value of redemptions / withdrawals of high risk clients</t>
  </si>
  <si>
    <t>Total Assets under Management (AuM) of clients from high risk and non cooperative jurisdictions do not exceed the total Assets under Management (AuM) of high risk clients</t>
  </si>
  <si>
    <t>Total Assets under Management (AuM) of non face to face clients do not exceed the total Assets under Management (AuM) of high risk clients</t>
  </si>
  <si>
    <t>Total Assets under Management (AuM) of  clients whose shares are in a bearer form  do not exceed the total Assets under Management (AuM) of high risk clients</t>
  </si>
  <si>
    <t>Total Assets under Management (AuM) whose shares are registered to a nominee shareholder do not exceed the total Assets under Management (AuM) of high risk clients</t>
  </si>
  <si>
    <t>Total Assets under Management (AuM) of active trust clients do not exceed the total high risk clients' Assets under Management (AuM)</t>
  </si>
  <si>
    <t>Total Assets under Management (AuM) of clients involved in e-gambling / gaming through the internet do not exceed the total Assets under Management (AuM) of high risk clients</t>
  </si>
  <si>
    <t>Total Assets under Management (AuM) of other high risk clients do not exceed the total Assets under Management (AuM) of high risk clients</t>
  </si>
  <si>
    <t>Total Assets under Management (AuM) of clients in EU and UN sanction lists do not exceed the total Assets under Management (AuM) of high risk clients</t>
  </si>
  <si>
    <t>AUM from retail clients do not exceed Total AUM</t>
  </si>
  <si>
    <t>Clients' money deposited in institutions which are either unrated or have a rating below BBB+ or Baa1 as at the reporting date do not exceed Total AUM</t>
  </si>
  <si>
    <t>AUM with no depository do no exceed Total AUM</t>
  </si>
  <si>
    <r>
      <t>Section D</t>
    </r>
    <r>
      <rPr>
        <sz val="14"/>
        <color indexed="8"/>
        <rFont val="Times New Roman"/>
        <family val="1"/>
        <charset val="161"/>
      </rPr>
      <t xml:space="preserve"> </t>
    </r>
    <r>
      <rPr>
        <b/>
        <sz val="14"/>
        <color indexed="8"/>
        <rFont val="Times New Roman"/>
        <family val="1"/>
        <charset val="161"/>
      </rPr>
      <t>- Assets under Management</t>
    </r>
  </si>
  <si>
    <t>Clients' AUM / money deposited in institutions which are either unrated or have a rating below BBB+ or Baa1 as at the reporting date</t>
  </si>
  <si>
    <t>Net leverage used (Commitment Method)</t>
  </si>
  <si>
    <t>Notional leverage used (Gross Method)</t>
  </si>
  <si>
    <t>Please select from the drop down list above.
Response should be "Yes" only if more than 50% of the Directors are Independent.
‘Independent’ means the person who:
i. Does not have a professional relation of any kind or a close relation (blood relation or relation by marriage up to first degree or is a spouse) or an employee-employer relation with other members of the Board of Directors or possibly with a shareholder who directly or indirectly controls the majority of the share capital of the CIF or the voting rights thereof.
ii. Does not have any other material relation with the CIF, which due to the nature of the relation may affect his independent and objective judgment, and specifically does not offer services to the CIF which due to the nature of the services may affect his independent and objective judgment, nor is a member of a business offering services to the CIF.
iii. Is not an executive managerial staff or an executive member of the Board of Directors of a directly or indirectly closely linked or subsidiary undertaking, or has been during the last 12 months.
iv. Does not have any other relation of any kind, beyond the aforementioned, which, according to the Commission, may affect his independent and objective judgment.</t>
  </si>
  <si>
    <t>Please insert the number of prime brokers and/or liquidity providers with whom the entity has established a direct business  relationship</t>
  </si>
  <si>
    <t>Out of which: Non EEA Branches</t>
  </si>
  <si>
    <t>Out of which: Non EEA regulated subsidiaries</t>
  </si>
  <si>
    <t>Country ISO Codes</t>
  </si>
  <si>
    <t>AFGHANISTAN</t>
  </si>
  <si>
    <t>ÅLAND ISLANDS</t>
  </si>
  <si>
    <t>ALBANIA</t>
  </si>
  <si>
    <t>ALGERIA</t>
  </si>
  <si>
    <t>AMERICAN SAMOA</t>
  </si>
  <si>
    <t>ANDORRA</t>
  </si>
  <si>
    <t>ANGOLA</t>
  </si>
  <si>
    <t>ANGUILLA</t>
  </si>
  <si>
    <t>ANTARCTICA</t>
  </si>
  <si>
    <t>ANTIGUA AND BARBUDA</t>
  </si>
  <si>
    <t>ARGENTINA</t>
  </si>
  <si>
    <t>ARMENIA</t>
  </si>
  <si>
    <t>ARUBA</t>
  </si>
  <si>
    <t>AUSTRALIA</t>
  </si>
  <si>
    <t>AUSTRIA</t>
  </si>
  <si>
    <t>AZERBAIJAN</t>
  </si>
  <si>
    <t>BAHAMAS</t>
  </si>
  <si>
    <t>BAHRAIN</t>
  </si>
  <si>
    <t>BANGLADESH</t>
  </si>
  <si>
    <t>BARBADOS</t>
  </si>
  <si>
    <t>BELARUS</t>
  </si>
  <si>
    <t>BELGIUM</t>
  </si>
  <si>
    <t>BELIZE</t>
  </si>
  <si>
    <t>BENIN</t>
  </si>
  <si>
    <t>BERMUDA</t>
  </si>
  <si>
    <t>BHUTAN</t>
  </si>
  <si>
    <t>BOLIVIA, PLURINATIONAL STATE OF</t>
  </si>
  <si>
    <t>BONAIRE, SINT EUSTATIUS AND SABA</t>
  </si>
  <si>
    <t>BOSNIA AND HERZEGOVINA</t>
  </si>
  <si>
    <t>BOTSWANA</t>
  </si>
  <si>
    <t>BOUVET ISLAND</t>
  </si>
  <si>
    <t>BRAZIL</t>
  </si>
  <si>
    <t>BRITISH INDIAN OCEAN TERRITORY</t>
  </si>
  <si>
    <t>BRUNEI DARUSSALAM</t>
  </si>
  <si>
    <t>BULGARIA</t>
  </si>
  <si>
    <t>BURKINA FASO</t>
  </si>
  <si>
    <t>BURUNDI</t>
  </si>
  <si>
    <t>CAMBODIA</t>
  </si>
  <si>
    <t>CAMEROON</t>
  </si>
  <si>
    <t>CANADA</t>
  </si>
  <si>
    <t>CAPE VERDE</t>
  </si>
  <si>
    <t>CAYMAN ISLANDS</t>
  </si>
  <si>
    <t>CENTRAL AFRICAN REPUBLIC</t>
  </si>
  <si>
    <t>CHAD</t>
  </si>
  <si>
    <t>CHILE</t>
  </si>
  <si>
    <t>CHINA</t>
  </si>
  <si>
    <t>CHRISTMAS ISLAND</t>
  </si>
  <si>
    <t>COCOS (KEELING) ISLANDS</t>
  </si>
  <si>
    <t>COLOMBIA</t>
  </si>
  <si>
    <t>COMOROS</t>
  </si>
  <si>
    <t>CONGO</t>
  </si>
  <si>
    <t>CONGO, THE DEMOCRATIC REPUBLIC OF THE</t>
  </si>
  <si>
    <t>COOK ISLANDS</t>
  </si>
  <si>
    <t>COSTA RICA</t>
  </si>
  <si>
    <t>CÔTE D'IVOIRE</t>
  </si>
  <si>
    <t>CROATIA</t>
  </si>
  <si>
    <t>CUBA</t>
  </si>
  <si>
    <t>CURAÇAO</t>
  </si>
  <si>
    <t>CYPRUS</t>
  </si>
  <si>
    <t>CZECH REPUBLIC</t>
  </si>
  <si>
    <t>DENMARK</t>
  </si>
  <si>
    <t>DJIBOUTI</t>
  </si>
  <si>
    <t>DOMINICA</t>
  </si>
  <si>
    <t>DOMINICAN REPUBLIC</t>
  </si>
  <si>
    <t>ECUADOR</t>
  </si>
  <si>
    <t>EGYPT</t>
  </si>
  <si>
    <t>EL SALVADOR</t>
  </si>
  <si>
    <t>EQUATORIAL GUINEA</t>
  </si>
  <si>
    <t>ERITREA</t>
  </si>
  <si>
    <t>ESTONIA</t>
  </si>
  <si>
    <t>ETHIOPIA</t>
  </si>
  <si>
    <t>FALKLAND ISLANDS (MALVINAS)</t>
  </si>
  <si>
    <t>FAROE ISLANDS</t>
  </si>
  <si>
    <t>FIJI</t>
  </si>
  <si>
    <t>FINLAND</t>
  </si>
  <si>
    <t>FRANCE</t>
  </si>
  <si>
    <t>FRENCH GUIANA</t>
  </si>
  <si>
    <t>FRENCH POLYNESIA</t>
  </si>
  <si>
    <t>FRENCH SOUTHERN TERRITORIES</t>
  </si>
  <si>
    <t>GABON</t>
  </si>
  <si>
    <t>GAMBIA</t>
  </si>
  <si>
    <t>GEORGIA</t>
  </si>
  <si>
    <t>GERMANY</t>
  </si>
  <si>
    <t>GHANA</t>
  </si>
  <si>
    <t>GIBRALTAR</t>
  </si>
  <si>
    <t>GREECE</t>
  </si>
  <si>
    <t>GREENLAND</t>
  </si>
  <si>
    <t>GRENADA</t>
  </si>
  <si>
    <t>GUADELOUPE</t>
  </si>
  <si>
    <t>GUAM</t>
  </si>
  <si>
    <t>GUATEMALA</t>
  </si>
  <si>
    <t>GUERNSEY</t>
  </si>
  <si>
    <t>GUINEA</t>
  </si>
  <si>
    <t>GUINEA-BISSAU</t>
  </si>
  <si>
    <t>GUYANA</t>
  </si>
  <si>
    <t>HAITI</t>
  </si>
  <si>
    <t>HEARD ISLAND AND MCDONALD ISLANDS</t>
  </si>
  <si>
    <t>HOLY SEE (VATICAN CITY STATE)</t>
  </si>
  <si>
    <t>HONDURAS</t>
  </si>
  <si>
    <t>HONG KONG</t>
  </si>
  <si>
    <t>HUNGARY</t>
  </si>
  <si>
    <t>ICELAND</t>
  </si>
  <si>
    <t>INDIA</t>
  </si>
  <si>
    <t>INDONESIA</t>
  </si>
  <si>
    <t>IRAN, ISLAMIC REPUBLIC OF</t>
  </si>
  <si>
    <t>IRAQ</t>
  </si>
  <si>
    <t>IRELAND</t>
  </si>
  <si>
    <t>ISLE OF MAN</t>
  </si>
  <si>
    <t>ISRAEL</t>
  </si>
  <si>
    <t>ITALY</t>
  </si>
  <si>
    <t>JAMAICA</t>
  </si>
  <si>
    <t>JAPAN</t>
  </si>
  <si>
    <t>JERSEY</t>
  </si>
  <si>
    <t>JORDAN</t>
  </si>
  <si>
    <t>KAZAKHSTAN</t>
  </si>
  <si>
    <t>KENYA</t>
  </si>
  <si>
    <t>KIRIBATI</t>
  </si>
  <si>
    <t>KOREA, DEMOCRATIC PEOPLE'S REPUBLIC OF</t>
  </si>
  <si>
    <t>KOREA, REPUBLIC OF</t>
  </si>
  <si>
    <t>KUWAIT</t>
  </si>
  <si>
    <t>KYRGYZSTAN</t>
  </si>
  <si>
    <t>LAO PEOPLE'S DEMOCRATIC REPUBLIC</t>
  </si>
  <si>
    <t>LATVIA</t>
  </si>
  <si>
    <t>LEBANON</t>
  </si>
  <si>
    <t>LESOTHO</t>
  </si>
  <si>
    <t>LIBERIA</t>
  </si>
  <si>
    <t>LIBYA</t>
  </si>
  <si>
    <t>LIECHTENSTEIN</t>
  </si>
  <si>
    <t>LITHUANIA</t>
  </si>
  <si>
    <t>LUXEMBOURG</t>
  </si>
  <si>
    <t>MACAO</t>
  </si>
  <si>
    <t>MACEDONIA, THE FORMER YUGOSLAV REPUBLIC OF</t>
  </si>
  <si>
    <t>MADAGASCAR</t>
  </si>
  <si>
    <t>MALAWI</t>
  </si>
  <si>
    <t>MALAYSIA</t>
  </si>
  <si>
    <t>MALDIVES</t>
  </si>
  <si>
    <t>MALI</t>
  </si>
  <si>
    <t>MALTA</t>
  </si>
  <si>
    <t>MARSHALL ISLANDS</t>
  </si>
  <si>
    <t>MARTINIQUE</t>
  </si>
  <si>
    <t>MAURITANIA</t>
  </si>
  <si>
    <t>MAURITIUS</t>
  </si>
  <si>
    <t>MAYOTTE</t>
  </si>
  <si>
    <t>MEXICO</t>
  </si>
  <si>
    <t>MICRONESIA, FEDERATED STATES OF</t>
  </si>
  <si>
    <t>MOLDOVA, REPUBLIC OF</t>
  </si>
  <si>
    <t>MONACO</t>
  </si>
  <si>
    <t>MONGOLIA</t>
  </si>
  <si>
    <t>MONTENEGRO</t>
  </si>
  <si>
    <t>MONTSERRAT</t>
  </si>
  <si>
    <t>MOROCCO</t>
  </si>
  <si>
    <t>MOZAMBIQUE</t>
  </si>
  <si>
    <t>MYANMAR</t>
  </si>
  <si>
    <t>NAMIBIA</t>
  </si>
  <si>
    <t>NAURU</t>
  </si>
  <si>
    <t>NEPAL</t>
  </si>
  <si>
    <t>NETHERLANDS</t>
  </si>
  <si>
    <t>NEW CALEDONIA</t>
  </si>
  <si>
    <t>NEW ZEALAND</t>
  </si>
  <si>
    <t>NICARAGUA</t>
  </si>
  <si>
    <t>NIGER</t>
  </si>
  <si>
    <t>NIGERIA</t>
  </si>
  <si>
    <t>NIUE</t>
  </si>
  <si>
    <t>NORFOLK ISLAND</t>
  </si>
  <si>
    <t>NORTHERN MARIANA ISLANDS</t>
  </si>
  <si>
    <t>NORWAY</t>
  </si>
  <si>
    <t>OMAN</t>
  </si>
  <si>
    <t>PAKISTAN</t>
  </si>
  <si>
    <t>PALAU</t>
  </si>
  <si>
    <t>PALESTINIAN TERRITORY, OCCUPIED</t>
  </si>
  <si>
    <t>PANAMA</t>
  </si>
  <si>
    <t>PAPUA NEW GUINEA</t>
  </si>
  <si>
    <t>PARAGUAY</t>
  </si>
  <si>
    <t>PERU</t>
  </si>
  <si>
    <t>PHILIPPINES</t>
  </si>
  <si>
    <t>PITCAIRN</t>
  </si>
  <si>
    <t>POLAND</t>
  </si>
  <si>
    <t>PORTUGAL</t>
  </si>
  <si>
    <t>PUERTO RICO</t>
  </si>
  <si>
    <t>QATAR</t>
  </si>
  <si>
    <t>RÉUNION</t>
  </si>
  <si>
    <t>ROMANIA</t>
  </si>
  <si>
    <t>RUSSIAN FEDERATION</t>
  </si>
  <si>
    <t>RWANDA</t>
  </si>
  <si>
    <t>SAINT BARTHÉLEMY</t>
  </si>
  <si>
    <t>SAINT HELENA, ASCENSION AND TRISTAN DA CUNHA</t>
  </si>
  <si>
    <t>SAINT KITTS AND NEVIS</t>
  </si>
  <si>
    <t>SAINT LUCIA</t>
  </si>
  <si>
    <t>SAINT MARTIN (FRENCH PART)</t>
  </si>
  <si>
    <t>SAINT PIERRE AND MIQUELON</t>
  </si>
  <si>
    <t>SAINT VINCENT AND THE GRENADINES</t>
  </si>
  <si>
    <t>SAMOA</t>
  </si>
  <si>
    <t>SAN MARINO</t>
  </si>
  <si>
    <t>SAO TOME AND PRINCIPE</t>
  </si>
  <si>
    <t>SAUDI ARABIA</t>
  </si>
  <si>
    <t>SENEGAL</t>
  </si>
  <si>
    <t>SERBIA</t>
  </si>
  <si>
    <t>SEYCHELLES</t>
  </si>
  <si>
    <t>SIERRA LEONE</t>
  </si>
  <si>
    <t>SINGAPORE</t>
  </si>
  <si>
    <t>SINT MAARTEN (DUTCH PART)</t>
  </si>
  <si>
    <t>SLOVAKIA</t>
  </si>
  <si>
    <t>SLOVENIA</t>
  </si>
  <si>
    <t>SOLOMON ISLANDS</t>
  </si>
  <si>
    <t>SOMALIA</t>
  </si>
  <si>
    <t>SOUTH AFRICA</t>
  </si>
  <si>
    <t>SOUTH GEORGIA AND THE SOUTH SANDWICH ISLANDS</t>
  </si>
  <si>
    <t>SOUTH SUDAN</t>
  </si>
  <si>
    <t>SPAIN</t>
  </si>
  <si>
    <t>SRI LANKA</t>
  </si>
  <si>
    <t>SUDAN</t>
  </si>
  <si>
    <t>SURINAME</t>
  </si>
  <si>
    <t>SVALBARD AND JAN MAYEN</t>
  </si>
  <si>
    <t>SWAZILAND</t>
  </si>
  <si>
    <t>SWEDEN</t>
  </si>
  <si>
    <t>SWITZERLAND</t>
  </si>
  <si>
    <t>SYRIAN ARAB REPUBLIC</t>
  </si>
  <si>
    <t>TAIWAN, PROVINCE OF CHINA</t>
  </si>
  <si>
    <t>TAJIKISTAN</t>
  </si>
  <si>
    <t>TANZANIA, UNITED REPUBLIC OF</t>
  </si>
  <si>
    <t>THAILAND</t>
  </si>
  <si>
    <t>TIMOR-LESTE</t>
  </si>
  <si>
    <t>TOGO</t>
  </si>
  <si>
    <t>TOKELAU</t>
  </si>
  <si>
    <t>TONGA</t>
  </si>
  <si>
    <t>TRINIDAD AND TOBAGO</t>
  </si>
  <si>
    <t>TUNISIA</t>
  </si>
  <si>
    <t>TURKEY</t>
  </si>
  <si>
    <t>TURKMENISTAN</t>
  </si>
  <si>
    <t>TURKS AND CAICOS ISLANDS</t>
  </si>
  <si>
    <t>TUVALU</t>
  </si>
  <si>
    <t>UGANDA</t>
  </si>
  <si>
    <t>UKRAINE</t>
  </si>
  <si>
    <t>UNITED ARAB EMIRATES</t>
  </si>
  <si>
    <t>UNITED KINGDOM</t>
  </si>
  <si>
    <t>UNITED STATES</t>
  </si>
  <si>
    <t>UNITED STATES MINOR OUTLYING ISLANDS</t>
  </si>
  <si>
    <t>URUGUAY</t>
  </si>
  <si>
    <t>UZBEKISTAN</t>
  </si>
  <si>
    <t>VANUATU</t>
  </si>
  <si>
    <t>VENEZUELA, BOLIVARIAN REPUBLIC OF</t>
  </si>
  <si>
    <t>VIET NAM</t>
  </si>
  <si>
    <t>VIRGIN ISLANDS, BRITISH</t>
  </si>
  <si>
    <t>VIRGIN ISLANDS, U.S.</t>
  </si>
  <si>
    <t>WALLIS AND FUTUNA</t>
  </si>
  <si>
    <t>WESTERN SAHARA</t>
  </si>
  <si>
    <t>YEMEN</t>
  </si>
  <si>
    <t>ZAMBIA</t>
  </si>
  <si>
    <t>ZIMBABWE</t>
  </si>
  <si>
    <t xml:space="preserve">Total Assets equal Total Liabilities and Equity (T) </t>
  </si>
  <si>
    <t xml:space="preserve">Total Assets equal Total Liabilities and Equity (T-1) </t>
  </si>
  <si>
    <t>Income generated from individual clients does not exceed Total Trading Income</t>
  </si>
  <si>
    <t>AUM</t>
  </si>
  <si>
    <t>2.1.1</t>
  </si>
  <si>
    <t>2.1.2</t>
  </si>
  <si>
    <t>2.2.1</t>
  </si>
  <si>
    <t>2.2.2</t>
  </si>
  <si>
    <t>The number of non EEA branches do not exceed the total number of branches</t>
  </si>
  <si>
    <t xml:space="preserve">The total number of high risk, medium risk and low risk clients equals the total number of clients (i.e. unitholders and individual clients) </t>
  </si>
  <si>
    <t>2.1.3</t>
  </si>
  <si>
    <t>2.1.4</t>
  </si>
  <si>
    <t>2.2.3</t>
  </si>
  <si>
    <t>2.2.4</t>
  </si>
  <si>
    <t>2.3.1</t>
  </si>
  <si>
    <t>2.3.2</t>
  </si>
  <si>
    <t>2.3.3</t>
  </si>
  <si>
    <t>2.3.4</t>
  </si>
  <si>
    <t>4.3.1</t>
  </si>
  <si>
    <t>4.3.2</t>
  </si>
  <si>
    <t>4.3.3</t>
  </si>
  <si>
    <t>4.3.4</t>
  </si>
  <si>
    <t>4.4.1</t>
  </si>
  <si>
    <t>4.4.2</t>
  </si>
  <si>
    <t>4.4.3</t>
  </si>
  <si>
    <t>4.4.4</t>
  </si>
  <si>
    <t>4.5.1</t>
  </si>
  <si>
    <t>4.5.2</t>
  </si>
  <si>
    <t>4.5.3</t>
  </si>
  <si>
    <t>4.5.4</t>
  </si>
  <si>
    <t>4.6.1</t>
  </si>
  <si>
    <t>4.6.2</t>
  </si>
  <si>
    <t>4.6.3</t>
  </si>
  <si>
    <t>4.6.4</t>
  </si>
  <si>
    <t>4.7.1</t>
  </si>
  <si>
    <t>4.7.2</t>
  </si>
  <si>
    <t>4.7.3</t>
  </si>
  <si>
    <t>4.7.4</t>
  </si>
  <si>
    <t>4.8.1</t>
  </si>
  <si>
    <t>4.8.2</t>
  </si>
  <si>
    <t>4.8.3</t>
  </si>
  <si>
    <t>4.8.4</t>
  </si>
  <si>
    <t>4.9.1</t>
  </si>
  <si>
    <t>4.9.2</t>
  </si>
  <si>
    <t>4.9.3</t>
  </si>
  <si>
    <t>4.9.4</t>
  </si>
  <si>
    <t>4.10.1</t>
  </si>
  <si>
    <t>4.10.2</t>
  </si>
  <si>
    <t>4.10.3</t>
  </si>
  <si>
    <t>4.10.4</t>
  </si>
  <si>
    <t>4.11.1</t>
  </si>
  <si>
    <t>4.11.2</t>
  </si>
  <si>
    <t>4.11.3</t>
  </si>
  <si>
    <t>4.11.4</t>
  </si>
  <si>
    <t>Individual Clients refer to clients to whom the entity provides the services defined in UCI Law of 2012, Art. 109 (4) or AIFM Law of 2013, Art 5 (5)</t>
  </si>
  <si>
    <t>Please insert the total number of Collective Investment Schemes under management.
Collective Investment Schemes as these are defined in Section 4 of the Law 68(Ι)/2012 and Section 3 of Law45(I)/2013.</t>
  </si>
  <si>
    <t>PEP refers to Politically Exposed Persons, as these are defined in D144-2006-08, Fourth Appendix, Point 4.</t>
  </si>
  <si>
    <t>"Omnibus" refers to "client accounts" in the name of a third person, as these are defined in D144-2006-08, Fourth Appendix</t>
  </si>
  <si>
    <t>For Official use only</t>
  </si>
  <si>
    <t xml:space="preserve">Reserves should include the Retained Earnings and any other type of reserves the entity created (e.g. Revaluation Reserve, Available-for-Sale Reserve etc.) </t>
  </si>
  <si>
    <t xml:space="preserve">Please indicate the volume of investment transactions in financial instruments performed by the entity.
Where transactions are performed with leverage, this should be included in the reported value.
For transactions in CFDs include in volume those transactions that were closed within the reporting period.
Where "T" refers to the current reporting period.
The amount should be reported in EUR.
</t>
  </si>
  <si>
    <t>Long-term borrowings, interest generating liabilities (e.g. bonds, loans and commercial paper).  
Long-term financial obligations are the obligations that last over 12 months.</t>
  </si>
  <si>
    <t>The figure should be calculated using the Commitment Method, as defined in the regulatory framework (AIFM Level 2, Commission Delegated Regulation (EU) No 231/2013, Article 6 and 8)</t>
  </si>
  <si>
    <t>"Senior Staff" refers to Senior Management (that is the persons who effectively direct the business), the head of Departments and persons involved in the second and third line of defence (i.e. Compliance / AML officer, Risk Manager, Internal Auditor etc).
Remuneration can be either in cash or other financial remuneration, such as shares, options, cancellations of loans to relevant persons at dismissal, pension contributions etc. In the case of non cash remuneration, valuation should be performed as at the date of allowance.</t>
  </si>
  <si>
    <t>The information to be provided below relate to the regulated entity's authorized services and means of providing such services.</t>
  </si>
  <si>
    <t>Authorized Services</t>
  </si>
  <si>
    <t>Total Assets under Management (AuM) of convicted clients/ clients with charges or investigation procedures against them do not exceed the total AuM of high risk clients</t>
  </si>
  <si>
    <r>
      <t>Section C</t>
    </r>
    <r>
      <rPr>
        <sz val="14"/>
        <color indexed="8"/>
        <rFont val="Times New Roman"/>
        <family val="1"/>
        <charset val="161"/>
      </rPr>
      <t xml:space="preserve"> </t>
    </r>
    <r>
      <rPr>
        <b/>
        <sz val="14"/>
        <color indexed="8"/>
        <rFont val="Times New Roman"/>
        <family val="1"/>
        <charset val="161"/>
      </rPr>
      <t>- Information for top 10 Unitholders and Individual clients</t>
    </r>
  </si>
  <si>
    <t>VALIDATION TESTS</t>
  </si>
  <si>
    <r>
      <t>Management Companies</t>
    </r>
    <r>
      <rPr>
        <b/>
        <sz val="12"/>
        <rFont val="Times New Roman"/>
        <family val="1"/>
        <charset val="161"/>
      </rPr>
      <t xml:space="preserve"> &amp; Self Managed Funds</t>
    </r>
    <r>
      <rPr>
        <b/>
        <sz val="12"/>
        <color rgb="FF000000"/>
        <rFont val="Times New Roman"/>
        <family val="1"/>
        <charset val="161"/>
      </rPr>
      <t xml:space="preserve">
RBS-F Data</t>
    </r>
  </si>
  <si>
    <t xml:space="preserve">Previous Reference Date: </t>
  </si>
  <si>
    <t>Section A - General Information</t>
  </si>
  <si>
    <t>EEA refers to the European Economic Area and / or other third countries with equivalent AML framework</t>
  </si>
  <si>
    <r>
      <t xml:space="preserve">Top ten (10) </t>
    </r>
    <r>
      <rPr>
        <b/>
        <sz val="11"/>
        <rFont val="Calibri"/>
        <family val="2"/>
        <charset val="161"/>
        <scheme val="minor"/>
      </rPr>
      <t>Clients</t>
    </r>
    <r>
      <rPr>
        <b/>
        <sz val="11"/>
        <color theme="1"/>
        <rFont val="Calibri"/>
        <family val="2"/>
        <charset val="161"/>
        <scheme val="minor"/>
      </rPr>
      <t xml:space="preserve"> </t>
    </r>
    <r>
      <rPr>
        <b/>
        <sz val="11"/>
        <color theme="4"/>
        <rFont val="Calibri"/>
        <family val="2"/>
        <charset val="161"/>
        <scheme val="minor"/>
      </rPr>
      <t xml:space="preserve"> (Note 1)</t>
    </r>
  </si>
  <si>
    <t>Section D - Assets Under Management (AUM)</t>
  </si>
  <si>
    <t>Total AUM / client assets</t>
  </si>
  <si>
    <r>
      <t>Clients' AUM</t>
    </r>
    <r>
      <rPr>
        <b/>
        <sz val="12"/>
        <color rgb="FFFF0000"/>
        <rFont val="Times New Roman"/>
        <family val="1"/>
        <charset val="161"/>
      </rPr>
      <t xml:space="preserve"> </t>
    </r>
    <r>
      <rPr>
        <b/>
        <sz val="12"/>
        <rFont val="Times New Roman"/>
        <family val="1"/>
        <charset val="161"/>
      </rPr>
      <t>/ money deposited in third countries</t>
    </r>
  </si>
  <si>
    <t xml:space="preserve">Income deriving from the entity's activities authorized by CySEC and from any other activities which fall within the normal trading activities of the Company. </t>
  </si>
  <si>
    <t>"Representatives" as these are defined in Directive Paragraph 2 of DI78-2012-11</t>
  </si>
  <si>
    <t>Total value of subscriptions / deposits of high risk clients do not exceed the total value of subscriptions / deposits of clients</t>
  </si>
  <si>
    <t>total value of subscriptions / deposits of medium risk clients do not exceed the total value of subscriptions / deposits of clients</t>
  </si>
  <si>
    <t>total value of subscriptions / deposits of low risk clients do not exceed the total value of subscriptions / deposits of clients</t>
  </si>
  <si>
    <t>total value of subscriptions / deposits of clients from EEA and third countries equal the total value of subscriptions / deposits of clients</t>
  </si>
  <si>
    <t>total value of subscriptions / deposits of active PEPs clients do not exceed the total value of subscriptions / deposits of high risk clients</t>
  </si>
  <si>
    <t>total value of subscriptions / deposits of non face to face clients do not exceed the total value of subscriptions / deposits of high risk clients</t>
  </si>
  <si>
    <t>total value of subscriptions / deposits of clients whose shares are in a bearer form  do not exceed the total value of subscriptions / deposits of high risk clients</t>
  </si>
  <si>
    <t>total value of subscriptions / deposits of active trust clients do not exceed the total value of subscriptions / deposits of high risk clients</t>
  </si>
  <si>
    <t>total value of subscriptions / deposits of clients with omnibus accounts do not exceed the total value of subscriptions / deposits of high risk clients</t>
  </si>
  <si>
    <t>total value of subscriptions / deposits of clients involved in e-gambling / gaming through the internet do not exceed the total value of subscriptions / deposits of high risk clients</t>
  </si>
  <si>
    <t>total value of subscriptions / deposits of other high risk clients do not exceed the total value of subscriptions / deposits of high risk clients</t>
  </si>
  <si>
    <t>total value of subscriptions / deposits of convicted clients/ clients with charges or investigation procedures against them do not exceed the total value of subscriptions / deposits of high risk clients</t>
  </si>
  <si>
    <t>total value of subscriptions / deposits of clients in EU and UN sanction lists do not exceed the total value of subscriptions / deposits of high risk clients</t>
  </si>
  <si>
    <t>total value of subscriptions / deposits of clients for whom the entity has relied on eligible third parties to perform Due Diligence and KYC procedures do not exceed the total value of subscriptions / deposits of clients</t>
  </si>
  <si>
    <t>Cash Deposits exceeding EUR 10,000 do not exceed the total value of subscriptions / deposits during the reporting period</t>
  </si>
  <si>
    <t>Cash Withdrawals exceeding EUR 10,000 do not exceed the total value of redemptions / withdrawals during the reporting period</t>
  </si>
  <si>
    <t>Total value of subscriptions / deposits of high risk, medium risk and low risk clients equal the value of subscriptions of clients</t>
  </si>
  <si>
    <t>total value of subscriptions / deposits of clients from EEA do not exceed the value of subscriptions / deposits of clients</t>
  </si>
  <si>
    <t xml:space="preserve">total value of subscriptions / deposits of clients from high risk and non cooperative jurisdictions do not exceed the value of subscriptions / deposits of high risk clients </t>
  </si>
  <si>
    <t>total value of subscriptions / deposits of clients whose shares are registered to a nominee shareholder do not exceed the value of subscriptions / deposits of high risk clients</t>
  </si>
  <si>
    <t>Total Assets under Management (AuM) of clients from third countries do not exceed the total Assets under Management (AuM)</t>
  </si>
  <si>
    <t>total value of subscriptions / deposits of clients from third countries do not exceed the value of subscriptions / deposits of clients</t>
  </si>
  <si>
    <t>Total value of redemptions / withdrawals of clients from third countries do not exceed the total value of redemptions / withdrawals of clients</t>
  </si>
  <si>
    <t>Clients' AUM / money deposited in third countries do not exceed Total AUM</t>
  </si>
  <si>
    <t>The number of non EEA regulated subsidiaries does not exceed the total  number of regulated subsidiaries</t>
  </si>
  <si>
    <t>The total number of clients from third countries does not exceed the total number of clients</t>
  </si>
  <si>
    <r>
      <rPr>
        <b/>
        <u/>
        <sz val="12"/>
        <color indexed="8"/>
        <rFont val="Times New Roman"/>
        <family val="1"/>
        <charset val="161"/>
      </rPr>
      <t>Do not</t>
    </r>
    <r>
      <rPr>
        <sz val="12"/>
        <color indexed="8"/>
        <rFont val="Times New Roman"/>
        <family val="1"/>
        <charset val="161"/>
      </rPr>
      <t xml:space="preserve"> leave any green / blue cells blank</t>
    </r>
  </si>
  <si>
    <t>Please complete the required information / data for the entity's top ten clients.
"Top 10 clients" refer to the 10 biggest Unitholders and Individual clients (as these are defined in Section B, questions 1.1 and 1.3 respectively) of the regulated entity in terms of the clients' balances as at the reference date.</t>
  </si>
  <si>
    <t xml:space="preserve">Please select from dropdown.
Refer to tab "Countries" to map the relevant country to the corresponding ISO code.  Where client is a physical person select N/A from the drop-down. </t>
  </si>
  <si>
    <t>Please select from dropdown.
Please refer to tab "Countries" to map the relevant country to the corresponding ISO code.
Include the details of the 3 UBOs with the largest shareholding. If the UBOs are less than 3, the relevant cells should be indicated as N/A.
In cases of shareholders with equal holding, please provide the details of those who are considered of highest AML risk as per the Company's policy.</t>
  </si>
  <si>
    <t>"UBO": Ultimate Beneficial Owner - The natural person(s), who ultimately own or control the entity through direct or indirect ownership or control of a sufficient percentage of the shares or voting rights (including through bearer share holdings) a percentage of 10% plus one share.
In cases where the entity has no UBOs, please insert zero.</t>
  </si>
  <si>
    <t>Please insert the client code as per your internal records</t>
  </si>
  <si>
    <t>Where "T" refers to the reference date of this report and "T-1" to the previous reference date (refer to Section A).</t>
  </si>
  <si>
    <t>AUM / client assets with no depository</t>
  </si>
  <si>
    <t>Where "T" refers to the current reporting period and "T-1" to the previous reporting period (refer to Section A).</t>
  </si>
  <si>
    <t>Direct trading costs may include brokerage commissions paid, custody, other trading fees paid and any other costs which directly relate to the trading income above</t>
  </si>
  <si>
    <t>Total number of prime brokers and/or liquidity providers</t>
  </si>
  <si>
    <t>Are any of the prime brokers also distributors of the fund(s) managed</t>
  </si>
  <si>
    <t>Please complete the required information / data in relation the Distribution Network of the entity.
"Distribution Network" refers to the regulated entity's arrangements for making available and distributing its services/products to its clients.</t>
  </si>
  <si>
    <t>The term “subsidiary company” has the meaning ascribed to this term in section 148 of the Companies Law.
"Regulated subsidiaries" refers to entities regulated by CBC, CySEC or other competent authorities of Member States or other equivalent third countries</t>
  </si>
  <si>
    <t>Number of Representatives</t>
  </si>
  <si>
    <t>"T" refers to the reference date of this report."T-1" refers to the previous reference data, as per Section A</t>
  </si>
  <si>
    <t>AUM / client assets from retail clients / investors</t>
  </si>
  <si>
    <t>"Retail Client" are defined in L144(I)/2007 Article 2, and Law 56(I)/2013 Article 2</t>
  </si>
  <si>
    <t>Fund Management and Individual Portfolio Management or Investment Advice</t>
  </si>
  <si>
    <t>Please insert total subscriptions / deposits during the reporting period.
This includes clients' funds that were deposited and are held, managed or administrated by the entity.
The amount should be reported in EUR.</t>
  </si>
  <si>
    <t>Please insert the total redemptions / withdrawals during the reporting period.
This includes clients' funds that were held, managed or administrated by the entity and were withdrawn during the reporting period.
The amount should be reported in EUR.</t>
  </si>
  <si>
    <t>Information below should be completed taking into consideration all Unitholders and Individual Clients as these are defined above, in Question 1.1 and 1.3 respectively.</t>
  </si>
  <si>
    <t>Please insert the total number of clients as at the reference date.</t>
  </si>
  <si>
    <r>
      <t xml:space="preserve">Please enter the total </t>
    </r>
    <r>
      <rPr>
        <b/>
        <i/>
        <u/>
        <sz val="10"/>
        <color theme="1"/>
        <rFont val="Times New Roman"/>
        <family val="1"/>
        <charset val="161"/>
      </rPr>
      <t>value</t>
    </r>
    <r>
      <rPr>
        <i/>
        <sz val="10"/>
        <color theme="1"/>
        <rFont val="Times New Roman"/>
        <family val="1"/>
        <charset val="161"/>
      </rPr>
      <t xml:space="preserve"> of cash deposits</t>
    </r>
    <r>
      <rPr>
        <i/>
        <sz val="10"/>
        <rFont val="Times New Roman"/>
        <family val="1"/>
        <charset val="161"/>
      </rPr>
      <t xml:space="preserve"> / subscriptions </t>
    </r>
    <r>
      <rPr>
        <i/>
        <sz val="10"/>
        <color theme="1"/>
        <rFont val="Times New Roman"/>
        <family val="1"/>
        <charset val="161"/>
      </rPr>
      <t>exceeding EUR10,000 for the reporting period.
Please enter the value in EUR.</t>
    </r>
  </si>
  <si>
    <r>
      <t xml:space="preserve">Please enter the total </t>
    </r>
    <r>
      <rPr>
        <b/>
        <i/>
        <u/>
        <sz val="10"/>
        <color theme="1"/>
        <rFont val="Times New Roman"/>
        <family val="1"/>
        <charset val="161"/>
      </rPr>
      <t>number</t>
    </r>
    <r>
      <rPr>
        <i/>
        <sz val="10"/>
        <color theme="1"/>
        <rFont val="Times New Roman"/>
        <family val="1"/>
        <charset val="161"/>
      </rPr>
      <t xml:space="preserve"> of cash deposits / subscriptions exceeding EUR10,000 for the reporting period. </t>
    </r>
  </si>
  <si>
    <r>
      <t xml:space="preserve">Please enter the total </t>
    </r>
    <r>
      <rPr>
        <b/>
        <i/>
        <u/>
        <sz val="10"/>
        <color theme="1"/>
        <rFont val="Times New Roman"/>
        <family val="1"/>
        <charset val="161"/>
      </rPr>
      <t>value</t>
    </r>
    <r>
      <rPr>
        <i/>
        <sz val="10"/>
        <color theme="1"/>
        <rFont val="Times New Roman"/>
        <family val="1"/>
        <charset val="161"/>
      </rPr>
      <t xml:space="preserve"> of cash withdrawals / redemptions exceeding EUR10,000 for the reporting period.
The amount should be reported in absolute number.
Please enter the value in EUR.</t>
    </r>
  </si>
  <si>
    <r>
      <t xml:space="preserve">Please enter the total </t>
    </r>
    <r>
      <rPr>
        <b/>
        <i/>
        <u/>
        <sz val="10"/>
        <color theme="1"/>
        <rFont val="Times New Roman"/>
        <family val="1"/>
        <charset val="161"/>
      </rPr>
      <t>number</t>
    </r>
    <r>
      <rPr>
        <i/>
        <sz val="10"/>
        <color theme="1"/>
        <rFont val="Times New Roman"/>
        <family val="1"/>
        <charset val="161"/>
      </rPr>
      <t xml:space="preserve"> of cash withdrawals / redemptions exceeding EUR10,000 for the reporting period.</t>
    </r>
  </si>
  <si>
    <t>Income generated from individual clients refers to income generated from the activities as these are defined in UCI Law of 2012, Art. 109  (4) or AIFM Law of 2013, Article 6 (6)</t>
  </si>
  <si>
    <t>"Clients' Assets Under Management" as defined in UCI Law of 2012, Art. 110 (2)(b) or the AIFM Law of 2013, Art. 19, as applicable
In the case of Individual Clients (as per Section C, Question 1.3), please indicate the total clients' on and off balance money and financial instruments which are held, administered or managed by the entity.</t>
  </si>
  <si>
    <t>As this is defined above, in question 2.1.3</t>
  </si>
  <si>
    <t>As this is defined above, in question 2.1.4</t>
  </si>
  <si>
    <t>As this is defined above, in question 2.1.2</t>
  </si>
  <si>
    <r>
      <t>Please complete the required information / data in relation to Assets under Management (AuM)</t>
    </r>
    <r>
      <rPr>
        <i/>
        <sz val="10"/>
        <color rgb="FFFF0000"/>
        <rFont val="Times New Roman"/>
        <family val="1"/>
        <charset val="161"/>
      </rPr>
      <t>*</t>
    </r>
    <r>
      <rPr>
        <i/>
        <sz val="10"/>
        <rFont val="Times New Roman"/>
        <family val="1"/>
        <charset val="161"/>
      </rPr>
      <t xml:space="preserve"> and the client assets (on and off balance sheet clients' money and financial instruments) held, administered or managed on behalf of individual clients</t>
    </r>
    <r>
      <rPr>
        <i/>
        <sz val="10"/>
        <color rgb="FFFF0000"/>
        <rFont val="Times New Roman"/>
        <family val="1"/>
        <charset val="161"/>
      </rPr>
      <t>**</t>
    </r>
    <r>
      <rPr>
        <i/>
        <sz val="10"/>
        <rFont val="Times New Roman"/>
        <family val="1"/>
        <charset val="161"/>
      </rPr>
      <t xml:space="preserve">.
All figures should be provided in EUR.
</t>
    </r>
    <r>
      <rPr>
        <i/>
        <sz val="10"/>
        <color rgb="FFFF0000"/>
        <rFont val="Times New Roman"/>
        <family val="1"/>
        <charset val="161"/>
      </rPr>
      <t>*</t>
    </r>
    <r>
      <rPr>
        <i/>
        <sz val="10"/>
        <rFont val="Times New Roman"/>
        <family val="1"/>
        <charset val="161"/>
      </rPr>
      <t>"AuM" as defined in UCI Law of 2012, Art. 110 (2)(b) or the</t>
    </r>
    <r>
      <rPr>
        <i/>
        <sz val="10"/>
        <color theme="1"/>
        <rFont val="Times New Roman"/>
        <family val="1"/>
        <charset val="161"/>
      </rPr>
      <t xml:space="preserve"> AIFM Law of 2013, Art. 19,</t>
    </r>
    <r>
      <rPr>
        <i/>
        <sz val="10"/>
        <rFont val="Times New Roman"/>
        <family val="1"/>
        <charset val="161"/>
      </rPr>
      <t xml:space="preserve"> as applicable.
</t>
    </r>
    <r>
      <rPr>
        <i/>
        <sz val="10"/>
        <color rgb="FFFF0000"/>
        <rFont val="Times New Roman"/>
        <family val="1"/>
        <charset val="161"/>
      </rPr>
      <t xml:space="preserve">* </t>
    </r>
    <r>
      <rPr>
        <i/>
        <sz val="10"/>
        <color theme="1"/>
        <rFont val="Times New Roman"/>
        <family val="1"/>
        <charset val="161"/>
      </rPr>
      <t>"</t>
    </r>
    <r>
      <rPr>
        <i/>
        <sz val="10"/>
        <rFont val="Times New Roman"/>
        <family val="1"/>
        <charset val="161"/>
      </rPr>
      <t>Individual Clients" are defined in Section B, Question1.3 of this questionnaire.</t>
    </r>
  </si>
  <si>
    <t>Total value of subscriptions / deposits during the reporting period</t>
  </si>
  <si>
    <r>
      <t>Please complete the required information / data in relation to Assets under Management (AuM)</t>
    </r>
    <r>
      <rPr>
        <i/>
        <sz val="10"/>
        <color rgb="FFFF0000"/>
        <rFont val="Times New Roman"/>
        <family val="1"/>
        <charset val="161"/>
      </rPr>
      <t xml:space="preserve">* </t>
    </r>
    <r>
      <rPr>
        <i/>
        <sz val="10"/>
        <rFont val="Times New Roman"/>
        <family val="1"/>
        <charset val="161"/>
      </rPr>
      <t>and the client assets (on and off balance sheet clients' money and financial instruments) held, administered or managed on behalf of individual clients</t>
    </r>
    <r>
      <rPr>
        <i/>
        <sz val="10"/>
        <color rgb="FFFF0000"/>
        <rFont val="Times New Roman"/>
        <family val="1"/>
        <charset val="161"/>
      </rPr>
      <t>**</t>
    </r>
    <r>
      <rPr>
        <i/>
        <sz val="10"/>
        <rFont val="Times New Roman"/>
        <family val="1"/>
        <charset val="161"/>
      </rPr>
      <t xml:space="preserve">.
All figures should be provided in EUR.
</t>
    </r>
    <r>
      <rPr>
        <i/>
        <sz val="10"/>
        <color rgb="FFFF0000"/>
        <rFont val="Times New Roman"/>
        <family val="1"/>
        <charset val="161"/>
      </rPr>
      <t>*</t>
    </r>
    <r>
      <rPr>
        <i/>
        <sz val="10"/>
        <rFont val="Times New Roman"/>
        <family val="1"/>
        <charset val="161"/>
      </rPr>
      <t xml:space="preserve">"AuM" as defined in UCI Law of 2012, Art. 110 (2)(b) or the </t>
    </r>
    <r>
      <rPr>
        <i/>
        <sz val="10"/>
        <color theme="1"/>
        <rFont val="Times New Roman"/>
        <family val="1"/>
        <charset val="161"/>
      </rPr>
      <t>AIFM Law of 2013, Art. 19, as applicable.</t>
    </r>
    <r>
      <rPr>
        <i/>
        <sz val="10"/>
        <rFont val="Times New Roman"/>
        <family val="1"/>
        <charset val="161"/>
      </rPr>
      <t xml:space="preserve">
</t>
    </r>
    <r>
      <rPr>
        <i/>
        <sz val="10"/>
        <color rgb="FFFF0000"/>
        <rFont val="Times New Roman"/>
        <family val="1"/>
        <charset val="161"/>
      </rPr>
      <t>**</t>
    </r>
    <r>
      <rPr>
        <i/>
        <sz val="10"/>
        <rFont val="Times New Roman"/>
        <family val="1"/>
        <charset val="161"/>
      </rPr>
      <t>"Individual Clients" are defined in Section B, Question1.3 of this questionnaire.</t>
    </r>
  </si>
  <si>
    <t>Prime brokers and liquidity providers</t>
  </si>
  <si>
    <t>Form Τ56/78/131/002</t>
  </si>
  <si>
    <r>
      <t xml:space="preserve">As part of CySEC's supervisory approach all authorised Management Companies (as these are defined in the Alternative Investments Fund Managers Law of 2013 (L56(I)2013) and the UCI Law of 2012 (Law 78(Ι)/2012) Section 2) as well as Self Managed Funds (as these are defined in L56(I)2013 Section 5(1)(b) and Law 131(I)2014 Section 2(1)) and Variable Capital Investment Companies that have not appointed a Management Company are required to complete this questionnaire </t>
    </r>
    <r>
      <rPr>
        <b/>
        <sz val="12"/>
        <rFont val="Times New Roman"/>
        <family val="1"/>
        <charset val="161"/>
      </rPr>
      <t>(Form Τ56/78/131/002)</t>
    </r>
    <r>
      <rPr>
        <sz val="12"/>
        <rFont val="Times New Roman"/>
        <family val="1"/>
        <charset val="161"/>
      </rPr>
      <t xml:space="preserve">. The information provided will be used for CySEC's on-going monitoring and analysis.
You are kindly requested to complete the following sections of this workbook, each one covering a different area, as follows: </t>
    </r>
  </si>
  <si>
    <t>Please complete the required financial information / data in relation to the entity.
Audited Financial Statements should be used if available. If not, please ensure that the information provided give a true and fair view of the financial position of the entity.  
Where projections are to be made, these need to be based on prudent assumptions.
All figures should be provided in EUR.</t>
  </si>
  <si>
    <r>
      <t xml:space="preserve">Amounts should be included in </t>
    </r>
    <r>
      <rPr>
        <b/>
        <sz val="12"/>
        <color theme="1"/>
        <rFont val="Times New Roman"/>
        <family val="1"/>
        <charset val="161"/>
      </rPr>
      <t>absolute value</t>
    </r>
    <r>
      <rPr>
        <sz val="12"/>
        <color theme="1"/>
        <rFont val="Times New Roman"/>
        <family val="1"/>
        <charset val="161"/>
      </rPr>
      <t xml:space="preserve"> in EUR.  For example, for five thousands please insert 5000.</t>
    </r>
  </si>
</sst>
</file>

<file path=xl/styles.xml><?xml version="1.0" encoding="utf-8"?>
<styleSheet xmlns="http://schemas.openxmlformats.org/spreadsheetml/2006/main">
  <numFmts count="9">
    <numFmt numFmtId="164" formatCode="_(&quot;€&quot;* #,##0.00_);_(&quot;€&quot;* \(#,##0.00\);_(&quot;€&quot;* &quot;-&quot;??_);_(@_)"/>
    <numFmt numFmtId="165" formatCode="_(* #,##0.00_);_(* \(#,##0.00\);_(* &quot;-&quot;??_);_(@_)"/>
    <numFmt numFmtId="166" formatCode="_-* #,##0\ _€_-;\-* #,##0\ _€_-;_-* &quot;-&quot;??\ _€_-;_-@_-"/>
    <numFmt numFmtId="167" formatCode="dd/mm/yyyy;@"/>
    <numFmt numFmtId="168" formatCode="[$€-2]\ #,##0;\-[$€-2]\ #,##0"/>
    <numFmt numFmtId="169" formatCode="#,##0\ _€"/>
    <numFmt numFmtId="170" formatCode="#,##0\ &quot;€&quot;"/>
    <numFmt numFmtId="171" formatCode="\ &quot;€&quot;#,##0"/>
    <numFmt numFmtId="172" formatCode="[$€-2]\ #,##0"/>
  </numFmts>
  <fonts count="57">
    <font>
      <sz val="11"/>
      <color theme="1"/>
      <name val="Calibri"/>
      <family val="2"/>
      <charset val="161"/>
      <scheme val="minor"/>
    </font>
    <font>
      <b/>
      <sz val="12"/>
      <color indexed="8"/>
      <name val="Times New Roman"/>
      <family val="1"/>
      <charset val="161"/>
    </font>
    <font>
      <sz val="12"/>
      <color indexed="8"/>
      <name val="Times New Roman"/>
      <family val="1"/>
      <charset val="161"/>
    </font>
    <font>
      <b/>
      <u/>
      <sz val="12"/>
      <color indexed="8"/>
      <name val="Times New Roman"/>
      <family val="1"/>
      <charset val="161"/>
    </font>
    <font>
      <b/>
      <sz val="12"/>
      <name val="Times New Roman"/>
      <family val="1"/>
      <charset val="161"/>
    </font>
    <font>
      <b/>
      <i/>
      <sz val="12"/>
      <name val="Times New Roman"/>
      <family val="1"/>
      <charset val="161"/>
    </font>
    <font>
      <sz val="12"/>
      <name val="Times New Roman"/>
      <family val="1"/>
      <charset val="161"/>
    </font>
    <font>
      <sz val="14"/>
      <color indexed="8"/>
      <name val="Times New Roman"/>
      <family val="1"/>
      <charset val="161"/>
    </font>
    <font>
      <sz val="12"/>
      <color indexed="81"/>
      <name val="Tahoma"/>
      <family val="2"/>
      <charset val="161"/>
    </font>
    <font>
      <b/>
      <sz val="14"/>
      <color indexed="8"/>
      <name val="Times New Roman"/>
      <family val="1"/>
      <charset val="161"/>
    </font>
    <font>
      <sz val="11"/>
      <color theme="1"/>
      <name val="Calibri"/>
      <family val="2"/>
      <charset val="161"/>
      <scheme val="minor"/>
    </font>
    <font>
      <sz val="12"/>
      <color rgb="FFFF0000"/>
      <name val="Times New Roman"/>
      <family val="1"/>
      <charset val="161"/>
    </font>
    <font>
      <sz val="12"/>
      <color theme="0"/>
      <name val="Times New Roman"/>
      <family val="1"/>
      <charset val="161"/>
    </font>
    <font>
      <sz val="12"/>
      <color theme="1"/>
      <name val="Times New Roman"/>
      <family val="1"/>
      <charset val="161"/>
    </font>
    <font>
      <sz val="11"/>
      <color theme="1"/>
      <name val="Times New Roman"/>
      <family val="1"/>
      <charset val="161"/>
    </font>
    <font>
      <b/>
      <sz val="14"/>
      <color theme="1"/>
      <name val="Times New Roman"/>
      <family val="1"/>
      <charset val="161"/>
    </font>
    <font>
      <b/>
      <sz val="12"/>
      <color rgb="FF000000"/>
      <name val="Times New Roman"/>
      <family val="1"/>
      <charset val="161"/>
    </font>
    <font>
      <b/>
      <sz val="12"/>
      <color theme="1"/>
      <name val="Times New Roman"/>
      <family val="1"/>
      <charset val="161"/>
    </font>
    <font>
      <sz val="11"/>
      <color rgb="FF000000"/>
      <name val="Times New Roman"/>
      <family val="1"/>
      <charset val="161"/>
    </font>
    <font>
      <b/>
      <sz val="14"/>
      <color rgb="FFFF0000"/>
      <name val="Times New Roman"/>
      <family val="1"/>
      <charset val="161"/>
    </font>
    <font>
      <b/>
      <u/>
      <sz val="14"/>
      <color theme="1"/>
      <name val="Times New Roman"/>
      <family val="1"/>
      <charset val="161"/>
    </font>
    <font>
      <b/>
      <i/>
      <sz val="12"/>
      <color theme="1"/>
      <name val="Times New Roman"/>
      <family val="1"/>
      <charset val="161"/>
    </font>
    <font>
      <b/>
      <sz val="11"/>
      <color theme="1"/>
      <name val="Calibri"/>
      <family val="2"/>
      <charset val="161"/>
      <scheme val="minor"/>
    </font>
    <font>
      <i/>
      <sz val="12"/>
      <color theme="1"/>
      <name val="Times New Roman"/>
      <family val="1"/>
      <charset val="161"/>
    </font>
    <font>
      <sz val="12"/>
      <color indexed="8"/>
      <name val="Calibri"/>
      <family val="2"/>
      <charset val="161"/>
      <scheme val="minor"/>
    </font>
    <font>
      <b/>
      <sz val="12"/>
      <color indexed="8"/>
      <name val="Calibri"/>
      <family val="2"/>
      <charset val="161"/>
      <scheme val="minor"/>
    </font>
    <font>
      <b/>
      <sz val="11"/>
      <color indexed="8"/>
      <name val="Calibri"/>
      <family val="2"/>
      <charset val="161"/>
      <scheme val="minor"/>
    </font>
    <font>
      <b/>
      <sz val="11"/>
      <name val="Calibri"/>
      <family val="2"/>
      <charset val="161"/>
      <scheme val="minor"/>
    </font>
    <font>
      <b/>
      <sz val="11"/>
      <name val="Calibri"/>
      <family val="2"/>
      <charset val="161"/>
    </font>
    <font>
      <b/>
      <sz val="12"/>
      <color theme="4"/>
      <name val="Calibri"/>
      <family val="2"/>
      <charset val="161"/>
      <scheme val="minor"/>
    </font>
    <font>
      <i/>
      <sz val="11"/>
      <color theme="1"/>
      <name val="Calibri"/>
      <family val="2"/>
      <charset val="161"/>
      <scheme val="minor"/>
    </font>
    <font>
      <b/>
      <sz val="12"/>
      <color rgb="FFFF0000"/>
      <name val="Times New Roman"/>
      <family val="1"/>
      <charset val="161"/>
    </font>
    <font>
      <sz val="12"/>
      <color theme="1"/>
      <name val="Calibri"/>
      <family val="2"/>
      <charset val="161"/>
      <scheme val="minor"/>
    </font>
    <font>
      <sz val="11"/>
      <color rgb="FF777777"/>
      <name val="Calibri"/>
      <family val="2"/>
      <charset val="161"/>
      <scheme val="minor"/>
    </font>
    <font>
      <sz val="11"/>
      <color rgb="FF777777"/>
      <name val="Calibri"/>
      <family val="2"/>
      <charset val="161"/>
    </font>
    <font>
      <i/>
      <sz val="12"/>
      <name val="Times New Roman"/>
      <family val="1"/>
      <charset val="161"/>
    </font>
    <font>
      <sz val="11"/>
      <color rgb="FFFF0000"/>
      <name val="Calibri"/>
      <family val="2"/>
      <charset val="161"/>
      <scheme val="minor"/>
    </font>
    <font>
      <sz val="11"/>
      <color theme="0"/>
      <name val="Calibri"/>
      <family val="2"/>
      <charset val="161"/>
      <scheme val="minor"/>
    </font>
    <font>
      <sz val="10"/>
      <color theme="1"/>
      <name val="Times New Roman"/>
      <family val="1"/>
      <charset val="161"/>
    </font>
    <font>
      <i/>
      <sz val="10"/>
      <color theme="1"/>
      <name val="Times New Roman"/>
      <family val="1"/>
      <charset val="161"/>
    </font>
    <font>
      <i/>
      <sz val="10"/>
      <name val="Times New Roman"/>
      <family val="1"/>
      <charset val="161"/>
    </font>
    <font>
      <b/>
      <sz val="11"/>
      <color theme="4"/>
      <name val="Calibri"/>
      <family val="2"/>
      <charset val="161"/>
      <scheme val="minor"/>
    </font>
    <font>
      <b/>
      <sz val="11"/>
      <color theme="4"/>
      <name val="Calibri"/>
      <family val="2"/>
      <charset val="161"/>
    </font>
    <font>
      <i/>
      <sz val="11"/>
      <name val="Calibri"/>
      <family val="2"/>
      <charset val="161"/>
      <scheme val="minor"/>
    </font>
    <font>
      <i/>
      <sz val="11"/>
      <color indexed="8"/>
      <name val="Calibri"/>
      <family val="2"/>
      <charset val="161"/>
      <scheme val="minor"/>
    </font>
    <font>
      <i/>
      <sz val="11"/>
      <name val="Calibri"/>
      <family val="2"/>
      <charset val="161"/>
    </font>
    <font>
      <i/>
      <sz val="10"/>
      <color rgb="FFD60093"/>
      <name val="Times New Roman"/>
      <family val="1"/>
      <charset val="161"/>
    </font>
    <font>
      <sz val="10"/>
      <color indexed="8"/>
      <name val="Calibri"/>
      <family val="2"/>
      <charset val="161"/>
      <scheme val="minor"/>
    </font>
    <font>
      <b/>
      <sz val="11"/>
      <color rgb="FF0066CC"/>
      <name val="Calibri"/>
      <family val="2"/>
      <charset val="161"/>
      <scheme val="minor"/>
    </font>
    <font>
      <i/>
      <sz val="10"/>
      <color rgb="FFCC0099"/>
      <name val="Times New Roman"/>
      <family val="1"/>
      <charset val="161"/>
    </font>
    <font>
      <b/>
      <i/>
      <u/>
      <sz val="10"/>
      <color theme="1"/>
      <name val="Times New Roman"/>
      <family val="1"/>
      <charset val="161"/>
    </font>
    <font>
      <i/>
      <sz val="10"/>
      <color rgb="FFCC0066"/>
      <name val="Times New Roman"/>
      <family val="1"/>
      <charset val="161"/>
    </font>
    <font>
      <sz val="12"/>
      <color theme="7" tint="0.59999389629810485"/>
      <name val="Times New Roman"/>
      <family val="1"/>
      <charset val="161"/>
    </font>
    <font>
      <sz val="11"/>
      <name val="Calibri"/>
      <family val="2"/>
      <charset val="161"/>
      <scheme val="minor"/>
    </font>
    <font>
      <b/>
      <u/>
      <sz val="12"/>
      <name val="Times New Roman"/>
      <family val="1"/>
      <charset val="161"/>
    </font>
    <font>
      <sz val="8"/>
      <color indexed="81"/>
      <name val="Tahoma"/>
      <family val="2"/>
      <charset val="161"/>
    </font>
    <font>
      <i/>
      <sz val="10"/>
      <color rgb="FFFF0000"/>
      <name val="Times New Roman"/>
      <family val="1"/>
      <charset val="161"/>
    </font>
  </fonts>
  <fills count="8">
    <fill>
      <patternFill patternType="none"/>
    </fill>
    <fill>
      <patternFill patternType="gray125"/>
    </fill>
    <fill>
      <patternFill patternType="solid">
        <fgColor theme="6" tint="0.79998168889431442"/>
        <bgColor indexed="64"/>
      </patternFill>
    </fill>
    <fill>
      <patternFill patternType="solid">
        <fgColor theme="0"/>
        <bgColor indexed="64"/>
      </patternFill>
    </fill>
    <fill>
      <patternFill patternType="solid">
        <fgColor theme="7" tint="0.59996337778862885"/>
        <bgColor indexed="64"/>
      </patternFill>
    </fill>
    <fill>
      <patternFill patternType="solid">
        <fgColor theme="8" tint="0.59999389629810485"/>
        <bgColor indexed="64"/>
      </patternFill>
    </fill>
    <fill>
      <patternFill patternType="solid">
        <fgColor theme="7" tint="0.59999389629810485"/>
        <bgColor indexed="64"/>
      </patternFill>
    </fill>
    <fill>
      <patternFill patternType="solid">
        <fgColor theme="7"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theme="0" tint="-0.34998626667073579"/>
      </right>
      <top/>
      <bottom/>
      <diagonal/>
    </border>
    <border>
      <left style="medium">
        <color theme="0" tint="-0.499984740745262"/>
      </left>
      <right style="medium">
        <color theme="0" tint="-0.499984740745262"/>
      </right>
      <top style="medium">
        <color theme="0" tint="-0.499984740745262"/>
      </top>
      <bottom style="medium">
        <color theme="0" tint="-0.499984740745262"/>
      </bottom>
      <diagonal/>
    </border>
    <border>
      <left style="thin">
        <color theme="0" tint="-0.34998626667073579"/>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right/>
      <top style="medium">
        <color theme="0" tint="-0.499984740745262"/>
      </top>
      <bottom/>
      <diagonal/>
    </border>
    <border>
      <left style="thin">
        <color indexed="64"/>
      </left>
      <right style="thin">
        <color indexed="64"/>
      </right>
      <top/>
      <bottom style="thin">
        <color indexed="64"/>
      </bottom>
      <diagonal/>
    </border>
    <border>
      <left style="medium">
        <color theme="7" tint="-0.24994659260841701"/>
      </left>
      <right style="medium">
        <color theme="7" tint="-0.24994659260841701"/>
      </right>
      <top style="medium">
        <color theme="7" tint="-0.24994659260841701"/>
      </top>
      <bottom style="medium">
        <color theme="7" tint="-0.24994659260841701"/>
      </bottom>
      <diagonal/>
    </border>
    <border>
      <left style="medium">
        <color theme="7" tint="-0.24994659260841701"/>
      </left>
      <right/>
      <top style="medium">
        <color theme="7" tint="-0.24994659260841701"/>
      </top>
      <bottom style="medium">
        <color theme="7" tint="-0.24994659260841701"/>
      </bottom>
      <diagonal/>
    </border>
    <border>
      <left/>
      <right/>
      <top style="thin">
        <color theme="0" tint="-0.34998626667073579"/>
      </top>
      <bottom style="thin">
        <color theme="0" tint="-0.34998626667073579"/>
      </bottom>
      <diagonal/>
    </border>
    <border>
      <left/>
      <right/>
      <top/>
      <bottom style="medium">
        <color theme="0" tint="-0.499984740745262"/>
      </bottom>
      <diagonal/>
    </border>
    <border>
      <left style="medium">
        <color theme="0" tint="-0.499984740745262"/>
      </left>
      <right style="medium">
        <color theme="0" tint="-0.499984740745262"/>
      </right>
      <top style="medium">
        <color theme="0" tint="-0.499984740745262"/>
      </top>
      <bottom/>
      <diagonal/>
    </border>
    <border>
      <left style="medium">
        <color theme="0" tint="-0.499984740745262"/>
      </left>
      <right style="medium">
        <color theme="7" tint="-0.24994659260841701"/>
      </right>
      <top style="medium">
        <color theme="0" tint="-0.499984740745262"/>
      </top>
      <bottom style="medium">
        <color theme="0" tint="-0.499984740745262"/>
      </bottom>
      <diagonal/>
    </border>
    <border>
      <left/>
      <right/>
      <top style="medium">
        <color theme="0" tint="-0.499984740745262"/>
      </top>
      <bottom style="medium">
        <color theme="7" tint="-0.24994659260841701"/>
      </bottom>
      <diagonal/>
    </border>
    <border>
      <left/>
      <right style="medium">
        <color theme="7" tint="-0.24994659260841701"/>
      </right>
      <top/>
      <bottom/>
      <diagonal/>
    </border>
    <border>
      <left style="medium">
        <color theme="7" tint="-0.249977111117893"/>
      </left>
      <right style="medium">
        <color theme="7" tint="-0.249977111117893"/>
      </right>
      <top style="medium">
        <color theme="7" tint="-0.249977111117893"/>
      </top>
      <bottom/>
      <diagonal/>
    </border>
    <border>
      <left style="medium">
        <color theme="7" tint="-0.249977111117893"/>
      </left>
      <right style="medium">
        <color theme="7" tint="-0.249977111117893"/>
      </right>
      <top/>
      <bottom/>
      <diagonal/>
    </border>
    <border>
      <left style="medium">
        <color theme="7" tint="-0.249977111117893"/>
      </left>
      <right style="medium">
        <color theme="7" tint="-0.249977111117893"/>
      </right>
      <top/>
      <bottom style="medium">
        <color theme="7" tint="-0.249977111117893"/>
      </bottom>
      <diagonal/>
    </border>
    <border>
      <left style="medium">
        <color rgb="FF666699"/>
      </left>
      <right style="medium">
        <color rgb="FF666699"/>
      </right>
      <top style="medium">
        <color rgb="FF666699"/>
      </top>
      <bottom/>
      <diagonal/>
    </border>
    <border>
      <left style="medium">
        <color rgb="FF666699"/>
      </left>
      <right style="medium">
        <color rgb="FF666699"/>
      </right>
      <top/>
      <bottom/>
      <diagonal/>
    </border>
    <border>
      <left style="medium">
        <color rgb="FF666699"/>
      </left>
      <right style="medium">
        <color rgb="FF666699"/>
      </right>
      <top/>
      <bottom style="medium">
        <color rgb="FF666699"/>
      </bottom>
      <diagonal/>
    </border>
    <border>
      <left style="medium">
        <color rgb="FFE8E8E8"/>
      </left>
      <right style="medium">
        <color rgb="FFE8E8E8"/>
      </right>
      <top style="medium">
        <color rgb="FFE8E8E8"/>
      </top>
      <bottom/>
      <diagonal/>
    </border>
    <border>
      <left style="medium">
        <color rgb="FFE8E8E8"/>
      </left>
      <right style="medium">
        <color rgb="FFE8E8E8"/>
      </right>
      <top/>
      <bottom/>
      <diagonal/>
    </border>
    <border>
      <left style="medium">
        <color rgb="FFE8E8E8"/>
      </left>
      <right style="medium">
        <color rgb="FFE8E8E8"/>
      </right>
      <top/>
      <bottom style="medium">
        <color rgb="FFE8E8E8"/>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4">
    <xf numFmtId="0" fontId="0" fillId="0" borderId="0"/>
    <xf numFmtId="165" fontId="10" fillId="0" borderId="0" applyFont="0" applyFill="0" applyBorder="0" applyAlignment="0" applyProtection="0"/>
    <xf numFmtId="9" fontId="10" fillId="0" borderId="0" applyFont="0" applyFill="0" applyBorder="0" applyAlignment="0" applyProtection="0"/>
    <xf numFmtId="164" fontId="10" fillId="0" borderId="0" applyFont="0" applyFill="0" applyBorder="0" applyAlignment="0" applyProtection="0"/>
  </cellStyleXfs>
  <cellXfs count="386">
    <xf numFmtId="0" fontId="0" fillId="0" borderId="0" xfId="0"/>
    <xf numFmtId="0" fontId="2" fillId="2" borderId="1" xfId="0" applyFont="1" applyFill="1" applyBorder="1" applyProtection="1">
      <protection locked="0"/>
    </xf>
    <xf numFmtId="0" fontId="2" fillId="2" borderId="1" xfId="0" applyNumberFormat="1" applyFont="1" applyFill="1" applyBorder="1" applyAlignment="1" applyProtection="1">
      <alignment wrapText="1"/>
      <protection locked="0"/>
    </xf>
    <xf numFmtId="0" fontId="1" fillId="3" borderId="0" xfId="0" applyFont="1" applyFill="1" applyAlignment="1" applyProtection="1">
      <alignment horizontal="justify"/>
    </xf>
    <xf numFmtId="167" fontId="2" fillId="2" borderId="1" xfId="0" applyNumberFormat="1" applyFont="1" applyFill="1" applyBorder="1" applyProtection="1">
      <protection locked="0"/>
    </xf>
    <xf numFmtId="166" fontId="13" fillId="2" borderId="6" xfId="1" applyNumberFormat="1" applyFont="1" applyFill="1" applyBorder="1" applyAlignment="1" applyProtection="1">
      <alignment horizontal="center" vertical="center"/>
      <protection locked="0"/>
    </xf>
    <xf numFmtId="0" fontId="13" fillId="3" borderId="0" xfId="0" applyFont="1" applyFill="1" applyProtection="1"/>
    <xf numFmtId="0" fontId="2" fillId="3" borderId="0" xfId="0" applyFont="1" applyFill="1" applyAlignment="1" applyProtection="1">
      <alignment horizontal="left" vertical="center"/>
    </xf>
    <xf numFmtId="0" fontId="2" fillId="3" borderId="0" xfId="0" applyFont="1" applyFill="1" applyProtection="1"/>
    <xf numFmtId="0" fontId="17" fillId="3" borderId="0" xfId="0" applyFont="1" applyFill="1" applyBorder="1" applyAlignment="1" applyProtection="1">
      <alignment horizontal="center" vertical="center"/>
    </xf>
    <xf numFmtId="0" fontId="13" fillId="3" borderId="0" xfId="0" applyFont="1" applyFill="1" applyAlignment="1" applyProtection="1">
      <alignment horizontal="center" vertical="center"/>
    </xf>
    <xf numFmtId="0" fontId="5" fillId="3" borderId="0" xfId="0" applyFont="1" applyFill="1" applyBorder="1" applyAlignment="1" applyProtection="1">
      <alignment vertical="center" wrapText="1"/>
    </xf>
    <xf numFmtId="0" fontId="5" fillId="3" borderId="8" xfId="0" applyFont="1" applyFill="1" applyBorder="1" applyAlignment="1" applyProtection="1">
      <alignment vertical="center" wrapText="1"/>
    </xf>
    <xf numFmtId="0" fontId="13" fillId="3" borderId="9" xfId="0" applyFont="1" applyFill="1" applyBorder="1" applyAlignment="1" applyProtection="1">
      <alignment horizontal="center" vertical="center"/>
    </xf>
    <xf numFmtId="0" fontId="5" fillId="3" borderId="5" xfId="0" applyFont="1" applyFill="1" applyBorder="1" applyAlignment="1" applyProtection="1">
      <alignment vertical="center" wrapText="1"/>
    </xf>
    <xf numFmtId="0" fontId="13" fillId="3" borderId="0" xfId="0" applyFont="1" applyFill="1" applyBorder="1" applyAlignment="1" applyProtection="1">
      <alignment horizontal="center" vertical="center"/>
    </xf>
    <xf numFmtId="0" fontId="4" fillId="0" borderId="0" xfId="0" applyFont="1" applyFill="1" applyBorder="1" applyAlignment="1" applyProtection="1">
      <alignment vertical="center" wrapText="1"/>
    </xf>
    <xf numFmtId="0" fontId="5" fillId="0" borderId="0" xfId="0" applyFont="1" applyFill="1" applyBorder="1" applyAlignment="1" applyProtection="1">
      <alignment vertical="center" wrapText="1"/>
    </xf>
    <xf numFmtId="0" fontId="4" fillId="3" borderId="8" xfId="0" applyFont="1" applyFill="1" applyBorder="1" applyAlignment="1" applyProtection="1">
      <alignment vertical="center" wrapText="1"/>
    </xf>
    <xf numFmtId="0" fontId="4" fillId="3" borderId="5" xfId="0" applyFont="1" applyFill="1" applyBorder="1" applyAlignment="1" applyProtection="1">
      <alignment vertical="center" wrapText="1"/>
    </xf>
    <xf numFmtId="0" fontId="13" fillId="3" borderId="8" xfId="0" applyFont="1" applyFill="1" applyBorder="1" applyAlignment="1" applyProtection="1">
      <alignment horizontal="center" vertical="center"/>
    </xf>
    <xf numFmtId="0" fontId="15" fillId="3" borderId="0" xfId="0" applyFont="1" applyFill="1" applyProtection="1"/>
    <xf numFmtId="0" fontId="14" fillId="3" borderId="0" xfId="0" applyFont="1" applyFill="1" applyProtection="1"/>
    <xf numFmtId="0" fontId="0" fillId="3" borderId="0" xfId="0" applyFill="1" applyProtection="1"/>
    <xf numFmtId="0" fontId="18" fillId="3" borderId="0" xfId="0" applyFont="1" applyFill="1" applyAlignment="1" applyProtection="1">
      <alignment horizontal="left" indent="15"/>
    </xf>
    <xf numFmtId="0" fontId="1" fillId="3" borderId="0" xfId="0" applyFont="1" applyFill="1" applyAlignment="1" applyProtection="1">
      <alignment horizontal="left"/>
    </xf>
    <xf numFmtId="0" fontId="2" fillId="3" borderId="0" xfId="0" applyFont="1" applyFill="1" applyAlignment="1" applyProtection="1">
      <alignment horizontal="center"/>
    </xf>
    <xf numFmtId="0" fontId="1" fillId="3" borderId="0" xfId="0" applyFont="1" applyFill="1" applyAlignment="1" applyProtection="1">
      <alignment horizontal="center"/>
    </xf>
    <xf numFmtId="0" fontId="1" fillId="0" borderId="0" xfId="0" applyFont="1" applyFill="1" applyAlignment="1" applyProtection="1">
      <alignment horizontal="justify"/>
    </xf>
    <xf numFmtId="0" fontId="13" fillId="3" borderId="0" xfId="0" applyFont="1" applyFill="1" applyAlignment="1" applyProtection="1">
      <alignment horizontal="center"/>
    </xf>
    <xf numFmtId="0" fontId="0" fillId="3" borderId="0" xfId="0" applyFill="1" applyBorder="1" applyProtection="1"/>
    <xf numFmtId="0" fontId="0" fillId="3" borderId="5" xfId="0" applyFill="1" applyBorder="1" applyProtection="1"/>
    <xf numFmtId="0" fontId="0" fillId="3" borderId="8" xfId="0" applyFill="1" applyBorder="1" applyProtection="1"/>
    <xf numFmtId="167" fontId="2" fillId="2" borderId="1" xfId="0" applyNumberFormat="1" applyFont="1" applyFill="1" applyBorder="1" applyAlignment="1" applyProtection="1">
      <alignment horizontal="right"/>
      <protection locked="0"/>
    </xf>
    <xf numFmtId="0" fontId="19" fillId="3" borderId="0" xfId="0" applyFont="1" applyFill="1" applyProtection="1"/>
    <xf numFmtId="0" fontId="16" fillId="3" borderId="0" xfId="0" applyFont="1" applyFill="1" applyProtection="1"/>
    <xf numFmtId="0" fontId="16" fillId="3" borderId="0" xfId="0" applyFont="1" applyFill="1" applyAlignment="1" applyProtection="1">
      <alignment vertical="center"/>
    </xf>
    <xf numFmtId="0" fontId="6" fillId="0" borderId="0" xfId="0" applyFont="1" applyFill="1" applyBorder="1" applyAlignment="1" applyProtection="1">
      <alignment horizontal="left" vertical="center" wrapText="1"/>
    </xf>
    <xf numFmtId="0" fontId="21" fillId="3" borderId="8" xfId="0" applyFont="1" applyFill="1" applyBorder="1" applyAlignment="1" applyProtection="1">
      <alignment horizontal="center" vertical="center"/>
    </xf>
    <xf numFmtId="0" fontId="6" fillId="0" borderId="5" xfId="0" applyFont="1" applyFill="1" applyBorder="1" applyAlignment="1" applyProtection="1">
      <alignment horizontal="left" vertical="center" wrapText="1"/>
    </xf>
    <xf numFmtId="0" fontId="4" fillId="3" borderId="9" xfId="0" applyFont="1" applyFill="1" applyBorder="1" applyAlignment="1" applyProtection="1">
      <alignment vertical="center" wrapText="1"/>
    </xf>
    <xf numFmtId="0" fontId="4" fillId="3" borderId="12" xfId="0" applyFont="1" applyFill="1" applyBorder="1" applyAlignment="1" applyProtection="1">
      <alignment vertical="center" wrapText="1"/>
    </xf>
    <xf numFmtId="0" fontId="4" fillId="3" borderId="13" xfId="0" applyFont="1" applyFill="1" applyBorder="1" applyAlignment="1" applyProtection="1">
      <alignment vertical="center" wrapText="1"/>
    </xf>
    <xf numFmtId="0" fontId="4" fillId="3" borderId="13" xfId="0" applyFont="1" applyFill="1" applyBorder="1" applyAlignment="1" applyProtection="1">
      <alignment horizontal="left" vertical="center" wrapText="1"/>
    </xf>
    <xf numFmtId="0" fontId="23" fillId="3" borderId="8" xfId="0" applyFont="1" applyFill="1" applyBorder="1" applyAlignment="1" applyProtection="1">
      <alignment horizontal="center" vertical="center"/>
    </xf>
    <xf numFmtId="0" fontId="5" fillId="3" borderId="8" xfId="0" applyFont="1" applyFill="1" applyBorder="1" applyAlignment="1" applyProtection="1">
      <alignment horizontal="center" vertical="center" wrapText="1"/>
    </xf>
    <xf numFmtId="0" fontId="17" fillId="3" borderId="8" xfId="0" applyFont="1" applyFill="1" applyBorder="1" applyAlignment="1" applyProtection="1">
      <alignment horizontal="center" vertical="top"/>
    </xf>
    <xf numFmtId="0" fontId="17" fillId="3" borderId="8" xfId="0" applyFont="1" applyFill="1" applyBorder="1" applyAlignment="1" applyProtection="1">
      <alignment vertical="center"/>
    </xf>
    <xf numFmtId="0" fontId="6" fillId="3" borderId="0" xfId="0" applyFont="1" applyFill="1" applyBorder="1" applyAlignment="1" applyProtection="1">
      <alignment vertical="center" wrapText="1"/>
    </xf>
    <xf numFmtId="0" fontId="6" fillId="3" borderId="5" xfId="0" applyFont="1" applyFill="1" applyBorder="1" applyAlignment="1" applyProtection="1">
      <alignment vertical="center" wrapText="1"/>
    </xf>
    <xf numFmtId="166" fontId="13" fillId="4" borderId="16" xfId="1" applyNumberFormat="1" applyFont="1" applyFill="1" applyBorder="1" applyAlignment="1" applyProtection="1">
      <alignment horizontal="center" vertical="center"/>
    </xf>
    <xf numFmtId="166" fontId="13" fillId="3" borderId="0" xfId="1" applyNumberFormat="1" applyFont="1" applyFill="1" applyBorder="1" applyAlignment="1" applyProtection="1">
      <alignment horizontal="center" vertical="center"/>
    </xf>
    <xf numFmtId="0" fontId="4" fillId="3" borderId="5" xfId="0" applyFont="1" applyFill="1" applyBorder="1" applyAlignment="1" applyProtection="1">
      <alignment horizontal="center" vertical="center" wrapText="1"/>
    </xf>
    <xf numFmtId="0" fontId="6" fillId="3" borderId="0" xfId="0" applyFont="1" applyFill="1" applyBorder="1" applyAlignment="1" applyProtection="1">
      <alignment vertical="top" wrapText="1"/>
    </xf>
    <xf numFmtId="0" fontId="4" fillId="3" borderId="19" xfId="0" applyFont="1" applyFill="1" applyBorder="1" applyAlignment="1" applyProtection="1">
      <alignment horizontal="center" vertical="center" wrapText="1"/>
    </xf>
    <xf numFmtId="0" fontId="16" fillId="3" borderId="11" xfId="0" applyFont="1" applyFill="1" applyBorder="1" applyAlignment="1" applyProtection="1">
      <alignment vertical="center"/>
    </xf>
    <xf numFmtId="10" fontId="16" fillId="3" borderId="0" xfId="2" applyNumberFormat="1" applyFont="1" applyFill="1" applyBorder="1" applyAlignment="1" applyProtection="1">
      <alignment horizontal="center" vertical="center"/>
    </xf>
    <xf numFmtId="10" fontId="4" fillId="3" borderId="10" xfId="2" applyNumberFormat="1" applyFont="1" applyFill="1" applyBorder="1" applyAlignment="1" applyProtection="1">
      <alignment horizontal="center" vertical="center" wrapText="1"/>
    </xf>
    <xf numFmtId="10" fontId="4" fillId="3" borderId="0" xfId="2" applyNumberFormat="1" applyFont="1" applyFill="1" applyBorder="1" applyAlignment="1" applyProtection="1">
      <alignment horizontal="center" vertical="center" wrapText="1"/>
    </xf>
    <xf numFmtId="0" fontId="4" fillId="3" borderId="12" xfId="0" applyFont="1" applyFill="1" applyBorder="1" applyAlignment="1" applyProtection="1">
      <alignment horizontal="left" vertical="center" wrapText="1"/>
    </xf>
    <xf numFmtId="0" fontId="4" fillId="3" borderId="9" xfId="0" applyFont="1" applyFill="1" applyBorder="1" applyAlignment="1" applyProtection="1">
      <alignment horizontal="center" vertical="center" wrapText="1"/>
    </xf>
    <xf numFmtId="0" fontId="5" fillId="3" borderId="0" xfId="0" applyFont="1" applyFill="1" applyBorder="1" applyAlignment="1" applyProtection="1">
      <alignment horizontal="center" vertical="center" wrapText="1"/>
    </xf>
    <xf numFmtId="0" fontId="6" fillId="0" borderId="12"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0" fontId="4" fillId="0" borderId="5" xfId="0" applyFont="1" applyFill="1" applyBorder="1" applyAlignment="1" applyProtection="1">
      <alignment horizontal="left" vertical="center" wrapText="1"/>
    </xf>
    <xf numFmtId="0" fontId="2" fillId="3" borderId="0" xfId="0" applyFont="1" applyFill="1" applyAlignment="1" applyProtection="1">
      <alignment vertical="top"/>
    </xf>
    <xf numFmtId="0" fontId="4" fillId="3" borderId="0" xfId="0" applyFont="1" applyFill="1" applyBorder="1" applyAlignment="1" applyProtection="1">
      <alignment vertical="top" wrapText="1"/>
    </xf>
    <xf numFmtId="0" fontId="5" fillId="3" borderId="0" xfId="0" applyFont="1" applyFill="1" applyBorder="1" applyAlignment="1" applyProtection="1">
      <alignment vertical="top" wrapText="1"/>
    </xf>
    <xf numFmtId="0" fontId="4" fillId="3" borderId="12" xfId="0" applyFont="1" applyFill="1" applyBorder="1" applyAlignment="1" applyProtection="1">
      <alignment vertical="top" wrapText="1"/>
    </xf>
    <xf numFmtId="0" fontId="17" fillId="3" borderId="0" xfId="0" applyFont="1" applyFill="1" applyAlignment="1" applyProtection="1">
      <alignment vertical="top" wrapText="1"/>
    </xf>
    <xf numFmtId="0" fontId="16" fillId="3" borderId="5" xfId="0" applyFont="1" applyFill="1" applyBorder="1" applyAlignment="1" applyProtection="1">
      <alignment vertical="center"/>
    </xf>
    <xf numFmtId="0" fontId="15" fillId="3" borderId="10" xfId="0" applyFont="1" applyFill="1" applyBorder="1" applyAlignment="1" applyProtection="1">
      <alignment horizontal="left" vertical="top" wrapText="1"/>
    </xf>
    <xf numFmtId="0" fontId="15" fillId="3" borderId="0" xfId="0" applyFont="1" applyFill="1" applyBorder="1" applyAlignment="1" applyProtection="1">
      <alignment horizontal="left" vertical="top" wrapText="1"/>
    </xf>
    <xf numFmtId="0" fontId="15" fillId="3" borderId="7" xfId="0" applyFont="1" applyFill="1" applyBorder="1" applyAlignment="1" applyProtection="1">
      <alignment horizontal="center" vertical="center" wrapText="1"/>
    </xf>
    <xf numFmtId="0" fontId="15" fillId="3" borderId="8" xfId="0" applyFont="1" applyFill="1" applyBorder="1" applyAlignment="1" applyProtection="1">
      <alignment horizontal="center" vertical="center" wrapText="1"/>
    </xf>
    <xf numFmtId="0" fontId="17" fillId="3" borderId="9" xfId="0" applyFont="1" applyFill="1" applyBorder="1" applyAlignment="1" applyProtection="1">
      <alignment horizontal="center" vertical="center"/>
    </xf>
    <xf numFmtId="0" fontId="35" fillId="3" borderId="5" xfId="0" applyFont="1" applyFill="1" applyBorder="1" applyAlignment="1" applyProtection="1">
      <alignment horizontal="left" vertical="center" wrapText="1"/>
    </xf>
    <xf numFmtId="0" fontId="4" fillId="3" borderId="19" xfId="0" applyFont="1" applyFill="1" applyBorder="1" applyAlignment="1" applyProtection="1">
      <alignment vertical="center" wrapText="1"/>
    </xf>
    <xf numFmtId="0" fontId="5" fillId="3" borderId="14" xfId="0" applyFont="1" applyFill="1" applyBorder="1" applyAlignment="1" applyProtection="1">
      <alignment vertical="center" wrapText="1"/>
    </xf>
    <xf numFmtId="0" fontId="17" fillId="3" borderId="0" xfId="0" applyFont="1" applyFill="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wrapText="1"/>
    </xf>
    <xf numFmtId="0" fontId="6" fillId="3" borderId="0" xfId="0" applyFont="1" applyFill="1" applyBorder="1" applyAlignment="1" applyProtection="1">
      <alignment horizontal="left" vertical="center" wrapText="1"/>
    </xf>
    <xf numFmtId="0" fontId="17" fillId="3" borderId="8" xfId="0" applyFont="1" applyFill="1" applyBorder="1" applyAlignment="1" applyProtection="1">
      <alignment horizontal="center" vertical="center"/>
    </xf>
    <xf numFmtId="0" fontId="6" fillId="3" borderId="5" xfId="0" applyFont="1" applyFill="1" applyBorder="1" applyAlignment="1" applyProtection="1">
      <alignment horizontal="left" vertical="center" wrapText="1"/>
    </xf>
    <xf numFmtId="0" fontId="40" fillId="3" borderId="0" xfId="0" applyFont="1" applyFill="1" applyBorder="1" applyAlignment="1" applyProtection="1">
      <alignment vertical="center" wrapText="1"/>
    </xf>
    <xf numFmtId="168" fontId="13" fillId="2" borderId="6" xfId="1" applyNumberFormat="1" applyFont="1" applyFill="1" applyBorder="1" applyAlignment="1" applyProtection="1">
      <alignment horizontal="center" vertical="center"/>
      <protection locked="0"/>
    </xf>
    <xf numFmtId="0" fontId="0" fillId="0" borderId="0" xfId="0" applyProtection="1"/>
    <xf numFmtId="0" fontId="0" fillId="3" borderId="0" xfId="0" applyFont="1" applyFill="1" applyProtection="1"/>
    <xf numFmtId="0" fontId="26" fillId="3" borderId="1" xfId="0" applyFont="1" applyFill="1" applyBorder="1" applyAlignment="1" applyProtection="1">
      <alignment horizontal="center" vertical="center" wrapText="1"/>
    </xf>
    <xf numFmtId="165" fontId="27" fillId="3" borderId="1" xfId="1" applyNumberFormat="1" applyFont="1" applyFill="1" applyBorder="1" applyAlignment="1" applyProtection="1">
      <alignment horizontal="center" vertical="center" wrapText="1"/>
    </xf>
    <xf numFmtId="0" fontId="25" fillId="3" borderId="0" xfId="0" applyFont="1" applyFill="1" applyBorder="1" applyAlignment="1" applyProtection="1">
      <alignment horizontal="center" vertical="center" wrapText="1"/>
    </xf>
    <xf numFmtId="0" fontId="0" fillId="3" borderId="0" xfId="0" applyFill="1" applyAlignment="1" applyProtection="1">
      <alignment horizontal="right"/>
    </xf>
    <xf numFmtId="0" fontId="41" fillId="3" borderId="1" xfId="0" applyFont="1" applyFill="1" applyBorder="1" applyAlignment="1" applyProtection="1">
      <alignment horizontal="center" vertical="center"/>
    </xf>
    <xf numFmtId="0" fontId="13" fillId="0" borderId="0" xfId="0" applyFont="1" applyProtection="1"/>
    <xf numFmtId="0" fontId="1" fillId="0" borderId="0" xfId="0" applyFont="1" applyFill="1" applyBorder="1" applyAlignment="1" applyProtection="1">
      <alignment horizontal="center" vertical="center" wrapText="1"/>
    </xf>
    <xf numFmtId="0" fontId="13" fillId="0" borderId="0" xfId="0" applyFont="1" applyFill="1" applyAlignment="1" applyProtection="1">
      <alignment horizontal="center" vertical="center"/>
    </xf>
    <xf numFmtId="0" fontId="13" fillId="0" borderId="8" xfId="0" applyFont="1" applyFill="1" applyBorder="1" applyAlignment="1" applyProtection="1">
      <alignment horizontal="center" vertical="center"/>
    </xf>
    <xf numFmtId="0" fontId="13" fillId="3" borderId="5" xfId="0" applyFont="1" applyFill="1" applyBorder="1" applyAlignment="1" applyProtection="1">
      <alignment horizontal="center" vertical="center"/>
    </xf>
    <xf numFmtId="0" fontId="17" fillId="0" borderId="8" xfId="0" applyFont="1" applyBorder="1" applyAlignment="1" applyProtection="1">
      <alignment horizontal="center"/>
    </xf>
    <xf numFmtId="0" fontId="13" fillId="3" borderId="0" xfId="0" applyFont="1" applyFill="1" applyBorder="1" applyAlignment="1" applyProtection="1">
      <alignment horizontal="left" vertical="top" wrapText="1"/>
    </xf>
    <xf numFmtId="0" fontId="13" fillId="3" borderId="0" xfId="0" applyFont="1" applyFill="1" applyBorder="1" applyProtection="1"/>
    <xf numFmtId="0" fontId="13" fillId="3" borderId="12" xfId="0" applyFont="1" applyFill="1" applyBorder="1" applyAlignment="1" applyProtection="1">
      <alignment horizontal="left" vertical="top" wrapText="1"/>
    </xf>
    <xf numFmtId="0" fontId="13" fillId="3" borderId="12" xfId="0" applyFont="1" applyFill="1" applyBorder="1" applyProtection="1"/>
    <xf numFmtId="0" fontId="13" fillId="3" borderId="18" xfId="0" applyFont="1" applyFill="1" applyBorder="1" applyProtection="1"/>
    <xf numFmtId="0" fontId="13" fillId="3" borderId="10" xfId="0" applyFont="1" applyFill="1" applyBorder="1" applyProtection="1"/>
    <xf numFmtId="0" fontId="17" fillId="0" borderId="0" xfId="0" applyFont="1" applyFill="1" applyBorder="1" applyAlignment="1" applyProtection="1">
      <alignment horizontal="left" vertical="center"/>
    </xf>
    <xf numFmtId="0" fontId="17" fillId="3" borderId="0" xfId="0" applyFont="1" applyFill="1" applyBorder="1" applyAlignment="1" applyProtection="1">
      <alignment horizontal="left" vertical="center"/>
    </xf>
    <xf numFmtId="0" fontId="13" fillId="0" borderId="0" xfId="0" applyFont="1" applyFill="1" applyBorder="1" applyAlignment="1" applyProtection="1">
      <alignment horizontal="left" vertical="top" wrapText="1"/>
    </xf>
    <xf numFmtId="0" fontId="13" fillId="0" borderId="0" xfId="0" applyFont="1" applyFill="1" applyBorder="1" applyAlignment="1" applyProtection="1">
      <alignment horizontal="center" vertical="center"/>
    </xf>
    <xf numFmtId="0" fontId="17" fillId="3" borderId="5" xfId="0" applyFont="1" applyFill="1" applyBorder="1" applyAlignment="1" applyProtection="1">
      <alignment horizontal="left" vertical="top" wrapText="1"/>
    </xf>
    <xf numFmtId="0" fontId="13" fillId="0" borderId="0" xfId="0" applyFont="1" applyBorder="1" applyAlignment="1" applyProtection="1">
      <alignment horizontal="center" vertical="center"/>
    </xf>
    <xf numFmtId="0" fontId="13" fillId="0" borderId="0" xfId="0" applyFont="1" applyAlignment="1" applyProtection="1">
      <alignment horizontal="center" vertical="center"/>
    </xf>
    <xf numFmtId="0" fontId="14" fillId="0" borderId="0" xfId="0" applyFont="1" applyProtection="1"/>
    <xf numFmtId="0" fontId="13" fillId="3" borderId="5" xfId="0" applyFont="1" applyFill="1" applyBorder="1" applyProtection="1"/>
    <xf numFmtId="0" fontId="13" fillId="3" borderId="8" xfId="0" applyFont="1" applyFill="1" applyBorder="1" applyProtection="1"/>
    <xf numFmtId="0" fontId="13" fillId="3" borderId="9" xfId="0" applyFont="1" applyFill="1" applyBorder="1" applyProtection="1"/>
    <xf numFmtId="0" fontId="2" fillId="3" borderId="12" xfId="0" applyFont="1" applyFill="1" applyBorder="1" applyAlignment="1" applyProtection="1">
      <alignment horizontal="left" vertical="center"/>
    </xf>
    <xf numFmtId="0" fontId="13" fillId="3" borderId="13" xfId="0" applyFont="1" applyFill="1" applyBorder="1" applyProtection="1"/>
    <xf numFmtId="0" fontId="2" fillId="0" borderId="0" xfId="0" applyFont="1" applyAlignment="1" applyProtection="1">
      <alignment horizontal="left" vertical="center"/>
    </xf>
    <xf numFmtId="0" fontId="22" fillId="3" borderId="10" xfId="0" applyFont="1" applyFill="1" applyBorder="1" applyAlignment="1" applyProtection="1">
      <alignment horizontal="center" vertical="center"/>
    </xf>
    <xf numFmtId="0" fontId="22" fillId="3" borderId="0" xfId="0" applyFont="1" applyFill="1" applyBorder="1" applyAlignment="1" applyProtection="1">
      <alignment horizontal="center" vertical="center"/>
    </xf>
    <xf numFmtId="0" fontId="0" fillId="3" borderId="8" xfId="0" applyFill="1" applyBorder="1" applyAlignment="1" applyProtection="1">
      <alignment horizontal="center" vertical="center"/>
    </xf>
    <xf numFmtId="0" fontId="34" fillId="3" borderId="5" xfId="0" applyFont="1" applyFill="1" applyBorder="1" applyProtection="1"/>
    <xf numFmtId="0" fontId="13" fillId="3" borderId="0" xfId="0" applyFont="1" applyFill="1" applyBorder="1" applyAlignment="1" applyProtection="1">
      <alignment vertical="top" wrapText="1"/>
    </xf>
    <xf numFmtId="0" fontId="0" fillId="3" borderId="0" xfId="0" applyFill="1" applyBorder="1" applyAlignment="1" applyProtection="1">
      <alignment vertical="top"/>
    </xf>
    <xf numFmtId="0" fontId="13" fillId="3" borderId="0" xfId="0" applyFont="1" applyFill="1" applyBorder="1" applyAlignment="1" applyProtection="1">
      <alignment vertical="top"/>
    </xf>
    <xf numFmtId="0" fontId="0" fillId="3" borderId="0" xfId="0" applyFill="1" applyBorder="1" applyAlignment="1" applyProtection="1">
      <alignment horizontal="center" vertical="center"/>
    </xf>
    <xf numFmtId="0" fontId="0" fillId="3" borderId="9" xfId="0" applyFill="1" applyBorder="1" applyAlignment="1" applyProtection="1">
      <alignment horizontal="center" vertical="center"/>
    </xf>
    <xf numFmtId="0" fontId="13" fillId="3" borderId="12" xfId="0" applyFont="1" applyFill="1" applyBorder="1" applyAlignment="1" applyProtection="1">
      <alignment vertical="top"/>
    </xf>
    <xf numFmtId="0" fontId="0" fillId="3" borderId="12" xfId="0" applyFill="1" applyBorder="1" applyProtection="1"/>
    <xf numFmtId="0" fontId="0" fillId="3" borderId="13" xfId="0" applyFill="1" applyBorder="1" applyProtection="1"/>
    <xf numFmtId="0" fontId="0" fillId="3" borderId="0" xfId="0" applyFill="1" applyAlignment="1" applyProtection="1">
      <alignment horizontal="center" vertical="center"/>
    </xf>
    <xf numFmtId="0" fontId="13" fillId="3" borderId="0" xfId="0" applyFont="1" applyFill="1" applyAlignment="1" applyProtection="1">
      <alignment vertical="top"/>
    </xf>
    <xf numFmtId="169" fontId="13" fillId="2" borderId="6" xfId="1" applyNumberFormat="1" applyFont="1" applyFill="1" applyBorder="1" applyAlignment="1" applyProtection="1">
      <alignment horizontal="center" vertical="center"/>
      <protection locked="0"/>
    </xf>
    <xf numFmtId="170" fontId="13" fillId="2" borderId="6" xfId="1" applyNumberFormat="1" applyFont="1" applyFill="1" applyBorder="1" applyAlignment="1" applyProtection="1">
      <alignment horizontal="center" vertical="center"/>
      <protection locked="0"/>
    </xf>
    <xf numFmtId="0" fontId="37" fillId="0" borderId="0" xfId="0" applyFont="1" applyProtection="1"/>
    <xf numFmtId="10" fontId="0" fillId="3" borderId="0" xfId="2" applyNumberFormat="1" applyFont="1" applyFill="1" applyProtection="1"/>
    <xf numFmtId="0" fontId="36" fillId="0" borderId="0" xfId="0" applyFont="1" applyProtection="1"/>
    <xf numFmtId="0" fontId="0" fillId="3" borderId="11" xfId="0" applyFill="1" applyBorder="1" applyProtection="1"/>
    <xf numFmtId="0" fontId="39" fillId="3" borderId="0" xfId="0" applyFont="1" applyFill="1" applyBorder="1" applyAlignment="1" applyProtection="1">
      <alignment vertical="top" wrapText="1"/>
    </xf>
    <xf numFmtId="165" fontId="0" fillId="3" borderId="5" xfId="0" applyNumberFormat="1" applyFill="1" applyBorder="1" applyProtection="1"/>
    <xf numFmtId="10" fontId="0" fillId="3" borderId="0" xfId="2" applyNumberFormat="1" applyFont="1" applyFill="1" applyBorder="1" applyProtection="1"/>
    <xf numFmtId="9" fontId="0" fillId="3" borderId="0" xfId="2" applyFont="1" applyFill="1" applyProtection="1"/>
    <xf numFmtId="166" fontId="0" fillId="3" borderId="0" xfId="0" applyNumberFormat="1" applyFill="1" applyProtection="1"/>
    <xf numFmtId="10" fontId="13" fillId="3" borderId="0" xfId="2" applyNumberFormat="1" applyFont="1" applyFill="1" applyBorder="1" applyAlignment="1" applyProtection="1">
      <alignment horizontal="center" vertical="center"/>
    </xf>
    <xf numFmtId="0" fontId="0" fillId="3" borderId="9" xfId="0" applyFill="1" applyBorder="1" applyProtection="1"/>
    <xf numFmtId="10" fontId="0" fillId="3" borderId="12" xfId="2" applyNumberFormat="1" applyFont="1" applyFill="1" applyBorder="1" applyProtection="1"/>
    <xf numFmtId="0" fontId="0" fillId="3" borderId="22" xfId="0" applyFill="1" applyBorder="1" applyProtection="1"/>
    <xf numFmtId="0" fontId="11" fillId="3" borderId="0" xfId="0" applyFont="1" applyFill="1" applyBorder="1" applyProtection="1"/>
    <xf numFmtId="0" fontId="17" fillId="3" borderId="0" xfId="0" applyFont="1" applyFill="1" applyBorder="1" applyAlignment="1" applyProtection="1">
      <alignment vertical="center"/>
    </xf>
    <xf numFmtId="0" fontId="17" fillId="3" borderId="9" xfId="0" applyFont="1" applyFill="1" applyBorder="1" applyAlignment="1" applyProtection="1">
      <alignment vertical="center"/>
    </xf>
    <xf numFmtId="0" fontId="4" fillId="3" borderId="10" xfId="0" applyFont="1" applyFill="1" applyBorder="1" applyAlignment="1" applyProtection="1">
      <alignment horizontal="left" vertical="top" wrapText="1"/>
    </xf>
    <xf numFmtId="0" fontId="30" fillId="3" borderId="8" xfId="0" applyFont="1" applyFill="1" applyBorder="1" applyAlignment="1" applyProtection="1">
      <alignment horizontal="center"/>
    </xf>
    <xf numFmtId="0" fontId="0" fillId="0" borderId="0" xfId="0" applyBorder="1" applyProtection="1"/>
    <xf numFmtId="0" fontId="39" fillId="3" borderId="12" xfId="0" applyFont="1" applyFill="1" applyBorder="1" applyAlignment="1" applyProtection="1">
      <alignment horizontal="left" vertical="top" wrapText="1"/>
    </xf>
    <xf numFmtId="0" fontId="0" fillId="0" borderId="7" xfId="0" applyBorder="1" applyProtection="1"/>
    <xf numFmtId="0" fontId="0" fillId="3" borderId="7" xfId="0" applyFill="1" applyBorder="1" applyProtection="1"/>
    <xf numFmtId="0" fontId="13" fillId="3" borderId="10" xfId="0" applyFont="1" applyFill="1" applyBorder="1" applyAlignment="1" applyProtection="1">
      <alignment vertical="top" wrapText="1"/>
    </xf>
    <xf numFmtId="0" fontId="0" fillId="0" borderId="10" xfId="0" applyBorder="1" applyProtection="1"/>
    <xf numFmtId="0" fontId="13" fillId="3" borderId="12" xfId="0" applyFont="1" applyFill="1" applyBorder="1" applyAlignment="1" applyProtection="1">
      <alignment vertical="top" wrapText="1"/>
    </xf>
    <xf numFmtId="0" fontId="14" fillId="3" borderId="12" xfId="0" applyFont="1" applyFill="1" applyBorder="1" applyProtection="1"/>
    <xf numFmtId="0" fontId="13" fillId="3" borderId="0" xfId="0" applyNumberFormat="1" applyFont="1" applyFill="1" applyBorder="1" applyAlignment="1" applyProtection="1">
      <alignment vertical="top" wrapText="1"/>
    </xf>
    <xf numFmtId="0" fontId="0" fillId="0" borderId="0" xfId="0" applyAlignment="1" applyProtection="1">
      <alignment horizontal="center" vertical="center"/>
    </xf>
    <xf numFmtId="0" fontId="32" fillId="3" borderId="0" xfId="0" applyFont="1" applyFill="1" applyBorder="1" applyAlignment="1" applyProtection="1">
      <alignment vertical="top" wrapText="1"/>
    </xf>
    <xf numFmtId="0" fontId="0" fillId="3" borderId="10" xfId="0" applyFill="1" applyBorder="1" applyProtection="1"/>
    <xf numFmtId="0" fontId="13" fillId="3" borderId="0" xfId="0" applyFont="1" applyFill="1" applyBorder="1" applyAlignment="1" applyProtection="1">
      <alignment wrapText="1"/>
    </xf>
    <xf numFmtId="0" fontId="33" fillId="0" borderId="0" xfId="0" applyFont="1" applyProtection="1"/>
    <xf numFmtId="0" fontId="0" fillId="3" borderId="18" xfId="0" applyFill="1" applyBorder="1" applyProtection="1"/>
    <xf numFmtId="0" fontId="39" fillId="3" borderId="0" xfId="0" applyFont="1" applyFill="1" applyBorder="1" applyAlignment="1" applyProtection="1">
      <alignment vertical="top"/>
    </xf>
    <xf numFmtId="0" fontId="32" fillId="3" borderId="0" xfId="0" applyFont="1" applyFill="1" applyProtection="1"/>
    <xf numFmtId="0" fontId="0" fillId="0" borderId="5" xfId="0" applyBorder="1" applyProtection="1"/>
    <xf numFmtId="0" fontId="14" fillId="3" borderId="5" xfId="0" applyFont="1" applyFill="1" applyBorder="1" applyProtection="1"/>
    <xf numFmtId="10" fontId="4" fillId="3" borderId="0" xfId="0" applyNumberFormat="1" applyFont="1" applyFill="1" applyBorder="1" applyAlignment="1" applyProtection="1">
      <alignment horizontal="center" vertical="center" wrapText="1"/>
    </xf>
    <xf numFmtId="0" fontId="48" fillId="3" borderId="1" xfId="0" applyFont="1" applyFill="1" applyBorder="1" applyAlignment="1" applyProtection="1">
      <alignment horizontal="center" vertical="center"/>
    </xf>
    <xf numFmtId="38" fontId="13" fillId="2" borderId="6" xfId="1" applyNumberFormat="1" applyFont="1" applyFill="1" applyBorder="1" applyAlignment="1" applyProtection="1">
      <alignment horizontal="center" vertical="center"/>
      <protection locked="0"/>
    </xf>
    <xf numFmtId="38" fontId="13" fillId="2" borderId="21" xfId="1" applyNumberFormat="1" applyFont="1" applyFill="1" applyBorder="1" applyAlignment="1" applyProtection="1">
      <alignment horizontal="center" vertical="center"/>
      <protection locked="0"/>
    </xf>
    <xf numFmtId="0" fontId="6" fillId="3" borderId="0" xfId="0" applyFont="1" applyFill="1" applyBorder="1" applyAlignment="1" applyProtection="1">
      <alignment horizontal="left" vertical="top"/>
    </xf>
    <xf numFmtId="0" fontId="6" fillId="3" borderId="0" xfId="0" applyFont="1" applyFill="1" applyBorder="1" applyAlignment="1" applyProtection="1">
      <alignment horizontal="left" wrapText="1"/>
    </xf>
    <xf numFmtId="0" fontId="6" fillId="3" borderId="0" xfId="0" applyFont="1" applyFill="1" applyBorder="1" applyAlignment="1" applyProtection="1">
      <alignment horizontal="left" vertical="top" wrapText="1"/>
    </xf>
    <xf numFmtId="0" fontId="13" fillId="5" borderId="6" xfId="0" applyFont="1" applyFill="1" applyBorder="1" applyAlignment="1" applyProtection="1">
      <alignment horizontal="left" vertical="center" wrapText="1"/>
      <protection locked="0"/>
    </xf>
    <xf numFmtId="14" fontId="1" fillId="6" borderId="0" xfId="0" applyNumberFormat="1" applyFont="1" applyFill="1" applyAlignment="1" applyProtection="1">
      <alignment horizontal="center"/>
    </xf>
    <xf numFmtId="0" fontId="1" fillId="6" borderId="0" xfId="0" applyFont="1" applyFill="1" applyAlignment="1" applyProtection="1">
      <alignment horizontal="center"/>
    </xf>
    <xf numFmtId="0" fontId="2" fillId="6" borderId="1" xfId="0" applyFont="1" applyFill="1" applyBorder="1" applyAlignment="1" applyProtection="1">
      <alignment horizontal="center"/>
    </xf>
    <xf numFmtId="0" fontId="24" fillId="3" borderId="0" xfId="0" applyFont="1" applyFill="1" applyBorder="1" applyAlignment="1" applyProtection="1">
      <alignment horizontal="center" vertical="center" wrapText="1"/>
    </xf>
    <xf numFmtId="168" fontId="24" fillId="3" borderId="0" xfId="0" applyNumberFormat="1" applyFont="1" applyFill="1" applyBorder="1" applyAlignment="1" applyProtection="1">
      <alignment horizontal="right" vertical="center" wrapText="1"/>
    </xf>
    <xf numFmtId="0" fontId="15" fillId="3" borderId="0" xfId="0" applyFont="1" applyFill="1" applyAlignment="1" applyProtection="1">
      <alignment horizontal="left" vertical="center" wrapText="1"/>
    </xf>
    <xf numFmtId="171" fontId="13" fillId="2" borderId="6" xfId="3" applyNumberFormat="1" applyFont="1" applyFill="1" applyBorder="1" applyAlignment="1" applyProtection="1">
      <alignment horizontal="right" vertical="center"/>
      <protection locked="0"/>
    </xf>
    <xf numFmtId="0" fontId="39" fillId="3" borderId="0" xfId="0" applyFont="1" applyFill="1" applyBorder="1" applyProtection="1"/>
    <xf numFmtId="0" fontId="39" fillId="3" borderId="12" xfId="0" applyFont="1" applyFill="1" applyBorder="1" applyProtection="1"/>
    <xf numFmtId="0" fontId="51" fillId="3" borderId="12" xfId="0" applyFont="1" applyFill="1" applyBorder="1" applyAlignment="1" applyProtection="1">
      <alignment horizontal="left" vertical="top" wrapText="1"/>
    </xf>
    <xf numFmtId="0" fontId="46" fillId="3" borderId="0" xfId="0" applyFont="1" applyFill="1" applyBorder="1" applyAlignment="1" applyProtection="1">
      <alignment horizontal="left" vertical="top" wrapText="1"/>
    </xf>
    <xf numFmtId="0" fontId="22" fillId="3" borderId="1" xfId="0" applyFont="1" applyFill="1" applyBorder="1" applyAlignment="1" applyProtection="1">
      <alignment vertical="center" wrapText="1"/>
    </xf>
    <xf numFmtId="14" fontId="2" fillId="2" borderId="1" xfId="0" applyNumberFormat="1" applyFont="1" applyFill="1" applyBorder="1" applyAlignment="1" applyProtection="1">
      <alignment horizontal="right"/>
      <protection locked="0"/>
    </xf>
    <xf numFmtId="0" fontId="13" fillId="3" borderId="0" xfId="0" applyNumberFormat="1" applyFont="1" applyFill="1" applyAlignment="1" applyProtection="1">
      <alignment horizontal="center"/>
    </xf>
    <xf numFmtId="0" fontId="53" fillId="3" borderId="0" xfId="0" applyFont="1" applyFill="1" applyBorder="1" applyProtection="1"/>
    <xf numFmtId="10" fontId="53" fillId="3" borderId="0" xfId="2" applyNumberFormat="1" applyFont="1" applyFill="1" applyBorder="1" applyProtection="1"/>
    <xf numFmtId="170" fontId="6" fillId="2" borderId="6" xfId="1" applyNumberFormat="1" applyFont="1" applyFill="1" applyBorder="1" applyAlignment="1" applyProtection="1">
      <alignment horizontal="center" vertical="center"/>
      <protection locked="0"/>
    </xf>
    <xf numFmtId="0" fontId="6" fillId="3" borderId="0" xfId="0" quotePrefix="1" applyFont="1" applyFill="1" applyBorder="1" applyAlignment="1" applyProtection="1">
      <alignment wrapText="1"/>
    </xf>
    <xf numFmtId="0" fontId="4" fillId="3" borderId="8"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8" xfId="0" applyFont="1" applyFill="1" applyBorder="1" applyAlignment="1" applyProtection="1">
      <alignment horizontal="center" vertical="center" wrapText="1"/>
    </xf>
    <xf numFmtId="0" fontId="0" fillId="3" borderId="9" xfId="0" applyFill="1" applyBorder="1" applyAlignment="1" applyProtection="1">
      <alignment horizontal="center"/>
    </xf>
    <xf numFmtId="10" fontId="0" fillId="3" borderId="10" xfId="2" applyNumberFormat="1" applyFont="1" applyFill="1" applyBorder="1" applyProtection="1"/>
    <xf numFmtId="0" fontId="4" fillId="3" borderId="10" xfId="0" applyFont="1" applyFill="1" applyBorder="1" applyAlignment="1" applyProtection="1">
      <alignment horizontal="left" vertical="center" wrapText="1"/>
    </xf>
    <xf numFmtId="0" fontId="4" fillId="3" borderId="11"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0" fillId="3" borderId="0" xfId="0" applyFont="1" applyFill="1" applyBorder="1" applyAlignment="1" applyProtection="1">
      <alignment horizontal="left" vertical="top" wrapText="1"/>
    </xf>
    <xf numFmtId="0" fontId="15" fillId="3" borderId="0" xfId="0" applyFont="1" applyFill="1" applyAlignment="1" applyProtection="1">
      <alignment horizontal="left"/>
    </xf>
    <xf numFmtId="0" fontId="49" fillId="3" borderId="0" xfId="0" applyFont="1" applyFill="1" applyAlignment="1" applyProtection="1">
      <alignment horizontal="left" vertical="top" wrapText="1"/>
    </xf>
    <xf numFmtId="0" fontId="15" fillId="3" borderId="0" xfId="0" applyFont="1" applyFill="1" applyAlignment="1" applyProtection="1">
      <alignment horizontal="left" vertical="center" wrapText="1"/>
    </xf>
    <xf numFmtId="0" fontId="24" fillId="2" borderId="15" xfId="0" applyFont="1" applyFill="1" applyBorder="1" applyAlignment="1" applyProtection="1">
      <alignment horizontal="center" vertical="center" wrapText="1"/>
      <protection locked="0"/>
    </xf>
    <xf numFmtId="0" fontId="4" fillId="3" borderId="0" xfId="0" applyFont="1" applyFill="1" applyBorder="1" applyAlignment="1" applyProtection="1">
      <alignment horizontal="left" vertical="top" wrapText="1"/>
    </xf>
    <xf numFmtId="0" fontId="39" fillId="3" borderId="0" xfId="0" applyFont="1" applyFill="1" applyBorder="1" applyAlignment="1" applyProtection="1">
      <alignment horizontal="left" vertical="top" wrapText="1"/>
    </xf>
    <xf numFmtId="0" fontId="4" fillId="3" borderId="1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46" fillId="3" borderId="0" xfId="0" applyFont="1" applyFill="1" applyBorder="1" applyAlignment="1" applyProtection="1">
      <alignment horizontal="left" vertical="top" wrapText="1"/>
    </xf>
    <xf numFmtId="0" fontId="6" fillId="3" borderId="12" xfId="0" applyFont="1" applyFill="1" applyBorder="1" applyAlignment="1" applyProtection="1">
      <alignment horizontal="left" vertical="center" wrapText="1"/>
    </xf>
    <xf numFmtId="0" fontId="40" fillId="3" borderId="0" xfId="0" applyFont="1" applyFill="1" applyBorder="1" applyAlignment="1" applyProtection="1">
      <alignment horizontal="left" vertical="center" wrapText="1"/>
    </xf>
    <xf numFmtId="0" fontId="4" fillId="3" borderId="1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4" fillId="3" borderId="8"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15" fillId="3" borderId="0" xfId="0" applyFont="1" applyFill="1" applyAlignment="1" applyProtection="1">
      <alignment horizontal="left" vertical="center" wrapText="1"/>
    </xf>
    <xf numFmtId="0" fontId="17" fillId="3" borderId="8" xfId="0" applyFont="1" applyFill="1" applyBorder="1" applyAlignment="1" applyProtection="1">
      <alignment horizontal="center" vertical="center"/>
    </xf>
    <xf numFmtId="0" fontId="4" fillId="3" borderId="0" xfId="0" applyFont="1" applyFill="1" applyBorder="1" applyAlignment="1" applyProtection="1">
      <alignment vertical="center" wrapText="1"/>
    </xf>
    <xf numFmtId="0" fontId="20" fillId="3" borderId="0" xfId="0" applyFont="1" applyFill="1" applyAlignment="1" applyProtection="1">
      <alignment vertical="center"/>
    </xf>
    <xf numFmtId="0" fontId="14" fillId="3" borderId="0" xfId="0" applyFont="1" applyFill="1" applyAlignment="1" applyProtection="1">
      <alignment horizontal="left" vertical="center"/>
    </xf>
    <xf numFmtId="0" fontId="15" fillId="3" borderId="0" xfId="0" applyFont="1" applyFill="1" applyAlignment="1" applyProtection="1">
      <alignment horizontal="left" vertical="center"/>
    </xf>
    <xf numFmtId="0" fontId="17" fillId="3" borderId="0" xfId="0" applyFont="1" applyFill="1" applyAlignment="1" applyProtection="1">
      <alignment horizontal="right" vertical="top"/>
    </xf>
    <xf numFmtId="166" fontId="13" fillId="2" borderId="20" xfId="1" applyNumberFormat="1" applyFont="1" applyFill="1" applyBorder="1" applyAlignment="1" applyProtection="1">
      <alignment horizontal="center" vertical="center"/>
    </xf>
    <xf numFmtId="0" fontId="13" fillId="5" borderId="6" xfId="0" applyFont="1" applyFill="1" applyBorder="1" applyAlignment="1" applyProtection="1">
      <alignment horizontal="left" vertical="center" wrapText="1"/>
    </xf>
    <xf numFmtId="0" fontId="20" fillId="3" borderId="0" xfId="0" applyFont="1" applyFill="1" applyAlignment="1" applyProtection="1">
      <alignment horizontal="left" vertical="center"/>
    </xf>
    <xf numFmtId="0" fontId="17" fillId="3" borderId="0" xfId="0" applyFont="1" applyFill="1" applyAlignment="1" applyProtection="1">
      <alignment horizontal="right" vertical="top" wrapText="1"/>
    </xf>
    <xf numFmtId="0" fontId="13" fillId="3" borderId="0" xfId="0" applyFont="1" applyFill="1" applyAlignment="1" applyProtection="1">
      <alignment horizontal="left" vertical="top" wrapText="1"/>
    </xf>
    <xf numFmtId="0" fontId="11" fillId="0" borderId="0" xfId="0" applyFont="1" applyBorder="1" applyProtection="1"/>
    <xf numFmtId="0" fontId="11" fillId="0" borderId="0" xfId="0" applyFont="1" applyProtection="1"/>
    <xf numFmtId="0" fontId="12" fillId="0" borderId="0" xfId="0" applyFont="1" applyProtection="1"/>
    <xf numFmtId="0" fontId="2" fillId="0" borderId="0" xfId="0" applyFont="1" applyProtection="1"/>
    <xf numFmtId="0" fontId="13" fillId="0" borderId="0" xfId="0" applyFont="1" applyFill="1" applyAlignment="1" applyProtection="1">
      <alignment horizontal="left" vertical="center"/>
    </xf>
    <xf numFmtId="0" fontId="14" fillId="0" borderId="0" xfId="0" applyFont="1" applyAlignment="1" applyProtection="1">
      <alignment vertical="center"/>
    </xf>
    <xf numFmtId="0" fontId="14" fillId="0" borderId="0" xfId="0" applyFont="1" applyAlignment="1" applyProtection="1">
      <alignment vertical="center" wrapText="1"/>
    </xf>
    <xf numFmtId="0" fontId="2" fillId="2" borderId="0" xfId="0" applyNumberFormat="1" applyFont="1" applyFill="1" applyBorder="1" applyAlignment="1" applyProtection="1">
      <alignment horizontal="right"/>
    </xf>
    <xf numFmtId="0" fontId="47" fillId="3" borderId="0" xfId="0" applyFont="1" applyFill="1" applyBorder="1" applyAlignment="1" applyProtection="1">
      <alignment horizontal="center" vertical="center" wrapText="1"/>
    </xf>
    <xf numFmtId="0" fontId="6" fillId="0" borderId="32" xfId="0" applyFont="1" applyBorder="1" applyAlignment="1" applyProtection="1">
      <alignment vertical="top" wrapText="1"/>
    </xf>
    <xf numFmtId="0" fontId="6" fillId="0" borderId="30" xfId="0" applyFont="1" applyBorder="1" applyAlignment="1" applyProtection="1">
      <alignment vertical="top" wrapText="1"/>
    </xf>
    <xf numFmtId="0" fontId="6" fillId="0" borderId="31" xfId="0" applyFont="1" applyBorder="1" applyAlignment="1" applyProtection="1">
      <alignment vertical="top" wrapText="1"/>
    </xf>
    <xf numFmtId="0" fontId="13" fillId="3" borderId="9" xfId="0" applyFont="1" applyFill="1" applyBorder="1" applyAlignment="1" applyProtection="1">
      <alignment horizontal="center"/>
    </xf>
    <xf numFmtId="0" fontId="2" fillId="3" borderId="12" xfId="0" applyFont="1" applyFill="1" applyBorder="1" applyAlignment="1" applyProtection="1">
      <alignment vertical="top"/>
    </xf>
    <xf numFmtId="0" fontId="32" fillId="3" borderId="12" xfId="0" applyFont="1" applyFill="1" applyBorder="1" applyAlignment="1" applyProtection="1">
      <alignment vertical="top" wrapText="1"/>
    </xf>
    <xf numFmtId="0" fontId="0" fillId="3" borderId="8" xfId="0" applyFill="1" applyBorder="1" applyAlignment="1" applyProtection="1">
      <alignment horizontal="center"/>
    </xf>
    <xf numFmtId="0" fontId="0" fillId="3" borderId="0" xfId="0" applyFill="1" applyBorder="1" applyAlignment="1" applyProtection="1">
      <alignment horizontal="center"/>
    </xf>
    <xf numFmtId="0" fontId="13" fillId="3" borderId="0" xfId="0" applyFont="1" applyFill="1" applyAlignment="1" applyProtection="1">
      <alignment vertical="top" wrapText="1"/>
    </xf>
    <xf numFmtId="0" fontId="13" fillId="3" borderId="0" xfId="0" applyFont="1" applyFill="1" applyBorder="1" applyAlignment="1" applyProtection="1">
      <alignment horizontal="center" vertical="top"/>
    </xf>
    <xf numFmtId="0" fontId="0" fillId="3" borderId="0" xfId="0" applyFill="1" applyAlignment="1" applyProtection="1">
      <alignment horizontal="center"/>
    </xf>
    <xf numFmtId="0" fontId="4" fillId="3" borderId="8" xfId="0" applyFont="1" applyFill="1" applyBorder="1" applyAlignment="1" applyProtection="1">
      <alignment horizontal="center" vertical="center" wrapText="1"/>
    </xf>
    <xf numFmtId="0" fontId="4" fillId="3" borderId="1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15" fillId="3" borderId="0" xfId="0" applyFont="1" applyFill="1" applyAlignment="1" applyProtection="1">
      <alignment horizontal="left"/>
    </xf>
    <xf numFmtId="0" fontId="40" fillId="3" borderId="0" xfId="0" applyFont="1" applyFill="1" applyBorder="1" applyAlignment="1" applyProtection="1">
      <alignment horizontal="left" vertical="top" wrapText="1"/>
    </xf>
    <xf numFmtId="0" fontId="4" fillId="3" borderId="0" xfId="0" applyFont="1" applyFill="1" applyBorder="1" applyAlignment="1" applyProtection="1">
      <alignment horizontal="center" vertical="center" wrapText="1"/>
    </xf>
    <xf numFmtId="0" fontId="4" fillId="3" borderId="5" xfId="0" applyFont="1" applyFill="1" applyBorder="1" applyAlignment="1" applyProtection="1">
      <alignment horizontal="left" vertical="center" wrapText="1"/>
    </xf>
    <xf numFmtId="0" fontId="15" fillId="3" borderId="0" xfId="0" applyFont="1" applyFill="1" applyAlignment="1" applyProtection="1">
      <alignment horizontal="left" vertical="center" wrapText="1"/>
    </xf>
    <xf numFmtId="0" fontId="4" fillId="3" borderId="0" xfId="0" applyFont="1" applyFill="1" applyBorder="1" applyAlignment="1" applyProtection="1">
      <alignment horizontal="left" vertical="top" wrapText="1"/>
    </xf>
    <xf numFmtId="0" fontId="17" fillId="3" borderId="8" xfId="0" applyFont="1" applyFill="1" applyBorder="1" applyAlignment="1" applyProtection="1">
      <alignment horizontal="center" vertical="center"/>
    </xf>
    <xf numFmtId="0" fontId="4" fillId="3" borderId="1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0" fillId="0" borderId="0" xfId="0" applyAlignment="1" applyProtection="1">
      <alignment horizontal="left"/>
    </xf>
    <xf numFmtId="172" fontId="47" fillId="7" borderId="1" xfId="0" applyNumberFormat="1" applyFont="1" applyFill="1" applyBorder="1" applyAlignment="1" applyProtection="1">
      <alignment horizontal="left" vertical="center" wrapText="1"/>
    </xf>
    <xf numFmtId="172" fontId="47" fillId="7" borderId="15" xfId="0" applyNumberFormat="1" applyFont="1" applyFill="1" applyBorder="1" applyAlignment="1" applyProtection="1">
      <alignment horizontal="left" vertical="center" wrapText="1"/>
    </xf>
    <xf numFmtId="0" fontId="40" fillId="3" borderId="0" xfId="0" applyFont="1" applyFill="1" applyBorder="1" applyAlignment="1" applyProtection="1">
      <alignment vertical="top" wrapText="1"/>
    </xf>
    <xf numFmtId="0" fontId="4" fillId="0" borderId="0" xfId="0" applyFont="1" applyFill="1" applyBorder="1" applyAlignment="1" applyProtection="1">
      <alignment horizontal="left" vertical="top" wrapText="1"/>
    </xf>
    <xf numFmtId="0" fontId="4" fillId="0"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17" fillId="3" borderId="8" xfId="0"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4" fillId="0" borderId="0" xfId="0" applyFont="1" applyFill="1" applyBorder="1" applyAlignment="1" applyProtection="1">
      <alignment horizontal="left" vertical="center" wrapText="1"/>
    </xf>
    <xf numFmtId="167" fontId="52" fillId="6" borderId="1" xfId="0" applyNumberFormat="1" applyFont="1" applyFill="1" applyBorder="1" applyAlignment="1" applyProtection="1">
      <alignment horizontal="right"/>
      <protection hidden="1"/>
    </xf>
    <xf numFmtId="0" fontId="4" fillId="3" borderId="0" xfId="0" applyFont="1" applyFill="1" applyBorder="1" applyAlignment="1" applyProtection="1">
      <alignment horizontal="center" vertical="center" wrapText="1"/>
      <protection hidden="1"/>
    </xf>
    <xf numFmtId="10" fontId="13" fillId="4" borderId="16" xfId="2" applyNumberFormat="1" applyFont="1" applyFill="1" applyBorder="1" applyAlignment="1" applyProtection="1">
      <alignment horizontal="center" vertical="center"/>
      <protection hidden="1"/>
    </xf>
    <xf numFmtId="38" fontId="13" fillId="4" borderId="17" xfId="1" applyNumberFormat="1" applyFont="1" applyFill="1" applyBorder="1" applyAlignment="1" applyProtection="1">
      <alignment horizontal="center" vertical="center"/>
      <protection hidden="1"/>
    </xf>
    <xf numFmtId="0" fontId="4" fillId="3" borderId="0" xfId="0" applyFont="1" applyFill="1" applyBorder="1" applyAlignment="1" applyProtection="1">
      <alignment vertical="top" wrapText="1"/>
      <protection hidden="1"/>
    </xf>
    <xf numFmtId="0" fontId="13" fillId="3" borderId="0" xfId="0" applyFont="1" applyFill="1" applyBorder="1" applyAlignment="1" applyProtection="1">
      <alignment vertical="top" wrapText="1"/>
      <protection hidden="1"/>
    </xf>
    <xf numFmtId="0" fontId="13" fillId="3" borderId="0" xfId="0" applyFont="1" applyFill="1" applyBorder="1" applyAlignment="1" applyProtection="1">
      <alignment vertical="top"/>
      <protection hidden="1"/>
    </xf>
    <xf numFmtId="0" fontId="6" fillId="3" borderId="0" xfId="0" applyFont="1" applyFill="1" applyBorder="1" applyAlignment="1" applyProtection="1">
      <alignment vertical="top" wrapText="1"/>
      <protection hidden="1"/>
    </xf>
    <xf numFmtId="0" fontId="4" fillId="3" borderId="0" xfId="0" applyFont="1" applyFill="1" applyBorder="1" applyAlignment="1" applyProtection="1">
      <alignment vertical="center" wrapText="1"/>
      <protection hidden="1"/>
    </xf>
    <xf numFmtId="0" fontId="13" fillId="3" borderId="12" xfId="0" applyFont="1" applyFill="1" applyBorder="1" applyAlignment="1" applyProtection="1">
      <alignment vertical="top"/>
      <protection hidden="1"/>
    </xf>
    <xf numFmtId="0" fontId="4" fillId="3" borderId="0" xfId="0" applyFont="1" applyFill="1" applyAlignment="1" applyProtection="1">
      <alignment horizontal="left" vertical="center" wrapText="1"/>
    </xf>
    <xf numFmtId="0" fontId="2" fillId="3" borderId="0" xfId="0" applyFont="1" applyFill="1" applyAlignment="1" applyProtection="1">
      <alignment horizontal="left" vertical="top" wrapText="1"/>
    </xf>
    <xf numFmtId="0" fontId="13" fillId="3" borderId="0" xfId="0" applyFont="1" applyFill="1" applyAlignment="1" applyProtection="1">
      <alignment horizontal="left" vertical="top" wrapText="1"/>
    </xf>
    <xf numFmtId="0" fontId="6" fillId="0" borderId="0" xfId="0" applyFont="1" applyFill="1" applyAlignment="1" applyProtection="1">
      <alignment horizontal="left" vertical="center" wrapText="1"/>
    </xf>
    <xf numFmtId="0" fontId="6" fillId="3" borderId="0" xfId="0" applyFont="1" applyFill="1" applyAlignment="1" applyProtection="1">
      <alignment horizontal="left" vertical="top" wrapText="1"/>
    </xf>
    <xf numFmtId="0" fontId="6" fillId="3" borderId="0" xfId="0" applyFont="1" applyFill="1" applyAlignment="1" applyProtection="1">
      <alignment horizontal="left" vertical="center" wrapText="1"/>
    </xf>
    <xf numFmtId="0" fontId="13" fillId="3" borderId="0" xfId="0" applyFont="1" applyFill="1" applyAlignment="1" applyProtection="1">
      <alignment horizontal="left" vertical="center" wrapText="1"/>
    </xf>
    <xf numFmtId="0" fontId="0" fillId="3" borderId="0" xfId="0" applyFill="1" applyAlignment="1" applyProtection="1">
      <alignment horizontal="left" vertical="top" wrapText="1"/>
    </xf>
    <xf numFmtId="0" fontId="17" fillId="0" borderId="1" xfId="0" applyFont="1" applyFill="1" applyBorder="1" applyAlignment="1" applyProtection="1"/>
    <xf numFmtId="0" fontId="13" fillId="0" borderId="1" xfId="0" applyFont="1" applyBorder="1" applyAlignment="1" applyProtection="1"/>
    <xf numFmtId="0" fontId="16" fillId="0" borderId="3" xfId="0" applyFont="1" applyBorder="1" applyAlignment="1" applyProtection="1">
      <alignment horizontal="center" wrapText="1"/>
    </xf>
    <xf numFmtId="0" fontId="16" fillId="0" borderId="4" xfId="0" applyFont="1" applyBorder="1" applyAlignment="1" applyProtection="1">
      <alignment horizontal="center"/>
    </xf>
    <xf numFmtId="0" fontId="16" fillId="0" borderId="2" xfId="0" applyFont="1" applyBorder="1" applyAlignment="1" applyProtection="1">
      <alignment horizontal="center"/>
    </xf>
    <xf numFmtId="0" fontId="1" fillId="0" borderId="1" xfId="0" applyFont="1" applyFill="1" applyBorder="1" applyAlignment="1" applyProtection="1"/>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4" fillId="3" borderId="10" xfId="0" applyFont="1" applyFill="1" applyBorder="1" applyAlignment="1" applyProtection="1">
      <alignment horizontal="left" vertical="center" wrapText="1"/>
    </xf>
    <xf numFmtId="0" fontId="4" fillId="3" borderId="0" xfId="0" applyFont="1" applyFill="1" applyBorder="1" applyAlignment="1" applyProtection="1">
      <alignment horizontal="left" vertical="center" wrapText="1"/>
    </xf>
    <xf numFmtId="0" fontId="15" fillId="3" borderId="0" xfId="0" applyFont="1" applyFill="1" applyAlignment="1" applyProtection="1">
      <alignment horizontal="left"/>
    </xf>
    <xf numFmtId="0" fontId="40" fillId="3" borderId="0" xfId="0" applyFont="1" applyFill="1" applyBorder="1" applyAlignment="1" applyProtection="1">
      <alignment horizontal="left" vertical="top" wrapText="1"/>
    </xf>
    <xf numFmtId="0" fontId="40" fillId="3" borderId="0" xfId="0" applyFont="1" applyFill="1" applyAlignment="1" applyProtection="1">
      <alignment horizontal="left" vertical="top" wrapText="1"/>
    </xf>
    <xf numFmtId="0" fontId="4" fillId="3" borderId="0" xfId="0" applyFont="1" applyFill="1" applyBorder="1" applyAlignment="1" applyProtection="1">
      <alignment horizontal="center" vertical="center" wrapText="1"/>
      <protection hidden="1"/>
    </xf>
    <xf numFmtId="0" fontId="4" fillId="3" borderId="0" xfId="0" applyFont="1" applyFill="1" applyBorder="1" applyAlignment="1" applyProtection="1">
      <alignment horizontal="left" wrapText="1"/>
    </xf>
    <xf numFmtId="0" fontId="5" fillId="3" borderId="7" xfId="0" applyFont="1" applyFill="1" applyBorder="1" applyAlignment="1" applyProtection="1">
      <alignment horizontal="left" vertical="center" wrapText="1"/>
    </xf>
    <xf numFmtId="0" fontId="4" fillId="3" borderId="11" xfId="0" applyFont="1" applyFill="1" applyBorder="1" applyAlignment="1" applyProtection="1">
      <alignment horizontal="left" vertical="center" wrapText="1"/>
    </xf>
    <xf numFmtId="0" fontId="4" fillId="3" borderId="8" xfId="0" applyFont="1" applyFill="1" applyBorder="1" applyAlignment="1" applyProtection="1">
      <alignment horizontal="left" vertical="center" wrapText="1"/>
    </xf>
    <xf numFmtId="0" fontId="4" fillId="3" borderId="5" xfId="0" applyFont="1" applyFill="1" applyBorder="1" applyAlignment="1" applyProtection="1">
      <alignment horizontal="left" vertical="center" wrapText="1"/>
    </xf>
    <xf numFmtId="0" fontId="49" fillId="3" borderId="12" xfId="0" applyFont="1" applyFill="1" applyBorder="1" applyAlignment="1" applyProtection="1">
      <alignment horizontal="left" vertical="center" wrapText="1"/>
    </xf>
    <xf numFmtId="168" fontId="24" fillId="2" borderId="33" xfId="0" applyNumberFormat="1" applyFont="1" applyFill="1" applyBorder="1" applyAlignment="1" applyProtection="1">
      <alignment horizontal="center" vertical="center" wrapText="1"/>
      <protection locked="0"/>
    </xf>
    <xf numFmtId="168" fontId="24" fillId="2" borderId="34" xfId="0" applyNumberFormat="1" applyFont="1" applyFill="1" applyBorder="1" applyAlignment="1" applyProtection="1">
      <alignment horizontal="center" vertical="center" wrapText="1"/>
      <protection locked="0"/>
    </xf>
    <xf numFmtId="168" fontId="24" fillId="2" borderId="15" xfId="0" applyNumberFormat="1" applyFont="1" applyFill="1" applyBorder="1" applyAlignment="1" applyProtection="1">
      <alignment horizontal="center" vertical="center" wrapText="1"/>
      <protection locked="0"/>
    </xf>
    <xf numFmtId="0" fontId="24" fillId="2" borderId="33" xfId="0" applyFont="1" applyFill="1" applyBorder="1" applyAlignment="1" applyProtection="1">
      <alignment horizontal="center" vertical="center" wrapText="1"/>
      <protection locked="0"/>
    </xf>
    <xf numFmtId="0" fontId="24" fillId="2" borderId="34" xfId="0" applyFont="1" applyFill="1" applyBorder="1" applyAlignment="1" applyProtection="1">
      <alignment horizontal="center" vertical="center" wrapText="1"/>
      <protection locked="0"/>
    </xf>
    <xf numFmtId="0" fontId="24" fillId="2" borderId="15" xfId="0" applyFont="1" applyFill="1" applyBorder="1" applyAlignment="1" applyProtection="1">
      <alignment horizontal="center" vertical="center" wrapText="1"/>
      <protection locked="0"/>
    </xf>
    <xf numFmtId="0" fontId="47" fillId="2" borderId="33" xfId="0" applyFont="1" applyFill="1" applyBorder="1" applyAlignment="1" applyProtection="1">
      <alignment horizontal="center" vertical="center" wrapText="1"/>
      <protection locked="0"/>
    </xf>
    <xf numFmtId="0" fontId="47" fillId="2" borderId="34" xfId="0" applyFont="1" applyFill="1" applyBorder="1" applyAlignment="1" applyProtection="1">
      <alignment horizontal="center" vertical="center" wrapText="1"/>
      <protection locked="0"/>
    </xf>
    <xf numFmtId="0" fontId="47" fillId="2" borderId="15" xfId="0" applyFont="1" applyFill="1" applyBorder="1" applyAlignment="1" applyProtection="1">
      <alignment horizontal="center" vertical="center" wrapText="1"/>
      <protection locked="0"/>
    </xf>
    <xf numFmtId="0" fontId="29" fillId="0" borderId="3" xfId="0" applyFont="1" applyBorder="1" applyAlignment="1" applyProtection="1">
      <alignment horizontal="center"/>
    </xf>
    <xf numFmtId="0" fontId="29" fillId="0" borderId="4" xfId="0" applyFont="1" applyBorder="1" applyAlignment="1" applyProtection="1">
      <alignment horizontal="center"/>
    </xf>
    <xf numFmtId="0" fontId="29" fillId="0" borderId="2" xfId="0" applyFont="1" applyBorder="1" applyAlignment="1" applyProtection="1">
      <alignment horizontal="center"/>
    </xf>
    <xf numFmtId="0" fontId="40" fillId="3" borderId="3" xfId="0" applyFont="1" applyFill="1" applyBorder="1" applyAlignment="1" applyProtection="1">
      <alignment vertical="top" wrapText="1"/>
    </xf>
    <xf numFmtId="0" fontId="40" fillId="3" borderId="4" xfId="0" applyFont="1" applyFill="1" applyBorder="1" applyAlignment="1" applyProtection="1">
      <alignment vertical="top" wrapText="1"/>
    </xf>
    <xf numFmtId="0" fontId="40" fillId="3" borderId="2" xfId="0" applyFont="1" applyFill="1" applyBorder="1" applyAlignment="1" applyProtection="1">
      <alignment vertical="top" wrapText="1"/>
    </xf>
    <xf numFmtId="0" fontId="39" fillId="3" borderId="3" xfId="0" applyFont="1" applyFill="1" applyBorder="1" applyAlignment="1" applyProtection="1">
      <alignment horizontal="left" vertical="top" wrapText="1"/>
    </xf>
    <xf numFmtId="0" fontId="39" fillId="3" borderId="4" xfId="0" applyFont="1" applyFill="1" applyBorder="1" applyAlignment="1" applyProtection="1">
      <alignment horizontal="left" vertical="top" wrapText="1"/>
    </xf>
    <xf numFmtId="0" fontId="39" fillId="3" borderId="2" xfId="0" applyFont="1" applyFill="1" applyBorder="1" applyAlignment="1" applyProtection="1">
      <alignment horizontal="left" vertical="top" wrapText="1"/>
    </xf>
    <xf numFmtId="0" fontId="40" fillId="3" borderId="3" xfId="0" applyFont="1" applyFill="1" applyBorder="1" applyAlignment="1" applyProtection="1">
      <alignment horizontal="left" vertical="top" wrapText="1"/>
    </xf>
    <xf numFmtId="0" fontId="40" fillId="3" borderId="4" xfId="0" applyFont="1" applyFill="1" applyBorder="1" applyAlignment="1" applyProtection="1">
      <alignment horizontal="left" vertical="top"/>
    </xf>
    <xf numFmtId="0" fontId="40" fillId="3" borderId="2" xfId="0" applyFont="1" applyFill="1" applyBorder="1" applyAlignment="1" applyProtection="1">
      <alignment horizontal="left" vertical="top"/>
    </xf>
    <xf numFmtId="0" fontId="40" fillId="3" borderId="0" xfId="0" applyFont="1" applyFill="1" applyAlignment="1" applyProtection="1">
      <alignment horizontal="left" vertical="center" wrapText="1"/>
    </xf>
    <xf numFmtId="0" fontId="15" fillId="3" borderId="0" xfId="0" applyFont="1" applyFill="1" applyAlignment="1" applyProtection="1">
      <alignment horizontal="left" vertical="center" wrapText="1"/>
    </xf>
    <xf numFmtId="0" fontId="39" fillId="3" borderId="0" xfId="0" applyFont="1" applyFill="1" applyBorder="1" applyAlignment="1" applyProtection="1">
      <alignment horizontal="left" vertical="top" wrapText="1"/>
    </xf>
    <xf numFmtId="0" fontId="39" fillId="0" borderId="0" xfId="0" applyFont="1" applyFill="1" applyBorder="1" applyAlignment="1" applyProtection="1">
      <alignment horizontal="left" vertical="top" wrapText="1"/>
    </xf>
    <xf numFmtId="0" fontId="4" fillId="3" borderId="23" xfId="0" applyFont="1" applyFill="1" applyBorder="1" applyAlignment="1" applyProtection="1">
      <alignment horizontal="left" vertical="center" wrapText="1"/>
    </xf>
    <xf numFmtId="0" fontId="4" fillId="3" borderId="0" xfId="0" applyFont="1" applyFill="1" applyBorder="1" applyAlignment="1" applyProtection="1">
      <alignment horizontal="left" vertical="top" wrapText="1"/>
    </xf>
    <xf numFmtId="0" fontId="4" fillId="3" borderId="10" xfId="0" applyFont="1" applyFill="1" applyBorder="1" applyAlignment="1" applyProtection="1">
      <alignment horizontal="center" vertical="center" wrapText="1"/>
    </xf>
    <xf numFmtId="0" fontId="4" fillId="3"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xf>
    <xf numFmtId="9" fontId="38" fillId="4" borderId="24" xfId="2" applyFont="1" applyFill="1" applyBorder="1" applyAlignment="1" applyProtection="1">
      <alignment horizontal="center" vertical="center"/>
      <protection hidden="1"/>
    </xf>
    <xf numFmtId="9" fontId="38" fillId="4" borderId="25" xfId="2" applyFont="1" applyFill="1" applyBorder="1" applyAlignment="1" applyProtection="1">
      <alignment horizontal="center" vertical="center"/>
      <protection hidden="1"/>
    </xf>
    <xf numFmtId="9" fontId="38" fillId="4" borderId="26" xfId="2" applyFont="1" applyFill="1" applyBorder="1" applyAlignment="1" applyProtection="1">
      <alignment horizontal="center" vertical="center"/>
      <protection hidden="1"/>
    </xf>
    <xf numFmtId="10" fontId="38" fillId="4" borderId="27" xfId="2" applyNumberFormat="1" applyFont="1" applyFill="1" applyBorder="1" applyAlignment="1" applyProtection="1">
      <alignment horizontal="center" vertical="center"/>
      <protection hidden="1"/>
    </xf>
    <xf numFmtId="10" fontId="38" fillId="4" borderId="28" xfId="2" applyNumberFormat="1" applyFont="1" applyFill="1" applyBorder="1" applyAlignment="1" applyProtection="1">
      <alignment horizontal="center" vertical="center"/>
      <protection hidden="1"/>
    </xf>
    <xf numFmtId="10" fontId="38" fillId="4" borderId="29" xfId="2" applyNumberFormat="1" applyFont="1" applyFill="1" applyBorder="1" applyAlignment="1" applyProtection="1">
      <alignment horizontal="center" vertical="center"/>
      <protection hidden="1"/>
    </xf>
    <xf numFmtId="0" fontId="17" fillId="3" borderId="7" xfId="0" applyFont="1" applyFill="1" applyBorder="1" applyAlignment="1" applyProtection="1">
      <alignment horizontal="center" vertical="center"/>
    </xf>
    <xf numFmtId="0" fontId="17" fillId="3" borderId="8" xfId="0" applyFont="1" applyFill="1" applyBorder="1" applyAlignment="1" applyProtection="1">
      <alignment horizontal="center" vertical="center"/>
    </xf>
    <xf numFmtId="0" fontId="16" fillId="3" borderId="0" xfId="0" applyFont="1" applyFill="1" applyAlignment="1" applyProtection="1">
      <alignment horizontal="right" vertical="center"/>
    </xf>
    <xf numFmtId="0" fontId="17" fillId="3" borderId="11" xfId="0" applyFont="1" applyFill="1" applyBorder="1" applyAlignment="1" applyProtection="1">
      <alignment horizontal="center" vertical="center"/>
    </xf>
    <xf numFmtId="0" fontId="17" fillId="3" borderId="5" xfId="0" applyFont="1" applyFill="1" applyBorder="1" applyAlignment="1" applyProtection="1">
      <alignment horizontal="center" vertical="center"/>
    </xf>
    <xf numFmtId="0" fontId="4" fillId="0" borderId="0" xfId="0" applyFont="1" applyFill="1" applyBorder="1" applyAlignment="1" applyProtection="1">
      <alignment horizontal="left" vertical="center" wrapText="1"/>
    </xf>
    <xf numFmtId="0" fontId="5" fillId="3" borderId="10" xfId="0" applyFont="1" applyFill="1" applyBorder="1" applyAlignment="1" applyProtection="1">
      <alignment horizontal="left" vertical="center" wrapText="1"/>
    </xf>
    <xf numFmtId="0" fontId="5" fillId="3" borderId="11" xfId="0" applyFont="1" applyFill="1" applyBorder="1" applyAlignment="1" applyProtection="1">
      <alignment horizontal="left" vertical="center" wrapText="1"/>
    </xf>
    <xf numFmtId="0" fontId="5" fillId="3" borderId="8" xfId="0" applyFont="1" applyFill="1" applyBorder="1" applyAlignment="1" applyProtection="1">
      <alignment horizontal="left" vertical="center" wrapText="1"/>
    </xf>
    <xf numFmtId="0" fontId="5" fillId="3" borderId="0" xfId="0" applyFont="1" applyFill="1" applyBorder="1" applyAlignment="1" applyProtection="1">
      <alignment horizontal="left" vertical="center" wrapText="1"/>
    </xf>
    <xf numFmtId="0" fontId="5" fillId="3" borderId="5" xfId="0" applyFont="1" applyFill="1" applyBorder="1" applyAlignment="1" applyProtection="1">
      <alignment horizontal="left" vertical="center" wrapText="1"/>
    </xf>
    <xf numFmtId="0" fontId="6" fillId="3" borderId="12" xfId="0" applyFont="1" applyFill="1" applyBorder="1" applyAlignment="1" applyProtection="1">
      <alignment horizontal="left" vertical="center" wrapText="1"/>
    </xf>
    <xf numFmtId="0" fontId="6" fillId="3" borderId="13" xfId="0" applyFont="1" applyFill="1" applyBorder="1" applyAlignment="1" applyProtection="1">
      <alignment horizontal="left" vertical="center" wrapText="1"/>
    </xf>
    <xf numFmtId="0" fontId="40" fillId="3" borderId="0" xfId="0" applyFont="1" applyFill="1" applyBorder="1" applyAlignment="1" applyProtection="1">
      <alignment horizontal="left" vertical="center" wrapText="1"/>
    </xf>
    <xf numFmtId="0" fontId="40" fillId="3" borderId="5" xfId="0" applyFont="1" applyFill="1" applyBorder="1" applyAlignment="1" applyProtection="1">
      <alignment horizontal="left" vertical="center" wrapText="1"/>
    </xf>
    <xf numFmtId="0" fontId="4" fillId="3" borderId="10" xfId="0" applyFont="1" applyFill="1" applyBorder="1" applyAlignment="1" applyProtection="1">
      <alignment vertical="center" wrapText="1"/>
    </xf>
    <xf numFmtId="0" fontId="4" fillId="3" borderId="0" xfId="0" applyFont="1" applyFill="1" applyBorder="1" applyAlignment="1" applyProtection="1">
      <alignment vertical="center" wrapText="1"/>
    </xf>
    <xf numFmtId="0" fontId="54" fillId="3" borderId="0" xfId="0" applyFont="1" applyFill="1" applyAlignment="1" applyProtection="1">
      <alignment horizontal="center"/>
    </xf>
    <xf numFmtId="0" fontId="17" fillId="3" borderId="0" xfId="0" applyFont="1" applyFill="1" applyAlignment="1" applyProtection="1">
      <alignment horizontal="center" vertical="top"/>
    </xf>
    <xf numFmtId="172" fontId="25" fillId="7" borderId="3" xfId="0" applyNumberFormat="1" applyFont="1" applyFill="1" applyBorder="1" applyAlignment="1" applyProtection="1">
      <alignment horizontal="center" vertical="center" wrapText="1"/>
    </xf>
    <xf numFmtId="172" fontId="25" fillId="7" borderId="2" xfId="0" applyNumberFormat="1" applyFont="1" applyFill="1" applyBorder="1" applyAlignment="1" applyProtection="1">
      <alignment horizontal="center" vertical="center" wrapText="1"/>
    </xf>
  </cellXfs>
  <cellStyles count="4">
    <cellStyle name="Comma" xfId="1" builtinId="3"/>
    <cellStyle name="Currency" xfId="3" builtinId="4"/>
    <cellStyle name="Normal" xfId="0" builtinId="0"/>
    <cellStyle name="Percent" xfId="2" builtinId="5"/>
  </cellStyles>
  <dxfs count="57">
    <dxf>
      <font>
        <b/>
        <i val="0"/>
        <color theme="0"/>
      </font>
      <fill>
        <patternFill>
          <bgColor rgb="FF009900"/>
        </patternFill>
      </fill>
    </dxf>
    <dxf>
      <font>
        <b/>
        <i val="0"/>
        <color auto="1"/>
      </font>
      <fill>
        <patternFill>
          <b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fgColor rgb="FFFF4B4B"/>
        </patternFill>
      </fill>
    </dxf>
    <dxf>
      <font>
        <b/>
        <i val="0"/>
        <color theme="0"/>
      </font>
      <fill>
        <patternFill>
          <bgColor rgb="FF009900"/>
        </patternFill>
      </fill>
    </dxf>
    <dxf>
      <font>
        <b/>
        <i val="0"/>
        <color auto="1"/>
      </font>
      <fill>
        <patternFill>
          <b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fgColor rgb="FFFF4B4B"/>
        </patternFill>
      </fill>
    </dxf>
    <dxf>
      <font>
        <b/>
        <i val="0"/>
        <color auto="1"/>
      </font>
      <fill>
        <patternFill>
          <f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b/>
        <i val="0"/>
        <color theme="0"/>
      </font>
      <fill>
        <patternFill>
          <bgColor rgb="FF009900"/>
        </patternFill>
      </fill>
    </dxf>
    <dxf>
      <font>
        <b/>
        <i val="0"/>
        <color auto="1"/>
      </font>
      <fill>
        <patternFill>
          <bgColor rgb="FFFF4B4B"/>
        </patternFill>
      </fill>
    </dxf>
    <dxf>
      <font>
        <color auto="1"/>
      </font>
    </dxf>
    <dxf>
      <font>
        <color auto="1"/>
      </font>
    </dxf>
  </dxfs>
  <tableStyles count="0" defaultTableStyle="TableStyleMedium9" defaultPivotStyle="PivotStyleLight16"/>
  <colors>
    <mruColors>
      <color rgb="FFD60093"/>
      <color rgb="FFCC0066"/>
      <color rgb="FFCC0000"/>
      <color rgb="FF666699"/>
      <color rgb="FF008000"/>
      <color rgb="FF33CC33"/>
      <color rgb="FF009900"/>
      <color rgb="FF00CC00"/>
      <color rgb="FF66FF66"/>
      <color rgb="FF00FF00"/>
    </mru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770404</xdr:colOff>
      <xdr:row>0</xdr:row>
      <xdr:rowOff>71717</xdr:rowOff>
    </xdr:from>
    <xdr:to>
      <xdr:col>8</xdr:col>
      <xdr:colOff>1307677</xdr:colOff>
      <xdr:row>3</xdr:row>
      <xdr:rowOff>103813</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252757" y="71717"/>
          <a:ext cx="1478567" cy="614802"/>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314325</xdr:colOff>
      <xdr:row>0</xdr:row>
      <xdr:rowOff>19050</xdr:rowOff>
    </xdr:from>
    <xdr:to>
      <xdr:col>7</xdr:col>
      <xdr:colOff>582656</xdr:colOff>
      <xdr:row>3</xdr:row>
      <xdr:rowOff>51146</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172325" y="19050"/>
          <a:ext cx="1487531" cy="613121"/>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466441</xdr:colOff>
      <xdr:row>0</xdr:row>
      <xdr:rowOff>67235</xdr:rowOff>
    </xdr:from>
    <xdr:to>
      <xdr:col>6</xdr:col>
      <xdr:colOff>295502</xdr:colOff>
      <xdr:row>3</xdr:row>
      <xdr:rowOff>75238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369265" y="67235"/>
          <a:ext cx="1487531" cy="613121"/>
        </a:xfrm>
        <a:prstGeom prst="rect">
          <a:avLst/>
        </a:prstGeom>
        <a:no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16811</xdr:colOff>
      <xdr:row>0</xdr:row>
      <xdr:rowOff>67235</xdr:rowOff>
    </xdr:from>
    <xdr:to>
      <xdr:col>10</xdr:col>
      <xdr:colOff>1496107</xdr:colOff>
      <xdr:row>3</xdr:row>
      <xdr:rowOff>91538</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12500164" y="67235"/>
          <a:ext cx="1479296" cy="607009"/>
        </a:xfrm>
        <a:prstGeom prst="rect">
          <a:avLst/>
        </a:prstGeom>
        <a:no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6</xdr:col>
      <xdr:colOff>445078</xdr:colOff>
      <xdr:row>0</xdr:row>
      <xdr:rowOff>39709</xdr:rowOff>
    </xdr:from>
    <xdr:to>
      <xdr:col>8</xdr:col>
      <xdr:colOff>423686</xdr:colOff>
      <xdr:row>3</xdr:row>
      <xdr:rowOff>52755</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779328" y="39709"/>
          <a:ext cx="1489001" cy="625367"/>
        </a:xfrm>
        <a:prstGeom prst="rect">
          <a:avLst/>
        </a:prstGeom>
        <a:no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5</xdr:col>
      <xdr:colOff>628152</xdr:colOff>
      <xdr:row>0</xdr:row>
      <xdr:rowOff>24341</xdr:rowOff>
    </xdr:from>
    <xdr:to>
      <xdr:col>7</xdr:col>
      <xdr:colOff>382133</xdr:colOff>
      <xdr:row>3</xdr:row>
      <xdr:rowOff>37387</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7648077" y="24341"/>
          <a:ext cx="1487531" cy="613121"/>
        </a:xfrm>
        <a:prstGeom prst="rect">
          <a:avLst/>
        </a:prstGeom>
        <a:noFill/>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818029</xdr:colOff>
      <xdr:row>0</xdr:row>
      <xdr:rowOff>33617</xdr:rowOff>
    </xdr:from>
    <xdr:to>
      <xdr:col>5</xdr:col>
      <xdr:colOff>467795</xdr:colOff>
      <xdr:row>3</xdr:row>
      <xdr:rowOff>64032</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6264088" y="33617"/>
          <a:ext cx="1487531" cy="613121"/>
        </a:xfrm>
        <a:prstGeom prst="rect">
          <a:avLst/>
        </a:prstGeom>
        <a:noFill/>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3</xdr:col>
      <xdr:colOff>535517</xdr:colOff>
      <xdr:row>0</xdr:row>
      <xdr:rowOff>25400</xdr:rowOff>
    </xdr:from>
    <xdr:to>
      <xdr:col>5</xdr:col>
      <xdr:colOff>346648</xdr:colOff>
      <xdr:row>3</xdr:row>
      <xdr:rowOff>38446</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5907617" y="25400"/>
          <a:ext cx="1487531" cy="613121"/>
        </a:xfrm>
        <a:prstGeom prst="rect">
          <a:avLst/>
        </a:prstGeom>
        <a:noFill/>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3</xdr:col>
      <xdr:colOff>95250</xdr:colOff>
      <xdr:row>0</xdr:row>
      <xdr:rowOff>38100</xdr:rowOff>
    </xdr:from>
    <xdr:to>
      <xdr:col>4</xdr:col>
      <xdr:colOff>573131</xdr:colOff>
      <xdr:row>3</xdr:row>
      <xdr:rowOff>22571</xdr:rowOff>
    </xdr:to>
    <xdr:pic>
      <xdr:nvPicPr>
        <xdr:cNvPr id="2" name="Picture 15"/>
        <xdr:cNvPicPr>
          <a:picLocks noChangeAspect="1" noChangeArrowheads="1"/>
        </xdr:cNvPicPr>
      </xdr:nvPicPr>
      <xdr:blipFill>
        <a:blip xmlns:r="http://schemas.openxmlformats.org/officeDocument/2006/relationships" r:embed="rId1" cstate="print"/>
        <a:srcRect/>
        <a:stretch>
          <a:fillRect/>
        </a:stretch>
      </xdr:blipFill>
      <xdr:spPr bwMode="auto">
        <a:xfrm>
          <a:off x="4410075" y="38100"/>
          <a:ext cx="1087481" cy="584546"/>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Sheet1">
    <tabColor theme="3"/>
  </sheetPr>
  <dimension ref="A1:I31"/>
  <sheetViews>
    <sheetView tabSelected="1" view="pageBreakPreview" zoomScale="85" zoomScaleNormal="100" zoomScaleSheetLayoutView="85" workbookViewId="0">
      <selection activeCell="F5" sqref="F5"/>
    </sheetView>
  </sheetViews>
  <sheetFormatPr defaultRowHeight="15"/>
  <cols>
    <col min="1" max="1" width="4.42578125" style="88" customWidth="1"/>
    <col min="2" max="2" width="14.140625" style="88" customWidth="1"/>
    <col min="3" max="3" width="12.42578125" style="88" customWidth="1"/>
    <col min="4" max="7" width="9.140625" style="88"/>
    <col min="8" max="8" width="14.140625" style="88" customWidth="1"/>
    <col min="9" max="9" width="23.5703125" style="88" customWidth="1"/>
    <col min="10" max="16384" width="9.140625" style="88"/>
  </cols>
  <sheetData>
    <row r="1" spans="1:9" ht="15.75" customHeight="1">
      <c r="A1" s="301" t="s">
        <v>973</v>
      </c>
      <c r="B1" s="301"/>
      <c r="C1" s="301"/>
      <c r="D1" s="301"/>
      <c r="E1" s="301"/>
      <c r="F1" s="23"/>
      <c r="G1" s="23"/>
      <c r="H1" s="23"/>
      <c r="I1" s="23"/>
    </row>
    <row r="2" spans="1:9">
      <c r="A2" s="23"/>
      <c r="B2" s="23"/>
      <c r="C2" s="23"/>
      <c r="D2" s="23"/>
      <c r="E2" s="23"/>
      <c r="F2" s="23"/>
      <c r="G2" s="23"/>
      <c r="H2" s="23"/>
      <c r="I2" s="23"/>
    </row>
    <row r="3" spans="1:9">
      <c r="A3" s="23"/>
      <c r="B3" s="23"/>
      <c r="C3" s="23"/>
      <c r="D3" s="23"/>
      <c r="E3" s="23"/>
      <c r="F3" s="23"/>
      <c r="G3" s="23"/>
      <c r="H3" s="23"/>
      <c r="I3" s="23"/>
    </row>
    <row r="4" spans="1:9">
      <c r="A4" s="23"/>
      <c r="B4" s="23"/>
      <c r="C4" s="23"/>
      <c r="D4" s="23"/>
      <c r="E4" s="23"/>
      <c r="F4" s="23"/>
      <c r="G4" s="23"/>
      <c r="H4" s="23"/>
      <c r="I4" s="23"/>
    </row>
    <row r="5" spans="1:9" ht="18.75">
      <c r="B5" s="237" t="s">
        <v>3</v>
      </c>
      <c r="C5" s="237"/>
      <c r="D5" s="238"/>
      <c r="E5" s="238"/>
      <c r="F5" s="238"/>
      <c r="G5" s="238"/>
      <c r="H5" s="238"/>
      <c r="I5" s="22"/>
    </row>
    <row r="6" spans="1:9" ht="7.5" customHeight="1">
      <c r="A6" s="239"/>
      <c r="B6" s="239"/>
      <c r="C6" s="238"/>
      <c r="D6" s="238"/>
      <c r="E6" s="238"/>
      <c r="F6" s="238"/>
      <c r="G6" s="238"/>
      <c r="H6" s="238"/>
      <c r="I6" s="22"/>
    </row>
    <row r="7" spans="1:9" ht="148.5" customHeight="1">
      <c r="A7" s="239"/>
      <c r="B7" s="304" t="s">
        <v>974</v>
      </c>
      <c r="C7" s="304"/>
      <c r="D7" s="304"/>
      <c r="E7" s="304"/>
      <c r="F7" s="304"/>
      <c r="G7" s="304"/>
      <c r="H7" s="304"/>
      <c r="I7" s="304"/>
    </row>
    <row r="8" spans="1:9" ht="147.75" customHeight="1">
      <c r="A8" s="239"/>
      <c r="B8" s="305" t="s">
        <v>532</v>
      </c>
      <c r="C8" s="305"/>
      <c r="D8" s="305"/>
      <c r="E8" s="305"/>
      <c r="F8" s="305"/>
      <c r="G8" s="305"/>
      <c r="H8" s="305"/>
      <c r="I8" s="22"/>
    </row>
    <row r="9" spans="1:9" ht="36.75" customHeight="1">
      <c r="A9" s="239"/>
      <c r="B9" s="306" t="s">
        <v>524</v>
      </c>
      <c r="C9" s="306"/>
      <c r="D9" s="306"/>
      <c r="E9" s="306"/>
      <c r="F9" s="306"/>
      <c r="G9" s="306"/>
      <c r="H9" s="306"/>
      <c r="I9" s="22"/>
    </row>
    <row r="10" spans="1:9" ht="13.5" customHeight="1">
      <c r="A10" s="239"/>
      <c r="B10" s="239"/>
      <c r="C10" s="238"/>
      <c r="D10" s="238"/>
      <c r="E10" s="238"/>
      <c r="F10" s="238"/>
      <c r="G10" s="238"/>
      <c r="H10" s="238"/>
      <c r="I10" s="22"/>
    </row>
    <row r="11" spans="1:9" ht="18.75" customHeight="1" thickBot="1">
      <c r="A11" s="240" t="s">
        <v>5</v>
      </c>
      <c r="B11" s="303" t="s">
        <v>2</v>
      </c>
      <c r="C11" s="303"/>
      <c r="D11" s="303"/>
      <c r="E11" s="303"/>
      <c r="F11" s="303"/>
      <c r="G11" s="303"/>
      <c r="H11" s="303"/>
      <c r="I11" s="22"/>
    </row>
    <row r="12" spans="1:9" ht="20.25" customHeight="1" thickBot="1">
      <c r="A12" s="240"/>
      <c r="B12" s="241"/>
      <c r="C12" s="307" t="s">
        <v>148</v>
      </c>
      <c r="D12" s="307"/>
      <c r="E12" s="307"/>
      <c r="F12" s="307"/>
      <c r="G12" s="307"/>
      <c r="H12" s="307"/>
      <c r="I12" s="307"/>
    </row>
    <row r="13" spans="1:9" ht="18" customHeight="1" thickBot="1">
      <c r="A13" s="240"/>
      <c r="B13" s="242"/>
      <c r="C13" s="307" t="s">
        <v>41</v>
      </c>
      <c r="D13" s="307"/>
      <c r="E13" s="307"/>
      <c r="F13" s="307"/>
      <c r="G13" s="307"/>
      <c r="H13" s="307"/>
      <c r="I13" s="307"/>
    </row>
    <row r="14" spans="1:9" ht="17.25" customHeight="1" thickBot="1">
      <c r="A14" s="240"/>
      <c r="B14" s="50"/>
      <c r="C14" s="307" t="s">
        <v>522</v>
      </c>
      <c r="D14" s="307"/>
      <c r="E14" s="307"/>
      <c r="F14" s="307"/>
      <c r="G14" s="307"/>
      <c r="H14" s="307"/>
      <c r="I14" s="307"/>
    </row>
    <row r="15" spans="1:9" ht="18.75">
      <c r="A15" s="243"/>
      <c r="B15" s="243"/>
      <c r="C15" s="307"/>
      <c r="D15" s="307"/>
      <c r="E15" s="307"/>
      <c r="F15" s="307"/>
      <c r="G15" s="307"/>
      <c r="H15" s="307"/>
      <c r="I15" s="307"/>
    </row>
    <row r="16" spans="1:9" ht="21.75" customHeight="1">
      <c r="A16" s="240" t="s">
        <v>6</v>
      </c>
      <c r="B16" s="303" t="s">
        <v>229</v>
      </c>
      <c r="C16" s="303"/>
      <c r="D16" s="303"/>
      <c r="E16" s="303"/>
      <c r="F16" s="303"/>
      <c r="G16" s="303"/>
      <c r="H16" s="303"/>
      <c r="I16" s="22"/>
    </row>
    <row r="17" spans="1:9" ht="15.75">
      <c r="A17" s="240" t="s">
        <v>7</v>
      </c>
      <c r="B17" s="303" t="s">
        <v>4</v>
      </c>
      <c r="C17" s="303"/>
      <c r="D17" s="303"/>
      <c r="E17" s="303"/>
      <c r="F17" s="303"/>
      <c r="G17" s="303"/>
      <c r="H17" s="303"/>
      <c r="I17" s="22"/>
    </row>
    <row r="18" spans="1:9" ht="15.75">
      <c r="A18" s="240"/>
      <c r="B18" s="302" t="s">
        <v>19</v>
      </c>
      <c r="C18" s="303"/>
      <c r="D18" s="303"/>
      <c r="E18" s="303"/>
      <c r="F18" s="303"/>
      <c r="G18" s="303"/>
      <c r="H18" s="303"/>
      <c r="I18" s="22"/>
    </row>
    <row r="19" spans="1:9" ht="20.25" customHeight="1">
      <c r="A19" s="240"/>
      <c r="B19" s="302" t="s">
        <v>20</v>
      </c>
      <c r="C19" s="303"/>
      <c r="D19" s="303"/>
      <c r="E19" s="303"/>
      <c r="F19" s="303"/>
      <c r="G19" s="303"/>
      <c r="H19" s="303"/>
      <c r="I19" s="22"/>
    </row>
    <row r="20" spans="1:9" ht="20.25" customHeight="1">
      <c r="A20" s="240"/>
      <c r="B20" s="302" t="s">
        <v>937</v>
      </c>
      <c r="C20" s="303"/>
      <c r="D20" s="303"/>
      <c r="E20" s="303"/>
      <c r="F20" s="303"/>
      <c r="G20" s="303"/>
      <c r="H20" s="303"/>
      <c r="I20" s="22"/>
    </row>
    <row r="21" spans="1:9" ht="37.5" customHeight="1">
      <c r="A21" s="244" t="s">
        <v>8</v>
      </c>
      <c r="B21" s="303" t="s">
        <v>976</v>
      </c>
      <c r="C21" s="303"/>
      <c r="D21" s="303"/>
      <c r="E21" s="303"/>
      <c r="F21" s="303"/>
      <c r="G21" s="303"/>
      <c r="H21" s="303"/>
      <c r="I21" s="22"/>
    </row>
    <row r="22" spans="1:9" ht="98.25" customHeight="1">
      <c r="A22" s="244" t="s">
        <v>9</v>
      </c>
      <c r="B22" s="303" t="s">
        <v>521</v>
      </c>
      <c r="C22" s="303"/>
      <c r="D22" s="303"/>
      <c r="E22" s="303"/>
      <c r="F22" s="303"/>
      <c r="G22" s="303"/>
      <c r="H22" s="303"/>
      <c r="I22" s="22"/>
    </row>
    <row r="23" spans="1:9" ht="69.75" customHeight="1">
      <c r="A23" s="244" t="s">
        <v>42</v>
      </c>
      <c r="B23" s="303" t="s">
        <v>40</v>
      </c>
      <c r="C23" s="303"/>
      <c r="D23" s="303"/>
      <c r="E23" s="303"/>
      <c r="F23" s="303"/>
      <c r="G23" s="303"/>
      <c r="H23" s="303"/>
      <c r="I23" s="22"/>
    </row>
    <row r="24" spans="1:9" ht="40.5" customHeight="1">
      <c r="A24" s="244" t="s">
        <v>167</v>
      </c>
      <c r="B24" s="303" t="s">
        <v>526</v>
      </c>
      <c r="C24" s="303"/>
      <c r="D24" s="303"/>
      <c r="E24" s="303"/>
      <c r="F24" s="303"/>
      <c r="G24" s="303"/>
      <c r="H24" s="303"/>
      <c r="I24" s="22"/>
    </row>
    <row r="25" spans="1:9" ht="15.75">
      <c r="A25" s="244" t="s">
        <v>523</v>
      </c>
      <c r="B25" s="303" t="s">
        <v>166</v>
      </c>
      <c r="C25" s="303"/>
      <c r="D25" s="303"/>
      <c r="E25" s="303"/>
      <c r="F25" s="303"/>
      <c r="G25" s="303"/>
      <c r="H25" s="303"/>
      <c r="I25" s="23"/>
    </row>
    <row r="26" spans="1:9" ht="15.75">
      <c r="A26" s="244"/>
      <c r="B26" s="245"/>
      <c r="C26" s="245"/>
      <c r="D26" s="245"/>
      <c r="E26" s="245"/>
      <c r="F26" s="245"/>
      <c r="G26" s="245"/>
      <c r="H26" s="245"/>
      <c r="I26" s="23"/>
    </row>
    <row r="27" spans="1:9">
      <c r="A27" s="23"/>
      <c r="B27" s="23"/>
      <c r="C27" s="23"/>
      <c r="D27" s="23"/>
      <c r="E27" s="23"/>
      <c r="F27" s="23"/>
      <c r="G27" s="23"/>
      <c r="H27" s="23"/>
      <c r="I27" s="23"/>
    </row>
    <row r="28" spans="1:9" ht="45.75" customHeight="1">
      <c r="A28" s="23"/>
      <c r="B28" s="308"/>
      <c r="C28" s="308"/>
      <c r="D28" s="308"/>
      <c r="E28" s="308"/>
      <c r="F28" s="308"/>
      <c r="G28" s="308"/>
      <c r="H28" s="308"/>
      <c r="I28" s="23"/>
    </row>
    <row r="29" spans="1:9">
      <c r="A29" s="23"/>
      <c r="B29" s="23"/>
      <c r="C29" s="23"/>
      <c r="D29" s="23"/>
      <c r="E29" s="23"/>
      <c r="F29" s="23"/>
      <c r="G29" s="23"/>
      <c r="H29" s="23"/>
      <c r="I29" s="23"/>
    </row>
    <row r="30" spans="1:9">
      <c r="A30" s="23"/>
      <c r="B30" s="23"/>
      <c r="C30" s="23"/>
      <c r="D30" s="23"/>
      <c r="E30" s="23"/>
      <c r="F30" s="23"/>
      <c r="G30" s="23"/>
      <c r="H30" s="23"/>
      <c r="I30" s="23"/>
    </row>
    <row r="31" spans="1:9">
      <c r="A31" s="23"/>
      <c r="B31" s="23"/>
      <c r="C31" s="23"/>
      <c r="D31" s="23"/>
      <c r="E31" s="23"/>
      <c r="F31" s="23"/>
      <c r="G31" s="23"/>
      <c r="H31" s="23"/>
      <c r="I31" s="23"/>
    </row>
  </sheetData>
  <sheetProtection password="CC3D" sheet="1" objects="1" scenarios="1"/>
  <mergeCells count="20">
    <mergeCell ref="B24:H24"/>
    <mergeCell ref="B25:H25"/>
    <mergeCell ref="B23:H23"/>
    <mergeCell ref="B22:H22"/>
    <mergeCell ref="B28:H28"/>
    <mergeCell ref="A1:E1"/>
    <mergeCell ref="B20:H20"/>
    <mergeCell ref="B21:H21"/>
    <mergeCell ref="B18:H18"/>
    <mergeCell ref="B19:H19"/>
    <mergeCell ref="B16:H16"/>
    <mergeCell ref="B7:I7"/>
    <mergeCell ref="B8:H8"/>
    <mergeCell ref="B9:H9"/>
    <mergeCell ref="B11:H11"/>
    <mergeCell ref="C12:I12"/>
    <mergeCell ref="C13:I13"/>
    <mergeCell ref="B17:H17"/>
    <mergeCell ref="C15:I15"/>
    <mergeCell ref="C14:I14"/>
  </mergeCells>
  <pageMargins left="0.7" right="0.7" top="0.75" bottom="0.75" header="0.3" footer="0.3"/>
  <pageSetup paperSize="9" scale="69" orientation="portrait" r:id="rId1"/>
  <drawing r:id="rId2"/>
</worksheet>
</file>

<file path=xl/worksheets/sheet10.xml><?xml version="1.0" encoding="utf-8"?>
<worksheet xmlns="http://schemas.openxmlformats.org/spreadsheetml/2006/main" xmlns:r="http://schemas.openxmlformats.org/officeDocument/2006/relationships">
  <dimension ref="A2:F269"/>
  <sheetViews>
    <sheetView view="pageBreakPreview" topLeftCell="A265" zoomScale="55" zoomScaleNormal="100" zoomScaleSheetLayoutView="55" workbookViewId="0">
      <selection activeCell="C35" sqref="C35"/>
    </sheetView>
  </sheetViews>
  <sheetFormatPr defaultRowHeight="15.75"/>
  <cols>
    <col min="1" max="1" width="10.42578125" style="23" customWidth="1"/>
    <col min="2" max="2" width="9.140625" style="265" customWidth="1"/>
    <col min="3" max="3" width="106.28515625" style="134" customWidth="1"/>
    <col min="4" max="4" width="37.85546875" style="134" customWidth="1"/>
    <col min="5" max="5" width="11.7109375" style="23" customWidth="1"/>
    <col min="6" max="6" width="9.140625" style="23" customWidth="1"/>
    <col min="7" max="16384" width="9.140625" style="88"/>
  </cols>
  <sheetData>
    <row r="2" spans="1:5" ht="15.75" customHeight="1">
      <c r="B2" s="382" t="s">
        <v>900</v>
      </c>
      <c r="C2" s="382"/>
      <c r="D2" s="382"/>
      <c r="E2" s="382"/>
    </row>
    <row r="4" spans="1:5" ht="18.75">
      <c r="A4" s="319" t="s">
        <v>43</v>
      </c>
      <c r="B4" s="319"/>
      <c r="C4" s="319"/>
      <c r="D4" s="269"/>
      <c r="E4" s="35"/>
    </row>
    <row r="5" spans="1:5">
      <c r="A5" s="6"/>
      <c r="B5" s="29"/>
      <c r="C5" s="66"/>
      <c r="D5" s="66"/>
      <c r="E5" s="6"/>
    </row>
    <row r="6" spans="1:5">
      <c r="A6" s="10"/>
      <c r="B6" s="315">
        <v>2</v>
      </c>
      <c r="C6" s="317" t="s">
        <v>51</v>
      </c>
      <c r="D6" s="317"/>
      <c r="E6" s="325"/>
    </row>
    <row r="7" spans="1:5">
      <c r="A7" s="10"/>
      <c r="B7" s="316"/>
      <c r="C7" s="318"/>
      <c r="D7" s="318"/>
      <c r="E7" s="327"/>
    </row>
    <row r="8" spans="1:5">
      <c r="A8" s="10"/>
      <c r="B8" s="266"/>
      <c r="C8" s="67"/>
      <c r="D8" s="67"/>
      <c r="E8" s="272"/>
    </row>
    <row r="9" spans="1:5" ht="31.5">
      <c r="A9" s="10"/>
      <c r="B9" s="266"/>
      <c r="C9" s="125" t="s">
        <v>841</v>
      </c>
      <c r="D9" s="292" t="b">
        <f>('Section B'!C30+'Section B'!C45+'Section B'!C59)=('Section B'!E11+'Section B'!E19)</f>
        <v>1</v>
      </c>
      <c r="E9" s="19"/>
    </row>
    <row r="10" spans="1:5">
      <c r="A10" s="10"/>
      <c r="B10" s="266"/>
      <c r="C10" s="67"/>
      <c r="D10" s="295"/>
      <c r="E10" s="19"/>
    </row>
    <row r="11" spans="1:5" ht="31.5">
      <c r="A11" s="10"/>
      <c r="B11" s="266"/>
      <c r="C11" s="125" t="s">
        <v>536</v>
      </c>
      <c r="D11" s="292" t="b">
        <f>('Section B'!C33+'Section B'!C47+'Section B'!C61)='Section D'!E9</f>
        <v>1</v>
      </c>
      <c r="E11" s="19"/>
    </row>
    <row r="12" spans="1:5">
      <c r="A12" s="10"/>
      <c r="B12" s="266"/>
      <c r="C12" s="125"/>
      <c r="D12" s="296"/>
      <c r="E12" s="19"/>
    </row>
    <row r="13" spans="1:5" ht="31.5">
      <c r="A13" s="10"/>
      <c r="B13" s="266"/>
      <c r="C13" s="125" t="s">
        <v>927</v>
      </c>
      <c r="D13" s="292" t="b">
        <f>('Section B'!C36+'Section B'!C50+'Section B'!C64)=('Section B'!C306)</f>
        <v>1</v>
      </c>
      <c r="E13" s="19"/>
    </row>
    <row r="14" spans="1:5">
      <c r="A14" s="10"/>
      <c r="B14" s="266"/>
      <c r="C14" s="125"/>
      <c r="D14" s="296"/>
      <c r="E14" s="19"/>
    </row>
    <row r="15" spans="1:5" ht="31.5">
      <c r="A15" s="10"/>
      <c r="B15" s="266"/>
      <c r="C15" s="125" t="s">
        <v>545</v>
      </c>
      <c r="D15" s="292" t="b">
        <f>('Section B'!C39+'Section B'!C53+'Section B'!C67)='Section B'!C309</f>
        <v>1</v>
      </c>
      <c r="E15" s="19"/>
    </row>
    <row r="16" spans="1:5">
      <c r="A16" s="10"/>
      <c r="B16" s="266"/>
      <c r="C16" s="67"/>
      <c r="D16" s="295"/>
      <c r="E16" s="272"/>
    </row>
    <row r="17" spans="1:5">
      <c r="A17" s="10"/>
      <c r="B17" s="275" t="s">
        <v>10</v>
      </c>
      <c r="C17" s="67" t="s">
        <v>48</v>
      </c>
      <c r="D17" s="295"/>
      <c r="E17" s="99"/>
    </row>
    <row r="18" spans="1:5">
      <c r="A18" s="10"/>
      <c r="B18" s="275"/>
      <c r="C18" s="67"/>
      <c r="D18" s="295"/>
      <c r="E18" s="99"/>
    </row>
    <row r="19" spans="1:5">
      <c r="A19" s="10"/>
      <c r="B19" s="44"/>
      <c r="C19" s="125" t="s">
        <v>175</v>
      </c>
      <c r="D19" s="292" t="b">
        <f>'Section B'!C30&lt;=('Section B'!E11+'Section B'!E19)</f>
        <v>1</v>
      </c>
      <c r="E19" s="85"/>
    </row>
    <row r="20" spans="1:5">
      <c r="A20" s="10"/>
      <c r="B20" s="38"/>
      <c r="C20" s="67"/>
      <c r="D20" s="295"/>
      <c r="E20" s="85"/>
    </row>
    <row r="21" spans="1:5">
      <c r="A21" s="10"/>
      <c r="B21" s="44"/>
      <c r="C21" s="125" t="s">
        <v>537</v>
      </c>
      <c r="D21" s="292" t="b">
        <f>'Section B'!C33&lt;='Section D'!E9</f>
        <v>1</v>
      </c>
      <c r="E21" s="85"/>
    </row>
    <row r="22" spans="1:5">
      <c r="A22" s="10"/>
      <c r="B22" s="44"/>
      <c r="C22" s="125"/>
      <c r="D22" s="296"/>
      <c r="E22" s="85"/>
    </row>
    <row r="23" spans="1:5" ht="31.5">
      <c r="A23" s="10"/>
      <c r="B23" s="266"/>
      <c r="C23" s="125" t="s">
        <v>911</v>
      </c>
      <c r="D23" s="292" t="b">
        <f>'Section B'!C36&lt;=('Section B'!C306)</f>
        <v>1</v>
      </c>
      <c r="E23" s="272"/>
    </row>
    <row r="24" spans="1:5">
      <c r="A24" s="10"/>
      <c r="B24" s="266"/>
      <c r="C24" s="125"/>
      <c r="D24" s="296"/>
      <c r="E24" s="272"/>
    </row>
    <row r="25" spans="1:5" ht="31.5">
      <c r="A25" s="10"/>
      <c r="B25" s="266"/>
      <c r="C25" s="125" t="s">
        <v>557</v>
      </c>
      <c r="D25" s="292" t="b">
        <f>'Section B'!C39&lt;='Section B'!C309</f>
        <v>1</v>
      </c>
      <c r="E25" s="272"/>
    </row>
    <row r="26" spans="1:5">
      <c r="A26" s="10"/>
      <c r="B26" s="20"/>
      <c r="C26" s="127"/>
      <c r="D26" s="297"/>
      <c r="E26" s="85"/>
    </row>
    <row r="27" spans="1:5">
      <c r="A27" s="10"/>
      <c r="B27" s="20"/>
      <c r="C27" s="53"/>
      <c r="D27" s="298"/>
      <c r="E27" s="85"/>
    </row>
    <row r="28" spans="1:5">
      <c r="A28" s="10"/>
      <c r="B28" s="275" t="s">
        <v>11</v>
      </c>
      <c r="C28" s="67" t="s">
        <v>49</v>
      </c>
      <c r="D28" s="295"/>
      <c r="E28" s="85"/>
    </row>
    <row r="29" spans="1:5">
      <c r="A29" s="10"/>
      <c r="B29" s="275"/>
      <c r="C29" s="67"/>
      <c r="D29" s="295"/>
      <c r="E29" s="85"/>
    </row>
    <row r="30" spans="1:5">
      <c r="A30" s="10"/>
      <c r="B30" s="38"/>
      <c r="C30" s="125" t="s">
        <v>173</v>
      </c>
      <c r="D30" s="292" t="b">
        <f>'Section B'!C45&lt;=('Section B'!E11+'Section B'!E19)</f>
        <v>1</v>
      </c>
      <c r="E30" s="85"/>
    </row>
    <row r="31" spans="1:5">
      <c r="A31" s="10"/>
      <c r="B31" s="44"/>
      <c r="C31" s="67"/>
      <c r="D31" s="295"/>
      <c r="E31" s="85"/>
    </row>
    <row r="32" spans="1:5">
      <c r="A32" s="10"/>
      <c r="B32" s="38"/>
      <c r="C32" s="125" t="s">
        <v>538</v>
      </c>
      <c r="D32" s="292" t="b">
        <f>'Section B'!C47&lt;='Section D'!E9</f>
        <v>1</v>
      </c>
      <c r="E32" s="85"/>
    </row>
    <row r="33" spans="1:5">
      <c r="A33" s="10"/>
      <c r="B33" s="38"/>
      <c r="C33" s="125"/>
      <c r="D33" s="296"/>
      <c r="E33" s="85"/>
    </row>
    <row r="34" spans="1:5" ht="31.5">
      <c r="A34" s="10"/>
      <c r="B34" s="38"/>
      <c r="C34" s="125" t="s">
        <v>912</v>
      </c>
      <c r="D34" s="292" t="b">
        <f>'Section B'!C50&lt;=('Section B'!C306)</f>
        <v>1</v>
      </c>
      <c r="E34" s="85"/>
    </row>
    <row r="35" spans="1:5">
      <c r="A35" s="10"/>
      <c r="B35" s="38"/>
      <c r="C35" s="125"/>
      <c r="D35" s="292"/>
      <c r="E35" s="85"/>
    </row>
    <row r="36" spans="1:5" ht="31.5">
      <c r="A36" s="10"/>
      <c r="B36" s="44"/>
      <c r="C36" s="125" t="s">
        <v>558</v>
      </c>
      <c r="D36" s="292" t="b">
        <f>'Section B'!C53&lt;='Section B'!C309</f>
        <v>1</v>
      </c>
      <c r="E36" s="85"/>
    </row>
    <row r="37" spans="1:5">
      <c r="A37" s="10"/>
      <c r="B37" s="266"/>
      <c r="C37" s="67"/>
      <c r="D37" s="295"/>
      <c r="E37" s="19"/>
    </row>
    <row r="38" spans="1:5">
      <c r="A38" s="10"/>
      <c r="B38" s="275" t="s">
        <v>12</v>
      </c>
      <c r="C38" s="67" t="s">
        <v>50</v>
      </c>
      <c r="D38" s="295"/>
      <c r="E38" s="85"/>
    </row>
    <row r="39" spans="1:5">
      <c r="A39" s="10"/>
      <c r="B39" s="275"/>
      <c r="C39" s="67"/>
      <c r="D39" s="295"/>
      <c r="E39" s="85"/>
    </row>
    <row r="40" spans="1:5">
      <c r="A40" s="10"/>
      <c r="B40" s="38"/>
      <c r="C40" s="125" t="s">
        <v>176</v>
      </c>
      <c r="D40" s="292" t="b">
        <f>'Section B'!C59&lt;=('Section B'!E11+'Section B'!E19)</f>
        <v>1</v>
      </c>
      <c r="E40" s="85"/>
    </row>
    <row r="41" spans="1:5">
      <c r="A41" s="10"/>
      <c r="B41" s="44"/>
      <c r="C41" s="67"/>
      <c r="D41" s="295"/>
      <c r="E41" s="85"/>
    </row>
    <row r="42" spans="1:5">
      <c r="A42" s="10"/>
      <c r="B42" s="44"/>
      <c r="C42" s="125" t="s">
        <v>539</v>
      </c>
      <c r="D42" s="292" t="b">
        <f>'Section B'!C61&lt;='Section D'!E9</f>
        <v>1</v>
      </c>
      <c r="E42" s="85"/>
    </row>
    <row r="43" spans="1:5">
      <c r="A43" s="10"/>
      <c r="B43" s="38"/>
      <c r="C43" s="125"/>
      <c r="D43" s="296"/>
      <c r="E43" s="85"/>
    </row>
    <row r="44" spans="1:5" ht="31.5">
      <c r="A44" s="10"/>
      <c r="B44" s="44"/>
      <c r="C44" s="125" t="s">
        <v>913</v>
      </c>
      <c r="D44" s="292" t="b">
        <f>'Section B'!C64&lt;=('Section B'!C306)</f>
        <v>1</v>
      </c>
      <c r="E44" s="85"/>
    </row>
    <row r="45" spans="1:5">
      <c r="A45" s="10"/>
      <c r="B45" s="38"/>
      <c r="C45" s="125"/>
      <c r="D45" s="292"/>
      <c r="E45" s="85"/>
    </row>
    <row r="46" spans="1:5" ht="31.5">
      <c r="A46" s="10"/>
      <c r="B46" s="38"/>
      <c r="C46" s="125" t="s">
        <v>559</v>
      </c>
      <c r="D46" s="292" t="b">
        <f>'Section B'!C67&lt;='Section B'!C309</f>
        <v>1</v>
      </c>
      <c r="E46" s="85"/>
    </row>
    <row r="47" spans="1:5">
      <c r="A47" s="10"/>
      <c r="B47" s="60"/>
      <c r="C47" s="161"/>
      <c r="D47" s="161"/>
      <c r="E47" s="42"/>
    </row>
    <row r="48" spans="1:5">
      <c r="A48" s="10"/>
      <c r="B48" s="61"/>
      <c r="C48" s="68"/>
      <c r="D48" s="68"/>
      <c r="E48" s="11"/>
    </row>
    <row r="49" spans="1:5">
      <c r="A49" s="10"/>
      <c r="B49" s="315">
        <v>3</v>
      </c>
      <c r="C49" s="317" t="s">
        <v>1</v>
      </c>
      <c r="D49" s="317"/>
      <c r="E49" s="325"/>
    </row>
    <row r="50" spans="1:5">
      <c r="A50" s="10"/>
      <c r="B50" s="316"/>
      <c r="C50" s="318"/>
      <c r="D50" s="318"/>
      <c r="E50" s="327"/>
    </row>
    <row r="51" spans="1:5">
      <c r="A51" s="10"/>
      <c r="B51" s="266"/>
      <c r="C51" s="67"/>
      <c r="D51" s="67"/>
      <c r="E51" s="272"/>
    </row>
    <row r="52" spans="1:5">
      <c r="A52" s="10"/>
      <c r="B52" s="266"/>
      <c r="C52" s="125" t="s">
        <v>174</v>
      </c>
      <c r="D52" s="292" t="b">
        <f>('Section B'!C79+'Section B'!C94)=('Section B'!E11+'Section B'!E19)</f>
        <v>1</v>
      </c>
      <c r="E52" s="272"/>
    </row>
    <row r="53" spans="1:5">
      <c r="A53" s="10"/>
      <c r="B53" s="266"/>
      <c r="C53" s="67"/>
      <c r="D53" s="295"/>
      <c r="E53" s="272"/>
    </row>
    <row r="54" spans="1:5" ht="31.5">
      <c r="A54" s="10"/>
      <c r="B54" s="266"/>
      <c r="C54" s="125" t="s">
        <v>544</v>
      </c>
      <c r="D54" s="292" t="b">
        <f>('Section B'!C81+'Section B'!C96)='Section D'!E9</f>
        <v>1</v>
      </c>
      <c r="E54" s="272"/>
    </row>
    <row r="55" spans="1:5">
      <c r="A55" s="10"/>
      <c r="B55" s="266"/>
      <c r="C55" s="125"/>
      <c r="D55" s="296"/>
      <c r="E55" s="272"/>
    </row>
    <row r="56" spans="1:5" ht="31.5">
      <c r="A56" s="10"/>
      <c r="B56" s="266"/>
      <c r="C56" s="125" t="s">
        <v>914</v>
      </c>
      <c r="D56" s="292" t="b">
        <f>('Section B'!C84+'Section B'!C99)=('Section B'!C306)</f>
        <v>1</v>
      </c>
      <c r="E56" s="272"/>
    </row>
    <row r="57" spans="1:5">
      <c r="A57" s="10"/>
      <c r="B57" s="266"/>
      <c r="C57" s="125"/>
      <c r="D57" s="296"/>
      <c r="E57" s="272"/>
    </row>
    <row r="58" spans="1:5" ht="31.5">
      <c r="A58" s="10"/>
      <c r="B58" s="266"/>
      <c r="C58" s="125" t="s">
        <v>560</v>
      </c>
      <c r="D58" s="292" t="b">
        <f>('Section B'!C87+'Section B'!C102)='Section B'!C309</f>
        <v>1</v>
      </c>
      <c r="E58" s="272"/>
    </row>
    <row r="59" spans="1:5">
      <c r="A59" s="10"/>
      <c r="B59" s="266"/>
      <c r="C59" s="125"/>
      <c r="D59" s="296"/>
      <c r="E59" s="272"/>
    </row>
    <row r="60" spans="1:5">
      <c r="A60" s="10"/>
      <c r="B60" s="275" t="s">
        <v>13</v>
      </c>
      <c r="C60" s="67" t="s">
        <v>24</v>
      </c>
      <c r="D60" s="295"/>
      <c r="E60" s="272"/>
    </row>
    <row r="61" spans="1:5">
      <c r="A61" s="10"/>
      <c r="B61" s="275"/>
      <c r="C61" s="53"/>
      <c r="D61" s="298"/>
      <c r="E61" s="272"/>
    </row>
    <row r="62" spans="1:5">
      <c r="A62" s="10"/>
      <c r="B62" s="38"/>
      <c r="C62" s="125" t="s">
        <v>172</v>
      </c>
      <c r="D62" s="292" t="b">
        <f>'Section B'!C79&lt;=('Section B'!E11+'Section B'!E19)</f>
        <v>1</v>
      </c>
      <c r="E62" s="85"/>
    </row>
    <row r="63" spans="1:5">
      <c r="A63" s="10"/>
      <c r="B63" s="44"/>
      <c r="C63" s="67"/>
      <c r="D63" s="295"/>
      <c r="E63" s="85"/>
    </row>
    <row r="64" spans="1:5" ht="31.5">
      <c r="A64" s="10"/>
      <c r="B64" s="44"/>
      <c r="C64" s="125" t="s">
        <v>540</v>
      </c>
      <c r="D64" s="292" t="b">
        <f>'Section B'!C81&lt;='Section D'!E9</f>
        <v>1</v>
      </c>
      <c r="E64" s="85"/>
    </row>
    <row r="65" spans="1:5">
      <c r="A65" s="10"/>
      <c r="B65" s="38"/>
      <c r="C65" s="125"/>
      <c r="D65" s="296"/>
      <c r="E65" s="85"/>
    </row>
    <row r="66" spans="1:5">
      <c r="A66" s="10"/>
      <c r="B66" s="44"/>
      <c r="C66" s="125" t="s">
        <v>928</v>
      </c>
      <c r="D66" s="292" t="b">
        <f>'Section B'!C84&lt;=('Section B'!C306)</f>
        <v>1</v>
      </c>
      <c r="E66" s="85"/>
    </row>
    <row r="67" spans="1:5">
      <c r="A67" s="10"/>
      <c r="B67" s="38"/>
      <c r="C67" s="125"/>
      <c r="D67" s="296"/>
      <c r="E67" s="85"/>
    </row>
    <row r="68" spans="1:5" ht="31.5">
      <c r="A68" s="10"/>
      <c r="B68" s="44"/>
      <c r="C68" s="125" t="s">
        <v>561</v>
      </c>
      <c r="D68" s="292" t="b">
        <f>'Section B'!C87&lt;='Section B'!C309</f>
        <v>1</v>
      </c>
      <c r="E68" s="85"/>
    </row>
    <row r="69" spans="1:5">
      <c r="A69" s="10"/>
      <c r="B69" s="44"/>
      <c r="C69" s="125"/>
      <c r="D69" s="296"/>
      <c r="E69" s="85"/>
    </row>
    <row r="70" spans="1:5">
      <c r="A70" s="10"/>
      <c r="B70" s="275" t="s">
        <v>14</v>
      </c>
      <c r="C70" s="67" t="s">
        <v>25</v>
      </c>
      <c r="D70" s="295"/>
      <c r="E70" s="85"/>
    </row>
    <row r="71" spans="1:5">
      <c r="A71" s="10"/>
      <c r="B71" s="45"/>
      <c r="C71" s="53"/>
      <c r="D71" s="298"/>
      <c r="E71" s="85"/>
    </row>
    <row r="72" spans="1:5" ht="32.25" customHeight="1">
      <c r="A72" s="10"/>
      <c r="B72" s="38"/>
      <c r="C72" s="125" t="s">
        <v>936</v>
      </c>
      <c r="D72" s="292" t="b">
        <f>'Section B'!C94&lt;=('Section B'!E11+'Section B'!E19)</f>
        <v>1</v>
      </c>
      <c r="E72" s="272"/>
    </row>
    <row r="73" spans="1:5">
      <c r="A73" s="10"/>
      <c r="B73" s="38"/>
      <c r="C73" s="67"/>
      <c r="D73" s="295"/>
      <c r="E73" s="272"/>
    </row>
    <row r="74" spans="1:5" ht="31.5">
      <c r="A74" s="10"/>
      <c r="B74" s="38"/>
      <c r="C74" s="125" t="s">
        <v>931</v>
      </c>
      <c r="D74" s="292" t="b">
        <f>'Section B'!C96&lt;='Section D'!E9</f>
        <v>1</v>
      </c>
      <c r="E74" s="272"/>
    </row>
    <row r="75" spans="1:5">
      <c r="A75" s="10"/>
      <c r="B75" s="38"/>
      <c r="C75" s="125"/>
      <c r="D75" s="296"/>
      <c r="E75" s="272"/>
    </row>
    <row r="76" spans="1:5" ht="31.5">
      <c r="A76" s="10"/>
      <c r="B76" s="38"/>
      <c r="C76" s="125" t="s">
        <v>932</v>
      </c>
      <c r="D76" s="292" t="b">
        <f>'Section B'!C99&lt;=('Section B'!C306)</f>
        <v>1</v>
      </c>
      <c r="E76" s="272"/>
    </row>
    <row r="77" spans="1:5">
      <c r="A77" s="10"/>
      <c r="B77" s="38"/>
      <c r="C77" s="125"/>
      <c r="D77" s="296"/>
      <c r="E77" s="272"/>
    </row>
    <row r="78" spans="1:5" ht="31.5">
      <c r="A78" s="10"/>
      <c r="B78" s="38"/>
      <c r="C78" s="125" t="s">
        <v>933</v>
      </c>
      <c r="D78" s="292" t="b">
        <f>'Section B'!C102&lt;='Section B'!C309</f>
        <v>1</v>
      </c>
      <c r="E78" s="272"/>
    </row>
    <row r="79" spans="1:5">
      <c r="A79" s="10"/>
      <c r="B79" s="13"/>
      <c r="C79" s="130"/>
      <c r="D79" s="130"/>
      <c r="E79" s="43"/>
    </row>
    <row r="80" spans="1:5">
      <c r="A80" s="10"/>
      <c r="B80" s="271"/>
      <c r="C80" s="67"/>
      <c r="D80" s="67"/>
      <c r="E80" s="267"/>
    </row>
    <row r="81" spans="1:5">
      <c r="A81" s="10"/>
      <c r="B81" s="315">
        <v>4</v>
      </c>
      <c r="C81" s="317" t="s">
        <v>69</v>
      </c>
      <c r="D81" s="317"/>
      <c r="E81" s="325"/>
    </row>
    <row r="82" spans="1:5">
      <c r="A82" s="10"/>
      <c r="B82" s="316"/>
      <c r="C82" s="318"/>
      <c r="D82" s="318"/>
      <c r="E82" s="327"/>
    </row>
    <row r="83" spans="1:5">
      <c r="A83" s="10"/>
      <c r="B83" s="266"/>
      <c r="C83" s="53"/>
      <c r="D83" s="53"/>
      <c r="E83" s="272"/>
    </row>
    <row r="84" spans="1:5">
      <c r="A84" s="10"/>
      <c r="B84" s="275" t="s">
        <v>26</v>
      </c>
      <c r="C84" s="67" t="s">
        <v>68</v>
      </c>
      <c r="D84" s="67"/>
      <c r="E84" s="85"/>
    </row>
    <row r="85" spans="1:5">
      <c r="A85" s="10"/>
      <c r="B85" s="275"/>
      <c r="C85" s="53"/>
      <c r="D85" s="53"/>
      <c r="E85" s="49"/>
    </row>
    <row r="86" spans="1:5" ht="31.5">
      <c r="A86" s="15"/>
      <c r="B86" s="38"/>
      <c r="C86" s="125" t="s">
        <v>177</v>
      </c>
      <c r="D86" s="292" t="b">
        <f>'Section B'!C114&lt;=('Section B'!E11+'Section B'!E19)</f>
        <v>1</v>
      </c>
      <c r="E86" s="14"/>
    </row>
    <row r="87" spans="1:5">
      <c r="A87" s="15"/>
      <c r="B87" s="44"/>
      <c r="C87" s="67"/>
      <c r="D87" s="295"/>
      <c r="E87" s="111"/>
    </row>
    <row r="88" spans="1:5" ht="31.5">
      <c r="A88" s="15"/>
      <c r="B88" s="38"/>
      <c r="C88" s="125" t="s">
        <v>563</v>
      </c>
      <c r="D88" s="292" t="b">
        <f>'Section B'!C116&lt;='Section D'!E9</f>
        <v>1</v>
      </c>
      <c r="E88" s="111"/>
    </row>
    <row r="89" spans="1:5">
      <c r="A89" s="15"/>
      <c r="B89" s="275"/>
      <c r="C89" s="125"/>
      <c r="D89" s="296"/>
      <c r="E89" s="111"/>
    </row>
    <row r="90" spans="1:5" ht="31.5">
      <c r="A90" s="15"/>
      <c r="B90" s="38"/>
      <c r="C90" s="125" t="s">
        <v>929</v>
      </c>
      <c r="D90" s="292" t="b">
        <f>'Section B'!C119&lt;=('Section B'!C306)</f>
        <v>1</v>
      </c>
      <c r="E90" s="19"/>
    </row>
    <row r="91" spans="1:5">
      <c r="A91" s="15"/>
      <c r="B91" s="275"/>
      <c r="C91" s="125"/>
      <c r="D91" s="296"/>
      <c r="E91" s="19"/>
    </row>
    <row r="92" spans="1:5" ht="31.5">
      <c r="A92" s="15"/>
      <c r="B92" s="38"/>
      <c r="C92" s="125" t="s">
        <v>562</v>
      </c>
      <c r="D92" s="292" t="b">
        <f>'Section B'!C122&lt;='Section B'!C309</f>
        <v>1</v>
      </c>
      <c r="E92" s="19"/>
    </row>
    <row r="93" spans="1:5">
      <c r="A93" s="15"/>
      <c r="B93" s="266"/>
      <c r="C93" s="67"/>
      <c r="D93" s="295"/>
      <c r="E93" s="272"/>
    </row>
    <row r="94" spans="1:5">
      <c r="A94" s="15"/>
      <c r="B94" s="275" t="s">
        <v>27</v>
      </c>
      <c r="C94" s="67" t="s">
        <v>52</v>
      </c>
      <c r="D94" s="295"/>
      <c r="E94" s="14"/>
    </row>
    <row r="95" spans="1:5">
      <c r="A95" s="15"/>
      <c r="B95" s="275"/>
      <c r="C95" s="67"/>
      <c r="D95" s="295"/>
      <c r="E95" s="14"/>
    </row>
    <row r="96" spans="1:5">
      <c r="A96" s="15"/>
      <c r="B96" s="38"/>
      <c r="C96" s="125" t="s">
        <v>178</v>
      </c>
      <c r="D96" s="292" t="b">
        <f>'Section B'!C129&lt;=('Section B'!E11+'Section B'!E19)</f>
        <v>1</v>
      </c>
      <c r="E96" s="14"/>
    </row>
    <row r="97" spans="1:5">
      <c r="A97" s="15"/>
      <c r="B97" s="44"/>
      <c r="C97" s="67"/>
      <c r="D97" s="295"/>
      <c r="E97" s="272"/>
    </row>
    <row r="98" spans="1:5" ht="31.5">
      <c r="A98" s="15"/>
      <c r="B98" s="38"/>
      <c r="C98" s="125" t="s">
        <v>541</v>
      </c>
      <c r="D98" s="292" t="b">
        <f>'Section B'!C131&lt;='Section D'!E9</f>
        <v>1</v>
      </c>
      <c r="E98" s="85"/>
    </row>
    <row r="99" spans="1:5">
      <c r="A99" s="15"/>
      <c r="B99" s="44"/>
      <c r="C99" s="125"/>
      <c r="D99" s="296"/>
      <c r="E99" s="272"/>
    </row>
    <row r="100" spans="1:5" ht="31.5">
      <c r="A100" s="15"/>
      <c r="B100" s="38"/>
      <c r="C100" s="125" t="s">
        <v>915</v>
      </c>
      <c r="D100" s="292" t="b">
        <f>'Section B'!C134&lt;=('Section B'!C306)</f>
        <v>1</v>
      </c>
      <c r="E100" s="85"/>
    </row>
    <row r="101" spans="1:5">
      <c r="A101" s="15"/>
      <c r="B101" s="44"/>
      <c r="C101" s="125"/>
      <c r="D101" s="296"/>
      <c r="E101" s="272"/>
    </row>
    <row r="102" spans="1:5" ht="31.5">
      <c r="A102" s="15"/>
      <c r="B102" s="38"/>
      <c r="C102" s="125" t="s">
        <v>546</v>
      </c>
      <c r="D102" s="292" t="b">
        <f>'Section B'!C137&lt;='Section B'!C309</f>
        <v>1</v>
      </c>
      <c r="E102" s="85"/>
    </row>
    <row r="103" spans="1:5">
      <c r="A103" s="15"/>
      <c r="B103" s="20"/>
      <c r="C103" s="53"/>
      <c r="D103" s="298"/>
      <c r="E103" s="19"/>
    </row>
    <row r="104" spans="1:5">
      <c r="A104" s="15"/>
      <c r="B104" s="275" t="s">
        <v>28</v>
      </c>
      <c r="C104" s="67" t="s">
        <v>58</v>
      </c>
      <c r="D104" s="295"/>
      <c r="E104" s="272"/>
    </row>
    <row r="105" spans="1:5">
      <c r="A105" s="15"/>
      <c r="B105" s="275"/>
      <c r="C105" s="67"/>
      <c r="D105" s="295"/>
      <c r="E105" s="272"/>
    </row>
    <row r="106" spans="1:5">
      <c r="A106" s="15"/>
      <c r="B106" s="45"/>
      <c r="C106" s="125" t="s">
        <v>179</v>
      </c>
      <c r="D106" s="292" t="b">
        <f>'Section B'!C143&lt;=('Section B'!E11+'Section B'!E19)</f>
        <v>1</v>
      </c>
      <c r="E106" s="272"/>
    </row>
    <row r="107" spans="1:5">
      <c r="A107" s="15"/>
      <c r="B107" s="38"/>
      <c r="C107" s="67"/>
      <c r="D107" s="295"/>
      <c r="E107" s="85"/>
    </row>
    <row r="108" spans="1:5" ht="31.5">
      <c r="A108" s="15"/>
      <c r="B108" s="44"/>
      <c r="C108" s="125" t="s">
        <v>564</v>
      </c>
      <c r="D108" s="292" t="b">
        <f>'Section B'!C145&lt;='Section D'!E9</f>
        <v>1</v>
      </c>
      <c r="E108" s="272"/>
    </row>
    <row r="109" spans="1:5">
      <c r="A109" s="15"/>
      <c r="B109" s="38"/>
      <c r="C109" s="125"/>
      <c r="D109" s="296"/>
      <c r="E109" s="85"/>
    </row>
    <row r="110" spans="1:5" ht="31.5">
      <c r="A110" s="15"/>
      <c r="B110" s="44"/>
      <c r="C110" s="125" t="s">
        <v>916</v>
      </c>
      <c r="D110" s="292" t="b">
        <f>'Section B'!C148&lt;=('Section B'!C306)</f>
        <v>1</v>
      </c>
      <c r="E110" s="272"/>
    </row>
    <row r="111" spans="1:5">
      <c r="A111" s="15"/>
      <c r="B111" s="38"/>
      <c r="C111" s="125"/>
      <c r="D111" s="296"/>
      <c r="E111" s="85"/>
    </row>
    <row r="112" spans="1:5" ht="31.5">
      <c r="A112" s="15"/>
      <c r="B112" s="20"/>
      <c r="C112" s="125" t="s">
        <v>547</v>
      </c>
      <c r="D112" s="292" t="b">
        <f>'Section B'!C151&lt;='Section B'!C309</f>
        <v>1</v>
      </c>
      <c r="E112" s="19"/>
    </row>
    <row r="113" spans="1:5">
      <c r="A113" s="15"/>
      <c r="B113" s="266"/>
      <c r="C113" s="67"/>
      <c r="D113" s="295"/>
      <c r="E113" s="19"/>
    </row>
    <row r="114" spans="1:5">
      <c r="A114" s="15"/>
      <c r="B114" s="275" t="s">
        <v>29</v>
      </c>
      <c r="C114" s="67" t="s">
        <v>59</v>
      </c>
      <c r="D114" s="295"/>
      <c r="E114" s="272"/>
    </row>
    <row r="115" spans="1:5">
      <c r="A115" s="15"/>
      <c r="B115" s="275"/>
      <c r="C115" s="67"/>
      <c r="D115" s="295"/>
      <c r="E115" s="272"/>
    </row>
    <row r="116" spans="1:5">
      <c r="A116" s="15"/>
      <c r="B116" s="45"/>
      <c r="C116" s="125" t="s">
        <v>180</v>
      </c>
      <c r="D116" s="292" t="b">
        <f>'Section B'!C157&lt;=('Section B'!E11+'Section B'!E19)</f>
        <v>1</v>
      </c>
      <c r="E116" s="272"/>
    </row>
    <row r="117" spans="1:5">
      <c r="A117" s="15"/>
      <c r="B117" s="38"/>
      <c r="C117" s="67"/>
      <c r="D117" s="295"/>
      <c r="E117" s="85"/>
    </row>
    <row r="118" spans="1:5" ht="31.5">
      <c r="A118" s="15"/>
      <c r="B118" s="44"/>
      <c r="C118" s="125" t="s">
        <v>565</v>
      </c>
      <c r="D118" s="292" t="b">
        <f>'Section B'!C159&lt;='Section D'!E9</f>
        <v>1</v>
      </c>
      <c r="E118" s="272"/>
    </row>
    <row r="119" spans="1:5">
      <c r="A119" s="15"/>
      <c r="B119" s="38"/>
      <c r="C119" s="125"/>
      <c r="D119" s="296"/>
      <c r="E119" s="85"/>
    </row>
    <row r="120" spans="1:5" ht="31.5">
      <c r="A120" s="15"/>
      <c r="B120" s="44"/>
      <c r="C120" s="125" t="s">
        <v>917</v>
      </c>
      <c r="D120" s="292" t="b">
        <f>'Section B'!C162&lt;=('Section B'!C306)</f>
        <v>1</v>
      </c>
      <c r="E120" s="272"/>
    </row>
    <row r="121" spans="1:5">
      <c r="A121" s="15"/>
      <c r="B121" s="38"/>
      <c r="C121" s="125"/>
      <c r="D121" s="296"/>
      <c r="E121" s="85"/>
    </row>
    <row r="122" spans="1:5" ht="31.5">
      <c r="A122" s="15"/>
      <c r="B122" s="20"/>
      <c r="C122" s="125" t="s">
        <v>548</v>
      </c>
      <c r="D122" s="292" t="b">
        <f>'Section B'!C165&lt;='Section B'!C309</f>
        <v>1</v>
      </c>
      <c r="E122" s="85"/>
    </row>
    <row r="123" spans="1:5">
      <c r="A123" s="15"/>
      <c r="B123" s="20"/>
      <c r="C123" s="53"/>
      <c r="D123" s="298"/>
      <c r="E123" s="85"/>
    </row>
    <row r="124" spans="1:5">
      <c r="A124" s="15"/>
      <c r="B124" s="275" t="s">
        <v>30</v>
      </c>
      <c r="C124" s="67" t="s">
        <v>60</v>
      </c>
      <c r="D124" s="295"/>
      <c r="E124" s="272"/>
    </row>
    <row r="125" spans="1:5">
      <c r="A125" s="15"/>
      <c r="B125" s="275"/>
      <c r="C125" s="67"/>
      <c r="D125" s="295"/>
      <c r="E125" s="272"/>
    </row>
    <row r="126" spans="1:5" ht="31.5">
      <c r="A126" s="15"/>
      <c r="B126" s="45"/>
      <c r="C126" s="125" t="s">
        <v>181</v>
      </c>
      <c r="D126" s="292" t="b">
        <f>'Section B'!C171&lt;=('Section B'!E11+'Section B'!E19)</f>
        <v>1</v>
      </c>
      <c r="E126" s="272"/>
    </row>
    <row r="127" spans="1:5">
      <c r="A127" s="15"/>
      <c r="B127" s="38"/>
      <c r="C127" s="67"/>
      <c r="D127" s="295"/>
      <c r="E127" s="85"/>
    </row>
    <row r="128" spans="1:5" ht="31.5">
      <c r="A128" s="15"/>
      <c r="B128" s="44"/>
      <c r="C128" s="125" t="s">
        <v>566</v>
      </c>
      <c r="D128" s="292" t="b">
        <f>'Section B'!C173&lt;='Section D'!E9</f>
        <v>1</v>
      </c>
      <c r="E128" s="272"/>
    </row>
    <row r="129" spans="1:5">
      <c r="A129" s="15"/>
      <c r="B129" s="38"/>
      <c r="C129" s="125"/>
      <c r="D129" s="296"/>
      <c r="E129" s="85"/>
    </row>
    <row r="130" spans="1:5" ht="31.5">
      <c r="A130" s="15"/>
      <c r="B130" s="44"/>
      <c r="C130" s="125" t="s">
        <v>930</v>
      </c>
      <c r="D130" s="292" t="b">
        <f>'Section B'!C176&lt;=('Section B'!C306)</f>
        <v>1</v>
      </c>
      <c r="E130" s="272"/>
    </row>
    <row r="131" spans="1:5">
      <c r="A131" s="15"/>
      <c r="B131" s="38"/>
      <c r="C131" s="125"/>
      <c r="D131" s="296"/>
      <c r="E131" s="85"/>
    </row>
    <row r="132" spans="1:5" ht="31.5">
      <c r="A132" s="15"/>
      <c r="B132" s="20"/>
      <c r="C132" s="125" t="s">
        <v>549</v>
      </c>
      <c r="D132" s="292" t="b">
        <f>'Section B'!C179&lt;='Section B'!C309</f>
        <v>1</v>
      </c>
      <c r="E132" s="85"/>
    </row>
    <row r="133" spans="1:5">
      <c r="A133" s="15"/>
      <c r="B133" s="20"/>
      <c r="C133" s="53"/>
      <c r="D133" s="298"/>
      <c r="E133" s="85"/>
    </row>
    <row r="134" spans="1:5">
      <c r="A134" s="15"/>
      <c r="B134" s="275" t="s">
        <v>31</v>
      </c>
      <c r="C134" s="67" t="s">
        <v>61</v>
      </c>
      <c r="D134" s="295"/>
      <c r="E134" s="272"/>
    </row>
    <row r="135" spans="1:5">
      <c r="A135" s="15"/>
      <c r="B135" s="275"/>
      <c r="C135" s="67"/>
      <c r="D135" s="295"/>
      <c r="E135" s="272"/>
    </row>
    <row r="136" spans="1:5">
      <c r="A136" s="15"/>
      <c r="B136" s="45"/>
      <c r="C136" s="125" t="s">
        <v>182</v>
      </c>
      <c r="D136" s="292" t="b">
        <f>'Section B'!C185&lt;=('Section B'!E11+'Section B'!E19)</f>
        <v>1</v>
      </c>
      <c r="E136" s="272"/>
    </row>
    <row r="137" spans="1:5">
      <c r="A137" s="15"/>
      <c r="B137" s="38"/>
      <c r="C137" s="67"/>
      <c r="D137" s="295"/>
      <c r="E137" s="85"/>
    </row>
    <row r="138" spans="1:5" ht="31.5">
      <c r="A138" s="15"/>
      <c r="B138" s="44"/>
      <c r="C138" s="125" t="s">
        <v>567</v>
      </c>
      <c r="D138" s="292" t="b">
        <f>'Section B'!C187&lt;='Section D'!E9</f>
        <v>1</v>
      </c>
      <c r="E138" s="272"/>
    </row>
    <row r="139" spans="1:5">
      <c r="A139" s="15"/>
      <c r="B139" s="38"/>
      <c r="C139" s="125"/>
      <c r="D139" s="296"/>
      <c r="E139" s="85"/>
    </row>
    <row r="140" spans="1:5" ht="31.5">
      <c r="A140" s="15"/>
      <c r="B140" s="44"/>
      <c r="C140" s="125" t="s">
        <v>918</v>
      </c>
      <c r="D140" s="292" t="b">
        <f>'Section B'!C190&lt;=('Section B'!C306)</f>
        <v>1</v>
      </c>
      <c r="E140" s="272"/>
    </row>
    <row r="141" spans="1:5">
      <c r="A141" s="15"/>
      <c r="B141" s="38"/>
      <c r="C141" s="125"/>
      <c r="D141" s="292"/>
      <c r="E141" s="85"/>
    </row>
    <row r="142" spans="1:5" ht="31.5">
      <c r="A142" s="15"/>
      <c r="B142" s="20"/>
      <c r="C142" s="125" t="s">
        <v>550</v>
      </c>
      <c r="D142" s="292" t="b">
        <f>'Section B'!C193&lt;='Section B'!C309</f>
        <v>1</v>
      </c>
      <c r="E142" s="85"/>
    </row>
    <row r="143" spans="1:5">
      <c r="A143" s="15"/>
      <c r="B143" s="20"/>
      <c r="C143" s="53"/>
      <c r="D143" s="298"/>
      <c r="E143" s="272"/>
    </row>
    <row r="144" spans="1:5">
      <c r="A144" s="15"/>
      <c r="B144" s="275" t="s">
        <v>32</v>
      </c>
      <c r="C144" s="67" t="s">
        <v>34</v>
      </c>
      <c r="D144" s="295"/>
      <c r="E144" s="85"/>
    </row>
    <row r="145" spans="1:5">
      <c r="A145" s="15"/>
      <c r="B145" s="275"/>
      <c r="C145" s="53"/>
      <c r="D145" s="298"/>
      <c r="E145" s="85"/>
    </row>
    <row r="146" spans="1:5">
      <c r="A146" s="15"/>
      <c r="B146" s="45"/>
      <c r="C146" s="125" t="s">
        <v>183</v>
      </c>
      <c r="D146" s="292" t="b">
        <f>'Section B'!C200&lt;=('Section B'!E11+'Section B'!E19)</f>
        <v>1</v>
      </c>
      <c r="E146" s="272"/>
    </row>
    <row r="147" spans="1:5">
      <c r="A147" s="15"/>
      <c r="B147" s="38"/>
      <c r="C147" s="67"/>
      <c r="D147" s="295"/>
      <c r="E147" s="85"/>
    </row>
    <row r="148" spans="1:5" ht="31.5">
      <c r="A148" s="15"/>
      <c r="B148" s="44"/>
      <c r="C148" s="125" t="s">
        <v>542</v>
      </c>
      <c r="D148" s="292" t="b">
        <f>'Section B'!C202&lt;='Section D'!E9</f>
        <v>1</v>
      </c>
      <c r="E148" s="272"/>
    </row>
    <row r="149" spans="1:5">
      <c r="A149" s="15"/>
      <c r="B149" s="38"/>
      <c r="C149" s="125"/>
      <c r="D149" s="296"/>
      <c r="E149" s="85"/>
    </row>
    <row r="150" spans="1:5" ht="31.5">
      <c r="A150" s="15"/>
      <c r="B150" s="44"/>
      <c r="C150" s="125" t="s">
        <v>919</v>
      </c>
      <c r="D150" s="292" t="b">
        <f>'Section B'!C205&lt;=('Section B'!C306)</f>
        <v>1</v>
      </c>
      <c r="E150" s="272"/>
    </row>
    <row r="151" spans="1:5">
      <c r="A151" s="15"/>
      <c r="B151" s="38"/>
      <c r="C151" s="125"/>
      <c r="D151" s="296"/>
      <c r="E151" s="85"/>
    </row>
    <row r="152" spans="1:5" ht="31.5">
      <c r="A152" s="15"/>
      <c r="B152" s="20"/>
      <c r="C152" s="125" t="s">
        <v>551</v>
      </c>
      <c r="D152" s="292" t="b">
        <f>'Section B'!C208&lt;='Section B'!C309</f>
        <v>1</v>
      </c>
      <c r="E152" s="85"/>
    </row>
    <row r="153" spans="1:5">
      <c r="A153" s="15"/>
      <c r="B153" s="20"/>
      <c r="C153" s="53"/>
      <c r="D153" s="298"/>
      <c r="E153" s="85"/>
    </row>
    <row r="154" spans="1:5">
      <c r="A154" s="15"/>
      <c r="B154" s="275" t="s">
        <v>33</v>
      </c>
      <c r="C154" s="67" t="s">
        <v>62</v>
      </c>
      <c r="D154" s="295"/>
      <c r="E154" s="19"/>
    </row>
    <row r="155" spans="1:5">
      <c r="A155" s="15"/>
      <c r="B155" s="275"/>
      <c r="C155" s="67"/>
      <c r="D155" s="295"/>
      <c r="E155" s="19"/>
    </row>
    <row r="156" spans="1:5" ht="31.5">
      <c r="A156" s="10"/>
      <c r="B156" s="45"/>
      <c r="C156" s="125" t="s">
        <v>184</v>
      </c>
      <c r="D156" s="292" t="b">
        <f>'Section B'!C214&lt;=('Section B'!E11+'Section B'!E19)</f>
        <v>1</v>
      </c>
      <c r="E156" s="272"/>
    </row>
    <row r="157" spans="1:5">
      <c r="A157" s="10"/>
      <c r="B157" s="38"/>
      <c r="C157" s="67"/>
      <c r="D157" s="295"/>
      <c r="E157" s="85"/>
    </row>
    <row r="158" spans="1:5" ht="31.5">
      <c r="A158" s="10"/>
      <c r="B158" s="44"/>
      <c r="C158" s="125" t="s">
        <v>568</v>
      </c>
      <c r="D158" s="292" t="b">
        <f>'Section B'!C216&lt;='Section D'!E9</f>
        <v>1</v>
      </c>
      <c r="E158" s="272"/>
    </row>
    <row r="159" spans="1:5">
      <c r="A159" s="10"/>
      <c r="B159" s="38"/>
      <c r="C159" s="125"/>
      <c r="D159" s="296"/>
      <c r="E159" s="85"/>
    </row>
    <row r="160" spans="1:5" ht="31.5">
      <c r="A160" s="10"/>
      <c r="B160" s="44"/>
      <c r="C160" s="125" t="s">
        <v>920</v>
      </c>
      <c r="D160" s="292" t="b">
        <f>'Section B'!C219&lt;=('Section B'!C306)</f>
        <v>1</v>
      </c>
      <c r="E160" s="272"/>
    </row>
    <row r="161" spans="1:5">
      <c r="A161" s="10"/>
      <c r="B161" s="38"/>
      <c r="C161" s="125"/>
      <c r="D161" s="296"/>
      <c r="E161" s="85"/>
    </row>
    <row r="162" spans="1:5" ht="31.5">
      <c r="A162" s="10"/>
      <c r="B162" s="20"/>
      <c r="C162" s="125" t="s">
        <v>552</v>
      </c>
      <c r="D162" s="292" t="b">
        <f>'Section B'!C222&lt;='Section B'!C309</f>
        <v>1</v>
      </c>
      <c r="E162" s="85"/>
    </row>
    <row r="163" spans="1:5">
      <c r="A163" s="10"/>
      <c r="B163" s="20"/>
      <c r="C163" s="53"/>
      <c r="D163" s="298"/>
      <c r="E163" s="272"/>
    </row>
    <row r="164" spans="1:5">
      <c r="A164" s="10"/>
      <c r="B164" s="275" t="s">
        <v>35</v>
      </c>
      <c r="C164" s="67" t="s">
        <v>63</v>
      </c>
      <c r="D164" s="295"/>
      <c r="E164" s="85"/>
    </row>
    <row r="165" spans="1:5">
      <c r="A165" s="10"/>
      <c r="B165" s="275"/>
      <c r="C165" s="53"/>
      <c r="D165" s="292"/>
      <c r="E165" s="49"/>
    </row>
    <row r="166" spans="1:5">
      <c r="A166" s="10"/>
      <c r="B166" s="45"/>
      <c r="C166" s="125" t="s">
        <v>185</v>
      </c>
      <c r="D166" s="292" t="b">
        <f>'Section B'!C229&lt;=('Section B'!E11+'Section B'!E19)</f>
        <v>1</v>
      </c>
      <c r="E166" s="272"/>
    </row>
    <row r="167" spans="1:5">
      <c r="A167" s="10"/>
      <c r="B167" s="38"/>
      <c r="C167" s="67"/>
      <c r="D167" s="295"/>
      <c r="E167" s="85"/>
    </row>
    <row r="168" spans="1:5" ht="31.5">
      <c r="A168" s="10"/>
      <c r="B168" s="44"/>
      <c r="C168" s="125" t="s">
        <v>569</v>
      </c>
      <c r="D168" s="292" t="b">
        <f>'Section B'!C231&lt;='Section D'!E9</f>
        <v>1</v>
      </c>
      <c r="E168" s="272"/>
    </row>
    <row r="169" spans="1:5">
      <c r="A169" s="10"/>
      <c r="B169" s="38"/>
      <c r="C169" s="125"/>
      <c r="D169" s="296"/>
      <c r="E169" s="85"/>
    </row>
    <row r="170" spans="1:5" ht="31.5">
      <c r="A170" s="10"/>
      <c r="B170" s="44"/>
      <c r="C170" s="125" t="s">
        <v>921</v>
      </c>
      <c r="D170" s="292" t="b">
        <f>'Section B'!C234&lt;=('Section B'!C306)</f>
        <v>1</v>
      </c>
      <c r="E170" s="272"/>
    </row>
    <row r="171" spans="1:5">
      <c r="A171" s="10"/>
      <c r="B171" s="38"/>
      <c r="C171" s="125"/>
      <c r="D171" s="296"/>
      <c r="E171" s="85"/>
    </row>
    <row r="172" spans="1:5" ht="31.5">
      <c r="A172" s="10"/>
      <c r="B172" s="44"/>
      <c r="C172" s="125" t="s">
        <v>553</v>
      </c>
      <c r="D172" s="292" t="b">
        <f>'Section B'!C237&lt;='Section B'!C309</f>
        <v>1</v>
      </c>
      <c r="E172" s="19"/>
    </row>
    <row r="173" spans="1:5">
      <c r="A173" s="10"/>
      <c r="B173" s="266"/>
      <c r="C173" s="67"/>
      <c r="D173" s="295"/>
      <c r="E173" s="272"/>
    </row>
    <row r="174" spans="1:5">
      <c r="A174" s="10"/>
      <c r="B174" s="275" t="s">
        <v>36</v>
      </c>
      <c r="C174" s="67" t="s">
        <v>64</v>
      </c>
      <c r="D174" s="295"/>
      <c r="E174" s="19"/>
    </row>
    <row r="175" spans="1:5">
      <c r="A175" s="10"/>
      <c r="B175" s="275"/>
      <c r="C175" s="67"/>
      <c r="D175" s="295"/>
      <c r="E175" s="19"/>
    </row>
    <row r="176" spans="1:5" ht="31.5">
      <c r="A176" s="10"/>
      <c r="B176" s="45"/>
      <c r="C176" s="125" t="s">
        <v>186</v>
      </c>
      <c r="D176" s="292" t="b">
        <f>'Section B'!C243&lt;=('Section B'!E11+'Section B'!E19)</f>
        <v>1</v>
      </c>
      <c r="E176" s="272"/>
    </row>
    <row r="177" spans="1:5">
      <c r="A177" s="10"/>
      <c r="B177" s="38"/>
      <c r="C177" s="67"/>
      <c r="D177" s="295"/>
      <c r="E177" s="85"/>
    </row>
    <row r="178" spans="1:5" ht="31.5">
      <c r="A178" s="10"/>
      <c r="B178" s="44"/>
      <c r="C178" s="125" t="s">
        <v>898</v>
      </c>
      <c r="D178" s="292" t="b">
        <f>'Section B'!C245&lt;='Section D'!E9</f>
        <v>1</v>
      </c>
      <c r="E178" s="272"/>
    </row>
    <row r="179" spans="1:5">
      <c r="A179" s="10"/>
      <c r="B179" s="38"/>
      <c r="C179" s="125"/>
      <c r="D179" s="296"/>
      <c r="E179" s="85"/>
    </row>
    <row r="180" spans="1:5" ht="31.5">
      <c r="A180" s="10"/>
      <c r="B180" s="44"/>
      <c r="C180" s="125" t="s">
        <v>922</v>
      </c>
      <c r="D180" s="292" t="b">
        <f>'Section B'!C248&lt;=('Section B'!C306)</f>
        <v>1</v>
      </c>
      <c r="E180" s="272"/>
    </row>
    <row r="181" spans="1:5">
      <c r="A181" s="10"/>
      <c r="B181" s="38"/>
      <c r="C181" s="125"/>
      <c r="D181" s="296"/>
      <c r="E181" s="85"/>
    </row>
    <row r="182" spans="1:5" ht="31.5">
      <c r="A182" s="10"/>
      <c r="B182" s="20"/>
      <c r="C182" s="125" t="s">
        <v>554</v>
      </c>
      <c r="D182" s="292" t="b">
        <f>'Section B'!C251&lt;='Section B'!C309</f>
        <v>1</v>
      </c>
      <c r="E182" s="19"/>
    </row>
    <row r="183" spans="1:5">
      <c r="A183" s="10"/>
      <c r="B183" s="20"/>
      <c r="C183" s="67"/>
      <c r="D183" s="295"/>
      <c r="E183" s="272"/>
    </row>
    <row r="184" spans="1:5">
      <c r="A184" s="10"/>
      <c r="B184" s="275" t="s">
        <v>37</v>
      </c>
      <c r="C184" s="67" t="s">
        <v>15</v>
      </c>
      <c r="D184" s="295"/>
      <c r="E184" s="272"/>
    </row>
    <row r="185" spans="1:5">
      <c r="A185" s="10"/>
      <c r="B185" s="275"/>
      <c r="C185" s="67"/>
      <c r="D185" s="295"/>
      <c r="E185" s="272"/>
    </row>
    <row r="186" spans="1:5">
      <c r="A186" s="10"/>
      <c r="B186" s="45"/>
      <c r="C186" s="125" t="s">
        <v>187</v>
      </c>
      <c r="D186" s="292" t="b">
        <f>'Section B'!C257&lt;=('Section B'!E11+'Section B'!E19)</f>
        <v>1</v>
      </c>
      <c r="E186" s="272"/>
    </row>
    <row r="187" spans="1:5">
      <c r="A187" s="10"/>
      <c r="B187" s="45"/>
      <c r="C187" s="67"/>
      <c r="D187" s="292"/>
      <c r="E187" s="85"/>
    </row>
    <row r="188" spans="1:5" ht="31.5">
      <c r="A188" s="10"/>
      <c r="B188" s="45"/>
      <c r="C188" s="125" t="s">
        <v>570</v>
      </c>
      <c r="D188" s="292" t="b">
        <f>'Section B'!C259&lt;='Section D'!E9</f>
        <v>1</v>
      </c>
      <c r="E188" s="85"/>
    </row>
    <row r="189" spans="1:5">
      <c r="A189" s="10"/>
      <c r="B189" s="45"/>
      <c r="C189" s="125"/>
      <c r="D189" s="296"/>
      <c r="E189" s="85"/>
    </row>
    <row r="190" spans="1:5" ht="31.5">
      <c r="A190" s="10"/>
      <c r="B190" s="45"/>
      <c r="C190" s="125" t="s">
        <v>923</v>
      </c>
      <c r="D190" s="292" t="b">
        <f>'Section B'!C262&lt;=('Section B'!C306)</f>
        <v>1</v>
      </c>
      <c r="E190" s="85"/>
    </row>
    <row r="191" spans="1:5">
      <c r="A191" s="10"/>
      <c r="B191" s="45"/>
      <c r="C191" s="125"/>
      <c r="D191" s="296"/>
      <c r="E191" s="85"/>
    </row>
    <row r="192" spans="1:5" ht="31.5">
      <c r="A192" s="10"/>
      <c r="B192" s="266"/>
      <c r="C192" s="125" t="s">
        <v>555</v>
      </c>
      <c r="D192" s="292" t="b">
        <f>'Section B'!C265&lt;='Section B'!C309</f>
        <v>1</v>
      </c>
      <c r="E192" s="99"/>
    </row>
    <row r="193" spans="1:5">
      <c r="A193" s="10"/>
      <c r="B193" s="13"/>
      <c r="C193" s="69"/>
      <c r="D193" s="69"/>
      <c r="E193" s="43"/>
    </row>
    <row r="194" spans="1:5">
      <c r="A194" s="10"/>
      <c r="B194" s="9"/>
      <c r="C194" s="53"/>
      <c r="D194" s="53"/>
      <c r="E194" s="268"/>
    </row>
    <row r="195" spans="1:5">
      <c r="A195" s="10"/>
      <c r="B195" s="315">
        <v>5</v>
      </c>
      <c r="C195" s="317" t="s">
        <v>44</v>
      </c>
      <c r="D195" s="317"/>
      <c r="E195" s="325"/>
    </row>
    <row r="196" spans="1:5">
      <c r="A196" s="10"/>
      <c r="B196" s="316"/>
      <c r="C196" s="318"/>
      <c r="D196" s="318"/>
      <c r="E196" s="327"/>
    </row>
    <row r="197" spans="1:5">
      <c r="A197" s="10"/>
      <c r="B197" s="266"/>
      <c r="C197" s="67"/>
      <c r="D197" s="67"/>
      <c r="E197" s="272"/>
    </row>
    <row r="198" spans="1:5" ht="31.5">
      <c r="A198" s="10"/>
      <c r="B198" s="275" t="s">
        <v>45</v>
      </c>
      <c r="C198" s="67" t="s">
        <v>82</v>
      </c>
      <c r="D198" s="67"/>
      <c r="E198" s="19"/>
    </row>
    <row r="199" spans="1:5">
      <c r="A199" s="10"/>
      <c r="B199" s="275"/>
      <c r="C199" s="67"/>
      <c r="D199" s="67"/>
      <c r="E199" s="19"/>
    </row>
    <row r="200" spans="1:5" ht="31.5">
      <c r="A200" s="10"/>
      <c r="B200" s="38"/>
      <c r="C200" s="125" t="s">
        <v>171</v>
      </c>
      <c r="D200" s="292" t="b">
        <f>'Section B'!C276&lt;=('Section B'!E11+'Section B'!E19)</f>
        <v>1</v>
      </c>
      <c r="E200" s="19"/>
    </row>
    <row r="201" spans="1:5">
      <c r="A201" s="10"/>
      <c r="B201" s="44"/>
      <c r="C201" s="67"/>
      <c r="D201" s="292"/>
      <c r="E201" s="85"/>
    </row>
    <row r="202" spans="1:5" ht="31.5">
      <c r="A202" s="10"/>
      <c r="B202" s="38"/>
      <c r="C202" s="125" t="s">
        <v>543</v>
      </c>
      <c r="D202" s="292" t="b">
        <f>'Section B'!C278&lt;='Section D'!E9</f>
        <v>1</v>
      </c>
      <c r="E202" s="85"/>
    </row>
    <row r="203" spans="1:5">
      <c r="A203" s="10"/>
      <c r="B203" s="38"/>
      <c r="C203" s="125"/>
      <c r="D203" s="296"/>
      <c r="E203" s="85"/>
    </row>
    <row r="204" spans="1:5" ht="31.5">
      <c r="A204" s="10"/>
      <c r="B204" s="38"/>
      <c r="C204" s="125" t="s">
        <v>924</v>
      </c>
      <c r="D204" s="292" t="b">
        <f>'Section B'!C281&lt;=('Section B'!C306)</f>
        <v>1</v>
      </c>
      <c r="E204" s="85"/>
    </row>
    <row r="205" spans="1:5">
      <c r="A205" s="15"/>
      <c r="B205" s="38"/>
      <c r="C205" s="125"/>
      <c r="D205" s="296"/>
      <c r="E205" s="85"/>
    </row>
    <row r="206" spans="1:5" ht="31.5">
      <c r="A206" s="22"/>
      <c r="B206" s="38"/>
      <c r="C206" s="125" t="s">
        <v>556</v>
      </c>
      <c r="D206" s="292" t="b">
        <f>'Section B'!C284&lt;='Section B'!C309</f>
        <v>1</v>
      </c>
      <c r="E206" s="85"/>
    </row>
    <row r="207" spans="1:5">
      <c r="A207" s="10"/>
      <c r="B207" s="258"/>
      <c r="C207" s="259"/>
      <c r="D207" s="259"/>
      <c r="E207" s="119"/>
    </row>
    <row r="209" spans="1:5" ht="18.75">
      <c r="A209" s="351" t="s">
        <v>574</v>
      </c>
      <c r="B209" s="351"/>
      <c r="C209" s="351"/>
      <c r="D209" s="273"/>
    </row>
    <row r="210" spans="1:5" ht="18.75">
      <c r="A210" s="273"/>
      <c r="B210" s="273"/>
      <c r="C210" s="70"/>
      <c r="D210" s="70"/>
    </row>
    <row r="211" spans="1:5" ht="15">
      <c r="B211" s="315">
        <v>1</v>
      </c>
      <c r="C211" s="317" t="s">
        <v>835</v>
      </c>
      <c r="D211" s="317"/>
      <c r="E211" s="325"/>
    </row>
    <row r="212" spans="1:5" ht="15">
      <c r="B212" s="316">
        <v>7</v>
      </c>
      <c r="C212" s="318" t="s">
        <v>151</v>
      </c>
      <c r="D212" s="318"/>
      <c r="E212" s="327"/>
    </row>
    <row r="213" spans="1:5">
      <c r="B213" s="32"/>
      <c r="C213" s="165"/>
      <c r="D213" s="165"/>
      <c r="E213" s="31"/>
    </row>
    <row r="214" spans="1:5">
      <c r="B214" s="32"/>
      <c r="C214" s="125" t="s">
        <v>571</v>
      </c>
      <c r="D214" s="292" t="b">
        <f>'Section D'!C15&lt;='Section D'!E9</f>
        <v>1</v>
      </c>
      <c r="E214" s="31"/>
    </row>
    <row r="215" spans="1:5">
      <c r="B215" s="32"/>
      <c r="C215" s="125"/>
      <c r="D215" s="296"/>
      <c r="E215" s="31"/>
    </row>
    <row r="216" spans="1:5">
      <c r="B216" s="32"/>
      <c r="C216" s="125" t="s">
        <v>573</v>
      </c>
      <c r="D216" s="292" t="b">
        <f>'Section D'!C19&lt;='Section D'!E9</f>
        <v>1</v>
      </c>
      <c r="E216" s="31"/>
    </row>
    <row r="217" spans="1:5">
      <c r="B217" s="32"/>
      <c r="C217" s="125"/>
      <c r="D217" s="296"/>
      <c r="E217" s="31"/>
    </row>
    <row r="218" spans="1:5">
      <c r="B218" s="32"/>
      <c r="C218" s="125" t="s">
        <v>934</v>
      </c>
      <c r="D218" s="292" t="b">
        <f>'Section D'!C22&lt;='Section D'!E9</f>
        <v>1</v>
      </c>
      <c r="E218" s="31"/>
    </row>
    <row r="219" spans="1:5">
      <c r="B219" s="32"/>
      <c r="C219" s="125"/>
      <c r="D219" s="296"/>
      <c r="E219" s="31"/>
    </row>
    <row r="220" spans="1:5" ht="31.5">
      <c r="B220" s="32"/>
      <c r="C220" s="125" t="s">
        <v>572</v>
      </c>
      <c r="D220" s="292" t="b">
        <f>'Section D'!C25&lt;='Section D'!E9</f>
        <v>1</v>
      </c>
      <c r="E220" s="31"/>
    </row>
    <row r="221" spans="1:5">
      <c r="B221" s="147"/>
      <c r="C221" s="161"/>
      <c r="D221" s="161"/>
      <c r="E221" s="132"/>
    </row>
    <row r="222" spans="1:5">
      <c r="B222" s="166"/>
      <c r="C222" s="159"/>
      <c r="D222" s="159"/>
      <c r="E222" s="166"/>
    </row>
    <row r="223" spans="1:5" ht="15">
      <c r="B223" s="315">
        <v>2</v>
      </c>
      <c r="C223" s="317" t="s">
        <v>528</v>
      </c>
      <c r="D223" s="317"/>
      <c r="E223" s="325"/>
    </row>
    <row r="224" spans="1:5" ht="15">
      <c r="B224" s="316"/>
      <c r="C224" s="318"/>
      <c r="D224" s="318"/>
      <c r="E224" s="327"/>
    </row>
    <row r="225" spans="1:5" ht="31.5">
      <c r="B225" s="32"/>
      <c r="C225" s="125" t="s">
        <v>925</v>
      </c>
      <c r="D225" s="292" t="b">
        <f>'Section D'!C36&lt;='Section B'!C306</f>
        <v>1</v>
      </c>
      <c r="E225" s="31"/>
    </row>
    <row r="226" spans="1:5">
      <c r="B226" s="32"/>
      <c r="C226" s="125"/>
      <c r="D226" s="296"/>
      <c r="E226" s="31"/>
    </row>
    <row r="227" spans="1:5" ht="31.5">
      <c r="B227" s="32"/>
      <c r="C227" s="125" t="s">
        <v>926</v>
      </c>
      <c r="D227" s="292" t="b">
        <f>'Section D'!C43&lt;='Section B'!C309</f>
        <v>1</v>
      </c>
      <c r="E227" s="31"/>
    </row>
    <row r="228" spans="1:5">
      <c r="B228" s="147"/>
      <c r="C228" s="260"/>
      <c r="D228" s="260"/>
      <c r="E228" s="132"/>
    </row>
    <row r="230" spans="1:5" ht="18.75">
      <c r="A230" s="351" t="s">
        <v>141</v>
      </c>
      <c r="B230" s="351"/>
      <c r="C230" s="351"/>
      <c r="D230" s="273"/>
    </row>
    <row r="232" spans="1:5">
      <c r="B232" s="315">
        <v>2</v>
      </c>
      <c r="C232" s="380" t="s">
        <v>132</v>
      </c>
      <c r="D232" s="276"/>
      <c r="E232" s="140"/>
    </row>
    <row r="233" spans="1:5">
      <c r="B233" s="316"/>
      <c r="C233" s="381"/>
      <c r="D233" s="299"/>
      <c r="E233" s="31"/>
    </row>
    <row r="234" spans="1:5">
      <c r="B234" s="261"/>
      <c r="C234" s="127" t="s">
        <v>832</v>
      </c>
      <c r="D234" s="292" t="b">
        <f>'Section E'!D37='Section E'!D49</f>
        <v>1</v>
      </c>
      <c r="E234" s="31"/>
    </row>
    <row r="235" spans="1:5">
      <c r="B235" s="261"/>
      <c r="C235" s="127"/>
      <c r="D235" s="292"/>
      <c r="E235" s="31"/>
    </row>
    <row r="236" spans="1:5">
      <c r="B236" s="261"/>
      <c r="C236" s="127" t="s">
        <v>833</v>
      </c>
      <c r="D236" s="292" t="b">
        <f>'Section E'!E37='Section E'!E49</f>
        <v>1</v>
      </c>
      <c r="E236" s="31"/>
    </row>
    <row r="237" spans="1:5">
      <c r="B237" s="204"/>
      <c r="C237" s="130"/>
      <c r="D237" s="300"/>
      <c r="E237" s="132"/>
    </row>
    <row r="238" spans="1:5">
      <c r="B238" s="262"/>
      <c r="C238" s="127"/>
      <c r="D238" s="127"/>
      <c r="E238" s="30"/>
    </row>
    <row r="239" spans="1:5">
      <c r="B239" s="315">
        <v>6</v>
      </c>
      <c r="C239" s="380" t="s">
        <v>163</v>
      </c>
      <c r="D239" s="276"/>
      <c r="E239" s="140"/>
    </row>
    <row r="240" spans="1:5">
      <c r="B240" s="316"/>
      <c r="C240" s="381"/>
      <c r="D240" s="277"/>
      <c r="E240" s="31"/>
    </row>
    <row r="241" spans="1:6">
      <c r="B241" s="261"/>
      <c r="C241" s="263" t="s">
        <v>834</v>
      </c>
      <c r="D241" s="292" t="b">
        <f>'Section E'!C84&lt;='Section E'!D11</f>
        <v>1</v>
      </c>
      <c r="E241" s="31"/>
    </row>
    <row r="242" spans="1:6" s="155" customFormat="1">
      <c r="A242" s="30"/>
      <c r="B242" s="204"/>
      <c r="C242" s="130"/>
      <c r="D242" s="130"/>
      <c r="E242" s="132"/>
      <c r="F242" s="30"/>
    </row>
    <row r="244" spans="1:6" ht="18.75">
      <c r="A244" s="351" t="s">
        <v>142</v>
      </c>
      <c r="B244" s="351"/>
      <c r="C244" s="351"/>
      <c r="D244" s="273"/>
    </row>
    <row r="246" spans="1:6" ht="15">
      <c r="B246" s="365">
        <v>2</v>
      </c>
      <c r="C246" s="317" t="s">
        <v>111</v>
      </c>
      <c r="D246" s="317"/>
      <c r="E246" s="325"/>
    </row>
    <row r="247" spans="1:6" ht="15">
      <c r="B247" s="366"/>
      <c r="C247" s="318"/>
      <c r="D247" s="318"/>
      <c r="E247" s="327"/>
    </row>
    <row r="248" spans="1:6">
      <c r="B248" s="261"/>
      <c r="C248" s="125" t="s">
        <v>188</v>
      </c>
      <c r="D248" s="292" t="b">
        <f>'Section F'!C37&lt;='Section F'!C33</f>
        <v>1</v>
      </c>
      <c r="E248" s="31"/>
    </row>
    <row r="249" spans="1:6">
      <c r="B249" s="204"/>
      <c r="C249" s="130"/>
      <c r="D249" s="130"/>
      <c r="E249" s="132"/>
    </row>
    <row r="251" spans="1:6" ht="18.75">
      <c r="A251" s="351" t="s">
        <v>143</v>
      </c>
      <c r="B251" s="351"/>
      <c r="C251" s="351"/>
      <c r="D251" s="273"/>
    </row>
    <row r="253" spans="1:6" ht="15">
      <c r="B253" s="365">
        <v>1</v>
      </c>
      <c r="C253" s="317" t="s">
        <v>99</v>
      </c>
      <c r="D253" s="317"/>
      <c r="E253" s="325"/>
    </row>
    <row r="254" spans="1:6" ht="15">
      <c r="B254" s="366"/>
      <c r="C254" s="318"/>
      <c r="D254" s="318"/>
      <c r="E254" s="327"/>
    </row>
    <row r="255" spans="1:6">
      <c r="B255" s="32"/>
      <c r="C255" s="53" t="s">
        <v>840</v>
      </c>
      <c r="D255" s="292" t="b">
        <f>'Section H '!C15&lt;='Section H '!C12</f>
        <v>1</v>
      </c>
      <c r="E255" s="31"/>
    </row>
    <row r="256" spans="1:6">
      <c r="B256" s="32"/>
      <c r="C256" s="165"/>
      <c r="D256" s="165"/>
      <c r="E256" s="31"/>
    </row>
    <row r="257" spans="1:5">
      <c r="B257" s="261"/>
      <c r="C257" s="53" t="s">
        <v>935</v>
      </c>
      <c r="D257" s="292" t="b">
        <f>'Section H '!C22&lt;='Section H '!C18</f>
        <v>1</v>
      </c>
      <c r="E257" s="31"/>
    </row>
    <row r="258" spans="1:5">
      <c r="B258" s="261"/>
      <c r="D258" s="53"/>
      <c r="E258" s="31"/>
    </row>
    <row r="259" spans="1:5">
      <c r="B259" s="204"/>
      <c r="C259" s="130"/>
      <c r="D259" s="130"/>
      <c r="E259" s="132"/>
    </row>
    <row r="261" spans="1:5" ht="18.75">
      <c r="A261" s="351" t="s">
        <v>189</v>
      </c>
      <c r="B261" s="351"/>
      <c r="C261" s="351"/>
      <c r="D261" s="273"/>
    </row>
    <row r="263" spans="1:5" ht="15">
      <c r="B263" s="365">
        <v>1</v>
      </c>
      <c r="C263" s="317" t="s">
        <v>191</v>
      </c>
      <c r="D263" s="317"/>
      <c r="E263" s="325"/>
    </row>
    <row r="264" spans="1:5" ht="15">
      <c r="B264" s="366"/>
      <c r="C264" s="318"/>
      <c r="D264" s="318"/>
      <c r="E264" s="327"/>
    </row>
    <row r="265" spans="1:5">
      <c r="B265" s="261"/>
      <c r="C265" s="264" t="s">
        <v>190</v>
      </c>
      <c r="D265" s="292" t="b">
        <f>IF(AND('Section B'!C316="TRUE",'Section C'!D49="TRUE",'Section D'!C53="TRUE",'Section E'!C91="TRUE",'Section F'!C85="TRUE",'Section G'!C35="TRUE",'Section H '!C36="TRUE"),TRUE,FALSE)</f>
        <v>0</v>
      </c>
      <c r="E265" s="31"/>
    </row>
    <row r="266" spans="1:5" ht="15" customHeight="1">
      <c r="B266" s="204"/>
      <c r="C266" s="130"/>
      <c r="D266" s="130"/>
      <c r="E266" s="132"/>
    </row>
    <row r="268" spans="1:5">
      <c r="C268" s="322" t="str">
        <f>IF(OR(D166=FALSE,D168=FALSE,D170=FALSE,D13=FALSE,D11=FALSE,D9=FALSE,D15=FALSE,D25=FALSE,D19=FALSE,D172=FALSE,D21=FALSE,D23=FALSE,D30=FALSE,D32=FALSE,D34=FALSE,D36=FALSE,D36=FALSE,D146=FALSE,D44=FALSE,D46=FALSE,D42=FALSE,D148=FALSE,D52=FALSE,D54=FALSE,D56=FALSE,D40=FALSE,D62=FALSE,D64=FALSE,D58=FALSE,D66=FALSE,D74=FALSE,D76=FALSE,D78=FALSE,D68=FALSE,D72=FALSE,D86=FALSE,D88=FALSE,D90=FALSE,D92=FALSE,D96=FALSE,D98=FALSE,D100=FALSE,D102=FALSE,D106=FALSE,D108=FALSE,D110=FALSE,D112=FALSE,D116=FALSE,D118=FALSE,D120=FALSE,D122=FALSE,D126=FALSE,D128=FALSE,D130=FALSE,D132=FALSE,D136=FALSE,D138=FALSE,D140=FALSE,D142=FALSE,D150=FALSE,D152=FALSE,D176=FALSE,D156=FALSE,D158=FALSE,D160=FALSE,D162=FALSE,D178=FALSE,D180=FALSE,D186=FALSE,D182=FALSE,D190=FALSE,D192=FALSE,D188=FALSE,D206=FALSE,D204=FALSE,D200=FALSE,D202=FALSE,D214=FALSE,D216=FALSE,D218=FALSE,D220=FALSE,D227=FALSE,D225=FALSE,D234=FALSE,D241=FALSE,D236=FALSE,D248=FALSE,D255=FALSE,D257=FALSE,D265=FALSE),"NOT VALIDATED","VALIDATED")</f>
        <v>NOT VALIDATED</v>
      </c>
      <c r="D268" s="322"/>
    </row>
    <row r="269" spans="1:5">
      <c r="C269" s="383" t="s">
        <v>192</v>
      </c>
      <c r="D269" s="383"/>
    </row>
  </sheetData>
  <sheetProtection password="CC3D" sheet="1" objects="1" scenarios="1"/>
  <mergeCells count="31">
    <mergeCell ref="B2:E2"/>
    <mergeCell ref="C268:D268"/>
    <mergeCell ref="C269:D269"/>
    <mergeCell ref="A261:C261"/>
    <mergeCell ref="B263:B264"/>
    <mergeCell ref="C263:E264"/>
    <mergeCell ref="B49:B50"/>
    <mergeCell ref="C49:E50"/>
    <mergeCell ref="A209:C209"/>
    <mergeCell ref="A230:C230"/>
    <mergeCell ref="B232:B233"/>
    <mergeCell ref="C232:C233"/>
    <mergeCell ref="A251:C251"/>
    <mergeCell ref="B253:B254"/>
    <mergeCell ref="C253:E254"/>
    <mergeCell ref="A244:C244"/>
    <mergeCell ref="B246:B247"/>
    <mergeCell ref="C246:E247"/>
    <mergeCell ref="B195:B196"/>
    <mergeCell ref="B6:B7"/>
    <mergeCell ref="C6:E7"/>
    <mergeCell ref="A4:C4"/>
    <mergeCell ref="B81:B82"/>
    <mergeCell ref="C81:E82"/>
    <mergeCell ref="C195:E196"/>
    <mergeCell ref="B239:B240"/>
    <mergeCell ref="C239:C240"/>
    <mergeCell ref="B211:B212"/>
    <mergeCell ref="C211:E212"/>
    <mergeCell ref="B223:B224"/>
    <mergeCell ref="C223:E224"/>
  </mergeCells>
  <conditionalFormatting sqref="D9 D11 D13 D15 D19 D21 D23 D25 D30 D32 D34:D36 D52 D54 D56 D58 D62 D64 D66 D68 D72 D74 D76 D78 D86 D88 D90 D92 D96 D98 D100 D102 D106 D108 D110 D112 D116 D118 D120 D122 D126 D128 D130 D132 D136 D138 D146 D140:D142 D148 D150 D152 D156 D158 D160 D162 D165:D166 D168 D170 D172 D176 D178 D180 D182 D186:D188 D190 D192 D200:D202 D204 D206 D214 D216 D218 D220 D225 D227 D234:D236 D241 D248 D255 D257 D44:D46 D42 D40">
    <cfRule type="containsText" dxfId="19" priority="311" operator="containsText" text="FALSE">
      <formula>NOT(ISERROR(SEARCH("FALSE",D9)))</formula>
    </cfRule>
  </conditionalFormatting>
  <conditionalFormatting sqref="D9 D11 D13 D15 D19 D21 D23 D25 D30 D32 D34:D36 D52 D54 D56 D58 D62 D64 D66 D68 D72 D74 D76 D78 D86 D88 D90 D92 D96 D98 D100 D102 D106 D108 D110 D112 D116 D118 D120 D122 D126 D128 D130 D132 D136 D138 D146 D140:D142 D148 D150 D152 D156 D158 D160 D162 D165:D166 D168 D170 D172 D176 D178 D180 D182 D186:D188 D190 D192 D200:D202 D204 D206 D214 D216 D218 D220 D225 D227 D234:D236 D241 D248 D255 D257 D265 D44:D46 D42 D40">
    <cfRule type="containsText" dxfId="18" priority="309" operator="containsText" text="TRUE">
      <formula>NOT(ISERROR(SEARCH("TRUE",D9)))</formula>
    </cfRule>
    <cfRule type="containsText" dxfId="17" priority="310" operator="containsText" text="FALSE">
      <formula>NOT(ISERROR(SEARCH("FALSE",D9)))</formula>
    </cfRule>
  </conditionalFormatting>
  <conditionalFormatting sqref="D265">
    <cfRule type="containsText" dxfId="16" priority="25" operator="containsText" text="FALSE">
      <formula>NOT(ISERROR(SEARCH("FALSE",D265)))</formula>
    </cfRule>
  </conditionalFormatting>
  <conditionalFormatting sqref="C268">
    <cfRule type="containsText" dxfId="15" priority="16" operator="containsText" text="FALSE">
      <formula>NOT(ISERROR(SEARCH("FALSE",C268)))</formula>
    </cfRule>
  </conditionalFormatting>
  <conditionalFormatting sqref="C268">
    <cfRule type="containsText" dxfId="14" priority="14" operator="containsText" text="TRUE">
      <formula>NOT(ISERROR(SEARCH("TRUE",C268)))</formula>
    </cfRule>
    <cfRule type="containsText" dxfId="13" priority="15" operator="containsText" text="FALSE">
      <formula>NOT(ISERROR(SEARCH("FALSE",C268)))</formula>
    </cfRule>
  </conditionalFormatting>
  <conditionalFormatting sqref="C268">
    <cfRule type="containsText" dxfId="12" priority="12" operator="containsText" text="TRUE">
      <formula>NOT(ISERROR(SEARCH("TRUE",C268)))</formula>
    </cfRule>
    <cfRule type="containsText" dxfId="11" priority="13" operator="containsText" text="FALSE">
      <formula>NOT(ISERROR(SEARCH("FALSE",C268)))</formula>
    </cfRule>
  </conditionalFormatting>
  <conditionalFormatting sqref="C268">
    <cfRule type="containsText" dxfId="10" priority="11" operator="containsText" text="FALSE">
      <formula>NOT(ISERROR(SEARCH("FALSE",C268)))</formula>
    </cfRule>
  </conditionalFormatting>
  <conditionalFormatting sqref="C268:D268">
    <cfRule type="beginsWith" dxfId="9" priority="9" operator="beginsWith" text="NOT VALIDATED">
      <formula>LEFT(C268,13)="NOT VALIDATED"</formula>
    </cfRule>
    <cfRule type="containsText" dxfId="8" priority="10" operator="containsText" text="VALIDATED">
      <formula>NOT(ISERROR(SEARCH("VALIDATED",C268)))</formula>
    </cfRule>
  </conditionalFormatting>
  <conditionalFormatting sqref="C268">
    <cfRule type="containsText" dxfId="7" priority="8" operator="containsText" text="FALSE">
      <formula>NOT(ISERROR(SEARCH("FALSE",C268)))</formula>
    </cfRule>
  </conditionalFormatting>
  <conditionalFormatting sqref="C268">
    <cfRule type="containsText" dxfId="6" priority="6" operator="containsText" text="TRUE">
      <formula>NOT(ISERROR(SEARCH("TRUE",C268)))</formula>
    </cfRule>
    <cfRule type="containsText" dxfId="5" priority="7" operator="containsText" text="FALSE">
      <formula>NOT(ISERROR(SEARCH("FALSE",C268)))</formula>
    </cfRule>
  </conditionalFormatting>
  <conditionalFormatting sqref="C268">
    <cfRule type="containsText" dxfId="4" priority="4" operator="containsText" text="TRUE">
      <formula>NOT(ISERROR(SEARCH("TRUE",C268)))</formula>
    </cfRule>
    <cfRule type="containsText" dxfId="3" priority="5" operator="containsText" text="FALSE">
      <formula>NOT(ISERROR(SEARCH("FALSE",C268)))</formula>
    </cfRule>
  </conditionalFormatting>
  <conditionalFormatting sqref="C268">
    <cfRule type="containsText" dxfId="2" priority="3" operator="containsText" text="FALSE">
      <formula>NOT(ISERROR(SEARCH("FALSE",C268)))</formula>
    </cfRule>
  </conditionalFormatting>
  <conditionalFormatting sqref="C268:D268">
    <cfRule type="beginsWith" dxfId="1" priority="1" operator="beginsWith" text="NOT VALIDATED">
      <formula>LEFT(C268,13)="NOT VALIDATED"</formula>
    </cfRule>
    <cfRule type="containsText" dxfId="0" priority="2" operator="containsText" text="VALIDATED">
      <formula>NOT(ISERROR(SEARCH("VALIDATED",C268)))</formula>
    </cfRule>
  </conditionalFormatting>
  <dataValidations count="1">
    <dataValidation operator="greaterThanOrEqual" allowBlank="1" showErrorMessage="1" promptTitle="Input data" prompt="Insert positive value" sqref="C103:D103"/>
  </dataValidations>
  <pageMargins left="0.70866141732283472" right="0.70866141732283472" top="0.74803149606299213" bottom="0.74803149606299213" header="0.31496062992125984" footer="0.31496062992125984"/>
  <pageSetup paperSize="9" scale="13" fitToHeight="7" orientation="portrait" r:id="rId1"/>
</worksheet>
</file>

<file path=xl/worksheets/sheet11.xml><?xml version="1.0" encoding="utf-8"?>
<worksheet xmlns="http://schemas.openxmlformats.org/spreadsheetml/2006/main" xmlns:r="http://schemas.openxmlformats.org/officeDocument/2006/relationships">
  <sheetPr>
    <tabColor theme="0" tint="-0.499984740745262"/>
  </sheetPr>
  <dimension ref="A1:B250"/>
  <sheetViews>
    <sheetView view="pageBreakPreview" topLeftCell="A4" zoomScale="130" zoomScaleNormal="100" zoomScaleSheetLayoutView="130" workbookViewId="0">
      <selection activeCell="B129" sqref="B129"/>
    </sheetView>
  </sheetViews>
  <sheetFormatPr defaultRowHeight="15"/>
  <cols>
    <col min="1" max="1" width="7.5703125" style="279" customWidth="1"/>
    <col min="2" max="2" width="23" style="279" customWidth="1"/>
    <col min="3" max="16384" width="9.140625" style="88"/>
  </cols>
  <sheetData>
    <row r="1" spans="1:2" ht="38.25" customHeight="1">
      <c r="A1" s="384" t="s">
        <v>582</v>
      </c>
      <c r="B1" s="385"/>
    </row>
    <row r="2" spans="1:2">
      <c r="A2" s="280" t="s">
        <v>266</v>
      </c>
      <c r="B2" s="280" t="s">
        <v>583</v>
      </c>
    </row>
    <row r="3" spans="1:2">
      <c r="A3" s="281" t="s">
        <v>267</v>
      </c>
      <c r="B3" s="281" t="s">
        <v>584</v>
      </c>
    </row>
    <row r="4" spans="1:2">
      <c r="A4" s="281" t="s">
        <v>268</v>
      </c>
      <c r="B4" s="281" t="s">
        <v>585</v>
      </c>
    </row>
    <row r="5" spans="1:2">
      <c r="A5" s="281" t="s">
        <v>269</v>
      </c>
      <c r="B5" s="281" t="s">
        <v>586</v>
      </c>
    </row>
    <row r="6" spans="1:2">
      <c r="A6" s="281" t="s">
        <v>270</v>
      </c>
      <c r="B6" s="281" t="s">
        <v>587</v>
      </c>
    </row>
    <row r="7" spans="1:2">
      <c r="A7" s="281" t="s">
        <v>271</v>
      </c>
      <c r="B7" s="281" t="s">
        <v>588</v>
      </c>
    </row>
    <row r="8" spans="1:2">
      <c r="A8" s="281" t="s">
        <v>272</v>
      </c>
      <c r="B8" s="281" t="s">
        <v>589</v>
      </c>
    </row>
    <row r="9" spans="1:2">
      <c r="A9" s="281" t="s">
        <v>273</v>
      </c>
      <c r="B9" s="281" t="s">
        <v>590</v>
      </c>
    </row>
    <row r="10" spans="1:2">
      <c r="A10" s="281" t="s">
        <v>274</v>
      </c>
      <c r="B10" s="281" t="s">
        <v>591</v>
      </c>
    </row>
    <row r="11" spans="1:2">
      <c r="A11" s="281" t="s">
        <v>275</v>
      </c>
      <c r="B11" s="281" t="s">
        <v>592</v>
      </c>
    </row>
    <row r="12" spans="1:2">
      <c r="A12" s="281" t="s">
        <v>276</v>
      </c>
      <c r="B12" s="281" t="s">
        <v>593</v>
      </c>
    </row>
    <row r="13" spans="1:2">
      <c r="A13" s="281" t="s">
        <v>277</v>
      </c>
      <c r="B13" s="281" t="s">
        <v>594</v>
      </c>
    </row>
    <row r="14" spans="1:2">
      <c r="A14" s="281" t="s">
        <v>278</v>
      </c>
      <c r="B14" s="281" t="s">
        <v>595</v>
      </c>
    </row>
    <row r="15" spans="1:2">
      <c r="A15" s="281" t="s">
        <v>279</v>
      </c>
      <c r="B15" s="281" t="s">
        <v>596</v>
      </c>
    </row>
    <row r="16" spans="1:2">
      <c r="A16" s="281" t="s">
        <v>280</v>
      </c>
      <c r="B16" s="281" t="s">
        <v>597</v>
      </c>
    </row>
    <row r="17" spans="1:2">
      <c r="A17" s="281" t="s">
        <v>281</v>
      </c>
      <c r="B17" s="281" t="s">
        <v>598</v>
      </c>
    </row>
    <row r="18" spans="1:2">
      <c r="A18" s="281" t="s">
        <v>282</v>
      </c>
      <c r="B18" s="281" t="s">
        <v>599</v>
      </c>
    </row>
    <row r="19" spans="1:2">
      <c r="A19" s="281" t="s">
        <v>283</v>
      </c>
      <c r="B19" s="281" t="s">
        <v>600</v>
      </c>
    </row>
    <row r="20" spans="1:2">
      <c r="A20" s="281" t="s">
        <v>284</v>
      </c>
      <c r="B20" s="281" t="s">
        <v>601</v>
      </c>
    </row>
    <row r="21" spans="1:2">
      <c r="A21" s="281" t="s">
        <v>285</v>
      </c>
      <c r="B21" s="281" t="s">
        <v>602</v>
      </c>
    </row>
    <row r="22" spans="1:2">
      <c r="A22" s="281" t="s">
        <v>286</v>
      </c>
      <c r="B22" s="281" t="s">
        <v>603</v>
      </c>
    </row>
    <row r="23" spans="1:2">
      <c r="A23" s="281" t="s">
        <v>287</v>
      </c>
      <c r="B23" s="281" t="s">
        <v>604</v>
      </c>
    </row>
    <row r="24" spans="1:2">
      <c r="A24" s="281" t="s">
        <v>288</v>
      </c>
      <c r="B24" s="281" t="s">
        <v>605</v>
      </c>
    </row>
    <row r="25" spans="1:2">
      <c r="A25" s="281" t="s">
        <v>289</v>
      </c>
      <c r="B25" s="281" t="s">
        <v>606</v>
      </c>
    </row>
    <row r="26" spans="1:2">
      <c r="A26" s="281" t="s">
        <v>290</v>
      </c>
      <c r="B26" s="281" t="s">
        <v>607</v>
      </c>
    </row>
    <row r="27" spans="1:2">
      <c r="A27" s="281" t="s">
        <v>291</v>
      </c>
      <c r="B27" s="281" t="s">
        <v>608</v>
      </c>
    </row>
    <row r="28" spans="1:2" ht="25.5">
      <c r="A28" s="281" t="s">
        <v>292</v>
      </c>
      <c r="B28" s="281" t="s">
        <v>609</v>
      </c>
    </row>
    <row r="29" spans="1:2" ht="25.5">
      <c r="A29" s="281" t="s">
        <v>293</v>
      </c>
      <c r="B29" s="281" t="s">
        <v>610</v>
      </c>
    </row>
    <row r="30" spans="1:2">
      <c r="A30" s="281" t="s">
        <v>294</v>
      </c>
      <c r="B30" s="281" t="s">
        <v>611</v>
      </c>
    </row>
    <row r="31" spans="1:2">
      <c r="A31" s="281" t="s">
        <v>295</v>
      </c>
      <c r="B31" s="281" t="s">
        <v>612</v>
      </c>
    </row>
    <row r="32" spans="1:2">
      <c r="A32" s="281" t="s">
        <v>296</v>
      </c>
      <c r="B32" s="281" t="s">
        <v>613</v>
      </c>
    </row>
    <row r="33" spans="1:2">
      <c r="A33" s="281" t="s">
        <v>297</v>
      </c>
      <c r="B33" s="281" t="s">
        <v>614</v>
      </c>
    </row>
    <row r="34" spans="1:2" ht="25.5">
      <c r="A34" s="281" t="s">
        <v>298</v>
      </c>
      <c r="B34" s="281" t="s">
        <v>615</v>
      </c>
    </row>
    <row r="35" spans="1:2">
      <c r="A35" s="281" t="s">
        <v>299</v>
      </c>
      <c r="B35" s="281" t="s">
        <v>616</v>
      </c>
    </row>
    <row r="36" spans="1:2">
      <c r="A36" s="281" t="s">
        <v>300</v>
      </c>
      <c r="B36" s="281" t="s">
        <v>617</v>
      </c>
    </row>
    <row r="37" spans="1:2">
      <c r="A37" s="281" t="s">
        <v>301</v>
      </c>
      <c r="B37" s="281" t="s">
        <v>618</v>
      </c>
    </row>
    <row r="38" spans="1:2">
      <c r="A38" s="281" t="s">
        <v>302</v>
      </c>
      <c r="B38" s="281" t="s">
        <v>619</v>
      </c>
    </row>
    <row r="39" spans="1:2">
      <c r="A39" s="281" t="s">
        <v>303</v>
      </c>
      <c r="B39" s="281" t="s">
        <v>620</v>
      </c>
    </row>
    <row r="40" spans="1:2">
      <c r="A40" s="281" t="s">
        <v>304</v>
      </c>
      <c r="B40" s="281" t="s">
        <v>621</v>
      </c>
    </row>
    <row r="41" spans="1:2">
      <c r="A41" s="281" t="s">
        <v>305</v>
      </c>
      <c r="B41" s="281" t="s">
        <v>622</v>
      </c>
    </row>
    <row r="42" spans="1:2">
      <c r="A42" s="281" t="s">
        <v>306</v>
      </c>
      <c r="B42" s="281" t="s">
        <v>623</v>
      </c>
    </row>
    <row r="43" spans="1:2">
      <c r="A43" s="281" t="s">
        <v>307</v>
      </c>
      <c r="B43" s="281" t="s">
        <v>624</v>
      </c>
    </row>
    <row r="44" spans="1:2">
      <c r="A44" s="281" t="s">
        <v>308</v>
      </c>
      <c r="B44" s="281" t="s">
        <v>625</v>
      </c>
    </row>
    <row r="45" spans="1:2">
      <c r="A45" s="281" t="s">
        <v>309</v>
      </c>
      <c r="B45" s="281" t="s">
        <v>626</v>
      </c>
    </row>
    <row r="46" spans="1:2">
      <c r="A46" s="281" t="s">
        <v>310</v>
      </c>
      <c r="B46" s="281" t="s">
        <v>627</v>
      </c>
    </row>
    <row r="47" spans="1:2">
      <c r="A47" s="281" t="s">
        <v>311</v>
      </c>
      <c r="B47" s="281" t="s">
        <v>628</v>
      </c>
    </row>
    <row r="48" spans="1:2">
      <c r="A48" s="281" t="s">
        <v>312</v>
      </c>
      <c r="B48" s="281" t="s">
        <v>629</v>
      </c>
    </row>
    <row r="49" spans="1:2">
      <c r="A49" s="281" t="s">
        <v>313</v>
      </c>
      <c r="B49" s="281" t="s">
        <v>630</v>
      </c>
    </row>
    <row r="50" spans="1:2">
      <c r="A50" s="281" t="s">
        <v>314</v>
      </c>
      <c r="B50" s="281" t="s">
        <v>631</v>
      </c>
    </row>
    <row r="51" spans="1:2">
      <c r="A51" s="281" t="s">
        <v>315</v>
      </c>
      <c r="B51" s="281" t="s">
        <v>632</v>
      </c>
    </row>
    <row r="52" spans="1:2">
      <c r="A52" s="281" t="s">
        <v>316</v>
      </c>
      <c r="B52" s="281" t="s">
        <v>633</v>
      </c>
    </row>
    <row r="53" spans="1:2" ht="25.5">
      <c r="A53" s="281" t="s">
        <v>317</v>
      </c>
      <c r="B53" s="281" t="s">
        <v>634</v>
      </c>
    </row>
    <row r="54" spans="1:2">
      <c r="A54" s="281" t="s">
        <v>318</v>
      </c>
      <c r="B54" s="281" t="s">
        <v>635</v>
      </c>
    </row>
    <row r="55" spans="1:2">
      <c r="A55" s="281" t="s">
        <v>319</v>
      </c>
      <c r="B55" s="281" t="s">
        <v>636</v>
      </c>
    </row>
    <row r="56" spans="1:2">
      <c r="A56" s="281" t="s">
        <v>320</v>
      </c>
      <c r="B56" s="281" t="s">
        <v>637</v>
      </c>
    </row>
    <row r="57" spans="1:2">
      <c r="A57" s="281" t="s">
        <v>321</v>
      </c>
      <c r="B57" s="281" t="s">
        <v>638</v>
      </c>
    </row>
    <row r="58" spans="1:2">
      <c r="A58" s="281" t="s">
        <v>322</v>
      </c>
      <c r="B58" s="281" t="s">
        <v>639</v>
      </c>
    </row>
    <row r="59" spans="1:2">
      <c r="A59" s="281" t="s">
        <v>323</v>
      </c>
      <c r="B59" s="281" t="s">
        <v>640</v>
      </c>
    </row>
    <row r="60" spans="1:2">
      <c r="A60" s="281" t="s">
        <v>324</v>
      </c>
      <c r="B60" s="281" t="s">
        <v>641</v>
      </c>
    </row>
    <row r="61" spans="1:2">
      <c r="A61" s="281" t="s">
        <v>325</v>
      </c>
      <c r="B61" s="281" t="s">
        <v>642</v>
      </c>
    </row>
    <row r="62" spans="1:2">
      <c r="A62" s="281" t="s">
        <v>326</v>
      </c>
      <c r="B62" s="281" t="s">
        <v>643</v>
      </c>
    </row>
    <row r="63" spans="1:2">
      <c r="A63" s="281" t="s">
        <v>327</v>
      </c>
      <c r="B63" s="281" t="s">
        <v>644</v>
      </c>
    </row>
    <row r="64" spans="1:2">
      <c r="A64" s="281" t="s">
        <v>328</v>
      </c>
      <c r="B64" s="281" t="s">
        <v>645</v>
      </c>
    </row>
    <row r="65" spans="1:2">
      <c r="A65" s="281" t="s">
        <v>329</v>
      </c>
      <c r="B65" s="281" t="s">
        <v>646</v>
      </c>
    </row>
    <row r="66" spans="1:2">
      <c r="A66" s="281" t="s">
        <v>330</v>
      </c>
      <c r="B66" s="281" t="s">
        <v>647</v>
      </c>
    </row>
    <row r="67" spans="1:2">
      <c r="A67" s="281" t="s">
        <v>331</v>
      </c>
      <c r="B67" s="281" t="s">
        <v>648</v>
      </c>
    </row>
    <row r="68" spans="1:2">
      <c r="A68" s="281" t="s">
        <v>332</v>
      </c>
      <c r="B68" s="281" t="s">
        <v>649</v>
      </c>
    </row>
    <row r="69" spans="1:2">
      <c r="A69" s="281" t="s">
        <v>333</v>
      </c>
      <c r="B69" s="281" t="s">
        <v>650</v>
      </c>
    </row>
    <row r="70" spans="1:2">
      <c r="A70" s="281" t="s">
        <v>334</v>
      </c>
      <c r="B70" s="281" t="s">
        <v>651</v>
      </c>
    </row>
    <row r="71" spans="1:2">
      <c r="A71" s="281" t="s">
        <v>335</v>
      </c>
      <c r="B71" s="281" t="s">
        <v>652</v>
      </c>
    </row>
    <row r="72" spans="1:2">
      <c r="A72" s="281" t="s">
        <v>336</v>
      </c>
      <c r="B72" s="281" t="s">
        <v>653</v>
      </c>
    </row>
    <row r="73" spans="1:2" ht="25.5">
      <c r="A73" s="281" t="s">
        <v>337</v>
      </c>
      <c r="B73" s="281" t="s">
        <v>654</v>
      </c>
    </row>
    <row r="74" spans="1:2">
      <c r="A74" s="281" t="s">
        <v>338</v>
      </c>
      <c r="B74" s="281" t="s">
        <v>655</v>
      </c>
    </row>
    <row r="75" spans="1:2">
      <c r="A75" s="281" t="s">
        <v>339</v>
      </c>
      <c r="B75" s="281" t="s">
        <v>656</v>
      </c>
    </row>
    <row r="76" spans="1:2">
      <c r="A76" s="281" t="s">
        <v>340</v>
      </c>
      <c r="B76" s="281" t="s">
        <v>657</v>
      </c>
    </row>
    <row r="77" spans="1:2">
      <c r="A77" s="281" t="s">
        <v>341</v>
      </c>
      <c r="B77" s="281" t="s">
        <v>658</v>
      </c>
    </row>
    <row r="78" spans="1:2">
      <c r="A78" s="281" t="s">
        <v>342</v>
      </c>
      <c r="B78" s="281" t="s">
        <v>659</v>
      </c>
    </row>
    <row r="79" spans="1:2">
      <c r="A79" s="281" t="s">
        <v>343</v>
      </c>
      <c r="B79" s="281" t="s">
        <v>660</v>
      </c>
    </row>
    <row r="80" spans="1:2" ht="25.5">
      <c r="A80" s="281" t="s">
        <v>344</v>
      </c>
      <c r="B80" s="281" t="s">
        <v>661</v>
      </c>
    </row>
    <row r="81" spans="1:2">
      <c r="A81" s="281" t="s">
        <v>345</v>
      </c>
      <c r="B81" s="281" t="s">
        <v>662</v>
      </c>
    </row>
    <row r="82" spans="1:2">
      <c r="A82" s="281" t="s">
        <v>346</v>
      </c>
      <c r="B82" s="281" t="s">
        <v>663</v>
      </c>
    </row>
    <row r="83" spans="1:2">
      <c r="A83" s="281" t="s">
        <v>347</v>
      </c>
      <c r="B83" s="281" t="s">
        <v>664</v>
      </c>
    </row>
    <row r="84" spans="1:2">
      <c r="A84" s="281" t="s">
        <v>348</v>
      </c>
      <c r="B84" s="281" t="s">
        <v>665</v>
      </c>
    </row>
    <row r="85" spans="1:2">
      <c r="A85" s="281" t="s">
        <v>349</v>
      </c>
      <c r="B85" s="281" t="s">
        <v>666</v>
      </c>
    </row>
    <row r="86" spans="1:2">
      <c r="A86" s="281" t="s">
        <v>350</v>
      </c>
      <c r="B86" s="281" t="s">
        <v>667</v>
      </c>
    </row>
    <row r="87" spans="1:2">
      <c r="A87" s="281" t="s">
        <v>351</v>
      </c>
      <c r="B87" s="281" t="s">
        <v>668</v>
      </c>
    </row>
    <row r="88" spans="1:2">
      <c r="A88" s="281" t="s">
        <v>352</v>
      </c>
      <c r="B88" s="281" t="s">
        <v>669</v>
      </c>
    </row>
    <row r="89" spans="1:2">
      <c r="A89" s="281" t="s">
        <v>353</v>
      </c>
      <c r="B89" s="281" t="s">
        <v>670</v>
      </c>
    </row>
    <row r="90" spans="1:2">
      <c r="A90" s="281" t="s">
        <v>354</v>
      </c>
      <c r="B90" s="281" t="s">
        <v>671</v>
      </c>
    </row>
    <row r="91" spans="1:2">
      <c r="A91" s="281" t="s">
        <v>355</v>
      </c>
      <c r="B91" s="281" t="s">
        <v>672</v>
      </c>
    </row>
    <row r="92" spans="1:2">
      <c r="A92" s="281" t="s">
        <v>356</v>
      </c>
      <c r="B92" s="281" t="s">
        <v>673</v>
      </c>
    </row>
    <row r="93" spans="1:2">
      <c r="A93" s="281" t="s">
        <v>357</v>
      </c>
      <c r="B93" s="281" t="s">
        <v>674</v>
      </c>
    </row>
    <row r="94" spans="1:2">
      <c r="A94" s="281" t="s">
        <v>358</v>
      </c>
      <c r="B94" s="281" t="s">
        <v>675</v>
      </c>
    </row>
    <row r="95" spans="1:2">
      <c r="A95" s="281" t="s">
        <v>359</v>
      </c>
      <c r="B95" s="281" t="s">
        <v>676</v>
      </c>
    </row>
    <row r="96" spans="1:2">
      <c r="A96" s="281" t="s">
        <v>360</v>
      </c>
      <c r="B96" s="281" t="s">
        <v>677</v>
      </c>
    </row>
    <row r="97" spans="1:2">
      <c r="A97" s="281" t="s">
        <v>361</v>
      </c>
      <c r="B97" s="281" t="s">
        <v>678</v>
      </c>
    </row>
    <row r="98" spans="1:2" ht="25.5">
      <c r="A98" s="281" t="s">
        <v>362</v>
      </c>
      <c r="B98" s="281" t="s">
        <v>679</v>
      </c>
    </row>
    <row r="99" spans="1:2" ht="25.5">
      <c r="A99" s="281" t="s">
        <v>363</v>
      </c>
      <c r="B99" s="281" t="s">
        <v>680</v>
      </c>
    </row>
    <row r="100" spans="1:2">
      <c r="A100" s="281" t="s">
        <v>364</v>
      </c>
      <c r="B100" s="281" t="s">
        <v>681</v>
      </c>
    </row>
    <row r="101" spans="1:2">
      <c r="A101" s="281" t="s">
        <v>365</v>
      </c>
      <c r="B101" s="281" t="s">
        <v>682</v>
      </c>
    </row>
    <row r="102" spans="1:2">
      <c r="A102" s="281" t="s">
        <v>366</v>
      </c>
      <c r="B102" s="281" t="s">
        <v>683</v>
      </c>
    </row>
    <row r="103" spans="1:2">
      <c r="A103" s="281" t="s">
        <v>367</v>
      </c>
      <c r="B103" s="281" t="s">
        <v>684</v>
      </c>
    </row>
    <row r="104" spans="1:2">
      <c r="A104" s="281" t="s">
        <v>368</v>
      </c>
      <c r="B104" s="281" t="s">
        <v>685</v>
      </c>
    </row>
    <row r="105" spans="1:2">
      <c r="A105" s="281" t="s">
        <v>369</v>
      </c>
      <c r="B105" s="281" t="s">
        <v>686</v>
      </c>
    </row>
    <row r="106" spans="1:2">
      <c r="A106" s="281" t="s">
        <v>370</v>
      </c>
      <c r="B106" s="281" t="s">
        <v>687</v>
      </c>
    </row>
    <row r="107" spans="1:2">
      <c r="A107" s="281" t="s">
        <v>371</v>
      </c>
      <c r="B107" s="281" t="s">
        <v>688</v>
      </c>
    </row>
    <row r="108" spans="1:2">
      <c r="A108" s="281" t="s">
        <v>372</v>
      </c>
      <c r="B108" s="281" t="s">
        <v>689</v>
      </c>
    </row>
    <row r="109" spans="1:2">
      <c r="A109" s="281" t="s">
        <v>373</v>
      </c>
      <c r="B109" s="281" t="s">
        <v>690</v>
      </c>
    </row>
    <row r="110" spans="1:2">
      <c r="A110" s="281" t="s">
        <v>374</v>
      </c>
      <c r="B110" s="281" t="s">
        <v>691</v>
      </c>
    </row>
    <row r="111" spans="1:2">
      <c r="A111" s="281" t="s">
        <v>375</v>
      </c>
      <c r="B111" s="281" t="s">
        <v>692</v>
      </c>
    </row>
    <row r="112" spans="1:2">
      <c r="A112" s="281" t="s">
        <v>376</v>
      </c>
      <c r="B112" s="281" t="s">
        <v>693</v>
      </c>
    </row>
    <row r="113" spans="1:2">
      <c r="A113" s="281" t="s">
        <v>377</v>
      </c>
      <c r="B113" s="281" t="s">
        <v>694</v>
      </c>
    </row>
    <row r="114" spans="1:2">
      <c r="A114" s="281" t="s">
        <v>378</v>
      </c>
      <c r="B114" s="281" t="s">
        <v>695</v>
      </c>
    </row>
    <row r="115" spans="1:2">
      <c r="A115" s="281" t="s">
        <v>379</v>
      </c>
      <c r="B115" s="281" t="s">
        <v>696</v>
      </c>
    </row>
    <row r="116" spans="1:2">
      <c r="A116" s="281" t="s">
        <v>380</v>
      </c>
      <c r="B116" s="281" t="s">
        <v>697</v>
      </c>
    </row>
    <row r="117" spans="1:2">
      <c r="A117" s="281" t="s">
        <v>381</v>
      </c>
      <c r="B117" s="281" t="s">
        <v>698</v>
      </c>
    </row>
    <row r="118" spans="1:2">
      <c r="A118" s="281" t="s">
        <v>382</v>
      </c>
      <c r="B118" s="281" t="s">
        <v>699</v>
      </c>
    </row>
    <row r="119" spans="1:2" ht="25.5">
      <c r="A119" s="281" t="s">
        <v>383</v>
      </c>
      <c r="B119" s="281" t="s">
        <v>700</v>
      </c>
    </row>
    <row r="120" spans="1:2">
      <c r="A120" s="281" t="s">
        <v>384</v>
      </c>
      <c r="B120" s="281" t="s">
        <v>701</v>
      </c>
    </row>
    <row r="121" spans="1:2">
      <c r="A121" s="281" t="s">
        <v>385</v>
      </c>
      <c r="B121" s="281" t="s">
        <v>702</v>
      </c>
    </row>
    <row r="122" spans="1:2">
      <c r="A122" s="281" t="s">
        <v>386</v>
      </c>
      <c r="B122" s="281" t="s">
        <v>703</v>
      </c>
    </row>
    <row r="123" spans="1:2" ht="25.5">
      <c r="A123" s="281" t="s">
        <v>387</v>
      </c>
      <c r="B123" s="281" t="s">
        <v>704</v>
      </c>
    </row>
    <row r="124" spans="1:2">
      <c r="A124" s="281" t="s">
        <v>388</v>
      </c>
      <c r="B124" s="281" t="s">
        <v>705</v>
      </c>
    </row>
    <row r="125" spans="1:2">
      <c r="A125" s="281" t="s">
        <v>389</v>
      </c>
      <c r="B125" s="281" t="s">
        <v>706</v>
      </c>
    </row>
    <row r="126" spans="1:2">
      <c r="A126" s="281" t="s">
        <v>390</v>
      </c>
      <c r="B126" s="281" t="s">
        <v>707</v>
      </c>
    </row>
    <row r="127" spans="1:2">
      <c r="A127" s="281" t="s">
        <v>391</v>
      </c>
      <c r="B127" s="281" t="s">
        <v>708</v>
      </c>
    </row>
    <row r="128" spans="1:2">
      <c r="A128" s="281" t="s">
        <v>392</v>
      </c>
      <c r="B128" s="281" t="s">
        <v>709</v>
      </c>
    </row>
    <row r="129" spans="1:2">
      <c r="A129" s="281" t="s">
        <v>393</v>
      </c>
      <c r="B129" s="281" t="s">
        <v>710</v>
      </c>
    </row>
    <row r="130" spans="1:2">
      <c r="A130" s="281" t="s">
        <v>394</v>
      </c>
      <c r="B130" s="281" t="s">
        <v>711</v>
      </c>
    </row>
    <row r="131" spans="1:2">
      <c r="A131" s="281" t="s">
        <v>395</v>
      </c>
      <c r="B131" s="281" t="s">
        <v>712</v>
      </c>
    </row>
    <row r="132" spans="1:2">
      <c r="A132" s="281" t="s">
        <v>396</v>
      </c>
      <c r="B132" s="281" t="s">
        <v>713</v>
      </c>
    </row>
    <row r="133" spans="1:2" ht="25.5">
      <c r="A133" s="281" t="s">
        <v>397</v>
      </c>
      <c r="B133" s="281" t="s">
        <v>714</v>
      </c>
    </row>
    <row r="134" spans="1:2">
      <c r="A134" s="281" t="s">
        <v>398</v>
      </c>
      <c r="B134" s="281" t="s">
        <v>715</v>
      </c>
    </row>
    <row r="135" spans="1:2">
      <c r="A135" s="281" t="s">
        <v>399</v>
      </c>
      <c r="B135" s="281" t="s">
        <v>716</v>
      </c>
    </row>
    <row r="136" spans="1:2">
      <c r="A136" s="281" t="s">
        <v>400</v>
      </c>
      <c r="B136" s="281" t="s">
        <v>717</v>
      </c>
    </row>
    <row r="137" spans="1:2">
      <c r="A137" s="281" t="s">
        <v>401</v>
      </c>
      <c r="B137" s="281" t="s">
        <v>718</v>
      </c>
    </row>
    <row r="138" spans="1:2">
      <c r="A138" s="281" t="s">
        <v>402</v>
      </c>
      <c r="B138" s="281" t="s">
        <v>719</v>
      </c>
    </row>
    <row r="139" spans="1:2">
      <c r="A139" s="281" t="s">
        <v>403</v>
      </c>
      <c r="B139" s="281" t="s">
        <v>720</v>
      </c>
    </row>
    <row r="140" spans="1:2">
      <c r="A140" s="281" t="s">
        <v>404</v>
      </c>
      <c r="B140" s="281" t="s">
        <v>721</v>
      </c>
    </row>
    <row r="141" spans="1:2">
      <c r="A141" s="281" t="s">
        <v>405</v>
      </c>
      <c r="B141" s="281" t="s">
        <v>722</v>
      </c>
    </row>
    <row r="142" spans="1:2">
      <c r="A142" s="281" t="s">
        <v>406</v>
      </c>
      <c r="B142" s="281" t="s">
        <v>723</v>
      </c>
    </row>
    <row r="143" spans="1:2">
      <c r="A143" s="281" t="s">
        <v>407</v>
      </c>
      <c r="B143" s="281" t="s">
        <v>724</v>
      </c>
    </row>
    <row r="144" spans="1:2">
      <c r="A144" s="281" t="s">
        <v>408</v>
      </c>
      <c r="B144" s="281" t="s">
        <v>725</v>
      </c>
    </row>
    <row r="145" spans="1:2">
      <c r="A145" s="281" t="s">
        <v>409</v>
      </c>
      <c r="B145" s="281" t="s">
        <v>726</v>
      </c>
    </row>
    <row r="146" spans="1:2" ht="25.5">
      <c r="A146" s="281" t="s">
        <v>410</v>
      </c>
      <c r="B146" s="281" t="s">
        <v>727</v>
      </c>
    </row>
    <row r="147" spans="1:2">
      <c r="A147" s="281" t="s">
        <v>411</v>
      </c>
      <c r="B147" s="281" t="s">
        <v>728</v>
      </c>
    </row>
    <row r="148" spans="1:2">
      <c r="A148" s="281" t="s">
        <v>412</v>
      </c>
      <c r="B148" s="281" t="s">
        <v>729</v>
      </c>
    </row>
    <row r="149" spans="1:2">
      <c r="A149" s="281" t="s">
        <v>413</v>
      </c>
      <c r="B149" s="281" t="s">
        <v>730</v>
      </c>
    </row>
    <row r="150" spans="1:2">
      <c r="A150" s="281" t="s">
        <v>414</v>
      </c>
      <c r="B150" s="281" t="s">
        <v>731</v>
      </c>
    </row>
    <row r="151" spans="1:2">
      <c r="A151" s="281" t="s">
        <v>415</v>
      </c>
      <c r="B151" s="281" t="s">
        <v>732</v>
      </c>
    </row>
    <row r="152" spans="1:2">
      <c r="A152" s="281" t="s">
        <v>416</v>
      </c>
      <c r="B152" s="281" t="s">
        <v>733</v>
      </c>
    </row>
    <row r="153" spans="1:2">
      <c r="A153" s="281" t="s">
        <v>417</v>
      </c>
      <c r="B153" s="281" t="s">
        <v>734</v>
      </c>
    </row>
    <row r="154" spans="1:2">
      <c r="A154" s="281" t="s">
        <v>418</v>
      </c>
      <c r="B154" s="281" t="s">
        <v>735</v>
      </c>
    </row>
    <row r="155" spans="1:2">
      <c r="A155" s="281" t="s">
        <v>419</v>
      </c>
      <c r="B155" s="281" t="s">
        <v>736</v>
      </c>
    </row>
    <row r="156" spans="1:2">
      <c r="A156" s="281" t="s">
        <v>420</v>
      </c>
      <c r="B156" s="281" t="s">
        <v>737</v>
      </c>
    </row>
    <row r="157" spans="1:2">
      <c r="A157" s="281" t="s">
        <v>421</v>
      </c>
      <c r="B157" s="281" t="s">
        <v>738</v>
      </c>
    </row>
    <row r="158" spans="1:2">
      <c r="A158" s="281" t="s">
        <v>422</v>
      </c>
      <c r="B158" s="281" t="s">
        <v>739</v>
      </c>
    </row>
    <row r="159" spans="1:2">
      <c r="A159" s="281" t="s">
        <v>423</v>
      </c>
      <c r="B159" s="281" t="s">
        <v>740</v>
      </c>
    </row>
    <row r="160" spans="1:2">
      <c r="A160" s="281" t="s">
        <v>424</v>
      </c>
      <c r="B160" s="281" t="s">
        <v>741</v>
      </c>
    </row>
    <row r="161" spans="1:2">
      <c r="A161" s="281" t="s">
        <v>425</v>
      </c>
      <c r="B161" s="281" t="s">
        <v>742</v>
      </c>
    </row>
    <row r="162" spans="1:2">
      <c r="A162" s="281" t="s">
        <v>426</v>
      </c>
      <c r="B162" s="281" t="s">
        <v>743</v>
      </c>
    </row>
    <row r="163" spans="1:2">
      <c r="A163" s="281" t="s">
        <v>427</v>
      </c>
      <c r="B163" s="281" t="s">
        <v>744</v>
      </c>
    </row>
    <row r="164" spans="1:2">
      <c r="A164" s="281" t="s">
        <v>428</v>
      </c>
      <c r="B164" s="281" t="s">
        <v>745</v>
      </c>
    </row>
    <row r="165" spans="1:2">
      <c r="A165" s="281" t="s">
        <v>429</v>
      </c>
      <c r="B165" s="281" t="s">
        <v>746</v>
      </c>
    </row>
    <row r="166" spans="1:2" ht="25.5">
      <c r="A166" s="281" t="s">
        <v>430</v>
      </c>
      <c r="B166" s="281" t="s">
        <v>747</v>
      </c>
    </row>
    <row r="167" spans="1:2">
      <c r="A167" s="281" t="s">
        <v>431</v>
      </c>
      <c r="B167" s="281" t="s">
        <v>748</v>
      </c>
    </row>
    <row r="168" spans="1:2">
      <c r="A168" s="281" t="s">
        <v>432</v>
      </c>
      <c r="B168" s="281" t="s">
        <v>749</v>
      </c>
    </row>
    <row r="169" spans="1:2">
      <c r="A169" s="281" t="s">
        <v>433</v>
      </c>
      <c r="B169" s="281" t="s">
        <v>750</v>
      </c>
    </row>
    <row r="170" spans="1:2">
      <c r="A170" s="281" t="s">
        <v>434</v>
      </c>
      <c r="B170" s="281" t="s">
        <v>751</v>
      </c>
    </row>
    <row r="171" spans="1:2" ht="25.5">
      <c r="A171" s="281" t="s">
        <v>435</v>
      </c>
      <c r="B171" s="281" t="s">
        <v>752</v>
      </c>
    </row>
    <row r="172" spans="1:2">
      <c r="A172" s="281" t="s">
        <v>436</v>
      </c>
      <c r="B172" s="281" t="s">
        <v>753</v>
      </c>
    </row>
    <row r="173" spans="1:2">
      <c r="A173" s="281" t="s">
        <v>437</v>
      </c>
      <c r="B173" s="281" t="s">
        <v>754</v>
      </c>
    </row>
    <row r="174" spans="1:2">
      <c r="A174" s="281" t="s">
        <v>438</v>
      </c>
      <c r="B174" s="281" t="s">
        <v>755</v>
      </c>
    </row>
    <row r="175" spans="1:2">
      <c r="A175" s="281" t="s">
        <v>439</v>
      </c>
      <c r="B175" s="281" t="s">
        <v>756</v>
      </c>
    </row>
    <row r="176" spans="1:2">
      <c r="A176" s="281" t="s">
        <v>440</v>
      </c>
      <c r="B176" s="281" t="s">
        <v>757</v>
      </c>
    </row>
    <row r="177" spans="1:2">
      <c r="A177" s="281" t="s">
        <v>441</v>
      </c>
      <c r="B177" s="281" t="s">
        <v>758</v>
      </c>
    </row>
    <row r="178" spans="1:2">
      <c r="A178" s="281" t="s">
        <v>442</v>
      </c>
      <c r="B178" s="281" t="s">
        <v>759</v>
      </c>
    </row>
    <row r="179" spans="1:2">
      <c r="A179" s="281" t="s">
        <v>443</v>
      </c>
      <c r="B179" s="281" t="s">
        <v>760</v>
      </c>
    </row>
    <row r="180" spans="1:2">
      <c r="A180" s="281" t="s">
        <v>444</v>
      </c>
      <c r="B180" s="281" t="s">
        <v>761</v>
      </c>
    </row>
    <row r="181" spans="1:2">
      <c r="A181" s="281" t="s">
        <v>445</v>
      </c>
      <c r="B181" s="281" t="s">
        <v>762</v>
      </c>
    </row>
    <row r="182" spans="1:2">
      <c r="A182" s="281" t="s">
        <v>446</v>
      </c>
      <c r="B182" s="281" t="s">
        <v>763</v>
      </c>
    </row>
    <row r="183" spans="1:2">
      <c r="A183" s="281" t="s">
        <v>447</v>
      </c>
      <c r="B183" s="281" t="s">
        <v>764</v>
      </c>
    </row>
    <row r="184" spans="1:2">
      <c r="A184" s="281" t="s">
        <v>448</v>
      </c>
      <c r="B184" s="281" t="s">
        <v>765</v>
      </c>
    </row>
    <row r="185" spans="1:2">
      <c r="A185" s="281" t="s">
        <v>449</v>
      </c>
      <c r="B185" s="281" t="s">
        <v>766</v>
      </c>
    </row>
    <row r="186" spans="1:2">
      <c r="A186" s="281" t="s">
        <v>450</v>
      </c>
      <c r="B186" s="281" t="s">
        <v>767</v>
      </c>
    </row>
    <row r="187" spans="1:2" ht="25.5">
      <c r="A187" s="281" t="s">
        <v>451</v>
      </c>
      <c r="B187" s="281" t="s">
        <v>768</v>
      </c>
    </row>
    <row r="188" spans="1:2">
      <c r="A188" s="281" t="s">
        <v>452</v>
      </c>
      <c r="B188" s="281" t="s">
        <v>769</v>
      </c>
    </row>
    <row r="189" spans="1:2">
      <c r="A189" s="281" t="s">
        <v>453</v>
      </c>
      <c r="B189" s="281" t="s">
        <v>770</v>
      </c>
    </row>
    <row r="190" spans="1:2" ht="25.5">
      <c r="A190" s="281" t="s">
        <v>454</v>
      </c>
      <c r="B190" s="281" t="s">
        <v>771</v>
      </c>
    </row>
    <row r="191" spans="1:2" ht="25.5">
      <c r="A191" s="281" t="s">
        <v>455</v>
      </c>
      <c r="B191" s="281" t="s">
        <v>772</v>
      </c>
    </row>
    <row r="192" spans="1:2" ht="25.5">
      <c r="A192" s="281" t="s">
        <v>456</v>
      </c>
      <c r="B192" s="281" t="s">
        <v>773</v>
      </c>
    </row>
    <row r="193" spans="1:2">
      <c r="A193" s="281" t="s">
        <v>457</v>
      </c>
      <c r="B193" s="281" t="s">
        <v>774</v>
      </c>
    </row>
    <row r="194" spans="1:2">
      <c r="A194" s="281" t="s">
        <v>458</v>
      </c>
      <c r="B194" s="281" t="s">
        <v>775</v>
      </c>
    </row>
    <row r="195" spans="1:2">
      <c r="A195" s="281" t="s">
        <v>459</v>
      </c>
      <c r="B195" s="281" t="s">
        <v>776</v>
      </c>
    </row>
    <row r="196" spans="1:2">
      <c r="A196" s="281" t="s">
        <v>460</v>
      </c>
      <c r="B196" s="281" t="s">
        <v>777</v>
      </c>
    </row>
    <row r="197" spans="1:2">
      <c r="A197" s="281" t="s">
        <v>461</v>
      </c>
      <c r="B197" s="281" t="s">
        <v>778</v>
      </c>
    </row>
    <row r="198" spans="1:2">
      <c r="A198" s="281" t="s">
        <v>462</v>
      </c>
      <c r="B198" s="281" t="s">
        <v>779</v>
      </c>
    </row>
    <row r="199" spans="1:2">
      <c r="A199" s="281" t="s">
        <v>463</v>
      </c>
      <c r="B199" s="281" t="s">
        <v>780</v>
      </c>
    </row>
    <row r="200" spans="1:2">
      <c r="A200" s="281" t="s">
        <v>464</v>
      </c>
      <c r="B200" s="281" t="s">
        <v>781</v>
      </c>
    </row>
    <row r="201" spans="1:2">
      <c r="A201" s="281" t="s">
        <v>465</v>
      </c>
      <c r="B201" s="281" t="s">
        <v>782</v>
      </c>
    </row>
    <row r="202" spans="1:2" ht="25.5">
      <c r="A202" s="281" t="s">
        <v>466</v>
      </c>
      <c r="B202" s="281" t="s">
        <v>783</v>
      </c>
    </row>
    <row r="203" spans="1:2">
      <c r="A203" s="281" t="s">
        <v>467</v>
      </c>
      <c r="B203" s="281" t="s">
        <v>784</v>
      </c>
    </row>
    <row r="204" spans="1:2">
      <c r="A204" s="281" t="s">
        <v>468</v>
      </c>
      <c r="B204" s="281" t="s">
        <v>785</v>
      </c>
    </row>
    <row r="205" spans="1:2">
      <c r="A205" s="281" t="s">
        <v>469</v>
      </c>
      <c r="B205" s="281" t="s">
        <v>786</v>
      </c>
    </row>
    <row r="206" spans="1:2">
      <c r="A206" s="281" t="s">
        <v>470</v>
      </c>
      <c r="B206" s="281" t="s">
        <v>787</v>
      </c>
    </row>
    <row r="207" spans="1:2">
      <c r="A207" s="281" t="s">
        <v>471</v>
      </c>
      <c r="B207" s="281" t="s">
        <v>788</v>
      </c>
    </row>
    <row r="208" spans="1:2" ht="25.5">
      <c r="A208" s="281" t="s">
        <v>472</v>
      </c>
      <c r="B208" s="281" t="s">
        <v>789</v>
      </c>
    </row>
    <row r="209" spans="1:2">
      <c r="A209" s="281" t="s">
        <v>473</v>
      </c>
      <c r="B209" s="281" t="s">
        <v>790</v>
      </c>
    </row>
    <row r="210" spans="1:2">
      <c r="A210" s="281" t="s">
        <v>474</v>
      </c>
      <c r="B210" s="281" t="s">
        <v>791</v>
      </c>
    </row>
    <row r="211" spans="1:2">
      <c r="A211" s="281" t="s">
        <v>475</v>
      </c>
      <c r="B211" s="281" t="s">
        <v>792</v>
      </c>
    </row>
    <row r="212" spans="1:2">
      <c r="A212" s="281" t="s">
        <v>476</v>
      </c>
      <c r="B212" s="281" t="s">
        <v>793</v>
      </c>
    </row>
    <row r="213" spans="1:2">
      <c r="A213" s="281" t="s">
        <v>477</v>
      </c>
      <c r="B213" s="281" t="s">
        <v>794</v>
      </c>
    </row>
    <row r="214" spans="1:2">
      <c r="A214" s="281" t="s">
        <v>478</v>
      </c>
      <c r="B214" s="281" t="s">
        <v>795</v>
      </c>
    </row>
    <row r="215" spans="1:2">
      <c r="A215" s="281" t="s">
        <v>479</v>
      </c>
      <c r="B215" s="281" t="s">
        <v>796</v>
      </c>
    </row>
    <row r="216" spans="1:2">
      <c r="A216" s="281" t="s">
        <v>480</v>
      </c>
      <c r="B216" s="281" t="s">
        <v>797</v>
      </c>
    </row>
    <row r="217" spans="1:2">
      <c r="A217" s="281" t="s">
        <v>481</v>
      </c>
      <c r="B217" s="281" t="s">
        <v>798</v>
      </c>
    </row>
    <row r="218" spans="1:2">
      <c r="A218" s="281" t="s">
        <v>482</v>
      </c>
      <c r="B218" s="281" t="s">
        <v>799</v>
      </c>
    </row>
    <row r="219" spans="1:2" ht="25.5">
      <c r="A219" s="281" t="s">
        <v>483</v>
      </c>
      <c r="B219" s="281" t="s">
        <v>800</v>
      </c>
    </row>
    <row r="220" spans="1:2">
      <c r="A220" s="281" t="s">
        <v>484</v>
      </c>
      <c r="B220" s="281" t="s">
        <v>801</v>
      </c>
    </row>
    <row r="221" spans="1:2" ht="25.5">
      <c r="A221" s="281" t="s">
        <v>485</v>
      </c>
      <c r="B221" s="281" t="s">
        <v>802</v>
      </c>
    </row>
    <row r="222" spans="1:2">
      <c r="A222" s="281" t="s">
        <v>486</v>
      </c>
      <c r="B222" s="281" t="s">
        <v>803</v>
      </c>
    </row>
    <row r="223" spans="1:2">
      <c r="A223" s="281" t="s">
        <v>487</v>
      </c>
      <c r="B223" s="281" t="s">
        <v>804</v>
      </c>
    </row>
    <row r="224" spans="1:2">
      <c r="A224" s="281" t="s">
        <v>488</v>
      </c>
      <c r="B224" s="281" t="s">
        <v>805</v>
      </c>
    </row>
    <row r="225" spans="1:2">
      <c r="A225" s="281" t="s">
        <v>489</v>
      </c>
      <c r="B225" s="281" t="s">
        <v>806</v>
      </c>
    </row>
    <row r="226" spans="1:2">
      <c r="A226" s="281" t="s">
        <v>490</v>
      </c>
      <c r="B226" s="281" t="s">
        <v>807</v>
      </c>
    </row>
    <row r="227" spans="1:2">
      <c r="A227" s="281" t="s">
        <v>491</v>
      </c>
      <c r="B227" s="281" t="s">
        <v>808</v>
      </c>
    </row>
    <row r="228" spans="1:2">
      <c r="A228" s="281" t="s">
        <v>492</v>
      </c>
      <c r="B228" s="281" t="s">
        <v>809</v>
      </c>
    </row>
    <row r="229" spans="1:2">
      <c r="A229" s="281" t="s">
        <v>493</v>
      </c>
      <c r="B229" s="281" t="s">
        <v>810</v>
      </c>
    </row>
    <row r="230" spans="1:2">
      <c r="A230" s="281" t="s">
        <v>494</v>
      </c>
      <c r="B230" s="281" t="s">
        <v>811</v>
      </c>
    </row>
    <row r="231" spans="1:2">
      <c r="A231" s="281" t="s">
        <v>495</v>
      </c>
      <c r="B231" s="281" t="s">
        <v>812</v>
      </c>
    </row>
    <row r="232" spans="1:2">
      <c r="A232" s="281" t="s">
        <v>496</v>
      </c>
      <c r="B232" s="281" t="s">
        <v>813</v>
      </c>
    </row>
    <row r="233" spans="1:2">
      <c r="A233" s="281" t="s">
        <v>497</v>
      </c>
      <c r="B233" s="281" t="s">
        <v>814</v>
      </c>
    </row>
    <row r="234" spans="1:2">
      <c r="A234" s="281" t="s">
        <v>498</v>
      </c>
      <c r="B234" s="281" t="s">
        <v>815</v>
      </c>
    </row>
    <row r="235" spans="1:2">
      <c r="A235" s="281" t="s">
        <v>499</v>
      </c>
      <c r="B235" s="281" t="s">
        <v>816</v>
      </c>
    </row>
    <row r="236" spans="1:2">
      <c r="A236" s="281" t="s">
        <v>500</v>
      </c>
      <c r="B236" s="281" t="s">
        <v>817</v>
      </c>
    </row>
    <row r="237" spans="1:2">
      <c r="A237" s="281" t="s">
        <v>501</v>
      </c>
      <c r="B237" s="281" t="s">
        <v>818</v>
      </c>
    </row>
    <row r="238" spans="1:2" ht="25.5">
      <c r="A238" s="281" t="s">
        <v>502</v>
      </c>
      <c r="B238" s="281" t="s">
        <v>819</v>
      </c>
    </row>
    <row r="239" spans="1:2">
      <c r="A239" s="281" t="s">
        <v>503</v>
      </c>
      <c r="B239" s="281" t="s">
        <v>820</v>
      </c>
    </row>
    <row r="240" spans="1:2">
      <c r="A240" s="281" t="s">
        <v>504</v>
      </c>
      <c r="B240" s="281" t="s">
        <v>821</v>
      </c>
    </row>
    <row r="241" spans="1:2">
      <c r="A241" s="281" t="s">
        <v>505</v>
      </c>
      <c r="B241" s="281" t="s">
        <v>822</v>
      </c>
    </row>
    <row r="242" spans="1:2" ht="25.5">
      <c r="A242" s="281" t="s">
        <v>506</v>
      </c>
      <c r="B242" s="281" t="s">
        <v>823</v>
      </c>
    </row>
    <row r="243" spans="1:2">
      <c r="A243" s="281" t="s">
        <v>507</v>
      </c>
      <c r="B243" s="281" t="s">
        <v>824</v>
      </c>
    </row>
    <row r="244" spans="1:2">
      <c r="A244" s="281" t="s">
        <v>508</v>
      </c>
      <c r="B244" s="281" t="s">
        <v>825</v>
      </c>
    </row>
    <row r="245" spans="1:2">
      <c r="A245" s="281" t="s">
        <v>509</v>
      </c>
      <c r="B245" s="281" t="s">
        <v>826</v>
      </c>
    </row>
    <row r="246" spans="1:2">
      <c r="A246" s="281" t="s">
        <v>510</v>
      </c>
      <c r="B246" s="281" t="s">
        <v>827</v>
      </c>
    </row>
    <row r="247" spans="1:2">
      <c r="A247" s="281" t="s">
        <v>511</v>
      </c>
      <c r="B247" s="281" t="s">
        <v>828</v>
      </c>
    </row>
    <row r="248" spans="1:2">
      <c r="A248" s="281" t="s">
        <v>512</v>
      </c>
      <c r="B248" s="281" t="s">
        <v>829</v>
      </c>
    </row>
    <row r="249" spans="1:2">
      <c r="A249" s="281" t="s">
        <v>513</v>
      </c>
      <c r="B249" s="281" t="s">
        <v>830</v>
      </c>
    </row>
    <row r="250" spans="1:2">
      <c r="A250" s="281" t="s">
        <v>514</v>
      </c>
      <c r="B250" s="281" t="s">
        <v>831</v>
      </c>
    </row>
  </sheetData>
  <sheetProtection password="CC3D" sheet="1" objects="1" scenarios="1"/>
  <mergeCells count="1">
    <mergeCell ref="A1:B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codeName="Sheet2">
    <pageSetUpPr fitToPage="1"/>
  </sheetPr>
  <dimension ref="A1:AM52"/>
  <sheetViews>
    <sheetView view="pageBreakPreview" zoomScaleNormal="100" zoomScaleSheetLayoutView="100" workbookViewId="0">
      <selection activeCell="B12" sqref="B12"/>
    </sheetView>
  </sheetViews>
  <sheetFormatPr defaultRowHeight="15"/>
  <cols>
    <col min="1" max="1" width="20.42578125" style="114" bestFit="1" customWidth="1"/>
    <col min="2" max="2" width="18.7109375" style="114" customWidth="1"/>
    <col min="3" max="3" width="45.42578125" style="114" customWidth="1"/>
    <col min="4" max="4" width="12.42578125" style="114" bestFit="1" customWidth="1"/>
    <col min="5" max="5" width="11.28515625" style="114" bestFit="1" customWidth="1"/>
    <col min="6" max="16384" width="9.140625" style="114"/>
  </cols>
  <sheetData>
    <row r="1" spans="1:39" ht="15.75" customHeight="1">
      <c r="A1" s="301" t="s">
        <v>973</v>
      </c>
      <c r="B1" s="301"/>
      <c r="C1" s="301"/>
      <c r="D1" s="301"/>
      <c r="E1" s="301"/>
      <c r="F1" s="22"/>
      <c r="G1" s="22"/>
      <c r="H1" s="22"/>
    </row>
    <row r="2" spans="1:39">
      <c r="A2" s="22"/>
      <c r="B2" s="22"/>
      <c r="C2" s="22"/>
      <c r="D2" s="22"/>
      <c r="E2" s="22"/>
      <c r="F2" s="22"/>
      <c r="G2" s="22"/>
      <c r="H2" s="22"/>
    </row>
    <row r="3" spans="1:39">
      <c r="A3" s="22"/>
      <c r="B3" s="22"/>
      <c r="C3" s="22"/>
      <c r="D3" s="22"/>
      <c r="E3" s="22"/>
      <c r="F3" s="22"/>
      <c r="G3" s="22"/>
      <c r="H3" s="22"/>
    </row>
    <row r="4" spans="1:39" ht="18.75">
      <c r="A4" s="21" t="s">
        <v>903</v>
      </c>
      <c r="B4" s="22"/>
      <c r="C4" s="22"/>
      <c r="D4" s="22"/>
      <c r="E4" s="22"/>
      <c r="F4" s="22"/>
      <c r="G4" s="22"/>
      <c r="H4" s="22"/>
    </row>
    <row r="5" spans="1:39" ht="18.75">
      <c r="A5" s="21"/>
      <c r="B5" s="22"/>
      <c r="C5" s="22"/>
      <c r="D5" s="22"/>
      <c r="E5" s="22"/>
      <c r="F5" s="22"/>
      <c r="G5" s="22"/>
      <c r="H5" s="22"/>
    </row>
    <row r="6" spans="1:39" ht="18.75">
      <c r="A6" s="34"/>
      <c r="B6" s="23"/>
      <c r="C6" s="23"/>
      <c r="D6" s="23"/>
      <c r="E6" s="23"/>
      <c r="F6" s="24"/>
      <c r="G6" s="22"/>
      <c r="H6" s="22"/>
    </row>
    <row r="7" spans="1:39" ht="32.25" customHeight="1">
      <c r="A7" s="311" t="s">
        <v>901</v>
      </c>
      <c r="B7" s="312"/>
      <c r="C7" s="312"/>
      <c r="D7" s="312"/>
      <c r="E7" s="312"/>
      <c r="F7" s="313"/>
      <c r="G7" s="22"/>
      <c r="H7" s="22"/>
    </row>
    <row r="8" spans="1:39" ht="18.75">
      <c r="A8" s="21"/>
      <c r="B8" s="22"/>
      <c r="C8" s="22"/>
      <c r="D8" s="22"/>
      <c r="E8" s="22"/>
      <c r="F8" s="22"/>
      <c r="G8" s="22"/>
      <c r="H8" s="22"/>
    </row>
    <row r="9" spans="1:39" ht="18.75">
      <c r="A9" s="21"/>
      <c r="B9" s="22"/>
      <c r="C9" s="22"/>
      <c r="D9" s="22"/>
      <c r="E9" s="22"/>
      <c r="F9" s="22"/>
      <c r="G9" s="22"/>
      <c r="H9" s="22"/>
    </row>
    <row r="10" spans="1:39" s="249" customFormat="1" ht="15.75">
      <c r="A10" s="25" t="s">
        <v>16</v>
      </c>
      <c r="B10" s="182">
        <v>42026</v>
      </c>
      <c r="C10" s="8"/>
      <c r="D10" s="8"/>
      <c r="E10" s="26"/>
      <c r="F10" s="26"/>
      <c r="G10" s="8"/>
      <c r="H10" s="8"/>
      <c r="I10" s="114"/>
      <c r="J10" s="114"/>
      <c r="K10" s="114"/>
      <c r="L10" s="114"/>
      <c r="M10" s="114"/>
      <c r="N10" s="114"/>
      <c r="O10" s="114"/>
      <c r="P10" s="114"/>
      <c r="Q10" s="114"/>
      <c r="R10" s="246"/>
      <c r="S10" s="246"/>
      <c r="T10" s="246"/>
      <c r="U10" s="247"/>
      <c r="V10" s="247"/>
      <c r="W10" s="247"/>
      <c r="X10" s="247"/>
      <c r="Y10" s="247"/>
      <c r="Z10" s="248"/>
      <c r="AA10" s="247"/>
      <c r="AB10" s="247"/>
      <c r="AC10" s="247"/>
      <c r="AD10" s="247"/>
      <c r="AE10" s="247"/>
      <c r="AF10" s="247"/>
      <c r="AG10" s="247"/>
      <c r="AH10" s="247"/>
      <c r="AI10" s="247"/>
      <c r="AJ10" s="247"/>
      <c r="AK10" s="247"/>
      <c r="AL10" s="247"/>
      <c r="AM10" s="247"/>
    </row>
    <row r="11" spans="1:39" s="249" customFormat="1" ht="15.75">
      <c r="A11" s="3" t="s">
        <v>17</v>
      </c>
      <c r="B11" s="183">
        <v>3</v>
      </c>
      <c r="C11" s="8"/>
      <c r="D11" s="8"/>
      <c r="E11" s="27"/>
      <c r="F11" s="27"/>
      <c r="G11" s="8"/>
      <c r="H11" s="8"/>
      <c r="I11" s="114"/>
      <c r="J11" s="114"/>
      <c r="K11" s="114"/>
      <c r="L11" s="114"/>
      <c r="M11" s="114"/>
      <c r="N11" s="114"/>
      <c r="O11" s="114"/>
      <c r="P11" s="114"/>
      <c r="Q11" s="114"/>
      <c r="R11" s="246"/>
      <c r="S11" s="246"/>
      <c r="T11" s="246"/>
      <c r="U11" s="247"/>
      <c r="V11" s="247"/>
      <c r="W11" s="247"/>
      <c r="X11" s="247"/>
      <c r="Y11" s="247"/>
      <c r="Z11" s="248"/>
      <c r="AA11" s="247"/>
      <c r="AB11" s="247"/>
      <c r="AC11" s="247"/>
      <c r="AD11" s="247"/>
      <c r="AE11" s="247"/>
      <c r="AF11" s="247"/>
      <c r="AG11" s="247"/>
      <c r="AH11" s="247"/>
      <c r="AI11" s="247"/>
      <c r="AJ11" s="247"/>
      <c r="AK11" s="247"/>
      <c r="AL11" s="247"/>
      <c r="AM11" s="247"/>
    </row>
    <row r="12" spans="1:39" s="249" customFormat="1" ht="15.75">
      <c r="A12" s="3"/>
      <c r="B12" s="28"/>
      <c r="C12" s="8"/>
      <c r="D12" s="8"/>
      <c r="E12" s="27"/>
      <c r="F12" s="27"/>
      <c r="G12" s="8"/>
      <c r="H12" s="8"/>
      <c r="I12" s="114"/>
      <c r="J12" s="114"/>
      <c r="K12" s="114"/>
      <c r="L12" s="114"/>
      <c r="M12" s="114"/>
      <c r="N12" s="114"/>
      <c r="O12" s="114"/>
      <c r="P12" s="114"/>
      <c r="Q12" s="114"/>
      <c r="R12" s="246"/>
      <c r="S12" s="246"/>
      <c r="T12" s="246"/>
      <c r="U12" s="247"/>
      <c r="V12" s="247"/>
      <c r="W12" s="247"/>
      <c r="X12" s="247"/>
      <c r="Y12" s="247"/>
      <c r="Z12" s="248"/>
      <c r="AA12" s="247"/>
      <c r="AB12" s="247"/>
      <c r="AC12" s="247"/>
      <c r="AD12" s="247"/>
      <c r="AE12" s="247"/>
      <c r="AF12" s="247"/>
      <c r="AG12" s="247"/>
      <c r="AH12" s="247"/>
      <c r="AI12" s="247"/>
      <c r="AJ12" s="247"/>
      <c r="AK12" s="247"/>
      <c r="AL12" s="247"/>
      <c r="AM12" s="247"/>
    </row>
    <row r="13" spans="1:39" s="249" customFormat="1" ht="15.75">
      <c r="A13" s="309" t="s">
        <v>46</v>
      </c>
      <c r="B13" s="310"/>
      <c r="C13" s="33"/>
      <c r="D13" s="29"/>
      <c r="E13" s="29"/>
      <c r="F13" s="29"/>
      <c r="G13" s="29"/>
      <c r="H13" s="29"/>
      <c r="I13" s="114"/>
      <c r="J13" s="114"/>
      <c r="K13" s="114"/>
      <c r="L13" s="114"/>
      <c r="M13" s="114"/>
      <c r="N13" s="114"/>
      <c r="O13" s="114"/>
      <c r="P13" s="114"/>
      <c r="Q13" s="114"/>
      <c r="R13" s="246"/>
      <c r="S13" s="246"/>
      <c r="T13" s="246"/>
      <c r="U13" s="247"/>
      <c r="V13" s="247"/>
      <c r="W13" s="247"/>
      <c r="X13" s="247"/>
      <c r="Y13" s="247"/>
      <c r="Z13" s="248"/>
      <c r="AA13" s="247"/>
      <c r="AB13" s="247"/>
      <c r="AC13" s="247"/>
      <c r="AD13" s="247"/>
      <c r="AE13" s="247"/>
      <c r="AF13" s="247"/>
      <c r="AG13" s="247"/>
      <c r="AH13" s="247"/>
      <c r="AI13" s="247"/>
      <c r="AJ13" s="247"/>
      <c r="AK13" s="247"/>
      <c r="AL13" s="247"/>
      <c r="AM13" s="247"/>
    </row>
    <row r="14" spans="1:39" s="249" customFormat="1" ht="15.75">
      <c r="A14" s="309" t="s">
        <v>168</v>
      </c>
      <c r="B14" s="310"/>
      <c r="C14" s="194"/>
      <c r="D14" s="195"/>
      <c r="E14" s="29"/>
      <c r="F14" s="29"/>
      <c r="G14" s="29"/>
      <c r="H14" s="29"/>
      <c r="I14" s="114"/>
      <c r="J14" s="114"/>
      <c r="K14" s="114"/>
      <c r="L14" s="114"/>
      <c r="M14" s="114"/>
      <c r="N14" s="114"/>
      <c r="O14" s="114"/>
      <c r="P14" s="114"/>
      <c r="Q14" s="114"/>
      <c r="R14" s="246"/>
      <c r="S14" s="246"/>
      <c r="T14" s="246"/>
      <c r="U14" s="247"/>
      <c r="V14" s="247"/>
      <c r="W14" s="247"/>
      <c r="X14" s="247"/>
      <c r="Y14" s="247"/>
      <c r="Z14" s="248"/>
      <c r="AA14" s="247"/>
      <c r="AB14" s="247"/>
      <c r="AC14" s="247"/>
      <c r="AD14" s="247"/>
      <c r="AE14" s="247"/>
      <c r="AF14" s="247"/>
      <c r="AG14" s="247"/>
      <c r="AH14" s="247"/>
      <c r="AI14" s="247"/>
      <c r="AJ14" s="247"/>
      <c r="AK14" s="247"/>
      <c r="AL14" s="247"/>
      <c r="AM14" s="247"/>
    </row>
    <row r="15" spans="1:39" s="249" customFormat="1" ht="15.75">
      <c r="A15" s="309" t="s">
        <v>902</v>
      </c>
      <c r="B15" s="310"/>
      <c r="C15" s="291">
        <f>IF(OR(C14=42735,C14=44196),C14-366,C14-365)</f>
        <v>-365</v>
      </c>
      <c r="D15" s="29"/>
      <c r="F15" s="29"/>
      <c r="G15" s="29"/>
      <c r="H15" s="29"/>
      <c r="I15" s="114"/>
      <c r="J15" s="114"/>
      <c r="K15" s="114"/>
      <c r="L15" s="114"/>
      <c r="M15" s="114"/>
      <c r="N15" s="114"/>
      <c r="O15" s="114"/>
      <c r="P15" s="114"/>
      <c r="Q15" s="114"/>
      <c r="R15" s="246"/>
      <c r="S15" s="246"/>
      <c r="T15" s="246"/>
      <c r="U15" s="247"/>
      <c r="V15" s="247"/>
      <c r="W15" s="247"/>
      <c r="X15" s="247"/>
      <c r="Y15" s="247"/>
      <c r="Z15" s="248"/>
      <c r="AA15" s="247"/>
      <c r="AB15" s="247"/>
      <c r="AC15" s="247"/>
      <c r="AD15" s="247"/>
      <c r="AE15" s="247"/>
      <c r="AF15" s="247"/>
      <c r="AG15" s="247"/>
      <c r="AH15" s="247"/>
      <c r="AI15" s="247"/>
      <c r="AJ15" s="247"/>
      <c r="AK15" s="247"/>
      <c r="AL15" s="247"/>
      <c r="AM15" s="247"/>
    </row>
    <row r="16" spans="1:39" s="249" customFormat="1" ht="15.75">
      <c r="A16" s="314" t="s">
        <v>18</v>
      </c>
      <c r="B16" s="310"/>
      <c r="C16" s="4"/>
      <c r="D16" s="29"/>
      <c r="E16" s="8"/>
      <c r="F16" s="29"/>
      <c r="G16" s="29"/>
      <c r="H16" s="29"/>
      <c r="I16" s="114"/>
      <c r="J16" s="114"/>
      <c r="K16" s="114"/>
      <c r="L16" s="114"/>
      <c r="M16" s="114"/>
      <c r="N16" s="114"/>
      <c r="O16" s="114"/>
      <c r="P16" s="114"/>
      <c r="Q16" s="114"/>
      <c r="R16" s="246"/>
      <c r="S16" s="246"/>
      <c r="T16" s="246"/>
      <c r="U16" s="247"/>
      <c r="V16" s="247"/>
      <c r="W16" s="247"/>
      <c r="X16" s="247"/>
      <c r="Y16" s="247"/>
      <c r="Z16" s="248"/>
      <c r="AA16" s="247"/>
      <c r="AB16" s="247"/>
      <c r="AC16" s="247"/>
      <c r="AD16" s="247"/>
      <c r="AE16" s="247"/>
      <c r="AF16" s="247"/>
      <c r="AG16" s="247"/>
      <c r="AH16" s="247"/>
      <c r="AI16" s="247"/>
      <c r="AJ16" s="247"/>
      <c r="AK16" s="247"/>
      <c r="AL16" s="247"/>
      <c r="AM16" s="247"/>
    </row>
    <row r="17" spans="1:39" s="249" customFormat="1" ht="15.75">
      <c r="A17" s="314" t="s">
        <v>228</v>
      </c>
      <c r="B17" s="310"/>
      <c r="C17" s="2"/>
      <c r="D17" s="29"/>
      <c r="E17" s="29"/>
      <c r="F17" s="29"/>
      <c r="G17" s="29"/>
      <c r="H17" s="29"/>
      <c r="I17" s="114"/>
      <c r="J17" s="114"/>
      <c r="K17" s="114"/>
      <c r="L17" s="114"/>
      <c r="M17" s="114"/>
      <c r="N17" s="114"/>
      <c r="O17" s="114"/>
      <c r="P17" s="114"/>
      <c r="Q17" s="114"/>
      <c r="R17" s="246"/>
      <c r="S17" s="246"/>
      <c r="T17" s="246"/>
      <c r="U17" s="247"/>
      <c r="V17" s="247"/>
      <c r="W17" s="247"/>
      <c r="X17" s="247"/>
      <c r="Y17" s="247"/>
      <c r="Z17" s="248"/>
      <c r="AA17" s="247"/>
      <c r="AB17" s="247"/>
      <c r="AC17" s="247"/>
      <c r="AD17" s="247"/>
      <c r="AE17" s="247"/>
      <c r="AF17" s="247"/>
      <c r="AG17" s="247"/>
      <c r="AH17" s="247"/>
      <c r="AI17" s="247"/>
      <c r="AJ17" s="247"/>
      <c r="AK17" s="247"/>
      <c r="AL17" s="247"/>
      <c r="AM17" s="247"/>
    </row>
    <row r="18" spans="1:39" s="249" customFormat="1" ht="15.75">
      <c r="A18" s="314" t="s">
        <v>230</v>
      </c>
      <c r="B18" s="310"/>
      <c r="C18" s="2"/>
      <c r="D18" s="29"/>
      <c r="E18" s="29"/>
      <c r="F18" s="29"/>
      <c r="G18" s="29"/>
      <c r="H18" s="29"/>
      <c r="I18" s="114"/>
      <c r="J18" s="114"/>
      <c r="K18" s="114"/>
      <c r="L18" s="114"/>
      <c r="M18" s="114"/>
      <c r="N18" s="114"/>
      <c r="O18" s="114"/>
      <c r="P18" s="114"/>
      <c r="Q18" s="114"/>
      <c r="R18" s="246"/>
      <c r="S18" s="246"/>
      <c r="T18" s="246"/>
      <c r="U18" s="247"/>
      <c r="V18" s="247"/>
      <c r="W18" s="247"/>
      <c r="X18" s="247"/>
      <c r="Y18" s="247"/>
      <c r="Z18" s="248"/>
      <c r="AA18" s="247"/>
      <c r="AB18" s="247"/>
      <c r="AC18" s="247"/>
      <c r="AD18" s="247"/>
      <c r="AE18" s="247"/>
      <c r="AF18" s="247"/>
      <c r="AG18" s="247"/>
      <c r="AH18" s="247"/>
      <c r="AI18" s="247"/>
      <c r="AJ18" s="247"/>
      <c r="AK18" s="247"/>
      <c r="AL18" s="247"/>
      <c r="AM18" s="247"/>
    </row>
    <row r="19" spans="1:39" s="249" customFormat="1" ht="15.75">
      <c r="A19" s="314" t="s">
        <v>21</v>
      </c>
      <c r="B19" s="310"/>
      <c r="C19" s="1"/>
      <c r="D19" s="29"/>
      <c r="E19" s="29"/>
      <c r="F19" s="29"/>
      <c r="G19" s="29"/>
      <c r="H19" s="29"/>
      <c r="I19" s="114"/>
      <c r="J19" s="114"/>
      <c r="K19" s="114"/>
      <c r="L19" s="114"/>
      <c r="M19" s="114"/>
      <c r="N19" s="114"/>
      <c r="O19" s="114"/>
      <c r="P19" s="114"/>
      <c r="Q19" s="114"/>
      <c r="R19" s="246"/>
      <c r="S19" s="246"/>
      <c r="T19" s="246"/>
      <c r="U19" s="247"/>
      <c r="V19" s="247"/>
      <c r="W19" s="247"/>
      <c r="X19" s="247"/>
      <c r="Y19" s="247"/>
      <c r="Z19" s="248"/>
      <c r="AA19" s="247"/>
      <c r="AB19" s="247"/>
      <c r="AC19" s="247"/>
      <c r="AD19" s="247"/>
      <c r="AE19" s="247"/>
      <c r="AF19" s="247"/>
      <c r="AG19" s="247"/>
      <c r="AH19" s="247"/>
      <c r="AI19" s="247"/>
      <c r="AJ19" s="247"/>
      <c r="AK19" s="247"/>
      <c r="AL19" s="247"/>
      <c r="AM19" s="247"/>
    </row>
    <row r="20" spans="1:39" ht="15.75">
      <c r="A20" s="314" t="s">
        <v>22</v>
      </c>
      <c r="B20" s="310"/>
      <c r="C20" s="184" t="s">
        <v>23</v>
      </c>
      <c r="D20" s="22"/>
      <c r="E20" s="22"/>
      <c r="F20" s="22"/>
      <c r="G20" s="22"/>
      <c r="H20" s="22"/>
    </row>
    <row r="21" spans="1:39">
      <c r="A21" s="22"/>
      <c r="B21" s="22"/>
      <c r="C21" s="22"/>
      <c r="D21" s="22"/>
      <c r="E21" s="22"/>
      <c r="F21" s="22"/>
      <c r="G21" s="22"/>
      <c r="H21" s="22"/>
    </row>
    <row r="22" spans="1:39">
      <c r="A22" s="22"/>
      <c r="B22" s="22"/>
      <c r="C22" s="22"/>
      <c r="D22" s="22"/>
      <c r="E22" s="22"/>
      <c r="F22" s="22"/>
      <c r="G22" s="22"/>
      <c r="H22" s="22"/>
    </row>
    <row r="23" spans="1:39" ht="15.75">
      <c r="S23" s="250"/>
      <c r="T23" s="250"/>
      <c r="U23" s="250"/>
      <c r="V23" s="250"/>
      <c r="W23" s="250"/>
      <c r="X23" s="250"/>
      <c r="Y23" s="250"/>
    </row>
    <row r="24" spans="1:39" ht="15.75">
      <c r="S24" s="250"/>
      <c r="T24" s="250"/>
      <c r="U24" s="250"/>
      <c r="V24" s="250"/>
      <c r="W24" s="250"/>
      <c r="X24" s="250"/>
      <c r="Y24" s="250"/>
    </row>
    <row r="25" spans="1:39" s="251" customFormat="1">
      <c r="I25" s="114"/>
      <c r="J25" s="114"/>
      <c r="K25" s="114"/>
      <c r="L25" s="114"/>
      <c r="M25" s="114"/>
      <c r="N25" s="114"/>
      <c r="O25" s="114"/>
      <c r="P25" s="114"/>
      <c r="Q25" s="114"/>
      <c r="R25" s="114"/>
    </row>
    <row r="26" spans="1:39" s="251" customFormat="1">
      <c r="I26" s="114"/>
      <c r="J26" s="114"/>
      <c r="K26" s="114"/>
      <c r="L26" s="114"/>
      <c r="M26" s="114"/>
      <c r="N26" s="114"/>
      <c r="O26" s="114"/>
      <c r="P26" s="114"/>
      <c r="Q26" s="114"/>
      <c r="R26" s="114"/>
    </row>
    <row r="27" spans="1:39" s="251" customFormat="1">
      <c r="I27" s="114"/>
      <c r="J27" s="114"/>
      <c r="K27" s="114"/>
      <c r="L27" s="114"/>
      <c r="M27" s="114"/>
      <c r="N27" s="114"/>
      <c r="O27" s="114"/>
      <c r="P27" s="114"/>
      <c r="Q27" s="114"/>
      <c r="R27" s="114"/>
    </row>
    <row r="28" spans="1:39" s="251" customFormat="1">
      <c r="I28" s="114"/>
      <c r="J28" s="114"/>
      <c r="K28" s="114"/>
      <c r="L28" s="114"/>
      <c r="M28" s="114"/>
      <c r="N28" s="114"/>
      <c r="O28" s="114"/>
      <c r="P28" s="114"/>
      <c r="Q28" s="114"/>
      <c r="R28" s="114"/>
    </row>
    <row r="29" spans="1:39" s="251" customFormat="1">
      <c r="I29" s="114"/>
      <c r="J29" s="114"/>
      <c r="K29" s="114"/>
      <c r="L29" s="114"/>
      <c r="M29" s="114"/>
      <c r="N29" s="114"/>
      <c r="O29" s="114"/>
      <c r="P29" s="114"/>
      <c r="Q29" s="114"/>
      <c r="R29" s="114"/>
    </row>
    <row r="30" spans="1:39" s="251" customFormat="1">
      <c r="I30" s="114"/>
      <c r="J30" s="114"/>
      <c r="K30" s="114"/>
      <c r="L30" s="114"/>
      <c r="M30" s="114"/>
      <c r="N30" s="114"/>
      <c r="O30" s="114"/>
      <c r="P30" s="114"/>
      <c r="Q30" s="114"/>
      <c r="R30" s="114"/>
    </row>
    <row r="31" spans="1:39" s="251" customFormat="1">
      <c r="I31" s="114"/>
      <c r="J31" s="114"/>
      <c r="K31" s="114"/>
      <c r="L31" s="114"/>
      <c r="M31" s="114"/>
      <c r="N31" s="114"/>
      <c r="O31" s="114"/>
      <c r="P31" s="114"/>
      <c r="Q31" s="114"/>
      <c r="R31" s="114"/>
      <c r="S31" s="114"/>
      <c r="T31" s="114"/>
      <c r="U31" s="114"/>
      <c r="V31" s="114"/>
    </row>
    <row r="32" spans="1:39">
      <c r="W32" s="251"/>
      <c r="X32" s="251"/>
      <c r="Y32" s="251"/>
    </row>
    <row r="33" spans="19:25">
      <c r="W33" s="251"/>
      <c r="X33" s="251"/>
      <c r="Y33" s="251"/>
    </row>
    <row r="34" spans="19:25">
      <c r="W34" s="251"/>
      <c r="X34" s="251"/>
      <c r="Y34" s="251"/>
    </row>
    <row r="35" spans="19:25">
      <c r="S35" s="251"/>
      <c r="T35" s="251"/>
      <c r="U35" s="251"/>
      <c r="V35" s="251"/>
      <c r="W35" s="251"/>
      <c r="X35" s="251"/>
      <c r="Y35" s="251"/>
    </row>
    <row r="36" spans="19:25">
      <c r="U36" s="251"/>
      <c r="V36" s="251"/>
      <c r="W36" s="251"/>
      <c r="X36" s="251"/>
      <c r="Y36" s="251"/>
    </row>
    <row r="37" spans="19:25">
      <c r="U37" s="252"/>
      <c r="V37" s="252"/>
      <c r="W37" s="252"/>
      <c r="X37" s="252"/>
      <c r="Y37" s="252"/>
    </row>
    <row r="38" spans="19:25">
      <c r="U38" s="251"/>
      <c r="V38" s="251"/>
      <c r="W38" s="251"/>
      <c r="X38" s="251"/>
      <c r="Y38" s="251"/>
    </row>
    <row r="39" spans="19:25">
      <c r="U39" s="251"/>
      <c r="V39" s="251"/>
      <c r="W39" s="251"/>
      <c r="X39" s="251"/>
      <c r="Y39" s="251"/>
    </row>
    <row r="40" spans="19:25">
      <c r="U40" s="251"/>
      <c r="V40" s="251"/>
      <c r="W40" s="251"/>
      <c r="X40" s="251"/>
      <c r="Y40" s="251"/>
    </row>
    <row r="41" spans="19:25">
      <c r="U41" s="251"/>
      <c r="V41" s="251"/>
      <c r="W41" s="251"/>
      <c r="X41" s="251"/>
      <c r="Y41" s="251"/>
    </row>
    <row r="42" spans="19:25">
      <c r="U42" s="251"/>
      <c r="V42" s="251"/>
      <c r="W42" s="251"/>
      <c r="X42" s="251"/>
      <c r="Y42" s="251"/>
    </row>
    <row r="52" spans="8:8" ht="15.75">
      <c r="H52" s="253"/>
    </row>
  </sheetData>
  <mergeCells count="10">
    <mergeCell ref="A1:E1"/>
    <mergeCell ref="A15:B15"/>
    <mergeCell ref="A14:B14"/>
    <mergeCell ref="A7:F7"/>
    <mergeCell ref="A20:B20"/>
    <mergeCell ref="A16:B16"/>
    <mergeCell ref="A17:B17"/>
    <mergeCell ref="A18:B18"/>
    <mergeCell ref="A19:B19"/>
    <mergeCell ref="A13:B13"/>
  </mergeCells>
  <conditionalFormatting sqref="C15">
    <cfRule type="cellIs" dxfId="56" priority="3" operator="greaterThan">
      <formula>41639</formula>
    </cfRule>
  </conditionalFormatting>
  <conditionalFormatting sqref="C15">
    <cfRule type="cellIs" dxfId="55" priority="1" operator="greaterThan">
      <formula>40908</formula>
    </cfRule>
  </conditionalFormatting>
  <dataValidations count="2">
    <dataValidation type="date" operator="greaterThanOrEqual" allowBlank="1" showInputMessage="1" showErrorMessage="1" errorTitle="Invalid Reference Date" error="Reference Date should be of the format 31/12/2013." sqref="H52 C14">
      <formula1>41639</formula1>
    </dataValidation>
    <dataValidation operator="greaterThanOrEqual" allowBlank="1" showInputMessage="1" showErrorMessage="1" errorTitle="Invalid Reference Date" error="Reference Date should be of the format 31/12/2013." sqref="C15"/>
  </dataValidations>
  <pageMargins left="0.70866141732283472" right="0.70866141732283472" top="0.74803149606299213" bottom="0.74803149606299213" header="0.31496062992125984" footer="0.31496062992125984"/>
  <pageSetup paperSize="9" scale="96" orientation="landscape" r:id="rId1"/>
  <drawing r:id="rId2"/>
  <legacyDrawing r:id="rId3"/>
</worksheet>
</file>

<file path=xl/worksheets/sheet3.xml><?xml version="1.0" encoding="utf-8"?>
<worksheet xmlns="http://schemas.openxmlformats.org/spreadsheetml/2006/main" xmlns:r="http://schemas.openxmlformats.org/officeDocument/2006/relationships">
  <sheetPr codeName="Sheet3"/>
  <dimension ref="A1:K319"/>
  <sheetViews>
    <sheetView view="pageBreakPreview" topLeftCell="A244" zoomScale="70" zoomScaleNormal="100" zoomScaleSheetLayoutView="70" workbookViewId="0">
      <selection activeCell="C34" sqref="C34:E34"/>
    </sheetView>
  </sheetViews>
  <sheetFormatPr defaultRowHeight="15.75"/>
  <cols>
    <col min="1" max="1" width="4.7109375" style="6" customWidth="1"/>
    <col min="2" max="2" width="9.42578125" style="95" customWidth="1"/>
    <col min="3" max="3" width="63.5703125" style="120" customWidth="1"/>
    <col min="4" max="4" width="23.7109375" style="7" customWidth="1"/>
    <col min="5" max="5" width="20.28515625" style="95" customWidth="1"/>
    <col min="6" max="6" width="4.5703125" style="95" customWidth="1"/>
    <col min="7" max="7" width="5.28515625" style="6" customWidth="1"/>
    <col min="8" max="8" width="30.7109375" style="95" customWidth="1"/>
    <col min="9" max="9" width="3.42578125" style="95" customWidth="1"/>
    <col min="10" max="10" width="7.5703125" style="95" customWidth="1"/>
    <col min="11" max="11" width="30.7109375" style="95" customWidth="1"/>
    <col min="12" max="16384" width="9.140625" style="95"/>
  </cols>
  <sheetData>
    <row r="1" spans="1:11" ht="15.75" customHeight="1">
      <c r="A1" s="301" t="s">
        <v>973</v>
      </c>
      <c r="B1" s="301"/>
      <c r="C1" s="301"/>
      <c r="D1" s="301"/>
      <c r="E1" s="301"/>
      <c r="F1" s="6"/>
    </row>
    <row r="2" spans="1:11">
      <c r="B2" s="6"/>
      <c r="C2" s="7"/>
      <c r="E2" s="6"/>
      <c r="F2" s="6"/>
    </row>
    <row r="3" spans="1:11">
      <c r="B3" s="6"/>
      <c r="C3" s="7"/>
      <c r="E3" s="6"/>
      <c r="F3" s="6"/>
    </row>
    <row r="4" spans="1:11" ht="18.75">
      <c r="A4" s="319" t="s">
        <v>43</v>
      </c>
      <c r="B4" s="319"/>
      <c r="C4" s="319"/>
      <c r="D4" s="214"/>
      <c r="E4" s="35"/>
      <c r="F4" s="35"/>
    </row>
    <row r="5" spans="1:11" ht="30" customHeight="1">
      <c r="B5" s="321" t="s">
        <v>527</v>
      </c>
      <c r="C5" s="321"/>
      <c r="D5" s="321"/>
      <c r="E5" s="321"/>
      <c r="F5" s="6"/>
      <c r="K5" s="96"/>
    </row>
    <row r="6" spans="1:11">
      <c r="B6" s="215"/>
      <c r="C6" s="215"/>
      <c r="D6" s="215"/>
      <c r="E6" s="215"/>
      <c r="F6" s="6"/>
      <c r="K6" s="96"/>
    </row>
    <row r="7" spans="1:11" s="97" customFormat="1">
      <c r="A7" s="10"/>
      <c r="B7" s="315">
        <v>1</v>
      </c>
      <c r="C7" s="317" t="s">
        <v>199</v>
      </c>
      <c r="D7" s="228"/>
      <c r="E7" s="228"/>
      <c r="F7" s="207"/>
      <c r="G7" s="10"/>
    </row>
    <row r="8" spans="1:11" s="97" customFormat="1">
      <c r="A8" s="10"/>
      <c r="B8" s="316"/>
      <c r="C8" s="318"/>
      <c r="D8" s="229"/>
      <c r="E8" s="229"/>
      <c r="F8" s="210"/>
      <c r="G8" s="10"/>
    </row>
    <row r="9" spans="1:11" s="97" customFormat="1" ht="25.5">
      <c r="A9" s="10"/>
      <c r="B9" s="212"/>
      <c r="C9" s="86" t="s">
        <v>952</v>
      </c>
      <c r="D9" s="229"/>
      <c r="E9" s="229"/>
      <c r="F9" s="210"/>
      <c r="G9" s="10"/>
    </row>
    <row r="10" spans="1:11" s="97" customFormat="1" ht="16.5" thickBot="1">
      <c r="A10" s="10"/>
      <c r="B10" s="212"/>
      <c r="C10" s="10"/>
      <c r="D10" s="54" t="s">
        <v>155</v>
      </c>
      <c r="E10" s="221" t="s">
        <v>150</v>
      </c>
      <c r="F10" s="52"/>
      <c r="G10" s="10"/>
    </row>
    <row r="11" spans="1:11" ht="16.5" thickBot="1">
      <c r="B11" s="224" t="s">
        <v>83</v>
      </c>
      <c r="C11" s="16" t="s">
        <v>232</v>
      </c>
      <c r="D11" s="5"/>
      <c r="E11" s="5"/>
      <c r="F11" s="52"/>
    </row>
    <row r="12" spans="1:11" s="97" customFormat="1">
      <c r="A12" s="10"/>
      <c r="B12" s="98"/>
      <c r="C12" s="320" t="s">
        <v>233</v>
      </c>
      <c r="D12" s="320"/>
      <c r="E12" s="320"/>
      <c r="F12" s="99"/>
      <c r="G12" s="15"/>
    </row>
    <row r="13" spans="1:11" s="97" customFormat="1">
      <c r="A13" s="10"/>
      <c r="B13" s="20"/>
      <c r="C13" s="213"/>
      <c r="D13" s="213"/>
      <c r="E13" s="213"/>
      <c r="F13" s="99"/>
      <c r="G13" s="15"/>
    </row>
    <row r="14" spans="1:11" ht="16.5" thickBot="1">
      <c r="B14" s="224"/>
      <c r="C14" s="209"/>
      <c r="D14" s="54" t="s">
        <v>155</v>
      </c>
      <c r="E14" s="221" t="s">
        <v>150</v>
      </c>
      <c r="F14" s="210"/>
    </row>
    <row r="15" spans="1:11" ht="16.5" thickBot="1">
      <c r="B15" s="100" t="s">
        <v>84</v>
      </c>
      <c r="C15" s="229" t="s">
        <v>231</v>
      </c>
      <c r="D15" s="5"/>
      <c r="E15" s="5"/>
      <c r="F15" s="210"/>
    </row>
    <row r="16" spans="1:11" ht="32.25" customHeight="1">
      <c r="B16" s="224"/>
      <c r="C16" s="320" t="s">
        <v>887</v>
      </c>
      <c r="D16" s="320"/>
      <c r="E16" s="320"/>
      <c r="F16" s="210"/>
    </row>
    <row r="17" spans="1:7">
      <c r="B17" s="224"/>
      <c r="C17" s="101"/>
      <c r="D17" s="102"/>
      <c r="E17" s="209"/>
      <c r="F17" s="210"/>
    </row>
    <row r="18" spans="1:7" ht="16.5" thickBot="1">
      <c r="B18" s="224"/>
      <c r="C18" s="101"/>
      <c r="D18" s="54" t="s">
        <v>155</v>
      </c>
      <c r="E18" s="221" t="s">
        <v>150</v>
      </c>
      <c r="F18" s="210"/>
    </row>
    <row r="19" spans="1:7" ht="16.5" thickBot="1">
      <c r="B19" s="224" t="s">
        <v>85</v>
      </c>
      <c r="C19" s="229" t="s">
        <v>234</v>
      </c>
      <c r="D19" s="5"/>
      <c r="E19" s="5"/>
      <c r="F19" s="210"/>
    </row>
    <row r="20" spans="1:7" ht="30.75" customHeight="1">
      <c r="B20" s="224"/>
      <c r="C20" s="320" t="s">
        <v>886</v>
      </c>
      <c r="D20" s="320"/>
      <c r="E20" s="320"/>
      <c r="F20" s="210"/>
    </row>
    <row r="21" spans="1:7">
      <c r="B21" s="76"/>
      <c r="C21" s="103"/>
      <c r="D21" s="104"/>
      <c r="E21" s="59"/>
      <c r="F21" s="43"/>
    </row>
    <row r="22" spans="1:7" s="97" customFormat="1">
      <c r="A22" s="10"/>
      <c r="B22" s="229"/>
      <c r="C22" s="16"/>
      <c r="D22" s="229"/>
      <c r="E22" s="229"/>
      <c r="F22" s="229"/>
      <c r="G22" s="15"/>
    </row>
    <row r="23" spans="1:7" s="97" customFormat="1">
      <c r="A23" s="10"/>
      <c r="B23" s="315">
        <v>2</v>
      </c>
      <c r="C23" s="317" t="s">
        <v>0</v>
      </c>
      <c r="D23" s="317"/>
      <c r="E23" s="317"/>
      <c r="F23" s="207"/>
      <c r="G23" s="15"/>
    </row>
    <row r="24" spans="1:7" s="97" customFormat="1">
      <c r="A24" s="10"/>
      <c r="B24" s="316"/>
      <c r="C24" s="318"/>
      <c r="D24" s="318"/>
      <c r="E24" s="318"/>
      <c r="F24" s="210"/>
      <c r="G24" s="15"/>
    </row>
    <row r="25" spans="1:7" s="97" customFormat="1" ht="25.5" customHeight="1">
      <c r="A25" s="10"/>
      <c r="B25" s="212"/>
      <c r="C25" s="320" t="s">
        <v>958</v>
      </c>
      <c r="D25" s="320"/>
      <c r="E25" s="320"/>
      <c r="F25" s="210"/>
      <c r="G25" s="15"/>
    </row>
    <row r="26" spans="1:7" s="97" customFormat="1">
      <c r="A26" s="10"/>
      <c r="B26" s="212"/>
      <c r="D26" s="225"/>
      <c r="E26" s="225"/>
      <c r="F26" s="210"/>
      <c r="G26" s="15"/>
    </row>
    <row r="27" spans="1:7" s="97" customFormat="1">
      <c r="A27" s="10"/>
      <c r="B27" s="224" t="s">
        <v>10</v>
      </c>
      <c r="C27" s="229" t="s">
        <v>203</v>
      </c>
      <c r="D27" s="15"/>
      <c r="E27" s="15"/>
      <c r="F27" s="99"/>
      <c r="G27" s="15"/>
    </row>
    <row r="28" spans="1:7" s="97" customFormat="1">
      <c r="A28" s="10"/>
      <c r="B28" s="224"/>
      <c r="C28" s="278"/>
      <c r="D28" s="15"/>
      <c r="E28" s="15"/>
      <c r="F28" s="99"/>
      <c r="G28" s="15"/>
    </row>
    <row r="29" spans="1:7" s="97" customFormat="1" ht="16.5" thickBot="1">
      <c r="A29" s="10"/>
      <c r="B29" s="38" t="s">
        <v>836</v>
      </c>
      <c r="C29" s="64" t="s">
        <v>72</v>
      </c>
      <c r="D29" s="15"/>
      <c r="E29" s="15"/>
      <c r="F29" s="99"/>
      <c r="G29" s="15"/>
    </row>
    <row r="30" spans="1:7" s="97" customFormat="1" ht="16.5" thickBot="1">
      <c r="A30" s="10"/>
      <c r="B30" s="44"/>
      <c r="C30" s="5"/>
      <c r="D30" s="15"/>
      <c r="E30" s="83"/>
      <c r="F30" s="85"/>
      <c r="G30" s="15"/>
    </row>
    <row r="31" spans="1:7" s="97" customFormat="1">
      <c r="A31" s="10"/>
      <c r="B31" s="44"/>
      <c r="C31" s="320" t="s">
        <v>959</v>
      </c>
      <c r="D31" s="320"/>
      <c r="E31" s="320"/>
      <c r="F31" s="85"/>
      <c r="G31" s="15"/>
    </row>
    <row r="32" spans="1:7" s="97" customFormat="1" ht="16.5" thickBot="1">
      <c r="A32" s="10"/>
      <c r="B32" s="38" t="s">
        <v>837</v>
      </c>
      <c r="C32" s="64" t="s">
        <v>204</v>
      </c>
      <c r="D32" s="15"/>
      <c r="E32" s="83"/>
      <c r="F32" s="85"/>
      <c r="G32" s="10"/>
    </row>
    <row r="33" spans="1:7" s="97" customFormat="1" ht="16.5" thickBot="1">
      <c r="A33" s="10"/>
      <c r="B33" s="44"/>
      <c r="C33" s="87"/>
      <c r="D33" s="15"/>
      <c r="E33" s="83"/>
      <c r="F33" s="85"/>
      <c r="G33" s="10"/>
    </row>
    <row r="34" spans="1:7" s="97" customFormat="1" ht="80.25" customHeight="1">
      <c r="A34" s="10"/>
      <c r="B34" s="44"/>
      <c r="C34" s="320" t="s">
        <v>969</v>
      </c>
      <c r="D34" s="320"/>
      <c r="E34" s="320"/>
      <c r="F34" s="85"/>
      <c r="G34" s="10"/>
    </row>
    <row r="35" spans="1:7" s="97" customFormat="1" ht="24.75" customHeight="1" thickBot="1">
      <c r="A35" s="10"/>
      <c r="B35" s="38" t="s">
        <v>842</v>
      </c>
      <c r="C35" s="290" t="s">
        <v>235</v>
      </c>
      <c r="D35" s="15"/>
      <c r="E35" s="83"/>
      <c r="F35" s="85"/>
      <c r="G35" s="10"/>
    </row>
    <row r="36" spans="1:7" s="97" customFormat="1" ht="16.5" thickBot="1">
      <c r="A36" s="10"/>
      <c r="B36" s="44"/>
      <c r="C36" s="87"/>
      <c r="D36" s="15"/>
      <c r="E36" s="83"/>
      <c r="F36" s="85"/>
      <c r="G36" s="10"/>
    </row>
    <row r="37" spans="1:7" s="97" customFormat="1" ht="48.75" customHeight="1">
      <c r="A37" s="10"/>
      <c r="B37" s="44"/>
      <c r="C37" s="320" t="s">
        <v>956</v>
      </c>
      <c r="D37" s="320"/>
      <c r="E37" s="320"/>
      <c r="F37" s="85"/>
      <c r="G37" s="10"/>
    </row>
    <row r="38" spans="1:7" s="97" customFormat="1" ht="16.5" thickBot="1">
      <c r="A38" s="10"/>
      <c r="B38" s="38" t="s">
        <v>843</v>
      </c>
      <c r="C38" s="284" t="s">
        <v>236</v>
      </c>
      <c r="D38" s="15"/>
      <c r="E38" s="83"/>
      <c r="F38" s="85"/>
      <c r="G38" s="10"/>
    </row>
    <row r="39" spans="1:7" s="97" customFormat="1" ht="16.5" thickBot="1">
      <c r="A39" s="10"/>
      <c r="B39" s="20"/>
      <c r="C39" s="87"/>
      <c r="D39" s="15"/>
      <c r="E39" s="83"/>
      <c r="F39" s="85"/>
      <c r="G39" s="10"/>
    </row>
    <row r="40" spans="1:7" s="97" customFormat="1" ht="50.25" customHeight="1">
      <c r="A40" s="10"/>
      <c r="B40" s="20"/>
      <c r="C40" s="320" t="s">
        <v>957</v>
      </c>
      <c r="D40" s="320"/>
      <c r="E40" s="320"/>
      <c r="F40" s="85"/>
      <c r="G40" s="10"/>
    </row>
    <row r="41" spans="1:7" s="97" customFormat="1">
      <c r="A41" s="10"/>
      <c r="B41" s="20"/>
      <c r="C41" s="83"/>
      <c r="D41" s="15"/>
      <c r="E41" s="83"/>
      <c r="F41" s="85"/>
      <c r="G41" s="10"/>
    </row>
    <row r="42" spans="1:7" s="97" customFormat="1">
      <c r="A42" s="10"/>
      <c r="B42" s="224" t="s">
        <v>11</v>
      </c>
      <c r="C42" s="229" t="s">
        <v>206</v>
      </c>
      <c r="D42" s="15"/>
      <c r="E42" s="83"/>
      <c r="F42" s="85"/>
      <c r="G42" s="10"/>
    </row>
    <row r="43" spans="1:7" s="97" customFormat="1">
      <c r="A43" s="10"/>
      <c r="B43" s="224"/>
      <c r="C43" s="229"/>
      <c r="D43" s="15"/>
      <c r="E43" s="83"/>
      <c r="F43" s="39"/>
      <c r="G43" s="10"/>
    </row>
    <row r="44" spans="1:7" s="97" customFormat="1" ht="16.5" thickBot="1">
      <c r="A44" s="10"/>
      <c r="B44" s="38" t="s">
        <v>838</v>
      </c>
      <c r="C44" s="64" t="s">
        <v>72</v>
      </c>
      <c r="D44" s="15"/>
      <c r="E44" s="83"/>
      <c r="F44" s="85"/>
      <c r="G44" s="10"/>
    </row>
    <row r="45" spans="1:7" s="97" customFormat="1" ht="16.5" thickBot="1">
      <c r="A45" s="10"/>
      <c r="B45" s="44"/>
      <c r="C45" s="5"/>
      <c r="D45" s="15"/>
      <c r="E45" s="83"/>
      <c r="F45" s="85"/>
      <c r="G45" s="10"/>
    </row>
    <row r="46" spans="1:7" s="97" customFormat="1" ht="16.5" thickBot="1">
      <c r="A46" s="10"/>
      <c r="B46" s="38" t="s">
        <v>839</v>
      </c>
      <c r="C46" s="64" t="s">
        <v>205</v>
      </c>
      <c r="D46" s="15"/>
      <c r="E46" s="83"/>
      <c r="F46" s="85"/>
      <c r="G46" s="10"/>
    </row>
    <row r="47" spans="1:7" s="97" customFormat="1" ht="16.5" thickBot="1">
      <c r="A47" s="10"/>
      <c r="B47" s="44"/>
      <c r="C47" s="87"/>
      <c r="D47" s="15"/>
      <c r="E47" s="83"/>
      <c r="F47" s="85"/>
      <c r="G47" s="10"/>
    </row>
    <row r="48" spans="1:7" s="97" customFormat="1">
      <c r="A48" s="10"/>
      <c r="B48" s="44"/>
      <c r="C48" s="320" t="s">
        <v>968</v>
      </c>
      <c r="D48" s="320"/>
      <c r="E48" s="320"/>
      <c r="F48" s="85"/>
      <c r="G48" s="10"/>
    </row>
    <row r="49" spans="1:7" s="97" customFormat="1" ht="16.5" thickBot="1">
      <c r="A49" s="10"/>
      <c r="B49" s="38" t="s">
        <v>844</v>
      </c>
      <c r="C49" s="64" t="s">
        <v>235</v>
      </c>
      <c r="D49" s="209"/>
      <c r="E49" s="83"/>
      <c r="F49" s="85"/>
      <c r="G49" s="10"/>
    </row>
    <row r="50" spans="1:7" s="97" customFormat="1" ht="16.5" thickBot="1">
      <c r="A50" s="10"/>
      <c r="B50" s="44"/>
      <c r="C50" s="87"/>
      <c r="D50" s="209"/>
      <c r="E50" s="83"/>
      <c r="F50" s="85"/>
      <c r="G50" s="10"/>
    </row>
    <row r="51" spans="1:7" s="97" customFormat="1">
      <c r="A51" s="10"/>
      <c r="B51" s="44"/>
      <c r="C51" s="320" t="s">
        <v>966</v>
      </c>
      <c r="D51" s="320"/>
      <c r="E51" s="320"/>
      <c r="F51" s="85"/>
      <c r="G51" s="10"/>
    </row>
    <row r="52" spans="1:7" s="97" customFormat="1" ht="16.5" thickBot="1">
      <c r="A52" s="10"/>
      <c r="B52" s="38" t="s">
        <v>845</v>
      </c>
      <c r="C52" s="64" t="s">
        <v>236</v>
      </c>
      <c r="D52" s="209"/>
      <c r="E52" s="83"/>
      <c r="F52" s="85"/>
      <c r="G52" s="10"/>
    </row>
    <row r="53" spans="1:7" s="97" customFormat="1" ht="16.5" thickBot="1">
      <c r="A53" s="10"/>
      <c r="B53" s="44"/>
      <c r="C53" s="87"/>
      <c r="D53" s="209"/>
      <c r="E53" s="83"/>
      <c r="F53" s="85"/>
      <c r="G53" s="10"/>
    </row>
    <row r="54" spans="1:7" s="97" customFormat="1">
      <c r="A54" s="10"/>
      <c r="B54" s="44"/>
      <c r="C54" s="320" t="s">
        <v>967</v>
      </c>
      <c r="D54" s="320"/>
      <c r="E54" s="320"/>
      <c r="F54" s="85"/>
      <c r="G54" s="10"/>
    </row>
    <row r="55" spans="1:7" s="97" customFormat="1">
      <c r="A55" s="10"/>
      <c r="B55" s="212"/>
      <c r="C55" s="229"/>
      <c r="D55" s="209"/>
      <c r="E55" s="229"/>
      <c r="F55" s="19"/>
      <c r="G55" s="10"/>
    </row>
    <row r="56" spans="1:7" s="97" customFormat="1">
      <c r="A56" s="10"/>
      <c r="B56" s="224" t="s">
        <v>12</v>
      </c>
      <c r="C56" s="229" t="s">
        <v>207</v>
      </c>
      <c r="D56" s="209"/>
      <c r="E56" s="83"/>
      <c r="F56" s="85"/>
      <c r="G56" s="10"/>
    </row>
    <row r="57" spans="1:7" s="97" customFormat="1">
      <c r="A57" s="10"/>
      <c r="B57" s="224"/>
      <c r="C57" s="229"/>
      <c r="D57" s="209"/>
      <c r="E57" s="83"/>
      <c r="F57" s="85"/>
      <c r="G57" s="10"/>
    </row>
    <row r="58" spans="1:7" s="97" customFormat="1" ht="16.5" thickBot="1">
      <c r="A58" s="10"/>
      <c r="B58" s="38" t="s">
        <v>846</v>
      </c>
      <c r="C58" s="64" t="s">
        <v>72</v>
      </c>
      <c r="D58" s="209"/>
      <c r="E58" s="83"/>
      <c r="F58" s="85"/>
      <c r="G58" s="10"/>
    </row>
    <row r="59" spans="1:7" s="97" customFormat="1" ht="16.5" thickBot="1">
      <c r="A59" s="10"/>
      <c r="B59" s="44"/>
      <c r="C59" s="5"/>
      <c r="D59" s="209"/>
      <c r="E59" s="83"/>
      <c r="F59" s="85"/>
      <c r="G59" s="10"/>
    </row>
    <row r="60" spans="1:7" s="97" customFormat="1" ht="16.5" thickBot="1">
      <c r="A60" s="10"/>
      <c r="B60" s="38" t="s">
        <v>847</v>
      </c>
      <c r="C60" s="288" t="s">
        <v>205</v>
      </c>
      <c r="D60" s="15"/>
      <c r="E60" s="83"/>
      <c r="F60" s="85"/>
      <c r="G60" s="10"/>
    </row>
    <row r="61" spans="1:7" s="97" customFormat="1" ht="16.5" thickBot="1">
      <c r="A61" s="10"/>
      <c r="B61" s="44"/>
      <c r="C61" s="87"/>
      <c r="D61" s="15"/>
      <c r="E61" s="83"/>
      <c r="F61" s="85"/>
      <c r="G61" s="10"/>
    </row>
    <row r="62" spans="1:7" s="97" customFormat="1">
      <c r="A62" s="10"/>
      <c r="B62" s="44"/>
      <c r="C62" s="320" t="s">
        <v>968</v>
      </c>
      <c r="D62" s="320"/>
      <c r="E62" s="320"/>
      <c r="F62" s="85"/>
      <c r="G62" s="10"/>
    </row>
    <row r="63" spans="1:7" s="97" customFormat="1" ht="16.5" thickBot="1">
      <c r="A63" s="10"/>
      <c r="B63" s="38" t="s">
        <v>848</v>
      </c>
      <c r="C63" s="288" t="s">
        <v>235</v>
      </c>
      <c r="D63" s="285"/>
      <c r="E63" s="83"/>
      <c r="F63" s="85"/>
      <c r="G63" s="10"/>
    </row>
    <row r="64" spans="1:7" s="97" customFormat="1" ht="16.5" thickBot="1">
      <c r="A64" s="10"/>
      <c r="B64" s="44"/>
      <c r="C64" s="87"/>
      <c r="D64" s="285"/>
      <c r="E64" s="83"/>
      <c r="F64" s="85"/>
      <c r="G64" s="10"/>
    </row>
    <row r="65" spans="1:7" s="97" customFormat="1">
      <c r="A65" s="10"/>
      <c r="B65" s="44"/>
      <c r="C65" s="320" t="s">
        <v>966</v>
      </c>
      <c r="D65" s="320"/>
      <c r="E65" s="320"/>
      <c r="F65" s="85"/>
      <c r="G65" s="10"/>
    </row>
    <row r="66" spans="1:7" s="97" customFormat="1" ht="16.5" thickBot="1">
      <c r="A66" s="10"/>
      <c r="B66" s="38" t="s">
        <v>849</v>
      </c>
      <c r="C66" s="288" t="s">
        <v>236</v>
      </c>
      <c r="D66" s="285"/>
      <c r="E66" s="83"/>
      <c r="F66" s="85"/>
      <c r="G66" s="10"/>
    </row>
    <row r="67" spans="1:7" s="97" customFormat="1" ht="16.5" thickBot="1">
      <c r="A67" s="10"/>
      <c r="B67" s="20"/>
      <c r="C67" s="87"/>
      <c r="D67" s="285"/>
      <c r="E67" s="83"/>
      <c r="F67" s="85"/>
      <c r="G67" s="10"/>
    </row>
    <row r="68" spans="1:7" s="97" customFormat="1">
      <c r="A68" s="10"/>
      <c r="B68" s="20"/>
      <c r="C68" s="320" t="s">
        <v>967</v>
      </c>
      <c r="D68" s="320"/>
      <c r="E68" s="320"/>
      <c r="F68" s="85"/>
      <c r="G68" s="10"/>
    </row>
    <row r="69" spans="1:7" s="97" customFormat="1">
      <c r="A69" s="10"/>
      <c r="B69" s="40"/>
      <c r="C69" s="41"/>
      <c r="D69" s="41"/>
      <c r="E69" s="41"/>
      <c r="F69" s="42"/>
      <c r="G69" s="10"/>
    </row>
    <row r="70" spans="1:7" s="97" customFormat="1">
      <c r="A70" s="10"/>
      <c r="B70" s="11"/>
      <c r="C70" s="17"/>
      <c r="D70" s="11"/>
      <c r="E70" s="11"/>
      <c r="F70" s="11"/>
      <c r="G70" s="10"/>
    </row>
    <row r="71" spans="1:7" s="97" customFormat="1">
      <c r="A71" s="10"/>
      <c r="B71" s="315">
        <v>3</v>
      </c>
      <c r="C71" s="317" t="s">
        <v>1</v>
      </c>
      <c r="D71" s="317"/>
      <c r="E71" s="317"/>
      <c r="F71" s="207"/>
      <c r="G71" s="10"/>
    </row>
    <row r="72" spans="1:7" s="97" customFormat="1">
      <c r="A72" s="10"/>
      <c r="B72" s="316"/>
      <c r="C72" s="318"/>
      <c r="D72" s="318"/>
      <c r="E72" s="318"/>
      <c r="F72" s="210"/>
      <c r="G72" s="10"/>
    </row>
    <row r="73" spans="1:7" s="97" customFormat="1" ht="29.25" customHeight="1">
      <c r="A73" s="10"/>
      <c r="B73" s="212"/>
      <c r="C73" s="320" t="s">
        <v>958</v>
      </c>
      <c r="D73" s="320"/>
      <c r="E73" s="320"/>
      <c r="F73" s="210"/>
      <c r="G73" s="10"/>
    </row>
    <row r="74" spans="1:7" s="97" customFormat="1">
      <c r="A74" s="10"/>
      <c r="B74" s="212"/>
      <c r="C74" s="209"/>
      <c r="D74" s="209"/>
      <c r="E74" s="209"/>
      <c r="F74" s="210"/>
      <c r="G74" s="10"/>
    </row>
    <row r="75" spans="1:7" s="97" customFormat="1">
      <c r="A75" s="10"/>
      <c r="B75" s="224" t="s">
        <v>13</v>
      </c>
      <c r="C75" s="64" t="s">
        <v>24</v>
      </c>
      <c r="D75" s="209"/>
      <c r="E75" s="209"/>
      <c r="F75" s="210"/>
      <c r="G75" s="10"/>
    </row>
    <row r="76" spans="1:7" s="97" customFormat="1" ht="15.75" customHeight="1">
      <c r="A76" s="10"/>
      <c r="B76" s="224"/>
      <c r="C76" s="320" t="s">
        <v>904</v>
      </c>
      <c r="D76" s="320"/>
      <c r="E76" s="320"/>
      <c r="F76" s="210"/>
      <c r="G76" s="10"/>
    </row>
    <row r="77" spans="1:7" s="97" customFormat="1" ht="15.75" customHeight="1">
      <c r="A77" s="10"/>
      <c r="B77" s="224"/>
      <c r="C77" s="83"/>
      <c r="D77" s="83"/>
      <c r="E77" s="209"/>
      <c r="F77" s="210"/>
      <c r="G77" s="10"/>
    </row>
    <row r="78" spans="1:7" s="97" customFormat="1" ht="16.5" thickBot="1">
      <c r="A78" s="10"/>
      <c r="B78" s="38" t="s">
        <v>74</v>
      </c>
      <c r="C78" s="64" t="s">
        <v>72</v>
      </c>
      <c r="D78" s="83"/>
      <c r="E78" s="83"/>
      <c r="F78" s="85"/>
      <c r="G78" s="10"/>
    </row>
    <row r="79" spans="1:7" s="97" customFormat="1" ht="16.5" thickBot="1">
      <c r="A79" s="10"/>
      <c r="B79" s="44"/>
      <c r="C79" s="5"/>
      <c r="D79" s="83"/>
      <c r="E79" s="83"/>
      <c r="F79" s="85"/>
      <c r="G79" s="10"/>
    </row>
    <row r="80" spans="1:7" s="97" customFormat="1" ht="16.5" thickBot="1">
      <c r="A80" s="10"/>
      <c r="B80" s="38" t="s">
        <v>75</v>
      </c>
      <c r="C80" s="288" t="s">
        <v>205</v>
      </c>
      <c r="D80" s="15"/>
      <c r="E80" s="83"/>
      <c r="F80" s="85"/>
      <c r="G80" s="10"/>
    </row>
    <row r="81" spans="1:11" s="97" customFormat="1" ht="16.5" thickBot="1">
      <c r="A81" s="10"/>
      <c r="B81" s="44"/>
      <c r="C81" s="87"/>
      <c r="D81" s="15"/>
      <c r="E81" s="83"/>
      <c r="F81" s="85"/>
      <c r="G81" s="10"/>
    </row>
    <row r="82" spans="1:11" s="97" customFormat="1">
      <c r="A82" s="10"/>
      <c r="B82" s="44"/>
      <c r="C82" s="320" t="s">
        <v>968</v>
      </c>
      <c r="D82" s="320"/>
      <c r="E82" s="320"/>
      <c r="F82" s="85"/>
      <c r="G82" s="10"/>
    </row>
    <row r="83" spans="1:11" s="97" customFormat="1" ht="16.5" thickBot="1">
      <c r="A83" s="10"/>
      <c r="B83" s="38" t="s">
        <v>76</v>
      </c>
      <c r="C83" s="288" t="s">
        <v>235</v>
      </c>
      <c r="D83" s="285"/>
      <c r="E83" s="83"/>
      <c r="F83" s="85"/>
      <c r="G83" s="10"/>
    </row>
    <row r="84" spans="1:11" s="97" customFormat="1" ht="16.5" thickBot="1">
      <c r="A84" s="10"/>
      <c r="B84" s="44"/>
      <c r="C84" s="87"/>
      <c r="D84" s="285"/>
      <c r="E84" s="83"/>
      <c r="F84" s="85"/>
      <c r="G84" s="10"/>
    </row>
    <row r="85" spans="1:11" s="97" customFormat="1">
      <c r="A85" s="10"/>
      <c r="B85" s="44"/>
      <c r="C85" s="320" t="s">
        <v>966</v>
      </c>
      <c r="D85" s="320"/>
      <c r="E85" s="320"/>
      <c r="F85" s="85"/>
      <c r="G85" s="10"/>
    </row>
    <row r="86" spans="1:11" s="97" customFormat="1" ht="16.5" thickBot="1">
      <c r="A86" s="10"/>
      <c r="B86" s="38" t="s">
        <v>77</v>
      </c>
      <c r="C86" s="288" t="s">
        <v>236</v>
      </c>
      <c r="D86" s="285"/>
      <c r="E86" s="83"/>
      <c r="F86" s="85"/>
      <c r="G86" s="10"/>
    </row>
    <row r="87" spans="1:11" s="97" customFormat="1" ht="16.5" thickBot="1">
      <c r="A87" s="10"/>
      <c r="B87" s="44"/>
      <c r="C87" s="87"/>
      <c r="D87" s="285"/>
      <c r="E87" s="83"/>
      <c r="F87" s="85"/>
      <c r="G87" s="10"/>
    </row>
    <row r="88" spans="1:11" s="97" customFormat="1">
      <c r="A88" s="10"/>
      <c r="B88" s="44"/>
      <c r="C88" s="320" t="s">
        <v>967</v>
      </c>
      <c r="D88" s="320"/>
      <c r="E88" s="320"/>
      <c r="F88" s="85"/>
      <c r="G88" s="10"/>
    </row>
    <row r="89" spans="1:11" s="97" customFormat="1">
      <c r="A89" s="10"/>
      <c r="B89" s="44"/>
      <c r="C89" s="83"/>
      <c r="D89" s="83"/>
      <c r="E89" s="229"/>
      <c r="F89" s="19"/>
      <c r="G89" s="10"/>
    </row>
    <row r="90" spans="1:11" s="97" customFormat="1">
      <c r="A90" s="10"/>
      <c r="B90" s="224" t="s">
        <v>14</v>
      </c>
      <c r="C90" s="64" t="s">
        <v>25</v>
      </c>
      <c r="D90" s="209"/>
      <c r="E90" s="83"/>
      <c r="F90" s="85"/>
      <c r="G90" s="10"/>
    </row>
    <row r="91" spans="1:11" s="97" customFormat="1">
      <c r="A91" s="10"/>
      <c r="B91" s="12"/>
      <c r="C91" s="320" t="s">
        <v>237</v>
      </c>
      <c r="D91" s="320"/>
      <c r="E91" s="320"/>
      <c r="F91" s="85"/>
      <c r="G91" s="10"/>
    </row>
    <row r="92" spans="1:11" s="97" customFormat="1">
      <c r="A92" s="10"/>
      <c r="B92" s="12"/>
      <c r="C92" s="83"/>
      <c r="D92" s="83"/>
      <c r="E92" s="83"/>
      <c r="F92" s="85"/>
      <c r="G92" s="10"/>
    </row>
    <row r="93" spans="1:11" s="97" customFormat="1" ht="16.5" thickBot="1">
      <c r="A93" s="10"/>
      <c r="B93" s="38" t="s">
        <v>78</v>
      </c>
      <c r="C93" s="107" t="s">
        <v>73</v>
      </c>
      <c r="D93" s="108"/>
      <c r="E93" s="209"/>
      <c r="F93" s="210"/>
      <c r="G93" s="10"/>
    </row>
    <row r="94" spans="1:11" s="97" customFormat="1" ht="16.5" thickBot="1">
      <c r="A94" s="10"/>
      <c r="B94" s="38"/>
      <c r="C94" s="5"/>
      <c r="D94" s="83"/>
      <c r="E94" s="209"/>
      <c r="F94" s="210"/>
      <c r="G94" s="10"/>
    </row>
    <row r="95" spans="1:11" s="110" customFormat="1" ht="16.5" customHeight="1" thickBot="1">
      <c r="A95" s="10"/>
      <c r="B95" s="38" t="s">
        <v>79</v>
      </c>
      <c r="C95" s="288" t="s">
        <v>205</v>
      </c>
      <c r="D95" s="15"/>
      <c r="E95" s="83"/>
      <c r="F95" s="210"/>
      <c r="G95" s="10"/>
      <c r="H95" s="109"/>
      <c r="K95" s="109"/>
    </row>
    <row r="96" spans="1:11" s="110" customFormat="1" ht="16.5" customHeight="1" thickBot="1">
      <c r="A96" s="10"/>
      <c r="B96" s="38"/>
      <c r="C96" s="87"/>
      <c r="D96" s="15"/>
      <c r="E96" s="83"/>
      <c r="F96" s="210"/>
      <c r="G96" s="10"/>
      <c r="H96" s="109"/>
      <c r="K96" s="109"/>
    </row>
    <row r="97" spans="1:11" s="110" customFormat="1" ht="16.5" customHeight="1">
      <c r="A97" s="10"/>
      <c r="B97" s="38"/>
      <c r="C97" s="320" t="s">
        <v>968</v>
      </c>
      <c r="D97" s="320"/>
      <c r="E97" s="320"/>
      <c r="F97" s="286"/>
      <c r="G97" s="10"/>
      <c r="H97" s="109"/>
      <c r="K97" s="109"/>
    </row>
    <row r="98" spans="1:11" s="110" customFormat="1" ht="16.5" customHeight="1" thickBot="1">
      <c r="A98" s="10"/>
      <c r="B98" s="38" t="s">
        <v>80</v>
      </c>
      <c r="C98" s="288" t="s">
        <v>235</v>
      </c>
      <c r="D98" s="285"/>
      <c r="E98" s="83"/>
      <c r="F98" s="210"/>
      <c r="G98" s="10"/>
      <c r="H98" s="109"/>
      <c r="K98" s="109"/>
    </row>
    <row r="99" spans="1:11" s="110" customFormat="1" ht="16.5" customHeight="1" thickBot="1">
      <c r="A99" s="10"/>
      <c r="B99" s="38"/>
      <c r="C99" s="87"/>
      <c r="D99" s="285"/>
      <c r="E99" s="83"/>
      <c r="F99" s="210"/>
      <c r="G99" s="10"/>
      <c r="H99" s="109"/>
      <c r="K99" s="109"/>
    </row>
    <row r="100" spans="1:11" s="110" customFormat="1" ht="16.5" customHeight="1">
      <c r="A100" s="10"/>
      <c r="B100" s="38"/>
      <c r="C100" s="320" t="s">
        <v>966</v>
      </c>
      <c r="D100" s="320"/>
      <c r="E100" s="320"/>
      <c r="F100" s="286"/>
      <c r="G100" s="10"/>
      <c r="H100" s="109"/>
      <c r="K100" s="109"/>
    </row>
    <row r="101" spans="1:11" s="110" customFormat="1" ht="16.5" customHeight="1" thickBot="1">
      <c r="A101" s="10"/>
      <c r="B101" s="38" t="s">
        <v>81</v>
      </c>
      <c r="C101" s="288" t="s">
        <v>236</v>
      </c>
      <c r="D101" s="285"/>
      <c r="E101" s="83"/>
      <c r="F101" s="210"/>
      <c r="G101" s="10"/>
      <c r="H101" s="109"/>
      <c r="K101" s="109"/>
    </row>
    <row r="102" spans="1:11" s="110" customFormat="1" ht="16.5" thickBot="1">
      <c r="A102" s="10"/>
      <c r="B102" s="224"/>
      <c r="C102" s="87"/>
      <c r="D102" s="285"/>
      <c r="E102" s="83"/>
      <c r="F102" s="85"/>
      <c r="G102" s="10"/>
      <c r="H102" s="109"/>
      <c r="K102" s="109"/>
    </row>
    <row r="103" spans="1:11" s="110" customFormat="1">
      <c r="A103" s="10"/>
      <c r="B103" s="287"/>
      <c r="C103" s="320" t="s">
        <v>967</v>
      </c>
      <c r="D103" s="320"/>
      <c r="E103" s="320"/>
      <c r="F103" s="85"/>
      <c r="G103" s="10"/>
      <c r="H103" s="109"/>
      <c r="K103" s="109"/>
    </row>
    <row r="104" spans="1:11" s="110" customFormat="1">
      <c r="A104" s="10"/>
      <c r="B104" s="13"/>
      <c r="C104" s="62"/>
      <c r="D104" s="226"/>
      <c r="E104" s="59"/>
      <c r="F104" s="43"/>
      <c r="G104" s="10"/>
      <c r="H104" s="109"/>
      <c r="K104" s="109"/>
    </row>
    <row r="105" spans="1:11" s="110" customFormat="1">
      <c r="A105" s="10"/>
      <c r="B105" s="221"/>
      <c r="C105" s="64"/>
      <c r="D105" s="209"/>
      <c r="E105" s="209"/>
      <c r="F105" s="209"/>
      <c r="G105" s="10"/>
      <c r="H105" s="109"/>
      <c r="K105" s="109"/>
    </row>
    <row r="106" spans="1:11" s="110" customFormat="1">
      <c r="A106" s="10"/>
      <c r="B106" s="315">
        <v>4</v>
      </c>
      <c r="C106" s="317" t="s">
        <v>69</v>
      </c>
      <c r="D106" s="317"/>
      <c r="E106" s="317"/>
      <c r="F106" s="207"/>
      <c r="G106" s="10"/>
      <c r="H106" s="109"/>
      <c r="K106" s="109"/>
    </row>
    <row r="107" spans="1:11" s="110" customFormat="1">
      <c r="A107" s="10"/>
      <c r="B107" s="316"/>
      <c r="C107" s="318"/>
      <c r="D107" s="318"/>
      <c r="E107" s="318"/>
      <c r="F107" s="210"/>
      <c r="G107" s="10"/>
    </row>
    <row r="108" spans="1:11" s="97" customFormat="1" ht="29.25" customHeight="1">
      <c r="A108" s="10"/>
      <c r="B108" s="212"/>
      <c r="C108" s="320" t="s">
        <v>958</v>
      </c>
      <c r="D108" s="320"/>
      <c r="E108" s="320"/>
      <c r="F108" s="210"/>
      <c r="G108" s="10"/>
    </row>
    <row r="109" spans="1:11" s="110" customFormat="1">
      <c r="A109" s="10"/>
      <c r="B109" s="212"/>
      <c r="C109" s="83"/>
      <c r="D109" s="83"/>
      <c r="E109" s="209"/>
      <c r="F109" s="210"/>
      <c r="G109" s="10"/>
    </row>
    <row r="110" spans="1:11" s="110" customFormat="1">
      <c r="A110" s="10"/>
      <c r="B110" s="224" t="s">
        <v>26</v>
      </c>
      <c r="C110" s="209" t="s">
        <v>68</v>
      </c>
      <c r="D110" s="83"/>
      <c r="E110" s="83"/>
      <c r="F110" s="85"/>
      <c r="G110" s="10"/>
    </row>
    <row r="111" spans="1:11" s="110" customFormat="1">
      <c r="A111" s="10"/>
      <c r="B111" s="224"/>
      <c r="C111" s="320" t="s">
        <v>70</v>
      </c>
      <c r="D111" s="320"/>
      <c r="E111" s="320"/>
      <c r="F111" s="49"/>
      <c r="G111" s="15"/>
    </row>
    <row r="112" spans="1:11" s="110" customFormat="1">
      <c r="A112" s="10"/>
      <c r="B112" s="224"/>
      <c r="C112" s="48"/>
      <c r="D112" s="83"/>
      <c r="E112" s="48"/>
      <c r="F112" s="49"/>
      <c r="G112" s="15"/>
    </row>
    <row r="113" spans="1:7" s="110" customFormat="1" ht="16.5" thickBot="1">
      <c r="A113" s="15"/>
      <c r="B113" s="38" t="s">
        <v>67</v>
      </c>
      <c r="C113" s="107" t="s">
        <v>72</v>
      </c>
      <c r="D113" s="83"/>
      <c r="E113" s="11"/>
      <c r="F113" s="14"/>
      <c r="G113" s="15"/>
    </row>
    <row r="114" spans="1:7" s="110" customFormat="1" ht="16.5" thickBot="1">
      <c r="A114" s="15"/>
      <c r="B114" s="12"/>
      <c r="C114" s="5"/>
      <c r="D114" s="83"/>
      <c r="E114" s="83"/>
      <c r="F114" s="85"/>
      <c r="G114" s="15"/>
    </row>
    <row r="115" spans="1:7" s="110" customFormat="1" ht="16.5" thickBot="1">
      <c r="A115" s="15"/>
      <c r="B115" s="38" t="s">
        <v>53</v>
      </c>
      <c r="C115" s="288" t="s">
        <v>205</v>
      </c>
      <c r="D115" s="15"/>
      <c r="E115" s="83"/>
      <c r="F115" s="111"/>
      <c r="G115" s="15"/>
    </row>
    <row r="116" spans="1:7" s="110" customFormat="1" ht="16.5" thickBot="1">
      <c r="A116" s="15"/>
      <c r="B116" s="224"/>
      <c r="C116" s="87"/>
      <c r="D116" s="15"/>
      <c r="E116" s="83"/>
      <c r="F116" s="111"/>
      <c r="G116" s="15"/>
    </row>
    <row r="117" spans="1:7" s="110" customFormat="1">
      <c r="A117" s="15"/>
      <c r="B117" s="287"/>
      <c r="C117" s="320" t="s">
        <v>968</v>
      </c>
      <c r="D117" s="320"/>
      <c r="E117" s="320"/>
      <c r="F117" s="111"/>
      <c r="G117" s="15"/>
    </row>
    <row r="118" spans="1:7" s="110" customFormat="1" ht="16.5" thickBot="1">
      <c r="A118" s="15"/>
      <c r="B118" s="38" t="s">
        <v>47</v>
      </c>
      <c r="C118" s="288" t="s">
        <v>235</v>
      </c>
      <c r="D118" s="285"/>
      <c r="E118" s="83"/>
      <c r="F118" s="19"/>
      <c r="G118" s="15"/>
    </row>
    <row r="119" spans="1:7" s="110" customFormat="1" ht="16.5" thickBot="1">
      <c r="A119" s="15"/>
      <c r="B119" s="224"/>
      <c r="C119" s="87"/>
      <c r="D119" s="285"/>
      <c r="E119" s="83"/>
      <c r="F119" s="19"/>
      <c r="G119" s="15"/>
    </row>
    <row r="120" spans="1:7" s="110" customFormat="1">
      <c r="A120" s="15"/>
      <c r="B120" s="287"/>
      <c r="C120" s="320" t="s">
        <v>966</v>
      </c>
      <c r="D120" s="320"/>
      <c r="E120" s="320"/>
      <c r="F120" s="19"/>
      <c r="G120" s="15"/>
    </row>
    <row r="121" spans="1:7" s="110" customFormat="1" ht="16.5" thickBot="1">
      <c r="A121" s="15"/>
      <c r="B121" s="38" t="s">
        <v>71</v>
      </c>
      <c r="C121" s="288" t="s">
        <v>236</v>
      </c>
      <c r="D121" s="285"/>
      <c r="E121" s="83"/>
      <c r="F121" s="19"/>
      <c r="G121" s="15"/>
    </row>
    <row r="122" spans="1:7" s="110" customFormat="1" ht="16.5" thickBot="1">
      <c r="A122" s="15"/>
      <c r="B122" s="224"/>
      <c r="C122" s="87"/>
      <c r="D122" s="285"/>
      <c r="E122" s="83"/>
      <c r="F122" s="19"/>
      <c r="G122" s="15"/>
    </row>
    <row r="123" spans="1:7" s="110" customFormat="1">
      <c r="A123" s="15"/>
      <c r="B123" s="287"/>
      <c r="C123" s="320" t="s">
        <v>967</v>
      </c>
      <c r="D123" s="320"/>
      <c r="E123" s="320"/>
      <c r="F123" s="19"/>
      <c r="G123" s="15"/>
    </row>
    <row r="124" spans="1:7" s="110" customFormat="1">
      <c r="A124" s="15"/>
      <c r="B124" s="212"/>
      <c r="C124" s="229"/>
      <c r="D124" s="229"/>
      <c r="E124" s="209"/>
      <c r="F124" s="210"/>
      <c r="G124" s="15"/>
    </row>
    <row r="125" spans="1:7" s="110" customFormat="1">
      <c r="A125" s="15"/>
      <c r="B125" s="224" t="s">
        <v>27</v>
      </c>
      <c r="C125" s="209" t="s">
        <v>208</v>
      </c>
      <c r="D125" s="209"/>
      <c r="E125" s="11"/>
      <c r="F125" s="14"/>
      <c r="G125" s="15"/>
    </row>
    <row r="126" spans="1:7" s="110" customFormat="1">
      <c r="A126" s="15"/>
      <c r="B126" s="224"/>
      <c r="C126" s="320" t="s">
        <v>888</v>
      </c>
      <c r="D126" s="320"/>
      <c r="E126" s="320"/>
      <c r="F126" s="14"/>
      <c r="G126" s="15"/>
    </row>
    <row r="127" spans="1:7" s="110" customFormat="1">
      <c r="A127" s="15"/>
      <c r="B127" s="224"/>
      <c r="C127" s="83"/>
      <c r="D127" s="209"/>
      <c r="E127" s="11"/>
      <c r="F127" s="14"/>
      <c r="G127" s="15"/>
    </row>
    <row r="128" spans="1:7" s="110" customFormat="1" ht="16.5" thickBot="1">
      <c r="A128" s="15"/>
      <c r="B128" s="38" t="s">
        <v>54</v>
      </c>
      <c r="C128" s="107" t="s">
        <v>72</v>
      </c>
      <c r="D128" s="209"/>
      <c r="E128" s="11"/>
      <c r="F128" s="14"/>
      <c r="G128" s="15"/>
    </row>
    <row r="129" spans="1:7" s="110" customFormat="1" ht="16.5" thickBot="1">
      <c r="A129" s="15"/>
      <c r="B129" s="12"/>
      <c r="C129" s="5"/>
      <c r="D129" s="209"/>
      <c r="E129" s="209"/>
      <c r="F129" s="210"/>
      <c r="G129" s="15"/>
    </row>
    <row r="130" spans="1:7" s="110" customFormat="1" ht="16.5" thickBot="1">
      <c r="A130" s="15"/>
      <c r="B130" s="38" t="s">
        <v>55</v>
      </c>
      <c r="C130" s="288" t="s">
        <v>205</v>
      </c>
      <c r="D130" s="15"/>
      <c r="E130" s="83"/>
      <c r="F130" s="85"/>
      <c r="G130" s="15"/>
    </row>
    <row r="131" spans="1:7" s="110" customFormat="1" ht="16.5" thickBot="1">
      <c r="A131" s="15"/>
      <c r="B131" s="44"/>
      <c r="C131" s="87"/>
      <c r="D131" s="15"/>
      <c r="E131" s="83"/>
      <c r="F131" s="210"/>
      <c r="G131" s="15"/>
    </row>
    <row r="132" spans="1:7" s="110" customFormat="1">
      <c r="A132" s="15"/>
      <c r="B132" s="44"/>
      <c r="C132" s="320" t="s">
        <v>968</v>
      </c>
      <c r="D132" s="320"/>
      <c r="E132" s="320"/>
      <c r="F132" s="286"/>
      <c r="G132" s="15"/>
    </row>
    <row r="133" spans="1:7" s="110" customFormat="1" ht="16.5" thickBot="1">
      <c r="A133" s="15"/>
      <c r="B133" s="38" t="s">
        <v>56</v>
      </c>
      <c r="C133" s="288" t="s">
        <v>235</v>
      </c>
      <c r="D133" s="285"/>
      <c r="E133" s="83"/>
      <c r="F133" s="85"/>
      <c r="G133" s="15"/>
    </row>
    <row r="134" spans="1:7" s="110" customFormat="1" ht="16.5" thickBot="1">
      <c r="A134" s="15"/>
      <c r="B134" s="44"/>
      <c r="C134" s="87"/>
      <c r="D134" s="285"/>
      <c r="E134" s="83"/>
      <c r="F134" s="210"/>
      <c r="G134" s="15"/>
    </row>
    <row r="135" spans="1:7" s="110" customFormat="1">
      <c r="A135" s="15"/>
      <c r="B135" s="44"/>
      <c r="C135" s="320" t="s">
        <v>966</v>
      </c>
      <c r="D135" s="320"/>
      <c r="E135" s="320"/>
      <c r="F135" s="286"/>
      <c r="G135" s="15"/>
    </row>
    <row r="136" spans="1:7" s="110" customFormat="1" ht="16.5" thickBot="1">
      <c r="A136" s="15"/>
      <c r="B136" s="38" t="s">
        <v>57</v>
      </c>
      <c r="C136" s="288" t="s">
        <v>236</v>
      </c>
      <c r="D136" s="285"/>
      <c r="E136" s="83"/>
      <c r="F136" s="85"/>
      <c r="G136" s="15"/>
    </row>
    <row r="137" spans="1:7" s="110" customFormat="1" ht="16.5" thickBot="1">
      <c r="A137" s="15"/>
      <c r="B137" s="20"/>
      <c r="C137" s="87"/>
      <c r="D137" s="285"/>
      <c r="E137" s="83"/>
      <c r="F137" s="85"/>
      <c r="G137" s="15"/>
    </row>
    <row r="138" spans="1:7" s="110" customFormat="1">
      <c r="A138" s="15"/>
      <c r="B138" s="20"/>
      <c r="C138" s="320" t="s">
        <v>967</v>
      </c>
      <c r="D138" s="320"/>
      <c r="E138" s="320"/>
      <c r="F138" s="85"/>
      <c r="G138" s="15"/>
    </row>
    <row r="139" spans="1:7" s="110" customFormat="1">
      <c r="A139" s="15"/>
      <c r="B139" s="20"/>
      <c r="C139" s="37"/>
      <c r="D139" s="209"/>
      <c r="E139" s="229"/>
      <c r="F139" s="19"/>
      <c r="G139" s="15"/>
    </row>
    <row r="140" spans="1:7" s="110" customFormat="1">
      <c r="A140" s="15"/>
      <c r="B140" s="224" t="s">
        <v>28</v>
      </c>
      <c r="C140" s="209" t="s">
        <v>209</v>
      </c>
      <c r="D140" s="209"/>
      <c r="E140" s="209"/>
      <c r="F140" s="210"/>
      <c r="G140" s="15"/>
    </row>
    <row r="141" spans="1:7" s="110" customFormat="1">
      <c r="A141" s="15"/>
      <c r="B141" s="224"/>
      <c r="C141" s="209"/>
      <c r="D141" s="209"/>
      <c r="E141" s="209"/>
      <c r="F141" s="210"/>
      <c r="G141" s="15"/>
    </row>
    <row r="142" spans="1:7" s="110" customFormat="1" ht="15.75" customHeight="1" thickBot="1">
      <c r="A142" s="15"/>
      <c r="B142" s="38" t="s">
        <v>850</v>
      </c>
      <c r="C142" s="64" t="s">
        <v>72</v>
      </c>
      <c r="D142" s="209"/>
      <c r="E142" s="11"/>
      <c r="F142" s="14"/>
      <c r="G142" s="15"/>
    </row>
    <row r="143" spans="1:7" s="110" customFormat="1" ht="16.5" thickBot="1">
      <c r="A143" s="15"/>
      <c r="B143" s="12"/>
      <c r="C143" s="5"/>
      <c r="D143" s="209"/>
      <c r="E143" s="209"/>
      <c r="F143" s="210"/>
      <c r="G143" s="15"/>
    </row>
    <row r="144" spans="1:7" s="110" customFormat="1" ht="16.5" thickBot="1">
      <c r="A144" s="15"/>
      <c r="B144" s="38" t="s">
        <v>851</v>
      </c>
      <c r="C144" s="288" t="s">
        <v>205</v>
      </c>
      <c r="D144" s="15"/>
      <c r="E144" s="83"/>
      <c r="F144" s="85"/>
      <c r="G144" s="15"/>
    </row>
    <row r="145" spans="1:7" s="110" customFormat="1" ht="16.5" thickBot="1">
      <c r="A145" s="15"/>
      <c r="B145" s="44"/>
      <c r="C145" s="87"/>
      <c r="D145" s="15"/>
      <c r="E145" s="83"/>
      <c r="F145" s="210"/>
      <c r="G145" s="15"/>
    </row>
    <row r="146" spans="1:7" s="110" customFormat="1">
      <c r="A146" s="15"/>
      <c r="B146" s="44"/>
      <c r="C146" s="320" t="s">
        <v>968</v>
      </c>
      <c r="D146" s="320"/>
      <c r="E146" s="320"/>
      <c r="F146" s="286"/>
      <c r="G146" s="15"/>
    </row>
    <row r="147" spans="1:7" s="110" customFormat="1" ht="16.5" thickBot="1">
      <c r="A147" s="15"/>
      <c r="B147" s="38" t="s">
        <v>852</v>
      </c>
      <c r="C147" s="288" t="s">
        <v>235</v>
      </c>
      <c r="D147" s="285"/>
      <c r="E147" s="83"/>
      <c r="F147" s="85"/>
      <c r="G147" s="15"/>
    </row>
    <row r="148" spans="1:7" s="110" customFormat="1" ht="16.5" thickBot="1">
      <c r="A148" s="15"/>
      <c r="B148" s="44"/>
      <c r="C148" s="87"/>
      <c r="D148" s="285"/>
      <c r="E148" s="83"/>
      <c r="F148" s="210"/>
      <c r="G148" s="15"/>
    </row>
    <row r="149" spans="1:7" s="110" customFormat="1">
      <c r="A149" s="15"/>
      <c r="B149" s="44"/>
      <c r="C149" s="320" t="s">
        <v>966</v>
      </c>
      <c r="D149" s="320"/>
      <c r="E149" s="320"/>
      <c r="F149" s="286"/>
      <c r="G149" s="15"/>
    </row>
    <row r="150" spans="1:7" s="110" customFormat="1" ht="16.5" thickBot="1">
      <c r="A150" s="15"/>
      <c r="B150" s="38" t="s">
        <v>853</v>
      </c>
      <c r="C150" s="288" t="s">
        <v>236</v>
      </c>
      <c r="D150" s="285"/>
      <c r="E150" s="83"/>
      <c r="F150" s="85"/>
      <c r="G150" s="15"/>
    </row>
    <row r="151" spans="1:7" s="110" customFormat="1" ht="16.5" thickBot="1">
      <c r="A151" s="15"/>
      <c r="B151" s="20"/>
      <c r="C151" s="87"/>
      <c r="D151" s="285"/>
      <c r="E151" s="83"/>
      <c r="F151" s="19"/>
      <c r="G151" s="15"/>
    </row>
    <row r="152" spans="1:7" s="110" customFormat="1">
      <c r="A152" s="15"/>
      <c r="B152" s="20"/>
      <c r="C152" s="320" t="s">
        <v>967</v>
      </c>
      <c r="D152" s="320"/>
      <c r="E152" s="320"/>
      <c r="F152" s="19"/>
      <c r="G152" s="15"/>
    </row>
    <row r="153" spans="1:7" s="110" customFormat="1">
      <c r="A153" s="15"/>
      <c r="B153" s="212"/>
      <c r="C153" s="229"/>
      <c r="D153" s="209"/>
      <c r="E153" s="229"/>
      <c r="F153" s="19"/>
      <c r="G153" s="15"/>
    </row>
    <row r="154" spans="1:7" s="110" customFormat="1">
      <c r="A154" s="15"/>
      <c r="B154" s="224" t="s">
        <v>29</v>
      </c>
      <c r="C154" s="209" t="s">
        <v>215</v>
      </c>
      <c r="D154" s="209"/>
      <c r="E154" s="209"/>
      <c r="F154" s="210"/>
      <c r="G154" s="15"/>
    </row>
    <row r="155" spans="1:7" s="110" customFormat="1">
      <c r="A155" s="15"/>
      <c r="B155" s="224"/>
      <c r="C155" s="209"/>
      <c r="D155" s="209"/>
      <c r="E155" s="209"/>
      <c r="F155" s="210"/>
      <c r="G155" s="15"/>
    </row>
    <row r="156" spans="1:7" s="110" customFormat="1" ht="16.5" thickBot="1">
      <c r="A156" s="15"/>
      <c r="B156" s="38" t="s">
        <v>854</v>
      </c>
      <c r="C156" s="64" t="s">
        <v>72</v>
      </c>
      <c r="D156" s="209"/>
      <c r="E156" s="11"/>
      <c r="F156" s="14"/>
      <c r="G156" s="15"/>
    </row>
    <row r="157" spans="1:7" s="110" customFormat="1" ht="16.5" thickBot="1">
      <c r="A157" s="15"/>
      <c r="B157" s="12"/>
      <c r="C157" s="5"/>
      <c r="D157" s="209"/>
      <c r="E157" s="209"/>
      <c r="F157" s="65"/>
      <c r="G157" s="15"/>
    </row>
    <row r="158" spans="1:7" s="110" customFormat="1" ht="16.5" thickBot="1">
      <c r="A158" s="15"/>
      <c r="B158" s="38" t="s">
        <v>855</v>
      </c>
      <c r="C158" s="288" t="s">
        <v>205</v>
      </c>
      <c r="D158" s="15"/>
      <c r="E158" s="83"/>
      <c r="F158" s="85"/>
      <c r="G158" s="15"/>
    </row>
    <row r="159" spans="1:7" s="110" customFormat="1" ht="16.5" thickBot="1">
      <c r="A159" s="15"/>
      <c r="B159" s="44"/>
      <c r="C159" s="87"/>
      <c r="D159" s="15"/>
      <c r="E159" s="83"/>
      <c r="F159" s="210"/>
      <c r="G159" s="15"/>
    </row>
    <row r="160" spans="1:7" s="110" customFormat="1">
      <c r="A160" s="15"/>
      <c r="B160" s="44"/>
      <c r="C160" s="320" t="s">
        <v>968</v>
      </c>
      <c r="D160" s="320"/>
      <c r="E160" s="320"/>
      <c r="F160" s="286"/>
      <c r="G160" s="15"/>
    </row>
    <row r="161" spans="1:7" s="110" customFormat="1" ht="16.5" thickBot="1">
      <c r="A161" s="15"/>
      <c r="B161" s="38" t="s">
        <v>856</v>
      </c>
      <c r="C161" s="288" t="s">
        <v>235</v>
      </c>
      <c r="D161" s="285"/>
      <c r="E161" s="83"/>
      <c r="F161" s="85"/>
      <c r="G161" s="15"/>
    </row>
    <row r="162" spans="1:7" s="110" customFormat="1" ht="16.5" thickBot="1">
      <c r="A162" s="15"/>
      <c r="B162" s="44"/>
      <c r="C162" s="87"/>
      <c r="D162" s="285"/>
      <c r="E162" s="83"/>
      <c r="F162" s="210"/>
      <c r="G162" s="15"/>
    </row>
    <row r="163" spans="1:7" s="110" customFormat="1">
      <c r="A163" s="15"/>
      <c r="B163" s="44"/>
      <c r="C163" s="320" t="s">
        <v>966</v>
      </c>
      <c r="D163" s="320"/>
      <c r="E163" s="320"/>
      <c r="F163" s="286"/>
      <c r="G163" s="15"/>
    </row>
    <row r="164" spans="1:7" s="110" customFormat="1" ht="16.5" thickBot="1">
      <c r="A164" s="15"/>
      <c r="B164" s="38" t="s">
        <v>857</v>
      </c>
      <c r="C164" s="288" t="s">
        <v>236</v>
      </c>
      <c r="D164" s="285"/>
      <c r="E164" s="83"/>
      <c r="F164" s="85"/>
      <c r="G164" s="15"/>
    </row>
    <row r="165" spans="1:7" s="110" customFormat="1" ht="16.5" thickBot="1">
      <c r="A165" s="15"/>
      <c r="B165" s="20"/>
      <c r="C165" s="87"/>
      <c r="D165" s="285"/>
      <c r="E165" s="83"/>
      <c r="F165" s="85"/>
      <c r="G165" s="15"/>
    </row>
    <row r="166" spans="1:7" s="110" customFormat="1">
      <c r="A166" s="15"/>
      <c r="B166" s="20"/>
      <c r="C166" s="320" t="s">
        <v>967</v>
      </c>
      <c r="D166" s="320"/>
      <c r="E166" s="320"/>
      <c r="F166" s="85"/>
      <c r="G166" s="15"/>
    </row>
    <row r="167" spans="1:7" s="110" customFormat="1">
      <c r="A167" s="15"/>
      <c r="B167" s="20"/>
      <c r="C167" s="83"/>
      <c r="D167" s="209"/>
      <c r="E167" s="83"/>
      <c r="F167" s="85"/>
      <c r="G167" s="15"/>
    </row>
    <row r="168" spans="1:7" s="110" customFormat="1">
      <c r="A168" s="15"/>
      <c r="B168" s="224" t="s">
        <v>30</v>
      </c>
      <c r="C168" s="209" t="s">
        <v>210</v>
      </c>
      <c r="D168" s="209"/>
      <c r="E168" s="209"/>
      <c r="F168" s="210"/>
      <c r="G168" s="15"/>
    </row>
    <row r="169" spans="1:7" s="110" customFormat="1">
      <c r="A169" s="15"/>
      <c r="B169" s="224"/>
      <c r="C169" s="209"/>
      <c r="D169" s="209"/>
      <c r="E169" s="209"/>
      <c r="F169" s="210"/>
      <c r="G169" s="15"/>
    </row>
    <row r="170" spans="1:7" s="110" customFormat="1" ht="16.5" thickBot="1">
      <c r="A170" s="15"/>
      <c r="B170" s="38" t="s">
        <v>858</v>
      </c>
      <c r="C170" s="64" t="s">
        <v>72</v>
      </c>
      <c r="D170" s="209"/>
      <c r="E170" s="11"/>
      <c r="F170" s="14"/>
      <c r="G170" s="15"/>
    </row>
    <row r="171" spans="1:7" s="110" customFormat="1" ht="16.5" thickBot="1">
      <c r="A171" s="15"/>
      <c r="B171" s="12"/>
      <c r="C171" s="5"/>
      <c r="D171" s="209"/>
      <c r="E171" s="209"/>
      <c r="F171" s="210"/>
      <c r="G171" s="15"/>
    </row>
    <row r="172" spans="1:7" s="110" customFormat="1" ht="16.5" thickBot="1">
      <c r="A172" s="15"/>
      <c r="B172" s="38" t="s">
        <v>859</v>
      </c>
      <c r="C172" s="288" t="s">
        <v>205</v>
      </c>
      <c r="D172" s="15"/>
      <c r="E172" s="83"/>
      <c r="F172" s="85"/>
      <c r="G172" s="15"/>
    </row>
    <row r="173" spans="1:7" s="110" customFormat="1" ht="16.5" thickBot="1">
      <c r="A173" s="15"/>
      <c r="B173" s="44"/>
      <c r="C173" s="87"/>
      <c r="D173" s="15"/>
      <c r="E173" s="83"/>
      <c r="F173" s="210"/>
      <c r="G173" s="15"/>
    </row>
    <row r="174" spans="1:7" s="110" customFormat="1">
      <c r="A174" s="15"/>
      <c r="B174" s="44"/>
      <c r="C174" s="320" t="s">
        <v>968</v>
      </c>
      <c r="D174" s="320"/>
      <c r="E174" s="320"/>
      <c r="F174" s="286"/>
      <c r="G174" s="15"/>
    </row>
    <row r="175" spans="1:7" s="110" customFormat="1" ht="16.5" thickBot="1">
      <c r="A175" s="15"/>
      <c r="B175" s="38" t="s">
        <v>860</v>
      </c>
      <c r="C175" s="288" t="s">
        <v>235</v>
      </c>
      <c r="D175" s="285"/>
      <c r="E175" s="83"/>
      <c r="F175" s="85"/>
      <c r="G175" s="15"/>
    </row>
    <row r="176" spans="1:7" s="110" customFormat="1" ht="16.5" thickBot="1">
      <c r="A176" s="15"/>
      <c r="B176" s="44"/>
      <c r="C176" s="87"/>
      <c r="D176" s="285"/>
      <c r="E176" s="83"/>
      <c r="F176" s="210"/>
      <c r="G176" s="15"/>
    </row>
    <row r="177" spans="1:7" s="110" customFormat="1">
      <c r="A177" s="15"/>
      <c r="B177" s="44"/>
      <c r="C177" s="320" t="s">
        <v>966</v>
      </c>
      <c r="D177" s="320"/>
      <c r="E177" s="320"/>
      <c r="F177" s="286"/>
      <c r="G177" s="15"/>
    </row>
    <row r="178" spans="1:7" s="110" customFormat="1" ht="16.5" thickBot="1">
      <c r="A178" s="15"/>
      <c r="B178" s="38" t="s">
        <v>861</v>
      </c>
      <c r="C178" s="288" t="s">
        <v>236</v>
      </c>
      <c r="D178" s="285"/>
      <c r="E178" s="83"/>
      <c r="F178" s="85"/>
      <c r="G178" s="15"/>
    </row>
    <row r="179" spans="1:7" s="110" customFormat="1" ht="16.5" thickBot="1">
      <c r="A179" s="15"/>
      <c r="B179" s="20"/>
      <c r="C179" s="87"/>
      <c r="D179" s="285"/>
      <c r="E179" s="83"/>
      <c r="F179" s="85"/>
      <c r="G179" s="15"/>
    </row>
    <row r="180" spans="1:7" s="110" customFormat="1">
      <c r="A180" s="15"/>
      <c r="B180" s="20"/>
      <c r="C180" s="320" t="s">
        <v>967</v>
      </c>
      <c r="D180" s="320"/>
      <c r="E180" s="320"/>
      <c r="F180" s="85"/>
      <c r="G180" s="15"/>
    </row>
    <row r="181" spans="1:7" s="110" customFormat="1">
      <c r="A181" s="15"/>
      <c r="B181" s="20"/>
      <c r="C181" s="37"/>
      <c r="D181" s="209"/>
      <c r="E181" s="83"/>
      <c r="F181" s="85"/>
      <c r="G181" s="15"/>
    </row>
    <row r="182" spans="1:7" s="110" customFormat="1">
      <c r="A182" s="15"/>
      <c r="B182" s="224" t="s">
        <v>31</v>
      </c>
      <c r="C182" s="209" t="s">
        <v>211</v>
      </c>
      <c r="D182" s="209"/>
      <c r="E182" s="209"/>
      <c r="F182" s="210"/>
      <c r="G182" s="15"/>
    </row>
    <row r="183" spans="1:7" s="110" customFormat="1">
      <c r="A183" s="15"/>
      <c r="B183" s="224"/>
      <c r="C183" s="209"/>
      <c r="D183" s="209"/>
      <c r="E183" s="209"/>
      <c r="F183" s="210"/>
      <c r="G183" s="15"/>
    </row>
    <row r="184" spans="1:7" s="110" customFormat="1" ht="16.5" thickBot="1">
      <c r="A184" s="15"/>
      <c r="B184" s="38" t="s">
        <v>862</v>
      </c>
      <c r="C184" s="209" t="s">
        <v>72</v>
      </c>
      <c r="D184" s="209"/>
      <c r="E184" s="11"/>
      <c r="F184" s="14"/>
      <c r="G184" s="15"/>
    </row>
    <row r="185" spans="1:7" s="110" customFormat="1" ht="15.75" customHeight="1" thickBot="1">
      <c r="A185" s="15"/>
      <c r="B185" s="12"/>
      <c r="C185" s="5"/>
      <c r="D185" s="209"/>
      <c r="E185" s="209"/>
      <c r="F185" s="210"/>
      <c r="G185" s="15"/>
    </row>
    <row r="186" spans="1:7" s="110" customFormat="1" ht="16.5" thickBot="1">
      <c r="A186" s="15"/>
      <c r="B186" s="38" t="s">
        <v>863</v>
      </c>
      <c r="C186" s="288" t="s">
        <v>205</v>
      </c>
      <c r="D186" s="15"/>
      <c r="E186" s="83"/>
      <c r="F186" s="85"/>
      <c r="G186" s="15"/>
    </row>
    <row r="187" spans="1:7" s="110" customFormat="1" ht="16.5" thickBot="1">
      <c r="A187" s="15"/>
      <c r="B187" s="44"/>
      <c r="C187" s="87"/>
      <c r="D187" s="15"/>
      <c r="E187" s="83"/>
      <c r="F187" s="210"/>
      <c r="G187" s="15"/>
    </row>
    <row r="188" spans="1:7" s="110" customFormat="1">
      <c r="A188" s="15"/>
      <c r="B188" s="44"/>
      <c r="C188" s="320" t="s">
        <v>968</v>
      </c>
      <c r="D188" s="320"/>
      <c r="E188" s="320"/>
      <c r="F188" s="286"/>
      <c r="G188" s="15"/>
    </row>
    <row r="189" spans="1:7" s="110" customFormat="1" ht="16.5" thickBot="1">
      <c r="A189" s="15"/>
      <c r="B189" s="38" t="s">
        <v>864</v>
      </c>
      <c r="C189" s="288" t="s">
        <v>235</v>
      </c>
      <c r="D189" s="285"/>
      <c r="E189" s="83"/>
      <c r="F189" s="85"/>
      <c r="G189" s="15"/>
    </row>
    <row r="190" spans="1:7" s="110" customFormat="1" ht="16.5" thickBot="1">
      <c r="A190" s="15"/>
      <c r="B190" s="44"/>
      <c r="C190" s="87"/>
      <c r="D190" s="285"/>
      <c r="E190" s="83"/>
      <c r="F190" s="210"/>
      <c r="G190" s="15"/>
    </row>
    <row r="191" spans="1:7" s="110" customFormat="1">
      <c r="A191" s="15"/>
      <c r="B191" s="44"/>
      <c r="C191" s="320" t="s">
        <v>966</v>
      </c>
      <c r="D191" s="320"/>
      <c r="E191" s="320"/>
      <c r="F191" s="286"/>
      <c r="G191" s="15"/>
    </row>
    <row r="192" spans="1:7" s="110" customFormat="1" ht="16.5" thickBot="1">
      <c r="A192" s="15"/>
      <c r="B192" s="38" t="s">
        <v>865</v>
      </c>
      <c r="C192" s="288" t="s">
        <v>236</v>
      </c>
      <c r="D192" s="285"/>
      <c r="E192" s="83"/>
      <c r="F192" s="85"/>
      <c r="G192" s="15"/>
    </row>
    <row r="193" spans="1:7" s="110" customFormat="1" ht="16.5" thickBot="1">
      <c r="A193" s="15"/>
      <c r="B193" s="20"/>
      <c r="C193" s="87"/>
      <c r="D193" s="285"/>
      <c r="E193" s="83"/>
      <c r="F193" s="85"/>
      <c r="G193" s="15"/>
    </row>
    <row r="194" spans="1:7" s="110" customFormat="1">
      <c r="A194" s="15"/>
      <c r="B194" s="20"/>
      <c r="C194" s="320" t="s">
        <v>967</v>
      </c>
      <c r="D194" s="320"/>
      <c r="E194" s="320"/>
      <c r="F194" s="85"/>
      <c r="G194" s="15"/>
    </row>
    <row r="195" spans="1:7" s="110" customFormat="1">
      <c r="A195" s="15"/>
      <c r="B195" s="20"/>
      <c r="C195" s="83"/>
      <c r="D195" s="83"/>
      <c r="E195" s="209"/>
      <c r="F195" s="210"/>
      <c r="G195" s="15"/>
    </row>
    <row r="196" spans="1:7" s="110" customFormat="1">
      <c r="A196" s="15"/>
      <c r="B196" s="224" t="s">
        <v>32</v>
      </c>
      <c r="C196" s="209" t="s">
        <v>34</v>
      </c>
      <c r="D196" s="209"/>
      <c r="E196" s="83"/>
      <c r="F196" s="85"/>
      <c r="G196" s="15"/>
    </row>
    <row r="197" spans="1:7" s="110" customFormat="1">
      <c r="A197" s="15"/>
      <c r="B197" s="224"/>
      <c r="C197" s="320" t="s">
        <v>889</v>
      </c>
      <c r="D197" s="320"/>
      <c r="E197" s="320"/>
      <c r="F197" s="85"/>
      <c r="G197" s="15"/>
    </row>
    <row r="198" spans="1:7" s="110" customFormat="1">
      <c r="A198" s="15"/>
      <c r="B198" s="224"/>
      <c r="C198" s="83"/>
      <c r="D198" s="83"/>
      <c r="E198" s="83"/>
      <c r="F198" s="85"/>
      <c r="G198" s="15"/>
    </row>
    <row r="199" spans="1:7" s="110" customFormat="1" ht="16.5" thickBot="1">
      <c r="A199" s="15"/>
      <c r="B199" s="38" t="s">
        <v>866</v>
      </c>
      <c r="C199" s="64" t="s">
        <v>72</v>
      </c>
      <c r="D199" s="209"/>
      <c r="E199" s="11"/>
      <c r="F199" s="14"/>
      <c r="G199" s="15"/>
    </row>
    <row r="200" spans="1:7" s="110" customFormat="1" ht="16.5" thickBot="1">
      <c r="A200" s="15"/>
      <c r="B200" s="12"/>
      <c r="C200" s="5"/>
      <c r="D200" s="83"/>
      <c r="E200" s="209"/>
      <c r="F200" s="65"/>
      <c r="G200" s="15"/>
    </row>
    <row r="201" spans="1:7" s="112" customFormat="1" ht="16.5" thickBot="1">
      <c r="A201" s="15"/>
      <c r="B201" s="38" t="s">
        <v>867</v>
      </c>
      <c r="C201" s="288" t="s">
        <v>205</v>
      </c>
      <c r="D201" s="15"/>
      <c r="E201" s="83"/>
      <c r="F201" s="85"/>
      <c r="G201" s="15"/>
    </row>
    <row r="202" spans="1:7" s="112" customFormat="1" ht="16.5" thickBot="1">
      <c r="A202" s="15"/>
      <c r="B202" s="44"/>
      <c r="C202" s="87"/>
      <c r="D202" s="15"/>
      <c r="E202" s="83"/>
      <c r="F202" s="210"/>
      <c r="G202" s="15"/>
    </row>
    <row r="203" spans="1:7" s="112" customFormat="1">
      <c r="A203" s="15"/>
      <c r="B203" s="44"/>
      <c r="C203" s="320" t="s">
        <v>968</v>
      </c>
      <c r="D203" s="320"/>
      <c r="E203" s="320"/>
      <c r="F203" s="286"/>
      <c r="G203" s="15"/>
    </row>
    <row r="204" spans="1:7" s="112" customFormat="1" ht="16.5" thickBot="1">
      <c r="A204" s="15"/>
      <c r="B204" s="38" t="s">
        <v>868</v>
      </c>
      <c r="C204" s="288" t="s">
        <v>235</v>
      </c>
      <c r="D204" s="285"/>
      <c r="E204" s="83"/>
      <c r="F204" s="85"/>
      <c r="G204" s="15"/>
    </row>
    <row r="205" spans="1:7" s="112" customFormat="1" ht="16.5" thickBot="1">
      <c r="A205" s="15"/>
      <c r="B205" s="44"/>
      <c r="C205" s="87"/>
      <c r="D205" s="285"/>
      <c r="E205" s="83"/>
      <c r="F205" s="210"/>
      <c r="G205" s="15"/>
    </row>
    <row r="206" spans="1:7" s="112" customFormat="1">
      <c r="A206" s="15"/>
      <c r="B206" s="44"/>
      <c r="C206" s="320" t="s">
        <v>966</v>
      </c>
      <c r="D206" s="320"/>
      <c r="E206" s="320"/>
      <c r="F206" s="286"/>
      <c r="G206" s="15"/>
    </row>
    <row r="207" spans="1:7" s="112" customFormat="1" ht="16.5" thickBot="1">
      <c r="A207" s="15"/>
      <c r="B207" s="38" t="s">
        <v>869</v>
      </c>
      <c r="C207" s="288" t="s">
        <v>236</v>
      </c>
      <c r="D207" s="285"/>
      <c r="E207" s="83"/>
      <c r="F207" s="85"/>
      <c r="G207" s="15"/>
    </row>
    <row r="208" spans="1:7" s="112" customFormat="1" ht="16.5" thickBot="1">
      <c r="A208" s="15"/>
      <c r="B208" s="20"/>
      <c r="C208" s="87"/>
      <c r="D208" s="285"/>
      <c r="E208" s="83"/>
      <c r="F208" s="85"/>
      <c r="G208" s="15"/>
    </row>
    <row r="209" spans="1:7" s="112" customFormat="1">
      <c r="A209" s="15"/>
      <c r="B209" s="20"/>
      <c r="C209" s="320" t="s">
        <v>967</v>
      </c>
      <c r="D209" s="320"/>
      <c r="E209" s="320"/>
      <c r="F209" s="85"/>
      <c r="G209" s="15"/>
    </row>
    <row r="210" spans="1:7" s="112" customFormat="1">
      <c r="A210" s="15"/>
      <c r="B210" s="20"/>
      <c r="C210" s="37"/>
      <c r="D210" s="83"/>
      <c r="E210" s="83"/>
      <c r="F210" s="85"/>
      <c r="G210" s="15"/>
    </row>
    <row r="211" spans="1:7" s="97" customFormat="1" ht="30.75" customHeight="1">
      <c r="A211" s="15"/>
      <c r="B211" s="224" t="s">
        <v>33</v>
      </c>
      <c r="C211" s="229" t="s">
        <v>212</v>
      </c>
      <c r="D211" s="229"/>
      <c r="E211" s="229"/>
      <c r="F211" s="19"/>
      <c r="G211" s="15"/>
    </row>
    <row r="212" spans="1:7" s="97" customFormat="1">
      <c r="A212" s="15"/>
      <c r="B212" s="224"/>
      <c r="C212" s="229"/>
      <c r="D212" s="229"/>
      <c r="E212" s="229"/>
      <c r="F212" s="19"/>
      <c r="G212" s="15"/>
    </row>
    <row r="213" spans="1:7" s="97" customFormat="1" ht="16.5" thickBot="1">
      <c r="A213" s="15"/>
      <c r="B213" s="38" t="s">
        <v>870</v>
      </c>
      <c r="C213" s="64" t="s">
        <v>72</v>
      </c>
      <c r="D213" s="209"/>
      <c r="E213" s="11"/>
      <c r="F213" s="14"/>
      <c r="G213" s="15"/>
    </row>
    <row r="214" spans="1:7" s="97" customFormat="1" ht="16.5" thickBot="1">
      <c r="A214" s="10"/>
      <c r="B214" s="12"/>
      <c r="C214" s="5"/>
      <c r="D214" s="229"/>
      <c r="E214" s="209"/>
      <c r="F214" s="210"/>
      <c r="G214" s="15"/>
    </row>
    <row r="215" spans="1:7" s="113" customFormat="1" ht="16.5" thickBot="1">
      <c r="A215" s="10"/>
      <c r="B215" s="38" t="s">
        <v>871</v>
      </c>
      <c r="C215" s="288" t="s">
        <v>205</v>
      </c>
      <c r="D215" s="15"/>
      <c r="E215" s="83"/>
      <c r="F215" s="39"/>
      <c r="G215" s="15"/>
    </row>
    <row r="216" spans="1:7" s="113" customFormat="1" ht="16.5" thickBot="1">
      <c r="A216" s="10"/>
      <c r="B216" s="44"/>
      <c r="C216" s="87"/>
      <c r="D216" s="15"/>
      <c r="E216" s="83"/>
      <c r="F216" s="210"/>
      <c r="G216" s="15"/>
    </row>
    <row r="217" spans="1:7" s="113" customFormat="1">
      <c r="A217" s="10"/>
      <c r="B217" s="44"/>
      <c r="C217" s="320" t="s">
        <v>968</v>
      </c>
      <c r="D217" s="320"/>
      <c r="E217" s="320"/>
      <c r="F217" s="286"/>
      <c r="G217" s="15"/>
    </row>
    <row r="218" spans="1:7" s="113" customFormat="1" ht="16.5" thickBot="1">
      <c r="A218" s="10"/>
      <c r="B218" s="38" t="s">
        <v>872</v>
      </c>
      <c r="C218" s="288" t="s">
        <v>235</v>
      </c>
      <c r="D218" s="285"/>
      <c r="E218" s="83"/>
      <c r="F218" s="85"/>
      <c r="G218" s="15"/>
    </row>
    <row r="219" spans="1:7" s="113" customFormat="1" ht="16.5" thickBot="1">
      <c r="A219" s="10"/>
      <c r="B219" s="44"/>
      <c r="C219" s="87"/>
      <c r="D219" s="285"/>
      <c r="E219" s="83"/>
      <c r="F219" s="210"/>
      <c r="G219" s="15"/>
    </row>
    <row r="220" spans="1:7" s="113" customFormat="1">
      <c r="A220" s="10"/>
      <c r="B220" s="44"/>
      <c r="C220" s="320" t="s">
        <v>966</v>
      </c>
      <c r="D220" s="320"/>
      <c r="E220" s="320"/>
      <c r="F220" s="286"/>
      <c r="G220" s="15"/>
    </row>
    <row r="221" spans="1:7" s="113" customFormat="1" ht="16.5" thickBot="1">
      <c r="A221" s="10"/>
      <c r="B221" s="38" t="s">
        <v>873</v>
      </c>
      <c r="C221" s="288" t="s">
        <v>236</v>
      </c>
      <c r="D221" s="285"/>
      <c r="E221" s="83"/>
      <c r="F221" s="85"/>
      <c r="G221" s="15"/>
    </row>
    <row r="222" spans="1:7" s="113" customFormat="1" ht="16.5" thickBot="1">
      <c r="A222" s="10"/>
      <c r="B222" s="20"/>
      <c r="C222" s="87"/>
      <c r="D222" s="285"/>
      <c r="E222" s="83"/>
      <c r="F222" s="85"/>
      <c r="G222" s="15"/>
    </row>
    <row r="223" spans="1:7" s="113" customFormat="1">
      <c r="A223" s="10"/>
      <c r="B223" s="20"/>
      <c r="C223" s="320" t="s">
        <v>967</v>
      </c>
      <c r="D223" s="320"/>
      <c r="E223" s="320"/>
      <c r="F223" s="85"/>
      <c r="G223" s="15"/>
    </row>
    <row r="224" spans="1:7" s="113" customFormat="1">
      <c r="A224" s="10"/>
      <c r="B224" s="20"/>
      <c r="C224" s="83"/>
      <c r="D224" s="83"/>
      <c r="E224" s="209"/>
      <c r="F224" s="210"/>
      <c r="G224" s="15"/>
    </row>
    <row r="225" spans="1:7" s="113" customFormat="1">
      <c r="A225" s="10"/>
      <c r="B225" s="224" t="s">
        <v>35</v>
      </c>
      <c r="C225" s="209" t="s">
        <v>213</v>
      </c>
      <c r="D225" s="209"/>
      <c r="E225" s="83"/>
      <c r="F225" s="85"/>
      <c r="G225" s="15"/>
    </row>
    <row r="226" spans="1:7" s="113" customFormat="1" ht="30" customHeight="1">
      <c r="A226" s="10"/>
      <c r="B226" s="224"/>
      <c r="C226" s="320" t="s">
        <v>238</v>
      </c>
      <c r="D226" s="320"/>
      <c r="E226" s="320"/>
      <c r="F226" s="49"/>
      <c r="G226" s="10"/>
    </row>
    <row r="227" spans="1:7" s="113" customFormat="1">
      <c r="A227" s="10"/>
      <c r="B227" s="224"/>
      <c r="C227" s="48"/>
      <c r="D227" s="209"/>
      <c r="E227" s="48"/>
      <c r="F227" s="49"/>
      <c r="G227" s="10"/>
    </row>
    <row r="228" spans="1:7" s="113" customFormat="1" ht="16.5" thickBot="1">
      <c r="A228" s="10"/>
      <c r="B228" s="38" t="s">
        <v>874</v>
      </c>
      <c r="C228" s="64" t="s">
        <v>72</v>
      </c>
      <c r="D228" s="209"/>
      <c r="E228" s="11"/>
      <c r="F228" s="14"/>
      <c r="G228" s="10"/>
    </row>
    <row r="229" spans="1:7" s="113" customFormat="1" ht="16.5" thickBot="1">
      <c r="A229" s="10"/>
      <c r="B229" s="12"/>
      <c r="C229" s="5"/>
      <c r="D229" s="209"/>
      <c r="E229" s="209"/>
      <c r="F229" s="210"/>
      <c r="G229" s="10"/>
    </row>
    <row r="230" spans="1:7" s="113" customFormat="1" ht="16.5" thickBot="1">
      <c r="A230" s="10"/>
      <c r="B230" s="38" t="s">
        <v>875</v>
      </c>
      <c r="C230" s="288" t="s">
        <v>205</v>
      </c>
      <c r="D230" s="15"/>
      <c r="E230" s="83"/>
      <c r="F230" s="85"/>
      <c r="G230" s="10"/>
    </row>
    <row r="231" spans="1:7" s="113" customFormat="1" ht="16.5" thickBot="1">
      <c r="A231" s="10"/>
      <c r="B231" s="44"/>
      <c r="C231" s="87"/>
      <c r="D231" s="15"/>
      <c r="E231" s="83"/>
      <c r="F231" s="210"/>
      <c r="G231" s="10"/>
    </row>
    <row r="232" spans="1:7" s="113" customFormat="1">
      <c r="A232" s="10"/>
      <c r="B232" s="44"/>
      <c r="C232" s="320" t="s">
        <v>968</v>
      </c>
      <c r="D232" s="320"/>
      <c r="E232" s="320"/>
      <c r="F232" s="286"/>
      <c r="G232" s="10"/>
    </row>
    <row r="233" spans="1:7" s="113" customFormat="1" ht="16.5" thickBot="1">
      <c r="A233" s="10"/>
      <c r="B233" s="38" t="s">
        <v>876</v>
      </c>
      <c r="C233" s="288" t="s">
        <v>235</v>
      </c>
      <c r="D233" s="285"/>
      <c r="E233" s="83"/>
      <c r="F233" s="85"/>
      <c r="G233" s="10"/>
    </row>
    <row r="234" spans="1:7" s="113" customFormat="1" ht="16.5" thickBot="1">
      <c r="A234" s="10"/>
      <c r="B234" s="44"/>
      <c r="C234" s="87"/>
      <c r="D234" s="285"/>
      <c r="E234" s="83"/>
      <c r="F234" s="210"/>
      <c r="G234" s="10"/>
    </row>
    <row r="235" spans="1:7" s="113" customFormat="1">
      <c r="A235" s="10"/>
      <c r="B235" s="44"/>
      <c r="C235" s="320" t="s">
        <v>966</v>
      </c>
      <c r="D235" s="320"/>
      <c r="E235" s="320"/>
      <c r="F235" s="286"/>
      <c r="G235" s="10"/>
    </row>
    <row r="236" spans="1:7" s="113" customFormat="1" ht="16.5" thickBot="1">
      <c r="A236" s="10"/>
      <c r="B236" s="38" t="s">
        <v>877</v>
      </c>
      <c r="C236" s="288" t="s">
        <v>236</v>
      </c>
      <c r="D236" s="285"/>
      <c r="E236" s="83"/>
      <c r="F236" s="85"/>
      <c r="G236" s="10"/>
    </row>
    <row r="237" spans="1:7" s="113" customFormat="1" ht="16.5" thickBot="1">
      <c r="A237" s="10"/>
      <c r="B237" s="44"/>
      <c r="C237" s="87"/>
      <c r="D237" s="285"/>
      <c r="E237" s="83"/>
      <c r="F237" s="19"/>
      <c r="G237" s="10"/>
    </row>
    <row r="238" spans="1:7" s="113" customFormat="1">
      <c r="A238" s="10"/>
      <c r="B238" s="44"/>
      <c r="C238" s="320" t="s">
        <v>967</v>
      </c>
      <c r="D238" s="320"/>
      <c r="E238" s="320"/>
      <c r="F238" s="19"/>
      <c r="G238" s="10"/>
    </row>
    <row r="239" spans="1:7" s="113" customFormat="1">
      <c r="A239" s="10"/>
      <c r="B239" s="212"/>
      <c r="C239" s="229"/>
      <c r="D239" s="229"/>
      <c r="E239" s="209"/>
      <c r="F239" s="65"/>
      <c r="G239" s="10"/>
    </row>
    <row r="240" spans="1:7" s="113" customFormat="1">
      <c r="A240" s="10"/>
      <c r="B240" s="224" t="s">
        <v>36</v>
      </c>
      <c r="C240" s="318" t="s">
        <v>214</v>
      </c>
      <c r="D240" s="318"/>
      <c r="E240" s="318"/>
      <c r="F240" s="19"/>
      <c r="G240" s="10"/>
    </row>
    <row r="241" spans="1:7" s="113" customFormat="1">
      <c r="A241" s="10"/>
      <c r="B241" s="224"/>
      <c r="C241" s="229"/>
      <c r="D241" s="229"/>
      <c r="E241" s="229"/>
      <c r="F241" s="19"/>
      <c r="G241" s="10"/>
    </row>
    <row r="242" spans="1:7" s="113" customFormat="1" ht="16.5" thickBot="1">
      <c r="A242" s="10"/>
      <c r="B242" s="38" t="s">
        <v>878</v>
      </c>
      <c r="C242" s="64" t="s">
        <v>72</v>
      </c>
      <c r="D242" s="209"/>
      <c r="E242" s="11"/>
      <c r="F242" s="14"/>
      <c r="G242" s="10"/>
    </row>
    <row r="243" spans="1:7" s="113" customFormat="1" ht="16.5" thickBot="1">
      <c r="A243" s="10"/>
      <c r="B243" s="38"/>
      <c r="C243" s="5"/>
      <c r="D243" s="229"/>
      <c r="E243" s="209"/>
      <c r="F243" s="210"/>
      <c r="G243" s="10"/>
    </row>
    <row r="244" spans="1:7" s="113" customFormat="1" ht="16.5" thickBot="1">
      <c r="A244" s="10"/>
      <c r="B244" s="38" t="s">
        <v>879</v>
      </c>
      <c r="C244" s="288" t="s">
        <v>205</v>
      </c>
      <c r="D244" s="15"/>
      <c r="E244" s="83"/>
      <c r="F244" s="85"/>
      <c r="G244" s="10"/>
    </row>
    <row r="245" spans="1:7" s="113" customFormat="1" ht="16.5" thickBot="1">
      <c r="A245" s="10"/>
      <c r="B245" s="44"/>
      <c r="C245" s="87"/>
      <c r="D245" s="15"/>
      <c r="E245" s="83"/>
      <c r="F245" s="210"/>
      <c r="G245" s="10"/>
    </row>
    <row r="246" spans="1:7" s="113" customFormat="1">
      <c r="A246" s="10"/>
      <c r="B246" s="44"/>
      <c r="C246" s="320" t="s">
        <v>968</v>
      </c>
      <c r="D246" s="320"/>
      <c r="E246" s="320"/>
      <c r="F246" s="286"/>
      <c r="G246" s="10"/>
    </row>
    <row r="247" spans="1:7" s="113" customFormat="1" ht="16.5" thickBot="1">
      <c r="A247" s="10"/>
      <c r="B247" s="38" t="s">
        <v>880</v>
      </c>
      <c r="C247" s="288" t="s">
        <v>235</v>
      </c>
      <c r="D247" s="285"/>
      <c r="E247" s="83"/>
      <c r="F247" s="85"/>
      <c r="G247" s="10"/>
    </row>
    <row r="248" spans="1:7" s="113" customFormat="1" ht="16.5" thickBot="1">
      <c r="A248" s="10"/>
      <c r="B248" s="44"/>
      <c r="C248" s="87"/>
      <c r="D248" s="285"/>
      <c r="E248" s="83"/>
      <c r="F248" s="210"/>
      <c r="G248" s="10"/>
    </row>
    <row r="249" spans="1:7" s="113" customFormat="1">
      <c r="A249" s="10"/>
      <c r="B249" s="44"/>
      <c r="C249" s="320" t="s">
        <v>966</v>
      </c>
      <c r="D249" s="320"/>
      <c r="E249" s="320"/>
      <c r="F249" s="286"/>
      <c r="G249" s="10"/>
    </row>
    <row r="250" spans="1:7" s="113" customFormat="1" ht="16.5" thickBot="1">
      <c r="A250" s="10"/>
      <c r="B250" s="38" t="s">
        <v>881</v>
      </c>
      <c r="C250" s="288" t="s">
        <v>236</v>
      </c>
      <c r="D250" s="285"/>
      <c r="E250" s="83"/>
      <c r="F250" s="85"/>
      <c r="G250" s="10"/>
    </row>
    <row r="251" spans="1:7" s="113" customFormat="1" ht="16.5" thickBot="1">
      <c r="A251" s="10"/>
      <c r="B251" s="20"/>
      <c r="C251" s="87"/>
      <c r="D251" s="285"/>
      <c r="E251" s="83"/>
      <c r="F251" s="19"/>
      <c r="G251" s="10"/>
    </row>
    <row r="252" spans="1:7" s="113" customFormat="1">
      <c r="A252" s="10"/>
      <c r="B252" s="20"/>
      <c r="C252" s="320" t="s">
        <v>967</v>
      </c>
      <c r="D252" s="320"/>
      <c r="E252" s="320"/>
      <c r="F252" s="19"/>
      <c r="G252" s="10"/>
    </row>
    <row r="253" spans="1:7" s="113" customFormat="1">
      <c r="A253" s="10"/>
      <c r="B253" s="20"/>
      <c r="C253" s="229"/>
      <c r="D253" s="229"/>
      <c r="E253" s="209"/>
      <c r="F253" s="210"/>
      <c r="G253" s="10"/>
    </row>
    <row r="254" spans="1:7" s="113" customFormat="1">
      <c r="A254" s="10"/>
      <c r="B254" s="224" t="s">
        <v>37</v>
      </c>
      <c r="C254" s="209" t="s">
        <v>15</v>
      </c>
      <c r="D254" s="229"/>
      <c r="E254" s="209"/>
      <c r="F254" s="210"/>
      <c r="G254" s="10"/>
    </row>
    <row r="255" spans="1:7" s="113" customFormat="1">
      <c r="A255" s="10"/>
      <c r="B255" s="224"/>
      <c r="C255" s="209"/>
      <c r="D255" s="229"/>
      <c r="E255" s="209"/>
      <c r="F255" s="210"/>
      <c r="G255" s="10"/>
    </row>
    <row r="256" spans="1:7" s="113" customFormat="1" ht="16.5" thickBot="1">
      <c r="A256" s="10"/>
      <c r="B256" s="38" t="s">
        <v>882</v>
      </c>
      <c r="C256" s="64" t="s">
        <v>72</v>
      </c>
      <c r="D256" s="229"/>
      <c r="E256" s="11"/>
      <c r="F256" s="14"/>
      <c r="G256" s="10"/>
    </row>
    <row r="257" spans="1:7" s="113" customFormat="1" ht="16.5" thickBot="1">
      <c r="A257" s="10"/>
      <c r="B257" s="12"/>
      <c r="C257" s="5"/>
      <c r="D257" s="229"/>
      <c r="E257" s="209"/>
      <c r="F257" s="210"/>
      <c r="G257" s="10"/>
    </row>
    <row r="258" spans="1:7" s="113" customFormat="1" ht="16.5" thickBot="1">
      <c r="A258" s="10"/>
      <c r="B258" s="38" t="s">
        <v>883</v>
      </c>
      <c r="C258" s="288" t="s">
        <v>205</v>
      </c>
      <c r="D258" s="15"/>
      <c r="E258" s="83"/>
      <c r="F258" s="85"/>
      <c r="G258" s="10"/>
    </row>
    <row r="259" spans="1:7" s="113" customFormat="1" ht="16.5" thickBot="1">
      <c r="A259" s="10"/>
      <c r="B259" s="38"/>
      <c r="C259" s="87"/>
      <c r="D259" s="15"/>
      <c r="E259" s="83"/>
      <c r="F259" s="85"/>
      <c r="G259" s="10"/>
    </row>
    <row r="260" spans="1:7" s="113" customFormat="1">
      <c r="A260" s="10"/>
      <c r="B260" s="38"/>
      <c r="C260" s="320" t="s">
        <v>968</v>
      </c>
      <c r="D260" s="320"/>
      <c r="E260" s="320"/>
      <c r="F260" s="85"/>
      <c r="G260" s="10"/>
    </row>
    <row r="261" spans="1:7" s="113" customFormat="1" ht="16.5" thickBot="1">
      <c r="A261" s="10"/>
      <c r="B261" s="38" t="s">
        <v>884</v>
      </c>
      <c r="C261" s="288" t="s">
        <v>235</v>
      </c>
      <c r="D261" s="285"/>
      <c r="E261" s="83"/>
      <c r="F261" s="85"/>
      <c r="G261" s="10"/>
    </row>
    <row r="262" spans="1:7" s="113" customFormat="1" ht="16.5" thickBot="1">
      <c r="A262" s="10"/>
      <c r="B262" s="12"/>
      <c r="C262" s="87"/>
      <c r="D262" s="285"/>
      <c r="E262" s="83"/>
      <c r="F262" s="85"/>
      <c r="G262" s="10"/>
    </row>
    <row r="263" spans="1:7" s="113" customFormat="1">
      <c r="A263" s="10"/>
      <c r="B263" s="12"/>
      <c r="C263" s="320" t="s">
        <v>966</v>
      </c>
      <c r="D263" s="320"/>
      <c r="E263" s="320"/>
      <c r="F263" s="85"/>
      <c r="G263" s="10"/>
    </row>
    <row r="264" spans="1:7" s="113" customFormat="1" ht="16.5" thickBot="1">
      <c r="A264" s="10"/>
      <c r="B264" s="38" t="s">
        <v>885</v>
      </c>
      <c r="C264" s="288" t="s">
        <v>236</v>
      </c>
      <c r="D264" s="285"/>
      <c r="E264" s="83"/>
      <c r="F264" s="85"/>
      <c r="G264" s="10"/>
    </row>
    <row r="265" spans="1:7" s="113" customFormat="1" ht="16.5" thickBot="1">
      <c r="A265" s="10"/>
      <c r="B265" s="18"/>
      <c r="C265" s="87"/>
      <c r="D265" s="285"/>
      <c r="E265" s="83"/>
      <c r="F265" s="99"/>
      <c r="G265" s="10"/>
    </row>
    <row r="266" spans="1:7" s="113" customFormat="1">
      <c r="A266" s="10"/>
      <c r="B266" s="18"/>
      <c r="C266" s="320" t="s">
        <v>967</v>
      </c>
      <c r="D266" s="320"/>
      <c r="E266" s="320"/>
      <c r="F266" s="99"/>
      <c r="G266" s="10"/>
    </row>
    <row r="267" spans="1:7" s="113" customFormat="1">
      <c r="A267" s="10"/>
      <c r="B267" s="13"/>
      <c r="C267" s="41"/>
      <c r="D267" s="41"/>
      <c r="E267" s="59"/>
      <c r="F267" s="43"/>
      <c r="G267" s="10"/>
    </row>
    <row r="268" spans="1:7" s="113" customFormat="1">
      <c r="A268" s="10"/>
      <c r="B268" s="9"/>
      <c r="C268" s="83"/>
      <c r="D268" s="83"/>
      <c r="E268" s="209"/>
      <c r="F268" s="209"/>
      <c r="G268" s="10"/>
    </row>
    <row r="269" spans="1:7" s="113" customFormat="1">
      <c r="A269" s="10"/>
      <c r="B269" s="315">
        <v>5</v>
      </c>
      <c r="C269" s="317" t="s">
        <v>44</v>
      </c>
      <c r="D269" s="317"/>
      <c r="E269" s="317"/>
      <c r="F269" s="207"/>
      <c r="G269" s="10"/>
    </row>
    <row r="270" spans="1:7" s="113" customFormat="1">
      <c r="A270" s="10"/>
      <c r="B270" s="316"/>
      <c r="C270" s="318"/>
      <c r="D270" s="318"/>
      <c r="E270" s="318"/>
      <c r="F270" s="210"/>
      <c r="G270" s="10"/>
    </row>
    <row r="271" spans="1:7" s="97" customFormat="1" ht="29.25" customHeight="1">
      <c r="A271" s="10"/>
      <c r="B271" s="212"/>
      <c r="C271" s="320" t="s">
        <v>958</v>
      </c>
      <c r="D271" s="320"/>
      <c r="E271" s="320"/>
      <c r="F271" s="210"/>
      <c r="G271" s="10"/>
    </row>
    <row r="272" spans="1:7" s="113" customFormat="1">
      <c r="A272" s="10"/>
      <c r="B272" s="212"/>
      <c r="C272" s="209"/>
      <c r="D272" s="209"/>
      <c r="E272" s="209"/>
      <c r="F272" s="210"/>
      <c r="G272" s="10"/>
    </row>
    <row r="273" spans="1:7" s="113" customFormat="1" ht="34.5" customHeight="1">
      <c r="A273" s="10"/>
      <c r="B273" s="224" t="s">
        <v>45</v>
      </c>
      <c r="C273" s="318" t="s">
        <v>82</v>
      </c>
      <c r="D273" s="318"/>
      <c r="E273" s="318"/>
      <c r="F273" s="19"/>
      <c r="G273" s="10"/>
    </row>
    <row r="274" spans="1:7" s="113" customFormat="1">
      <c r="A274" s="10"/>
      <c r="B274" s="224"/>
      <c r="C274" s="229"/>
      <c r="D274" s="229"/>
      <c r="E274" s="229"/>
      <c r="F274" s="19"/>
      <c r="G274" s="10"/>
    </row>
    <row r="275" spans="1:7" s="113" customFormat="1" ht="16.5" thickBot="1">
      <c r="A275" s="10"/>
      <c r="B275" s="38" t="s">
        <v>170</v>
      </c>
      <c r="C275" s="64" t="s">
        <v>72</v>
      </c>
      <c r="D275" s="229"/>
      <c r="E275" s="229"/>
      <c r="F275" s="19"/>
      <c r="G275" s="10"/>
    </row>
    <row r="276" spans="1:7" s="113" customFormat="1" ht="16.5" thickBot="1">
      <c r="A276" s="10"/>
      <c r="B276" s="44"/>
      <c r="C276" s="5"/>
      <c r="D276" s="229"/>
      <c r="E276" s="83"/>
      <c r="F276" s="39"/>
      <c r="G276" s="10"/>
    </row>
    <row r="277" spans="1:7" s="114" customFormat="1" ht="16.5" thickBot="1">
      <c r="A277" s="10"/>
      <c r="B277" s="38" t="s">
        <v>65</v>
      </c>
      <c r="C277" s="290" t="s">
        <v>205</v>
      </c>
      <c r="D277" s="15"/>
      <c r="E277" s="83"/>
      <c r="F277" s="85"/>
      <c r="G277" s="10"/>
    </row>
    <row r="278" spans="1:7" s="114" customFormat="1" ht="16.5" thickBot="1">
      <c r="A278" s="10"/>
      <c r="B278" s="38"/>
      <c r="C278" s="87"/>
      <c r="D278" s="15"/>
      <c r="E278" s="83"/>
      <c r="F278" s="85"/>
      <c r="G278" s="10"/>
    </row>
    <row r="279" spans="1:7" s="114" customFormat="1">
      <c r="A279" s="10"/>
      <c r="B279" s="38"/>
      <c r="C279" s="320" t="s">
        <v>968</v>
      </c>
      <c r="D279" s="320"/>
      <c r="E279" s="320"/>
      <c r="F279" s="85"/>
      <c r="G279" s="10"/>
    </row>
    <row r="280" spans="1:7" ht="16.5" thickBot="1">
      <c r="A280" s="10"/>
      <c r="B280" s="38" t="s">
        <v>66</v>
      </c>
      <c r="C280" s="290" t="s">
        <v>235</v>
      </c>
      <c r="D280" s="289"/>
      <c r="E280" s="83"/>
      <c r="F280" s="85"/>
      <c r="G280" s="10"/>
    </row>
    <row r="281" spans="1:7" ht="16.5" thickBot="1">
      <c r="A281" s="15"/>
      <c r="B281" s="38"/>
      <c r="C281" s="87"/>
      <c r="D281" s="289"/>
      <c r="E281" s="83"/>
      <c r="F281" s="85"/>
      <c r="G281" s="10"/>
    </row>
    <row r="282" spans="1:7">
      <c r="A282" s="15"/>
      <c r="B282" s="38"/>
      <c r="C282" s="320" t="s">
        <v>966</v>
      </c>
      <c r="D282" s="320"/>
      <c r="E282" s="320"/>
      <c r="F282" s="85"/>
      <c r="G282" s="10"/>
    </row>
    <row r="283" spans="1:7" ht="16.5" thickBot="1">
      <c r="A283" s="22"/>
      <c r="B283" s="38" t="s">
        <v>146</v>
      </c>
      <c r="C283" s="290" t="s">
        <v>236</v>
      </c>
      <c r="D283" s="289"/>
      <c r="E283" s="83"/>
      <c r="F283" s="85"/>
      <c r="G283" s="10"/>
    </row>
    <row r="284" spans="1:7" ht="16.5" thickBot="1">
      <c r="A284" s="22"/>
      <c r="B284" s="44"/>
      <c r="C284" s="87"/>
      <c r="D284" s="289"/>
      <c r="E284" s="83"/>
      <c r="F284" s="85"/>
      <c r="G284" s="10"/>
    </row>
    <row r="285" spans="1:7">
      <c r="A285" s="22"/>
      <c r="B285" s="44"/>
      <c r="C285" s="320" t="s">
        <v>967</v>
      </c>
      <c r="D285" s="320"/>
      <c r="E285" s="320"/>
      <c r="F285" s="85"/>
      <c r="G285" s="10"/>
    </row>
    <row r="286" spans="1:7">
      <c r="A286" s="22"/>
      <c r="B286" s="224"/>
      <c r="C286" s="229"/>
      <c r="D286" s="229"/>
      <c r="E286" s="102"/>
      <c r="F286" s="115"/>
      <c r="G286" s="10"/>
    </row>
    <row r="287" spans="1:7" ht="16.5" thickBot="1">
      <c r="A287" s="10"/>
      <c r="B287" s="224" t="s">
        <v>153</v>
      </c>
      <c r="C287" s="318" t="s">
        <v>154</v>
      </c>
      <c r="D287" s="318"/>
      <c r="E287" s="318"/>
      <c r="F287" s="115"/>
      <c r="G287" s="10"/>
    </row>
    <row r="288" spans="1:7" ht="16.5" thickBot="1">
      <c r="A288" s="10"/>
      <c r="B288" s="116"/>
      <c r="C288" s="5"/>
      <c r="D288" s="229"/>
      <c r="E288" s="102"/>
      <c r="F288" s="115"/>
      <c r="G288" s="10"/>
    </row>
    <row r="289" spans="1:7">
      <c r="A289" s="10"/>
      <c r="B289" s="117"/>
      <c r="C289" s="118"/>
      <c r="D289" s="118"/>
      <c r="E289" s="104"/>
      <c r="F289" s="119"/>
      <c r="G289" s="10"/>
    </row>
    <row r="290" spans="1:7">
      <c r="A290" s="10"/>
      <c r="B290" s="6"/>
      <c r="C290" s="7"/>
      <c r="E290" s="6"/>
      <c r="F290" s="102"/>
      <c r="G290" s="10"/>
    </row>
    <row r="291" spans="1:7">
      <c r="B291" s="315">
        <v>6</v>
      </c>
      <c r="C291" s="317" t="s">
        <v>145</v>
      </c>
      <c r="D291" s="317"/>
      <c r="E291" s="317"/>
      <c r="F291" s="207"/>
    </row>
    <row r="292" spans="1:7">
      <c r="B292" s="316"/>
      <c r="C292" s="318"/>
      <c r="D292" s="318"/>
      <c r="E292" s="318"/>
      <c r="F292" s="210"/>
    </row>
    <row r="293" spans="1:7" ht="34.5" customHeight="1" thickBot="1">
      <c r="B293" s="224" t="s">
        <v>116</v>
      </c>
      <c r="C293" s="318" t="s">
        <v>152</v>
      </c>
      <c r="D293" s="318"/>
      <c r="E293" s="318"/>
      <c r="F293" s="115"/>
    </row>
    <row r="294" spans="1:7" ht="16.5" thickBot="1">
      <c r="B294" s="116"/>
      <c r="C294" s="5"/>
      <c r="D294" s="209"/>
      <c r="E294" s="102"/>
      <c r="F294" s="115"/>
    </row>
    <row r="295" spans="1:7">
      <c r="B295" s="116"/>
      <c r="C295" s="209"/>
      <c r="D295" s="209"/>
      <c r="E295" s="102"/>
      <c r="F295" s="115"/>
    </row>
    <row r="296" spans="1:7" ht="16.5" thickBot="1">
      <c r="B296" s="224" t="s">
        <v>117</v>
      </c>
      <c r="C296" s="209" t="s">
        <v>147</v>
      </c>
      <c r="D296" s="209"/>
      <c r="E296" s="102"/>
      <c r="F296" s="115"/>
    </row>
    <row r="297" spans="1:7" ht="16.5" thickBot="1">
      <c r="B297" s="116"/>
      <c r="C297" s="5"/>
      <c r="D297" s="209"/>
      <c r="E297" s="102"/>
      <c r="F297" s="115"/>
    </row>
    <row r="298" spans="1:7">
      <c r="B298" s="224"/>
      <c r="C298" s="320" t="s">
        <v>239</v>
      </c>
      <c r="D298" s="320"/>
      <c r="E298" s="320"/>
      <c r="F298" s="115"/>
    </row>
    <row r="299" spans="1:7">
      <c r="B299" s="117"/>
      <c r="C299" s="118"/>
      <c r="D299" s="118"/>
      <c r="E299" s="104"/>
      <c r="F299" s="119"/>
    </row>
    <row r="300" spans="1:7">
      <c r="B300" s="6"/>
      <c r="C300" s="7"/>
      <c r="E300" s="6"/>
      <c r="F300" s="6"/>
    </row>
    <row r="301" spans="1:7">
      <c r="B301" s="315">
        <v>7</v>
      </c>
      <c r="C301" s="317" t="s">
        <v>202</v>
      </c>
      <c r="D301" s="206"/>
      <c r="E301" s="206"/>
      <c r="F301" s="207"/>
    </row>
    <row r="302" spans="1:7">
      <c r="B302" s="316"/>
      <c r="C302" s="318"/>
      <c r="D302" s="209"/>
      <c r="E302" s="209"/>
      <c r="F302" s="210"/>
    </row>
    <row r="303" spans="1:7" s="97" customFormat="1" ht="29.25" customHeight="1">
      <c r="A303" s="10"/>
      <c r="B303" s="212"/>
      <c r="C303" s="320" t="s">
        <v>958</v>
      </c>
      <c r="D303" s="320"/>
      <c r="E303" s="320"/>
      <c r="F303" s="210"/>
      <c r="G303" s="10"/>
    </row>
    <row r="304" spans="1:7">
      <c r="B304" s="224"/>
      <c r="C304" s="229"/>
      <c r="D304" s="209"/>
      <c r="E304" s="209"/>
      <c r="F304" s="210"/>
    </row>
    <row r="305" spans="2:6" ht="16.5" thickBot="1">
      <c r="B305" s="100" t="s">
        <v>216</v>
      </c>
      <c r="C305" s="318" t="s">
        <v>970</v>
      </c>
      <c r="D305" s="318"/>
      <c r="E305" s="209"/>
      <c r="F305" s="210"/>
    </row>
    <row r="306" spans="2:6" ht="16.5" thickBot="1">
      <c r="B306" s="224"/>
      <c r="C306" s="87"/>
      <c r="D306" s="209"/>
      <c r="E306" s="209"/>
      <c r="F306" s="210"/>
    </row>
    <row r="307" spans="2:6">
      <c r="B307" s="224"/>
      <c r="C307" s="320" t="s">
        <v>966</v>
      </c>
      <c r="D307" s="320"/>
      <c r="E307" s="320"/>
      <c r="F307" s="210"/>
    </row>
    <row r="308" spans="2:6" ht="24.75" customHeight="1" thickBot="1">
      <c r="B308" s="100" t="s">
        <v>217</v>
      </c>
      <c r="C308" s="323" t="s">
        <v>247</v>
      </c>
      <c r="D308" s="323" t="s">
        <v>535</v>
      </c>
      <c r="E308" s="209"/>
      <c r="F308" s="210"/>
    </row>
    <row r="309" spans="2:6" ht="16.5" thickBot="1">
      <c r="B309" s="224"/>
      <c r="C309" s="87"/>
      <c r="D309" s="209"/>
      <c r="E309" s="209"/>
      <c r="F309" s="210"/>
    </row>
    <row r="310" spans="2:6" ht="15" customHeight="1">
      <c r="B310" s="224"/>
      <c r="C310" s="320" t="s">
        <v>967</v>
      </c>
      <c r="D310" s="320"/>
      <c r="E310" s="320"/>
      <c r="F310" s="210"/>
    </row>
    <row r="311" spans="2:6">
      <c r="B311" s="13"/>
      <c r="C311" s="328"/>
      <c r="D311" s="328"/>
      <c r="E311" s="328"/>
      <c r="F311" s="63"/>
    </row>
    <row r="312" spans="2:6">
      <c r="B312" s="6"/>
      <c r="C312" s="7"/>
      <c r="E312" s="6"/>
      <c r="F312" s="6"/>
    </row>
    <row r="313" spans="2:6">
      <c r="B313" s="324" t="s">
        <v>890</v>
      </c>
      <c r="C313" s="317"/>
      <c r="D313" s="317"/>
      <c r="E313" s="325"/>
      <c r="F313" s="6"/>
    </row>
    <row r="314" spans="2:6">
      <c r="B314" s="326"/>
      <c r="C314" s="318"/>
      <c r="D314" s="318"/>
      <c r="E314" s="327"/>
      <c r="F314" s="6"/>
    </row>
    <row r="315" spans="2:6">
      <c r="B315" s="208"/>
      <c r="C315" s="209"/>
      <c r="D315" s="209"/>
      <c r="E315" s="210"/>
      <c r="F315" s="6"/>
    </row>
    <row r="316" spans="2:6">
      <c r="B316" s="212"/>
      <c r="C316" s="322" t="str">
        <f>IF(OR(ISBLANK(C129),ISBLANK(E19),ISBLANK(D11),ISBLANK(E11),ISBLANK(D15),ISBLANK(D19),ISBLANK(E15),ISBLANK(C30),ISBLANK(C33),ISBLANK(C36),ISBLANK(C39),ISBLANK(C45),ISBLANK(C47),ISBLANK(C50),ISBLANK(C53),ISBLANK(C59),ISBLANK(C61),ISBLANK(C64),ISBLANK(C67),ISBLANK(C79),ISBLANK(C81),ISBLANK(C84),ISBLANK(C87),ISBLANK(C94),ISBLANK(C96),ISBLANK(C99),ISBLANK(C102),ISBLANK(C114),ISBLANK(C116),ISBLANK(C119),ISBLANK(C122),ISBLANK(C131),ISBLANK(C134),ISBLANK(C137),ISBLANK(C145),ISBLANK(C162),ISBLANK(C143),ISBLANK(C148),ISBLANK(C151),ISBLANK(C171),ISBLANK(C165),ISBLANK(C173),ISBLANK(C176),ISBLANK(C179),ISBLANK(C185),ISBLANK(C187),ISBLANK(C193),ISBLANK(C208),ISBLANK(C190),ISBLANK(C200),ISBLANK(C202),ISBLANK(C205),ISBLANK(C214),ISBLANK(C216),ISBLANK(C219),ISBLANK(C222),ISBLANK(C231),ISBLANK(C229),ISBLANK(C243),ISBLANK(C245),ISBLANK(C248),ISBLANK(C251),ISBLANK(C262),ISBLANK(C259),ISBLANK(C265),ISBLANK(C276),ISBLANK(C278),ISBLANK(C281),ISBLANK(C284),ISBLANK(C288),ISBLANK(C294),ISBLANK(C297),ISBLANK(C306),ISBLANK(C309),ISBLANK(C257),ISBLANK(C234),ISBLANK(C237),ISBLANK(C159),ISBLANK(C157)),"FALSE","TRUE")</f>
        <v>FALSE</v>
      </c>
      <c r="D316" s="322"/>
      <c r="E316" s="210"/>
      <c r="F316" s="6"/>
    </row>
    <row r="317" spans="2:6">
      <c r="B317" s="204"/>
      <c r="C317" s="161"/>
      <c r="D317" s="161"/>
      <c r="E317" s="132"/>
      <c r="F317" s="6"/>
    </row>
    <row r="318" spans="2:6">
      <c r="B318" s="6"/>
      <c r="C318" s="7"/>
      <c r="E318" s="6"/>
      <c r="F318" s="6"/>
    </row>
    <row r="319" spans="2:6">
      <c r="B319" s="6"/>
      <c r="C319" s="7"/>
      <c r="E319" s="6"/>
      <c r="F319" s="6"/>
    </row>
  </sheetData>
  <sheetProtection password="CC3D" sheet="1" objects="1" scenarios="1"/>
  <mergeCells count="95">
    <mergeCell ref="C220:E220"/>
    <mergeCell ref="C223:E223"/>
    <mergeCell ref="C232:E232"/>
    <mergeCell ref="C235:E235"/>
    <mergeCell ref="C238:E238"/>
    <mergeCell ref="C194:E194"/>
    <mergeCell ref="C203:E203"/>
    <mergeCell ref="C206:E206"/>
    <mergeCell ref="C209:E209"/>
    <mergeCell ref="C217:E217"/>
    <mergeCell ref="C174:E174"/>
    <mergeCell ref="C177:E177"/>
    <mergeCell ref="C180:E180"/>
    <mergeCell ref="C188:E188"/>
    <mergeCell ref="C191:E191"/>
    <mergeCell ref="C149:E149"/>
    <mergeCell ref="C152:E152"/>
    <mergeCell ref="C160:E160"/>
    <mergeCell ref="C163:E163"/>
    <mergeCell ref="C166:E166"/>
    <mergeCell ref="C123:E123"/>
    <mergeCell ref="C132:E132"/>
    <mergeCell ref="C135:E135"/>
    <mergeCell ref="C138:E138"/>
    <mergeCell ref="C146:E146"/>
    <mergeCell ref="C97:E97"/>
    <mergeCell ref="C100:E100"/>
    <mergeCell ref="C103:E103"/>
    <mergeCell ref="C117:E117"/>
    <mergeCell ref="C120:E120"/>
    <mergeCell ref="C40:E40"/>
    <mergeCell ref="C82:E82"/>
    <mergeCell ref="C85:E85"/>
    <mergeCell ref="C88:E88"/>
    <mergeCell ref="C68:E68"/>
    <mergeCell ref="C62:E62"/>
    <mergeCell ref="C65:E65"/>
    <mergeCell ref="B301:B302"/>
    <mergeCell ref="C301:C302"/>
    <mergeCell ref="C311:E311"/>
    <mergeCell ref="C298:E298"/>
    <mergeCell ref="C293:E293"/>
    <mergeCell ref="C310:E310"/>
    <mergeCell ref="C307:E307"/>
    <mergeCell ref="C316:D316"/>
    <mergeCell ref="C303:E303"/>
    <mergeCell ref="C305:D305"/>
    <mergeCell ref="C308:D308"/>
    <mergeCell ref="B313:E314"/>
    <mergeCell ref="C291:E292"/>
    <mergeCell ref="C226:E226"/>
    <mergeCell ref="C240:E240"/>
    <mergeCell ref="C273:E273"/>
    <mergeCell ref="C287:E287"/>
    <mergeCell ref="C279:E279"/>
    <mergeCell ref="C282:E282"/>
    <mergeCell ref="C266:E266"/>
    <mergeCell ref="C246:E246"/>
    <mergeCell ref="C249:E249"/>
    <mergeCell ref="C252:E252"/>
    <mergeCell ref="C260:E260"/>
    <mergeCell ref="C263:E263"/>
    <mergeCell ref="C285:E285"/>
    <mergeCell ref="C25:E25"/>
    <mergeCell ref="C73:E73"/>
    <mergeCell ref="C108:E108"/>
    <mergeCell ref="C271:E271"/>
    <mergeCell ref="C197:E197"/>
    <mergeCell ref="C111:E111"/>
    <mergeCell ref="C126:E126"/>
    <mergeCell ref="C106:E107"/>
    <mergeCell ref="C269:E270"/>
    <mergeCell ref="C76:E76"/>
    <mergeCell ref="C34:E34"/>
    <mergeCell ref="C31:E31"/>
    <mergeCell ref="C48:E48"/>
    <mergeCell ref="C51:E51"/>
    <mergeCell ref="C54:E54"/>
    <mergeCell ref="C37:E37"/>
    <mergeCell ref="A1:E1"/>
    <mergeCell ref="B71:B72"/>
    <mergeCell ref="C71:E72"/>
    <mergeCell ref="B291:B292"/>
    <mergeCell ref="B106:B107"/>
    <mergeCell ref="B269:B270"/>
    <mergeCell ref="A4:C4"/>
    <mergeCell ref="C23:E24"/>
    <mergeCell ref="B23:B24"/>
    <mergeCell ref="B7:B8"/>
    <mergeCell ref="C7:C8"/>
    <mergeCell ref="C12:E12"/>
    <mergeCell ref="C20:E20"/>
    <mergeCell ref="B5:E5"/>
    <mergeCell ref="C16:E16"/>
    <mergeCell ref="C91:E91"/>
  </mergeCells>
  <conditionalFormatting sqref="C316">
    <cfRule type="containsText" dxfId="54" priority="4" operator="containsText" text="FALSE">
      <formula>NOT(ISERROR(SEARCH("FALSE",C316)))</formula>
    </cfRule>
  </conditionalFormatting>
  <conditionalFormatting sqref="C316">
    <cfRule type="containsText" dxfId="53" priority="2" operator="containsText" text="TRUE">
      <formula>NOT(ISERROR(SEARCH("TRUE",C316)))</formula>
    </cfRule>
    <cfRule type="containsText" dxfId="52" priority="3" operator="containsText" text="FALSE">
      <formula>NOT(ISERROR(SEARCH("FALSE",C316)))</formula>
    </cfRule>
  </conditionalFormatting>
  <dataValidations xWindow="446" yWindow="479" count="4">
    <dataValidation type="whole" operator="greaterThanOrEqual" allowBlank="1" showInputMessage="1" showErrorMessage="1" promptTitle="Input data" prompt="Insert non-negative integer value" sqref="C306 C309 C257 C229 C276 C171 C143 C114 C94 C129 C157 C185 C214 C243 C200">
      <formula1>0</formula1>
    </dataValidation>
    <dataValidation type="decimal" operator="greaterThanOrEqual" allowBlank="1" showInputMessage="1" showErrorMessage="1" promptTitle="Input data" prompt="Insert positive value" sqref="C294 C297 C278 C281 C284 C259 C262 C231 C234 C237 C202 C205 C208 C173 C176 C179 C145 C148 C151 C116 C119 C122 C81 C84 C87 C36 C47 C39 C245 C33 C50 C288 C265 C61 C64 C67 C96 C99 C102 C131 C134 C137 C159 C162 C165 C187 C190 C216 C219 C222 C248 C251 C193 C53">
      <formula1>0</formula1>
    </dataValidation>
    <dataValidation type="whole" operator="greaterThanOrEqual" allowBlank="1" showInputMessage="1" showErrorMessage="1" promptTitle="Data input" prompt="Insert non-negative integer value" sqref="C45 D15:E15 D11:E11 D19:E19 C59 C79 C30">
      <formula1>0</formula1>
    </dataValidation>
    <dataValidation operator="greaterThanOrEqual" allowBlank="1" showErrorMessage="1" promptTitle="Input data" prompt="Insert positive value" sqref="C139"/>
  </dataValidations>
  <pageMargins left="0.70866141732283472" right="0.70866141732283472" top="0.74803149606299213" bottom="0.74803149606299213" header="0.31496062992125984" footer="0.31496062992125984"/>
  <pageSetup paperSize="9" scale="56" orientation="portrait" cellComments="asDisplayed" r:id="rId1"/>
  <rowBreaks count="5" manualBreakCount="5">
    <brk id="70" max="6" man="1"/>
    <brk id="138" max="6" man="1"/>
    <brk id="153" max="6" man="1"/>
    <brk id="224" max="6" man="1"/>
    <brk id="268" max="6" man="1"/>
  </rowBreaks>
  <colBreaks count="1" manualBreakCount="1">
    <brk id="7" max="321" man="1"/>
  </colBreaks>
  <drawing r:id="rId2"/>
</worksheet>
</file>

<file path=xl/worksheets/sheet4.xml><?xml version="1.0" encoding="utf-8"?>
<worksheet xmlns="http://schemas.openxmlformats.org/spreadsheetml/2006/main" xmlns:r="http://schemas.openxmlformats.org/officeDocument/2006/relationships">
  <sheetPr>
    <pageSetUpPr fitToPage="1"/>
  </sheetPr>
  <dimension ref="A1:BA298"/>
  <sheetViews>
    <sheetView view="pageBreakPreview" topLeftCell="A30" zoomScale="85" zoomScaleNormal="85" zoomScaleSheetLayoutView="85" workbookViewId="0">
      <selection activeCell="C42" sqref="C42:F42"/>
    </sheetView>
  </sheetViews>
  <sheetFormatPr defaultRowHeight="15"/>
  <cols>
    <col min="1" max="1" width="2.42578125" style="23" customWidth="1"/>
    <col min="2" max="2" width="7.7109375" style="23" customWidth="1"/>
    <col min="3" max="3" width="39.7109375" style="23" customWidth="1"/>
    <col min="4" max="4" width="16.140625" style="23" customWidth="1"/>
    <col min="5" max="5" width="17.28515625" style="23" customWidth="1"/>
    <col min="6" max="6" width="18" style="23" customWidth="1"/>
    <col min="7" max="7" width="19.7109375" style="23" customWidth="1"/>
    <col min="8" max="8" width="20.85546875" style="23" customWidth="1"/>
    <col min="9" max="9" width="23.140625" style="23" customWidth="1"/>
    <col min="10" max="10" width="22.28515625" style="23" customWidth="1"/>
    <col min="11" max="11" width="23" style="23" customWidth="1"/>
    <col min="12" max="12" width="9.140625" style="23"/>
    <col min="13" max="52" width="9.140625" style="88"/>
    <col min="53" max="53" width="9.140625" style="88" hidden="1" customWidth="1"/>
    <col min="54" max="16384" width="9.140625" style="88"/>
  </cols>
  <sheetData>
    <row r="1" spans="1:12" ht="15.75" customHeight="1">
      <c r="A1" s="301" t="s">
        <v>973</v>
      </c>
      <c r="B1" s="301"/>
      <c r="C1" s="301"/>
      <c r="D1" s="301"/>
      <c r="E1" s="301"/>
    </row>
    <row r="4" spans="1:12" ht="20.25" customHeight="1">
      <c r="A4" s="351" t="s">
        <v>899</v>
      </c>
      <c r="B4" s="351"/>
      <c r="C4" s="351"/>
      <c r="D4" s="351"/>
      <c r="E4" s="351"/>
    </row>
    <row r="5" spans="1:12" ht="37.5" customHeight="1">
      <c r="A5" s="216"/>
      <c r="B5" s="350" t="s">
        <v>938</v>
      </c>
      <c r="C5" s="350"/>
      <c r="D5" s="350"/>
      <c r="E5" s="350"/>
      <c r="F5" s="350"/>
      <c r="G5" s="350"/>
      <c r="H5" s="350"/>
      <c r="I5" s="350"/>
      <c r="J5" s="350"/>
      <c r="K5" s="350"/>
    </row>
    <row r="6" spans="1:12" ht="83.25" customHeight="1">
      <c r="A6" s="89"/>
      <c r="B6" s="89"/>
      <c r="C6" s="193" t="s">
        <v>905</v>
      </c>
      <c r="D6" s="90" t="s">
        <v>240</v>
      </c>
      <c r="E6" s="90" t="s">
        <v>241</v>
      </c>
      <c r="F6" s="90" t="s">
        <v>242</v>
      </c>
      <c r="G6" s="90" t="s">
        <v>516</v>
      </c>
      <c r="H6" s="91" t="s">
        <v>243</v>
      </c>
      <c r="I6" s="90" t="s">
        <v>244</v>
      </c>
      <c r="J6" s="90" t="s">
        <v>245</v>
      </c>
      <c r="K6" s="90" t="s">
        <v>246</v>
      </c>
      <c r="L6" s="92"/>
    </row>
    <row r="7" spans="1:12" ht="15.75">
      <c r="B7" s="93" t="s">
        <v>86</v>
      </c>
      <c r="C7" s="335"/>
      <c r="D7" s="335"/>
      <c r="E7" s="217"/>
      <c r="F7" s="217"/>
      <c r="G7" s="332"/>
      <c r="H7" s="332"/>
      <c r="I7" s="329"/>
      <c r="J7" s="329"/>
      <c r="K7" s="329"/>
    </row>
    <row r="8" spans="1:12" ht="15.75">
      <c r="B8" s="93"/>
      <c r="C8" s="336"/>
      <c r="D8" s="336"/>
      <c r="E8" s="217"/>
      <c r="F8" s="217"/>
      <c r="G8" s="333"/>
      <c r="H8" s="333"/>
      <c r="I8" s="330"/>
      <c r="J8" s="330"/>
      <c r="K8" s="330"/>
    </row>
    <row r="9" spans="1:12" ht="15.75">
      <c r="B9" s="93"/>
      <c r="C9" s="337"/>
      <c r="D9" s="337"/>
      <c r="E9" s="217"/>
      <c r="F9" s="217"/>
      <c r="G9" s="334"/>
      <c r="H9" s="334"/>
      <c r="I9" s="331"/>
      <c r="J9" s="331"/>
      <c r="K9" s="331"/>
    </row>
    <row r="10" spans="1:12" ht="15.75">
      <c r="B10" s="93" t="s">
        <v>87</v>
      </c>
      <c r="C10" s="335"/>
      <c r="D10" s="335"/>
      <c r="E10" s="217"/>
      <c r="F10" s="217"/>
      <c r="G10" s="332"/>
      <c r="H10" s="332"/>
      <c r="I10" s="329"/>
      <c r="J10" s="329"/>
      <c r="K10" s="329"/>
    </row>
    <row r="11" spans="1:12" ht="15.75">
      <c r="B11" s="93"/>
      <c r="C11" s="336"/>
      <c r="D11" s="336"/>
      <c r="E11" s="217"/>
      <c r="F11" s="217"/>
      <c r="G11" s="333"/>
      <c r="H11" s="333"/>
      <c r="I11" s="330"/>
      <c r="J11" s="330"/>
      <c r="K11" s="330"/>
    </row>
    <row r="12" spans="1:12" ht="15.75">
      <c r="B12" s="93"/>
      <c r="C12" s="337"/>
      <c r="D12" s="337"/>
      <c r="E12" s="217"/>
      <c r="F12" s="217"/>
      <c r="G12" s="334"/>
      <c r="H12" s="334"/>
      <c r="I12" s="331"/>
      <c r="J12" s="331"/>
      <c r="K12" s="331"/>
    </row>
    <row r="13" spans="1:12" ht="15.75">
      <c r="B13" s="93" t="s">
        <v>88</v>
      </c>
      <c r="C13" s="335"/>
      <c r="D13" s="335"/>
      <c r="E13" s="217"/>
      <c r="F13" s="217"/>
      <c r="G13" s="332"/>
      <c r="H13" s="332"/>
      <c r="I13" s="329"/>
      <c r="J13" s="329"/>
      <c r="K13" s="329"/>
    </row>
    <row r="14" spans="1:12" ht="15.75">
      <c r="B14" s="93"/>
      <c r="C14" s="336"/>
      <c r="D14" s="336"/>
      <c r="E14" s="217"/>
      <c r="F14" s="217"/>
      <c r="G14" s="333"/>
      <c r="H14" s="333"/>
      <c r="I14" s="330"/>
      <c r="J14" s="330"/>
      <c r="K14" s="330"/>
    </row>
    <row r="15" spans="1:12" ht="15.75">
      <c r="B15" s="93"/>
      <c r="C15" s="337"/>
      <c r="D15" s="337"/>
      <c r="E15" s="217"/>
      <c r="F15" s="217"/>
      <c r="G15" s="334"/>
      <c r="H15" s="334"/>
      <c r="I15" s="331"/>
      <c r="J15" s="331"/>
      <c r="K15" s="331"/>
    </row>
    <row r="16" spans="1:12" ht="15.75">
      <c r="B16" s="93" t="s">
        <v>89</v>
      </c>
      <c r="C16" s="335"/>
      <c r="D16" s="335"/>
      <c r="E16" s="217"/>
      <c r="F16" s="217"/>
      <c r="G16" s="332"/>
      <c r="H16" s="332"/>
      <c r="I16" s="329"/>
      <c r="J16" s="329"/>
      <c r="K16" s="329"/>
    </row>
    <row r="17" spans="2:11" ht="15.75">
      <c r="B17" s="93"/>
      <c r="C17" s="336"/>
      <c r="D17" s="336"/>
      <c r="E17" s="217"/>
      <c r="F17" s="217"/>
      <c r="G17" s="333"/>
      <c r="H17" s="333"/>
      <c r="I17" s="330"/>
      <c r="J17" s="330"/>
      <c r="K17" s="330"/>
    </row>
    <row r="18" spans="2:11" ht="15.75">
      <c r="B18" s="93"/>
      <c r="C18" s="337"/>
      <c r="D18" s="337"/>
      <c r="E18" s="217"/>
      <c r="F18" s="217"/>
      <c r="G18" s="334"/>
      <c r="H18" s="334"/>
      <c r="I18" s="331"/>
      <c r="J18" s="331"/>
      <c r="K18" s="331"/>
    </row>
    <row r="19" spans="2:11" ht="15.75">
      <c r="B19" s="93" t="s">
        <v>90</v>
      </c>
      <c r="C19" s="335"/>
      <c r="D19" s="335"/>
      <c r="E19" s="217"/>
      <c r="F19" s="217"/>
      <c r="G19" s="332"/>
      <c r="H19" s="332"/>
      <c r="I19" s="329"/>
      <c r="J19" s="329"/>
      <c r="K19" s="329"/>
    </row>
    <row r="20" spans="2:11" ht="15.75">
      <c r="B20" s="93"/>
      <c r="C20" s="336"/>
      <c r="D20" s="336"/>
      <c r="E20" s="217"/>
      <c r="F20" s="217"/>
      <c r="G20" s="333"/>
      <c r="H20" s="333"/>
      <c r="I20" s="330"/>
      <c r="J20" s="330"/>
      <c r="K20" s="330"/>
    </row>
    <row r="21" spans="2:11" ht="15.75">
      <c r="B21" s="93"/>
      <c r="C21" s="337"/>
      <c r="D21" s="337"/>
      <c r="E21" s="217"/>
      <c r="F21" s="217"/>
      <c r="G21" s="334"/>
      <c r="H21" s="334"/>
      <c r="I21" s="331"/>
      <c r="J21" s="331"/>
      <c r="K21" s="331"/>
    </row>
    <row r="22" spans="2:11" ht="15.75">
      <c r="B22" s="93" t="s">
        <v>91</v>
      </c>
      <c r="C22" s="335"/>
      <c r="D22" s="335"/>
      <c r="E22" s="217"/>
      <c r="F22" s="217"/>
      <c r="G22" s="332"/>
      <c r="H22" s="332"/>
      <c r="I22" s="329"/>
      <c r="J22" s="329"/>
      <c r="K22" s="329"/>
    </row>
    <row r="23" spans="2:11" ht="15.75">
      <c r="B23" s="93"/>
      <c r="C23" s="336"/>
      <c r="D23" s="336"/>
      <c r="E23" s="217"/>
      <c r="F23" s="217"/>
      <c r="G23" s="333"/>
      <c r="H23" s="333"/>
      <c r="I23" s="330"/>
      <c r="J23" s="330"/>
      <c r="K23" s="330"/>
    </row>
    <row r="24" spans="2:11" ht="15.75">
      <c r="B24" s="93"/>
      <c r="C24" s="337"/>
      <c r="D24" s="337"/>
      <c r="E24" s="217"/>
      <c r="F24" s="217"/>
      <c r="G24" s="334"/>
      <c r="H24" s="334"/>
      <c r="I24" s="331"/>
      <c r="J24" s="331"/>
      <c r="K24" s="331"/>
    </row>
    <row r="25" spans="2:11" ht="15.75">
      <c r="B25" s="93" t="s">
        <v>92</v>
      </c>
      <c r="C25" s="335"/>
      <c r="D25" s="335"/>
      <c r="E25" s="217"/>
      <c r="F25" s="217"/>
      <c r="G25" s="332"/>
      <c r="H25" s="332"/>
      <c r="I25" s="329"/>
      <c r="J25" s="329"/>
      <c r="K25" s="329"/>
    </row>
    <row r="26" spans="2:11" ht="15.75">
      <c r="B26" s="93"/>
      <c r="C26" s="336"/>
      <c r="D26" s="336"/>
      <c r="E26" s="217"/>
      <c r="F26" s="217"/>
      <c r="G26" s="333"/>
      <c r="H26" s="333"/>
      <c r="I26" s="330"/>
      <c r="J26" s="330"/>
      <c r="K26" s="330"/>
    </row>
    <row r="27" spans="2:11" ht="15.75">
      <c r="B27" s="93"/>
      <c r="C27" s="337"/>
      <c r="D27" s="337"/>
      <c r="E27" s="217"/>
      <c r="F27" s="217"/>
      <c r="G27" s="334"/>
      <c r="H27" s="334"/>
      <c r="I27" s="331"/>
      <c r="J27" s="331"/>
      <c r="K27" s="331"/>
    </row>
    <row r="28" spans="2:11" ht="15.75">
      <c r="B28" s="93" t="s">
        <v>93</v>
      </c>
      <c r="C28" s="335"/>
      <c r="D28" s="335"/>
      <c r="E28" s="217"/>
      <c r="F28" s="217"/>
      <c r="G28" s="332"/>
      <c r="H28" s="332"/>
      <c r="I28" s="329"/>
      <c r="J28" s="329"/>
      <c r="K28" s="329"/>
    </row>
    <row r="29" spans="2:11" ht="15.75">
      <c r="B29" s="93"/>
      <c r="C29" s="336"/>
      <c r="D29" s="336"/>
      <c r="E29" s="217"/>
      <c r="F29" s="217"/>
      <c r="G29" s="333"/>
      <c r="H29" s="333"/>
      <c r="I29" s="330"/>
      <c r="J29" s="330"/>
      <c r="K29" s="330"/>
    </row>
    <row r="30" spans="2:11" ht="15.75">
      <c r="B30" s="93"/>
      <c r="C30" s="337"/>
      <c r="D30" s="337"/>
      <c r="E30" s="217"/>
      <c r="F30" s="217"/>
      <c r="G30" s="334"/>
      <c r="H30" s="334"/>
      <c r="I30" s="331"/>
      <c r="J30" s="331"/>
      <c r="K30" s="331"/>
    </row>
    <row r="31" spans="2:11" ht="15.75">
      <c r="B31" s="93" t="s">
        <v>94</v>
      </c>
      <c r="C31" s="335"/>
      <c r="D31" s="335"/>
      <c r="E31" s="217"/>
      <c r="F31" s="217"/>
      <c r="G31" s="332"/>
      <c r="H31" s="332"/>
      <c r="I31" s="329"/>
      <c r="J31" s="329"/>
      <c r="K31" s="329"/>
    </row>
    <row r="32" spans="2:11" ht="15.75">
      <c r="B32" s="93"/>
      <c r="C32" s="336"/>
      <c r="D32" s="336"/>
      <c r="E32" s="217"/>
      <c r="F32" s="217"/>
      <c r="G32" s="333"/>
      <c r="H32" s="333"/>
      <c r="I32" s="330"/>
      <c r="J32" s="330"/>
      <c r="K32" s="330"/>
    </row>
    <row r="33" spans="2:11" ht="15.75">
      <c r="B33" s="93"/>
      <c r="C33" s="337"/>
      <c r="D33" s="337"/>
      <c r="E33" s="217"/>
      <c r="F33" s="217"/>
      <c r="G33" s="334"/>
      <c r="H33" s="334"/>
      <c r="I33" s="331"/>
      <c r="J33" s="331"/>
      <c r="K33" s="331"/>
    </row>
    <row r="34" spans="2:11" ht="15.75">
      <c r="B34" s="93" t="s">
        <v>95</v>
      </c>
      <c r="C34" s="335"/>
      <c r="D34" s="335"/>
      <c r="E34" s="217"/>
      <c r="F34" s="217"/>
      <c r="G34" s="332"/>
      <c r="H34" s="332"/>
      <c r="I34" s="329"/>
      <c r="J34" s="329"/>
      <c r="K34" s="329"/>
    </row>
    <row r="35" spans="2:11" ht="15.75">
      <c r="B35" s="93"/>
      <c r="C35" s="336"/>
      <c r="D35" s="336"/>
      <c r="E35" s="217"/>
      <c r="F35" s="217"/>
      <c r="G35" s="333"/>
      <c r="H35" s="333"/>
      <c r="I35" s="330"/>
      <c r="J35" s="330"/>
      <c r="K35" s="330"/>
    </row>
    <row r="36" spans="2:11" ht="15.75">
      <c r="B36" s="93"/>
      <c r="C36" s="337"/>
      <c r="D36" s="337"/>
      <c r="E36" s="217"/>
      <c r="F36" s="217"/>
      <c r="G36" s="334"/>
      <c r="H36" s="334"/>
      <c r="I36" s="331"/>
      <c r="J36" s="331"/>
      <c r="K36" s="331"/>
    </row>
    <row r="37" spans="2:11" s="23" customFormat="1" ht="15.75">
      <c r="B37" s="93"/>
      <c r="C37" s="185"/>
      <c r="D37" s="254"/>
      <c r="E37" s="185"/>
      <c r="F37" s="185"/>
      <c r="G37" s="185"/>
      <c r="H37" s="185"/>
      <c r="I37" s="186"/>
      <c r="J37" s="186"/>
      <c r="K37" s="186"/>
    </row>
    <row r="38" spans="2:11" ht="15.75">
      <c r="B38" s="338" t="s">
        <v>96</v>
      </c>
      <c r="C38" s="339"/>
      <c r="D38" s="339"/>
      <c r="E38" s="339"/>
      <c r="F38" s="340"/>
    </row>
    <row r="39" spans="2:11">
      <c r="B39" s="94">
        <v>1</v>
      </c>
      <c r="C39" s="347" t="s">
        <v>942</v>
      </c>
      <c r="D39" s="348"/>
      <c r="E39" s="348"/>
      <c r="F39" s="349"/>
    </row>
    <row r="40" spans="2:11" ht="57" customHeight="1">
      <c r="B40" s="94">
        <v>2</v>
      </c>
      <c r="C40" s="341" t="s">
        <v>941</v>
      </c>
      <c r="D40" s="342"/>
      <c r="E40" s="342"/>
      <c r="F40" s="343"/>
    </row>
    <row r="41" spans="2:11" ht="51.75" customHeight="1">
      <c r="B41" s="94">
        <v>3</v>
      </c>
      <c r="C41" s="344" t="s">
        <v>965</v>
      </c>
      <c r="D41" s="345"/>
      <c r="E41" s="345"/>
      <c r="F41" s="346"/>
    </row>
    <row r="42" spans="2:11" ht="78.75" customHeight="1">
      <c r="B42" s="94">
        <v>4</v>
      </c>
      <c r="C42" s="341" t="s">
        <v>940</v>
      </c>
      <c r="D42" s="342"/>
      <c r="E42" s="342"/>
      <c r="F42" s="343"/>
    </row>
    <row r="43" spans="2:11" ht="44.25" customHeight="1">
      <c r="B43" s="175">
        <v>5</v>
      </c>
      <c r="C43" s="341" t="s">
        <v>939</v>
      </c>
      <c r="D43" s="342"/>
      <c r="E43" s="342"/>
      <c r="F43" s="343"/>
    </row>
    <row r="47" spans="2:11">
      <c r="C47" s="324" t="s">
        <v>522</v>
      </c>
      <c r="D47" s="317"/>
      <c r="E47" s="317"/>
      <c r="F47" s="325"/>
    </row>
    <row r="48" spans="2:11">
      <c r="C48" s="326"/>
      <c r="D48" s="318"/>
      <c r="E48" s="318"/>
      <c r="F48" s="327"/>
    </row>
    <row r="49" spans="3:53" ht="16.5" thickBot="1">
      <c r="C49" s="212"/>
      <c r="D49" s="292" t="str">
        <f>IF(OR(ISBLANK(C7),ISBLANK(C10),ISBLANK(C13),ISBLANK(C16),ISBLANK(C19),ISBLANK(C22),ISBLANK(C25),ISBLANK(C28),ISBLANK(C31),ISBLANK(C34),ISBLANK(D7),ISBLANK(D10),ISBLANK(D13),ISBLANK(D16),ISBLANK(D19),ISBLANK(D22),ISBLANK(D25),ISBLANK(D31),ISBLANK(D34),ISBLANK(E7),ISBLANK(E8),ISBLANK(E9),ISBLANK(E10),ISBLANK(E11),ISBLANK(E12),ISBLANK(E13),ISBLANK(E14),ISBLANK(E15),ISBLANK(E15),ISBLANK(E16),ISBLANK(E17),ISBLANK(E18),ISBLANK(E19),ISBLANK(E20),ISBLANK(E21),ISBLANK(E22),ISBLANK(E23),ISBLANK(E24),ISBLANK(E25),ISBLANK(E26),ISBLANK(E27),ISBLANK(E28),ISBLANK(E29),ISBLANK(E30),ISBLANK(E31),ISBLANK(E32),ISBLANK(E33),ISBLANK(E34),ISBLANK(E35),ISBLANK(E36),ISBLANK(F7),ISBLANK(F8),ISBLANK(F9),ISBLANK(F10),ISBLANK(F11),ISBLANK(F12),ISBLANK(F13),ISBLANK(F14),ISBLANK(F15),ISBLANK(F16),ISBLANK(F17),ISBLANK(F18),ISBLANK(F19),ISBLANK(F20),ISBLANK(F21),ISBLANK(F22),ISBLANK(F23),ISBLANK(F24),ISBLANK(F25),ISBLANK(F27),ISBLANK(F28),ISBLANK(F29),ISBLANK(F30),ISBLANK(F31),ISBLANK(F32),ISBLANK(F33),ISBLANK(F34),ISBLANK(F35),ISBLANK(F36),ISBLANK(G7),ISBLANK(G10),ISBLANK(G13),ISBLANK(G16),ISBLANK(G19),ISBLANK(G22),ISBLANK(G25),ISBLANK(G28),ISBLANK(G31),ISBLANK(G34),ISBLANK(H7),ISBLANK(H10),ISBLANK(H13),ISBLANK(H16),ISBLANK(H19),ISBLANK(H22),ISBLANK(H25),ISBLANK(H28),ISBLANK(H31),ISBLANK(H34),ISBLANK(I34),ISBLANK(I31),ISBLANK(I28),ISBLANK(I25),ISBLANK(I22),ISBLANK(I19),ISBLANK(I16),ISBLANK(I13),ISBLANK(I10),ISBLANK(I7),ISBLANK(J7),ISBLANK(J10),ISBLANK(J13),ISBLANK(J16),ISBLANK(J19),ISBLANK(J22),ISBLANK(J25),ISBLANK(J28),ISBLANK(J31),ISBLANK(J34),ISBLANK(K7),ISBLANK(K10),ISBLANK(K13),ISBLANK(K16),ISBLANK(K19),ISBLANK(K22),ISBLANK(K25),ISBLANK(K28),ISBLANK(K31),ISBLANK(K34)),"FALSE","TRUE")</f>
        <v>FALSE</v>
      </c>
      <c r="E49" s="67"/>
      <c r="F49" s="210"/>
      <c r="BA49" s="255" t="s">
        <v>515</v>
      </c>
    </row>
    <row r="50" spans="3:53" ht="15.75">
      <c r="C50" s="204"/>
      <c r="D50" s="161"/>
      <c r="E50" s="161"/>
      <c r="F50" s="132"/>
      <c r="BA50" s="256" t="s">
        <v>266</v>
      </c>
    </row>
    <row r="51" spans="3:53" ht="15.75">
      <c r="BA51" s="257" t="s">
        <v>267</v>
      </c>
    </row>
    <row r="52" spans="3:53" ht="15.75">
      <c r="BA52" s="257" t="s">
        <v>268</v>
      </c>
    </row>
    <row r="53" spans="3:53" ht="15.75">
      <c r="BA53" s="257" t="s">
        <v>269</v>
      </c>
    </row>
    <row r="54" spans="3:53" ht="15.75">
      <c r="BA54" s="257" t="s">
        <v>270</v>
      </c>
    </row>
    <row r="55" spans="3:53" ht="15.75">
      <c r="BA55" s="257" t="s">
        <v>271</v>
      </c>
    </row>
    <row r="56" spans="3:53" ht="15.75">
      <c r="BA56" s="257" t="s">
        <v>272</v>
      </c>
    </row>
    <row r="57" spans="3:53" ht="15.75">
      <c r="BA57" s="257" t="s">
        <v>273</v>
      </c>
    </row>
    <row r="58" spans="3:53" ht="15.75">
      <c r="BA58" s="257" t="s">
        <v>274</v>
      </c>
    </row>
    <row r="59" spans="3:53" ht="15.75">
      <c r="BA59" s="257" t="s">
        <v>275</v>
      </c>
    </row>
    <row r="60" spans="3:53" ht="15.75">
      <c r="BA60" s="257" t="s">
        <v>276</v>
      </c>
    </row>
    <row r="61" spans="3:53" ht="15.75">
      <c r="BA61" s="257" t="s">
        <v>277</v>
      </c>
    </row>
    <row r="62" spans="3:53" ht="15.75">
      <c r="BA62" s="257" t="s">
        <v>278</v>
      </c>
    </row>
    <row r="63" spans="3:53" ht="15.75">
      <c r="BA63" s="257" t="s">
        <v>279</v>
      </c>
    </row>
    <row r="64" spans="3:53" ht="15.75">
      <c r="BA64" s="257" t="s">
        <v>280</v>
      </c>
    </row>
    <row r="65" spans="53:53" ht="15.75">
      <c r="BA65" s="257" t="s">
        <v>281</v>
      </c>
    </row>
    <row r="66" spans="53:53" ht="15.75">
      <c r="BA66" s="257" t="s">
        <v>282</v>
      </c>
    </row>
    <row r="67" spans="53:53" ht="15.75">
      <c r="BA67" s="257" t="s">
        <v>283</v>
      </c>
    </row>
    <row r="68" spans="53:53" ht="15.75">
      <c r="BA68" s="257" t="s">
        <v>284</v>
      </c>
    </row>
    <row r="69" spans="53:53" ht="15.75">
      <c r="BA69" s="257" t="s">
        <v>285</v>
      </c>
    </row>
    <row r="70" spans="53:53" ht="15.75">
      <c r="BA70" s="257" t="s">
        <v>286</v>
      </c>
    </row>
    <row r="71" spans="53:53" ht="15.75">
      <c r="BA71" s="257" t="s">
        <v>287</v>
      </c>
    </row>
    <row r="72" spans="53:53" ht="15.75">
      <c r="BA72" s="257" t="s">
        <v>288</v>
      </c>
    </row>
    <row r="73" spans="53:53" ht="15.75">
      <c r="BA73" s="257" t="s">
        <v>289</v>
      </c>
    </row>
    <row r="74" spans="53:53" ht="15.75">
      <c r="BA74" s="257" t="s">
        <v>290</v>
      </c>
    </row>
    <row r="75" spans="53:53" ht="15.75">
      <c r="BA75" s="257" t="s">
        <v>291</v>
      </c>
    </row>
    <row r="76" spans="53:53" ht="15.75">
      <c r="BA76" s="257" t="s">
        <v>292</v>
      </c>
    </row>
    <row r="77" spans="53:53" ht="15.75">
      <c r="BA77" s="257" t="s">
        <v>293</v>
      </c>
    </row>
    <row r="78" spans="53:53" ht="15.75">
      <c r="BA78" s="257" t="s">
        <v>294</v>
      </c>
    </row>
    <row r="79" spans="53:53" ht="15.75">
      <c r="BA79" s="257" t="s">
        <v>295</v>
      </c>
    </row>
    <row r="80" spans="53:53" ht="15.75">
      <c r="BA80" s="257" t="s">
        <v>296</v>
      </c>
    </row>
    <row r="81" spans="53:53" ht="15.75">
      <c r="BA81" s="257" t="s">
        <v>297</v>
      </c>
    </row>
    <row r="82" spans="53:53" ht="15.75">
      <c r="BA82" s="257" t="s">
        <v>298</v>
      </c>
    </row>
    <row r="83" spans="53:53" ht="15.75">
      <c r="BA83" s="257" t="s">
        <v>299</v>
      </c>
    </row>
    <row r="84" spans="53:53" ht="15.75">
      <c r="BA84" s="257" t="s">
        <v>300</v>
      </c>
    </row>
    <row r="85" spans="53:53" ht="15.75">
      <c r="BA85" s="257" t="s">
        <v>301</v>
      </c>
    </row>
    <row r="86" spans="53:53" ht="15.75">
      <c r="BA86" s="257" t="s">
        <v>302</v>
      </c>
    </row>
    <row r="87" spans="53:53" ht="15.75">
      <c r="BA87" s="257" t="s">
        <v>303</v>
      </c>
    </row>
    <row r="88" spans="53:53" ht="15.75">
      <c r="BA88" s="257" t="s">
        <v>304</v>
      </c>
    </row>
    <row r="89" spans="53:53" ht="15.75">
      <c r="BA89" s="257" t="s">
        <v>305</v>
      </c>
    </row>
    <row r="90" spans="53:53" ht="15.75">
      <c r="BA90" s="257" t="s">
        <v>306</v>
      </c>
    </row>
    <row r="91" spans="53:53" ht="15.75">
      <c r="BA91" s="257" t="s">
        <v>307</v>
      </c>
    </row>
    <row r="92" spans="53:53" ht="15.75">
      <c r="BA92" s="257" t="s">
        <v>308</v>
      </c>
    </row>
    <row r="93" spans="53:53" ht="15.75">
      <c r="BA93" s="257" t="s">
        <v>309</v>
      </c>
    </row>
    <row r="94" spans="53:53" ht="15.75">
      <c r="BA94" s="257" t="s">
        <v>310</v>
      </c>
    </row>
    <row r="95" spans="53:53" ht="15.75">
      <c r="BA95" s="257" t="s">
        <v>311</v>
      </c>
    </row>
    <row r="96" spans="53:53" ht="15.75">
      <c r="BA96" s="257" t="s">
        <v>312</v>
      </c>
    </row>
    <row r="97" spans="53:53" ht="15.75">
      <c r="BA97" s="257" t="s">
        <v>313</v>
      </c>
    </row>
    <row r="98" spans="53:53" ht="15.75">
      <c r="BA98" s="257" t="s">
        <v>314</v>
      </c>
    </row>
    <row r="99" spans="53:53" ht="15.75">
      <c r="BA99" s="257" t="s">
        <v>315</v>
      </c>
    </row>
    <row r="100" spans="53:53" ht="15.75">
      <c r="BA100" s="257" t="s">
        <v>316</v>
      </c>
    </row>
    <row r="101" spans="53:53" ht="15.75">
      <c r="BA101" s="257" t="s">
        <v>317</v>
      </c>
    </row>
    <row r="102" spans="53:53" ht="15.75">
      <c r="BA102" s="257" t="s">
        <v>318</v>
      </c>
    </row>
    <row r="103" spans="53:53" ht="15.75">
      <c r="BA103" s="257" t="s">
        <v>319</v>
      </c>
    </row>
    <row r="104" spans="53:53" ht="15.75">
      <c r="BA104" s="257" t="s">
        <v>320</v>
      </c>
    </row>
    <row r="105" spans="53:53" ht="15.75">
      <c r="BA105" s="257" t="s">
        <v>321</v>
      </c>
    </row>
    <row r="106" spans="53:53" ht="15.75">
      <c r="BA106" s="257" t="s">
        <v>322</v>
      </c>
    </row>
    <row r="107" spans="53:53" ht="15.75">
      <c r="BA107" s="257" t="s">
        <v>323</v>
      </c>
    </row>
    <row r="108" spans="53:53" ht="15.75">
      <c r="BA108" s="257" t="s">
        <v>324</v>
      </c>
    </row>
    <row r="109" spans="53:53" ht="15.75">
      <c r="BA109" s="257" t="s">
        <v>325</v>
      </c>
    </row>
    <row r="110" spans="53:53" ht="15.75">
      <c r="BA110" s="257" t="s">
        <v>326</v>
      </c>
    </row>
    <row r="111" spans="53:53" ht="15.75">
      <c r="BA111" s="257" t="s">
        <v>327</v>
      </c>
    </row>
    <row r="112" spans="53:53" ht="15.75">
      <c r="BA112" s="257" t="s">
        <v>328</v>
      </c>
    </row>
    <row r="113" spans="53:53" ht="15.75">
      <c r="BA113" s="257" t="s">
        <v>329</v>
      </c>
    </row>
    <row r="114" spans="53:53" ht="15.75">
      <c r="BA114" s="257" t="s">
        <v>330</v>
      </c>
    </row>
    <row r="115" spans="53:53" ht="15.75">
      <c r="BA115" s="257" t="s">
        <v>331</v>
      </c>
    </row>
    <row r="116" spans="53:53" ht="15.75">
      <c r="BA116" s="257" t="s">
        <v>332</v>
      </c>
    </row>
    <row r="117" spans="53:53" ht="15.75">
      <c r="BA117" s="257" t="s">
        <v>333</v>
      </c>
    </row>
    <row r="118" spans="53:53" ht="15.75">
      <c r="BA118" s="257" t="s">
        <v>334</v>
      </c>
    </row>
    <row r="119" spans="53:53" ht="15.75">
      <c r="BA119" s="257" t="s">
        <v>335</v>
      </c>
    </row>
    <row r="120" spans="53:53" ht="15.75">
      <c r="BA120" s="257" t="s">
        <v>336</v>
      </c>
    </row>
    <row r="121" spans="53:53" ht="15.75">
      <c r="BA121" s="257" t="s">
        <v>337</v>
      </c>
    </row>
    <row r="122" spans="53:53" ht="15.75">
      <c r="BA122" s="257" t="s">
        <v>338</v>
      </c>
    </row>
    <row r="123" spans="53:53" ht="15.75">
      <c r="BA123" s="257" t="s">
        <v>339</v>
      </c>
    </row>
    <row r="124" spans="53:53" ht="15.75">
      <c r="BA124" s="257" t="s">
        <v>340</v>
      </c>
    </row>
    <row r="125" spans="53:53" ht="15.75">
      <c r="BA125" s="257" t="s">
        <v>341</v>
      </c>
    </row>
    <row r="126" spans="53:53" ht="15.75">
      <c r="BA126" s="257" t="s">
        <v>342</v>
      </c>
    </row>
    <row r="127" spans="53:53" ht="15.75">
      <c r="BA127" s="257" t="s">
        <v>343</v>
      </c>
    </row>
    <row r="128" spans="53:53" ht="15.75">
      <c r="BA128" s="257" t="s">
        <v>344</v>
      </c>
    </row>
    <row r="129" spans="53:53" ht="15.75">
      <c r="BA129" s="257" t="s">
        <v>345</v>
      </c>
    </row>
    <row r="130" spans="53:53" ht="15.75">
      <c r="BA130" s="257" t="s">
        <v>346</v>
      </c>
    </row>
    <row r="131" spans="53:53" ht="15.75">
      <c r="BA131" s="257" t="s">
        <v>347</v>
      </c>
    </row>
    <row r="132" spans="53:53" ht="15.75">
      <c r="BA132" s="257" t="s">
        <v>348</v>
      </c>
    </row>
    <row r="133" spans="53:53" ht="15.75">
      <c r="BA133" s="257" t="s">
        <v>349</v>
      </c>
    </row>
    <row r="134" spans="53:53" ht="15.75">
      <c r="BA134" s="257" t="s">
        <v>350</v>
      </c>
    </row>
    <row r="135" spans="53:53" ht="15.75">
      <c r="BA135" s="257" t="s">
        <v>351</v>
      </c>
    </row>
    <row r="136" spans="53:53" ht="15.75">
      <c r="BA136" s="257" t="s">
        <v>352</v>
      </c>
    </row>
    <row r="137" spans="53:53" ht="15.75">
      <c r="BA137" s="257" t="s">
        <v>353</v>
      </c>
    </row>
    <row r="138" spans="53:53" ht="15.75">
      <c r="BA138" s="257" t="s">
        <v>354</v>
      </c>
    </row>
    <row r="139" spans="53:53" ht="15.75">
      <c r="BA139" s="257" t="s">
        <v>355</v>
      </c>
    </row>
    <row r="140" spans="53:53" ht="15.75">
      <c r="BA140" s="257" t="s">
        <v>356</v>
      </c>
    </row>
    <row r="141" spans="53:53" ht="15.75">
      <c r="BA141" s="257" t="s">
        <v>357</v>
      </c>
    </row>
    <row r="142" spans="53:53" ht="15.75">
      <c r="BA142" s="257" t="s">
        <v>358</v>
      </c>
    </row>
    <row r="143" spans="53:53" ht="15.75">
      <c r="BA143" s="257" t="s">
        <v>359</v>
      </c>
    </row>
    <row r="144" spans="53:53" ht="15.75">
      <c r="BA144" s="257" t="s">
        <v>360</v>
      </c>
    </row>
    <row r="145" spans="53:53" ht="15.75">
      <c r="BA145" s="257" t="s">
        <v>361</v>
      </c>
    </row>
    <row r="146" spans="53:53" ht="15.75">
      <c r="BA146" s="257" t="s">
        <v>362</v>
      </c>
    </row>
    <row r="147" spans="53:53" ht="15.75">
      <c r="BA147" s="257" t="s">
        <v>363</v>
      </c>
    </row>
    <row r="148" spans="53:53" ht="15.75">
      <c r="BA148" s="257" t="s">
        <v>364</v>
      </c>
    </row>
    <row r="149" spans="53:53" ht="15.75">
      <c r="BA149" s="257" t="s">
        <v>365</v>
      </c>
    </row>
    <row r="150" spans="53:53" ht="15.75">
      <c r="BA150" s="257" t="s">
        <v>366</v>
      </c>
    </row>
    <row r="151" spans="53:53" ht="15.75">
      <c r="BA151" s="257" t="s">
        <v>367</v>
      </c>
    </row>
    <row r="152" spans="53:53" ht="15.75">
      <c r="BA152" s="257" t="s">
        <v>368</v>
      </c>
    </row>
    <row r="153" spans="53:53" ht="15.75">
      <c r="BA153" s="257" t="s">
        <v>369</v>
      </c>
    </row>
    <row r="154" spans="53:53" ht="15.75">
      <c r="BA154" s="257" t="s">
        <v>370</v>
      </c>
    </row>
    <row r="155" spans="53:53" ht="15.75">
      <c r="BA155" s="257" t="s">
        <v>371</v>
      </c>
    </row>
    <row r="156" spans="53:53" ht="15.75">
      <c r="BA156" s="257" t="s">
        <v>372</v>
      </c>
    </row>
    <row r="157" spans="53:53" ht="15.75">
      <c r="BA157" s="257" t="s">
        <v>373</v>
      </c>
    </row>
    <row r="158" spans="53:53" ht="15.75">
      <c r="BA158" s="257" t="s">
        <v>374</v>
      </c>
    </row>
    <row r="159" spans="53:53" ht="15.75">
      <c r="BA159" s="257" t="s">
        <v>375</v>
      </c>
    </row>
    <row r="160" spans="53:53" ht="15.75">
      <c r="BA160" s="257" t="s">
        <v>376</v>
      </c>
    </row>
    <row r="161" spans="53:53" ht="15.75">
      <c r="BA161" s="257" t="s">
        <v>377</v>
      </c>
    </row>
    <row r="162" spans="53:53" ht="15.75">
      <c r="BA162" s="257" t="s">
        <v>378</v>
      </c>
    </row>
    <row r="163" spans="53:53" ht="15.75">
      <c r="BA163" s="257" t="s">
        <v>379</v>
      </c>
    </row>
    <row r="164" spans="53:53" ht="15.75">
      <c r="BA164" s="257" t="s">
        <v>380</v>
      </c>
    </row>
    <row r="165" spans="53:53" ht="15.75">
      <c r="BA165" s="257" t="s">
        <v>381</v>
      </c>
    </row>
    <row r="166" spans="53:53" ht="15.75">
      <c r="BA166" s="257" t="s">
        <v>382</v>
      </c>
    </row>
    <row r="167" spans="53:53" ht="15.75">
      <c r="BA167" s="257" t="s">
        <v>383</v>
      </c>
    </row>
    <row r="168" spans="53:53" ht="15.75">
      <c r="BA168" s="257" t="s">
        <v>384</v>
      </c>
    </row>
    <row r="169" spans="53:53" ht="15.75">
      <c r="BA169" s="257" t="s">
        <v>385</v>
      </c>
    </row>
    <row r="170" spans="53:53" ht="15.75">
      <c r="BA170" s="257" t="s">
        <v>386</v>
      </c>
    </row>
    <row r="171" spans="53:53" ht="15.75">
      <c r="BA171" s="257" t="s">
        <v>387</v>
      </c>
    </row>
    <row r="172" spans="53:53" ht="15.75">
      <c r="BA172" s="257" t="s">
        <v>388</v>
      </c>
    </row>
    <row r="173" spans="53:53" ht="15.75">
      <c r="BA173" s="257" t="s">
        <v>389</v>
      </c>
    </row>
    <row r="174" spans="53:53" ht="15.75">
      <c r="BA174" s="257" t="s">
        <v>390</v>
      </c>
    </row>
    <row r="175" spans="53:53" ht="15.75">
      <c r="BA175" s="257" t="s">
        <v>391</v>
      </c>
    </row>
    <row r="176" spans="53:53" ht="15.75">
      <c r="BA176" s="257" t="s">
        <v>392</v>
      </c>
    </row>
    <row r="177" spans="53:53" ht="15.75">
      <c r="BA177" s="257" t="s">
        <v>393</v>
      </c>
    </row>
    <row r="178" spans="53:53" ht="15.75">
      <c r="BA178" s="257" t="s">
        <v>394</v>
      </c>
    </row>
    <row r="179" spans="53:53" ht="15.75">
      <c r="BA179" s="257" t="s">
        <v>395</v>
      </c>
    </row>
    <row r="180" spans="53:53" ht="15.75">
      <c r="BA180" s="257" t="s">
        <v>396</v>
      </c>
    </row>
    <row r="181" spans="53:53" ht="15.75">
      <c r="BA181" s="257" t="s">
        <v>397</v>
      </c>
    </row>
    <row r="182" spans="53:53" ht="15.75">
      <c r="BA182" s="257" t="s">
        <v>398</v>
      </c>
    </row>
    <row r="183" spans="53:53" ht="15.75">
      <c r="BA183" s="257" t="s">
        <v>399</v>
      </c>
    </row>
    <row r="184" spans="53:53" ht="15.75">
      <c r="BA184" s="257" t="s">
        <v>400</v>
      </c>
    </row>
    <row r="185" spans="53:53" ht="15.75">
      <c r="BA185" s="257" t="s">
        <v>401</v>
      </c>
    </row>
    <row r="186" spans="53:53" ht="15.75">
      <c r="BA186" s="257" t="s">
        <v>402</v>
      </c>
    </row>
    <row r="187" spans="53:53" ht="15.75">
      <c r="BA187" s="257" t="s">
        <v>403</v>
      </c>
    </row>
    <row r="188" spans="53:53" ht="15.75">
      <c r="BA188" s="257" t="s">
        <v>404</v>
      </c>
    </row>
    <row r="189" spans="53:53" ht="15.75">
      <c r="BA189" s="257" t="s">
        <v>405</v>
      </c>
    </row>
    <row r="190" spans="53:53" ht="15.75">
      <c r="BA190" s="257" t="s">
        <v>406</v>
      </c>
    </row>
    <row r="191" spans="53:53" ht="15.75">
      <c r="BA191" s="257" t="s">
        <v>407</v>
      </c>
    </row>
    <row r="192" spans="53:53" ht="15.75">
      <c r="BA192" s="257" t="s">
        <v>408</v>
      </c>
    </row>
    <row r="193" spans="53:53" ht="15.75">
      <c r="BA193" s="257" t="s">
        <v>409</v>
      </c>
    </row>
    <row r="194" spans="53:53" ht="15.75">
      <c r="BA194" s="257" t="s">
        <v>410</v>
      </c>
    </row>
    <row r="195" spans="53:53" ht="15.75">
      <c r="BA195" s="257" t="s">
        <v>411</v>
      </c>
    </row>
    <row r="196" spans="53:53" ht="15.75">
      <c r="BA196" s="257" t="s">
        <v>412</v>
      </c>
    </row>
    <row r="197" spans="53:53" ht="15.75">
      <c r="BA197" s="257" t="s">
        <v>413</v>
      </c>
    </row>
    <row r="198" spans="53:53" ht="15.75">
      <c r="BA198" s="257" t="s">
        <v>414</v>
      </c>
    </row>
    <row r="199" spans="53:53" ht="15.75">
      <c r="BA199" s="257" t="s">
        <v>415</v>
      </c>
    </row>
    <row r="200" spans="53:53" ht="15.75">
      <c r="BA200" s="257" t="s">
        <v>416</v>
      </c>
    </row>
    <row r="201" spans="53:53" ht="15.75">
      <c r="BA201" s="257" t="s">
        <v>417</v>
      </c>
    </row>
    <row r="202" spans="53:53" ht="15.75">
      <c r="BA202" s="257" t="s">
        <v>418</v>
      </c>
    </row>
    <row r="203" spans="53:53" ht="15.75">
      <c r="BA203" s="257" t="s">
        <v>419</v>
      </c>
    </row>
    <row r="204" spans="53:53" ht="15.75">
      <c r="BA204" s="257" t="s">
        <v>420</v>
      </c>
    </row>
    <row r="205" spans="53:53" ht="15.75">
      <c r="BA205" s="257" t="s">
        <v>421</v>
      </c>
    </row>
    <row r="206" spans="53:53" ht="15.75">
      <c r="BA206" s="257" t="s">
        <v>422</v>
      </c>
    </row>
    <row r="207" spans="53:53" ht="15.75">
      <c r="BA207" s="257" t="s">
        <v>423</v>
      </c>
    </row>
    <row r="208" spans="53:53" ht="15.75">
      <c r="BA208" s="257" t="s">
        <v>424</v>
      </c>
    </row>
    <row r="209" spans="53:53" ht="15.75">
      <c r="BA209" s="257" t="s">
        <v>425</v>
      </c>
    </row>
    <row r="210" spans="53:53" ht="15.75">
      <c r="BA210" s="257" t="s">
        <v>426</v>
      </c>
    </row>
    <row r="211" spans="53:53" ht="15.75">
      <c r="BA211" s="257" t="s">
        <v>427</v>
      </c>
    </row>
    <row r="212" spans="53:53" ht="15.75">
      <c r="BA212" s="257" t="s">
        <v>428</v>
      </c>
    </row>
    <row r="213" spans="53:53" ht="15.75">
      <c r="BA213" s="257" t="s">
        <v>429</v>
      </c>
    </row>
    <row r="214" spans="53:53" ht="15.75">
      <c r="BA214" s="257" t="s">
        <v>430</v>
      </c>
    </row>
    <row r="215" spans="53:53" ht="15.75">
      <c r="BA215" s="257" t="s">
        <v>431</v>
      </c>
    </row>
    <row r="216" spans="53:53" ht="15.75">
      <c r="BA216" s="257" t="s">
        <v>432</v>
      </c>
    </row>
    <row r="217" spans="53:53" ht="15.75">
      <c r="BA217" s="257" t="s">
        <v>433</v>
      </c>
    </row>
    <row r="218" spans="53:53" ht="15.75">
      <c r="BA218" s="257" t="s">
        <v>434</v>
      </c>
    </row>
    <row r="219" spans="53:53" ht="15.75">
      <c r="BA219" s="257" t="s">
        <v>435</v>
      </c>
    </row>
    <row r="220" spans="53:53" ht="15.75">
      <c r="BA220" s="257" t="s">
        <v>436</v>
      </c>
    </row>
    <row r="221" spans="53:53" ht="15.75">
      <c r="BA221" s="257" t="s">
        <v>437</v>
      </c>
    </row>
    <row r="222" spans="53:53" ht="15.75">
      <c r="BA222" s="257" t="s">
        <v>438</v>
      </c>
    </row>
    <row r="223" spans="53:53" ht="15.75">
      <c r="BA223" s="257" t="s">
        <v>439</v>
      </c>
    </row>
    <row r="224" spans="53:53" ht="15.75">
      <c r="BA224" s="257" t="s">
        <v>440</v>
      </c>
    </row>
    <row r="225" spans="53:53" ht="15.75">
      <c r="BA225" s="257" t="s">
        <v>441</v>
      </c>
    </row>
    <row r="226" spans="53:53" ht="15.75">
      <c r="BA226" s="257" t="s">
        <v>442</v>
      </c>
    </row>
    <row r="227" spans="53:53" ht="15.75">
      <c r="BA227" s="257" t="s">
        <v>443</v>
      </c>
    </row>
    <row r="228" spans="53:53" ht="15.75">
      <c r="BA228" s="257" t="s">
        <v>444</v>
      </c>
    </row>
    <row r="229" spans="53:53" ht="15.75">
      <c r="BA229" s="257" t="s">
        <v>445</v>
      </c>
    </row>
    <row r="230" spans="53:53" ht="15.75">
      <c r="BA230" s="257" t="s">
        <v>446</v>
      </c>
    </row>
    <row r="231" spans="53:53" ht="15.75">
      <c r="BA231" s="257" t="s">
        <v>447</v>
      </c>
    </row>
    <row r="232" spans="53:53" ht="15.75">
      <c r="BA232" s="257" t="s">
        <v>448</v>
      </c>
    </row>
    <row r="233" spans="53:53" ht="15.75">
      <c r="BA233" s="257" t="s">
        <v>449</v>
      </c>
    </row>
    <row r="234" spans="53:53" ht="15.75">
      <c r="BA234" s="257" t="s">
        <v>450</v>
      </c>
    </row>
    <row r="235" spans="53:53" ht="15.75">
      <c r="BA235" s="257" t="s">
        <v>451</v>
      </c>
    </row>
    <row r="236" spans="53:53" ht="15.75">
      <c r="BA236" s="257" t="s">
        <v>452</v>
      </c>
    </row>
    <row r="237" spans="53:53" ht="15.75">
      <c r="BA237" s="257" t="s">
        <v>453</v>
      </c>
    </row>
    <row r="238" spans="53:53" ht="15.75">
      <c r="BA238" s="257" t="s">
        <v>454</v>
      </c>
    </row>
    <row r="239" spans="53:53" ht="15.75">
      <c r="BA239" s="257" t="s">
        <v>455</v>
      </c>
    </row>
    <row r="240" spans="53:53" ht="15.75">
      <c r="BA240" s="257" t="s">
        <v>456</v>
      </c>
    </row>
    <row r="241" spans="53:53" ht="15.75">
      <c r="BA241" s="257" t="s">
        <v>457</v>
      </c>
    </row>
    <row r="242" spans="53:53" ht="15.75">
      <c r="BA242" s="257" t="s">
        <v>458</v>
      </c>
    </row>
    <row r="243" spans="53:53" ht="15.75">
      <c r="BA243" s="257" t="s">
        <v>459</v>
      </c>
    </row>
    <row r="244" spans="53:53" ht="15.75">
      <c r="BA244" s="257" t="s">
        <v>460</v>
      </c>
    </row>
    <row r="245" spans="53:53" ht="15.75">
      <c r="BA245" s="257" t="s">
        <v>461</v>
      </c>
    </row>
    <row r="246" spans="53:53" ht="15.75">
      <c r="BA246" s="257" t="s">
        <v>462</v>
      </c>
    </row>
    <row r="247" spans="53:53" ht="15.75">
      <c r="BA247" s="257" t="s">
        <v>463</v>
      </c>
    </row>
    <row r="248" spans="53:53" ht="15.75">
      <c r="BA248" s="257" t="s">
        <v>464</v>
      </c>
    </row>
    <row r="249" spans="53:53" ht="15.75">
      <c r="BA249" s="257" t="s">
        <v>465</v>
      </c>
    </row>
    <row r="250" spans="53:53" ht="15.75">
      <c r="BA250" s="257" t="s">
        <v>466</v>
      </c>
    </row>
    <row r="251" spans="53:53" ht="15.75">
      <c r="BA251" s="257" t="s">
        <v>467</v>
      </c>
    </row>
    <row r="252" spans="53:53" ht="15.75">
      <c r="BA252" s="257" t="s">
        <v>468</v>
      </c>
    </row>
    <row r="253" spans="53:53" ht="15.75">
      <c r="BA253" s="257" t="s">
        <v>469</v>
      </c>
    </row>
    <row r="254" spans="53:53" ht="15.75">
      <c r="BA254" s="257" t="s">
        <v>470</v>
      </c>
    </row>
    <row r="255" spans="53:53" ht="15.75">
      <c r="BA255" s="257" t="s">
        <v>471</v>
      </c>
    </row>
    <row r="256" spans="53:53" ht="15.75">
      <c r="BA256" s="257" t="s">
        <v>472</v>
      </c>
    </row>
    <row r="257" spans="53:53" ht="15.75">
      <c r="BA257" s="257" t="s">
        <v>473</v>
      </c>
    </row>
    <row r="258" spans="53:53" ht="15.75">
      <c r="BA258" s="257" t="s">
        <v>474</v>
      </c>
    </row>
    <row r="259" spans="53:53" ht="15.75">
      <c r="BA259" s="257" t="s">
        <v>475</v>
      </c>
    </row>
    <row r="260" spans="53:53" ht="15.75">
      <c r="BA260" s="257" t="s">
        <v>476</v>
      </c>
    </row>
    <row r="261" spans="53:53" ht="15.75">
      <c r="BA261" s="257" t="s">
        <v>477</v>
      </c>
    </row>
    <row r="262" spans="53:53" ht="15.75">
      <c r="BA262" s="257" t="s">
        <v>478</v>
      </c>
    </row>
    <row r="263" spans="53:53" ht="15.75">
      <c r="BA263" s="257" t="s">
        <v>479</v>
      </c>
    </row>
    <row r="264" spans="53:53" ht="15.75">
      <c r="BA264" s="257" t="s">
        <v>480</v>
      </c>
    </row>
    <row r="265" spans="53:53" ht="15.75">
      <c r="BA265" s="257" t="s">
        <v>481</v>
      </c>
    </row>
    <row r="266" spans="53:53" ht="15.75">
      <c r="BA266" s="257" t="s">
        <v>482</v>
      </c>
    </row>
    <row r="267" spans="53:53" ht="15.75">
      <c r="BA267" s="257" t="s">
        <v>483</v>
      </c>
    </row>
    <row r="268" spans="53:53" ht="15.75">
      <c r="BA268" s="257" t="s">
        <v>484</v>
      </c>
    </row>
    <row r="269" spans="53:53" ht="15.75">
      <c r="BA269" s="257" t="s">
        <v>485</v>
      </c>
    </row>
    <row r="270" spans="53:53" ht="15.75">
      <c r="BA270" s="257" t="s">
        <v>486</v>
      </c>
    </row>
    <row r="271" spans="53:53" ht="15.75">
      <c r="BA271" s="257" t="s">
        <v>487</v>
      </c>
    </row>
    <row r="272" spans="53:53" ht="15.75">
      <c r="BA272" s="257" t="s">
        <v>488</v>
      </c>
    </row>
    <row r="273" spans="53:53" ht="15.75">
      <c r="BA273" s="257" t="s">
        <v>489</v>
      </c>
    </row>
    <row r="274" spans="53:53" ht="15.75">
      <c r="BA274" s="257" t="s">
        <v>490</v>
      </c>
    </row>
    <row r="275" spans="53:53" ht="15.75">
      <c r="BA275" s="257" t="s">
        <v>491</v>
      </c>
    </row>
    <row r="276" spans="53:53" ht="15.75">
      <c r="BA276" s="257" t="s">
        <v>492</v>
      </c>
    </row>
    <row r="277" spans="53:53" ht="15.75">
      <c r="BA277" s="257" t="s">
        <v>493</v>
      </c>
    </row>
    <row r="278" spans="53:53" ht="15.75">
      <c r="BA278" s="257" t="s">
        <v>494</v>
      </c>
    </row>
    <row r="279" spans="53:53" ht="15.75">
      <c r="BA279" s="257" t="s">
        <v>495</v>
      </c>
    </row>
    <row r="280" spans="53:53" ht="15.75">
      <c r="BA280" s="257" t="s">
        <v>496</v>
      </c>
    </row>
    <row r="281" spans="53:53" ht="15.75">
      <c r="BA281" s="257" t="s">
        <v>497</v>
      </c>
    </row>
    <row r="282" spans="53:53" ht="15.75">
      <c r="BA282" s="257" t="s">
        <v>498</v>
      </c>
    </row>
    <row r="283" spans="53:53" ht="15.75">
      <c r="BA283" s="257" t="s">
        <v>499</v>
      </c>
    </row>
    <row r="284" spans="53:53" ht="15.75">
      <c r="BA284" s="257" t="s">
        <v>500</v>
      </c>
    </row>
    <row r="285" spans="53:53" ht="15.75">
      <c r="BA285" s="257" t="s">
        <v>501</v>
      </c>
    </row>
    <row r="286" spans="53:53" ht="15.75">
      <c r="BA286" s="257" t="s">
        <v>502</v>
      </c>
    </row>
    <row r="287" spans="53:53" ht="15.75">
      <c r="BA287" s="257" t="s">
        <v>503</v>
      </c>
    </row>
    <row r="288" spans="53:53" ht="15.75">
      <c r="BA288" s="257" t="s">
        <v>504</v>
      </c>
    </row>
    <row r="289" spans="53:53" ht="15.75">
      <c r="BA289" s="257" t="s">
        <v>505</v>
      </c>
    </row>
    <row r="290" spans="53:53" ht="15.75">
      <c r="BA290" s="257" t="s">
        <v>506</v>
      </c>
    </row>
    <row r="291" spans="53:53" ht="15.75">
      <c r="BA291" s="257" t="s">
        <v>507</v>
      </c>
    </row>
    <row r="292" spans="53:53" ht="15.75">
      <c r="BA292" s="257" t="s">
        <v>508</v>
      </c>
    </row>
    <row r="293" spans="53:53" ht="15.75">
      <c r="BA293" s="257" t="s">
        <v>509</v>
      </c>
    </row>
    <row r="294" spans="53:53" ht="15.75">
      <c r="BA294" s="257" t="s">
        <v>510</v>
      </c>
    </row>
    <row r="295" spans="53:53" ht="15.75">
      <c r="BA295" s="257" t="s">
        <v>511</v>
      </c>
    </row>
    <row r="296" spans="53:53" ht="15.75">
      <c r="BA296" s="257" t="s">
        <v>512</v>
      </c>
    </row>
    <row r="297" spans="53:53" ht="15.75">
      <c r="BA297" s="257" t="s">
        <v>513</v>
      </c>
    </row>
    <row r="298" spans="53:53" ht="15.75">
      <c r="BA298" s="257" t="s">
        <v>514</v>
      </c>
    </row>
  </sheetData>
  <sheetProtection password="CC3D" sheet="1" objects="1" scenarios="1"/>
  <mergeCells count="80">
    <mergeCell ref="A1:E1"/>
    <mergeCell ref="B5:K5"/>
    <mergeCell ref="A4:E4"/>
    <mergeCell ref="J34:J36"/>
    <mergeCell ref="K10:K12"/>
    <mergeCell ref="K13:K15"/>
    <mergeCell ref="K16:K18"/>
    <mergeCell ref="K19:K21"/>
    <mergeCell ref="K22:K24"/>
    <mergeCell ref="K25:K27"/>
    <mergeCell ref="K28:K30"/>
    <mergeCell ref="K31:K33"/>
    <mergeCell ref="K34:K36"/>
    <mergeCell ref="J19:J21"/>
    <mergeCell ref="J22:J24"/>
    <mergeCell ref="J25:J27"/>
    <mergeCell ref="J28:J30"/>
    <mergeCell ref="J31:J33"/>
    <mergeCell ref="J7:J9"/>
    <mergeCell ref="K7:K9"/>
    <mergeCell ref="J10:J12"/>
    <mergeCell ref="J13:J15"/>
    <mergeCell ref="J16:J18"/>
    <mergeCell ref="C43:F43"/>
    <mergeCell ref="C42:F42"/>
    <mergeCell ref="C40:F40"/>
    <mergeCell ref="C41:F41"/>
    <mergeCell ref="C39:F39"/>
    <mergeCell ref="B38:F38"/>
    <mergeCell ref="C7:C9"/>
    <mergeCell ref="D7:D9"/>
    <mergeCell ref="C10:C12"/>
    <mergeCell ref="D10:D12"/>
    <mergeCell ref="C13:C15"/>
    <mergeCell ref="D13:D15"/>
    <mergeCell ref="C16:C18"/>
    <mergeCell ref="D16:D18"/>
    <mergeCell ref="C19:C21"/>
    <mergeCell ref="D19:D21"/>
    <mergeCell ref="C22:C24"/>
    <mergeCell ref="D22:D24"/>
    <mergeCell ref="G31:G33"/>
    <mergeCell ref="G34:G36"/>
    <mergeCell ref="C25:C27"/>
    <mergeCell ref="D25:D27"/>
    <mergeCell ref="C28:C30"/>
    <mergeCell ref="D28:D30"/>
    <mergeCell ref="C31:C33"/>
    <mergeCell ref="D31:D33"/>
    <mergeCell ref="G7:G9"/>
    <mergeCell ref="G10:G12"/>
    <mergeCell ref="G13:G15"/>
    <mergeCell ref="G16:G18"/>
    <mergeCell ref="G19:G21"/>
    <mergeCell ref="H7:H9"/>
    <mergeCell ref="H10:H12"/>
    <mergeCell ref="H13:H15"/>
    <mergeCell ref="H16:H18"/>
    <mergeCell ref="H19:H21"/>
    <mergeCell ref="I7:I9"/>
    <mergeCell ref="I10:I12"/>
    <mergeCell ref="I13:I15"/>
    <mergeCell ref="I16:I18"/>
    <mergeCell ref="I19:I21"/>
    <mergeCell ref="C47:F48"/>
    <mergeCell ref="I22:I24"/>
    <mergeCell ref="I25:I27"/>
    <mergeCell ref="I28:I30"/>
    <mergeCell ref="I31:I33"/>
    <mergeCell ref="I34:I36"/>
    <mergeCell ref="H22:H24"/>
    <mergeCell ref="H25:H27"/>
    <mergeCell ref="H28:H30"/>
    <mergeCell ref="H31:H33"/>
    <mergeCell ref="H34:H36"/>
    <mergeCell ref="C34:C36"/>
    <mergeCell ref="D34:D36"/>
    <mergeCell ref="G22:G24"/>
    <mergeCell ref="G25:G27"/>
    <mergeCell ref="G28:G30"/>
  </mergeCells>
  <conditionalFormatting sqref="D49">
    <cfRule type="containsText" dxfId="51" priority="2" operator="containsText" text="TRUE">
      <formula>NOT(ISERROR(SEARCH("TRUE",D49)))</formula>
    </cfRule>
    <cfRule type="containsText" dxfId="50" priority="3" operator="containsText" text="FALSE">
      <formula>NOT(ISERROR(SEARCH("FALSE",D49)))</formula>
    </cfRule>
  </conditionalFormatting>
  <conditionalFormatting sqref="D49">
    <cfRule type="containsText" dxfId="49" priority="1" operator="containsText" text="FALSE">
      <formula>NOT(ISERROR(SEARCH("FALSE",D49)))</formula>
    </cfRule>
  </conditionalFormatting>
  <dataValidations count="3">
    <dataValidation type="whole" allowBlank="1" showInputMessage="1" showErrorMessage="1" sqref="D7:D37">
      <formula1>0</formula1>
      <formula2>1000</formula2>
    </dataValidation>
    <dataValidation type="list" allowBlank="1" showInputMessage="1" showErrorMessage="1" sqref="E37:F37">
      <formula1>$BA$50:$BA$298</formula1>
    </dataValidation>
    <dataValidation type="list" allowBlank="1" showInputMessage="1" showErrorMessage="1" sqref="E7:G36">
      <formula1>$BA$49:$BA$298</formula1>
    </dataValidation>
  </dataValidations>
  <pageMargins left="0.70866141732283472" right="0.70866141732283472" top="0.74803149606299213" bottom="0.74803149606299213" header="0.31496062992125984" footer="0.31496062992125984"/>
  <pageSetup paperSize="9" scale="47" orientation="landscape" cellComments="asDisplayed" r:id="rId1"/>
  <drawing r:id="rId2"/>
</worksheet>
</file>

<file path=xl/worksheets/sheet5.xml><?xml version="1.0" encoding="utf-8"?>
<worksheet xmlns="http://schemas.openxmlformats.org/spreadsheetml/2006/main" xmlns:r="http://schemas.openxmlformats.org/officeDocument/2006/relationships">
  <dimension ref="A1:I54"/>
  <sheetViews>
    <sheetView view="pageBreakPreview" topLeftCell="A34" zoomScale="85" zoomScaleNormal="100" zoomScaleSheetLayoutView="85" workbookViewId="0">
      <selection activeCell="B5" sqref="B5:H5"/>
    </sheetView>
  </sheetViews>
  <sheetFormatPr defaultRowHeight="15.75"/>
  <cols>
    <col min="1" max="1" width="6.140625" style="23" customWidth="1"/>
    <col min="2" max="2" width="6.85546875" style="133" customWidth="1"/>
    <col min="3" max="3" width="56" style="134" customWidth="1"/>
    <col min="4" max="4" width="13.5703125" style="23" customWidth="1"/>
    <col min="5" max="5" width="13.85546875" style="23" customWidth="1"/>
    <col min="6" max="7" width="13.42578125" style="23" customWidth="1"/>
    <col min="8" max="8" width="9.140625" style="23" customWidth="1"/>
    <col min="9" max="9" width="9.140625" style="23"/>
    <col min="10" max="14" width="9.140625" style="88"/>
    <col min="15" max="15" width="8.28515625" style="88" customWidth="1"/>
    <col min="16" max="16384" width="9.140625" style="88"/>
  </cols>
  <sheetData>
    <row r="1" spans="1:8" ht="15.75" customHeight="1">
      <c r="A1" s="301" t="s">
        <v>973</v>
      </c>
      <c r="B1" s="301"/>
      <c r="C1" s="301"/>
      <c r="D1" s="301"/>
      <c r="E1" s="301"/>
    </row>
    <row r="4" spans="1:8" ht="18.75">
      <c r="A4" s="351" t="s">
        <v>906</v>
      </c>
      <c r="B4" s="351"/>
      <c r="C4" s="351"/>
    </row>
    <row r="5" spans="1:8" ht="76.5" customHeight="1">
      <c r="B5" s="321" t="s">
        <v>971</v>
      </c>
      <c r="C5" s="321"/>
      <c r="D5" s="321"/>
      <c r="E5" s="321"/>
      <c r="F5" s="321"/>
      <c r="G5" s="321"/>
      <c r="H5" s="321"/>
    </row>
    <row r="6" spans="1:8" ht="18.75">
      <c r="A6" s="216"/>
      <c r="B6" s="216"/>
      <c r="C6" s="216"/>
      <c r="D6" s="36"/>
      <c r="E6" s="36"/>
      <c r="F6" s="36"/>
      <c r="G6" s="36"/>
      <c r="H6" s="36"/>
    </row>
    <row r="7" spans="1:8" ht="18.75">
      <c r="A7" s="216"/>
      <c r="B7" s="74"/>
      <c r="C7" s="72"/>
      <c r="D7" s="121"/>
      <c r="E7" s="121"/>
      <c r="F7" s="121"/>
      <c r="G7" s="121"/>
      <c r="H7" s="55"/>
    </row>
    <row r="8" spans="1:8" ht="19.5" thickBot="1">
      <c r="A8" s="216"/>
      <c r="B8" s="75"/>
      <c r="C8" s="73"/>
      <c r="D8" s="73"/>
      <c r="E8" s="122" t="s">
        <v>265</v>
      </c>
      <c r="F8" s="122" t="s">
        <v>149</v>
      </c>
      <c r="G8" s="73"/>
      <c r="H8" s="71"/>
    </row>
    <row r="9" spans="1:8" ht="19.5" thickBot="1">
      <c r="B9" s="212" t="s">
        <v>83</v>
      </c>
      <c r="C9" s="218" t="s">
        <v>907</v>
      </c>
      <c r="D9" s="73"/>
      <c r="E9" s="87"/>
      <c r="F9" s="87"/>
      <c r="G9" s="73"/>
      <c r="H9" s="31"/>
    </row>
    <row r="10" spans="1:8" ht="15">
      <c r="B10" s="123"/>
      <c r="C10" s="320" t="s">
        <v>943</v>
      </c>
      <c r="D10" s="320"/>
      <c r="E10" s="320"/>
      <c r="F10" s="320"/>
      <c r="G10" s="320"/>
      <c r="H10" s="124"/>
    </row>
    <row r="11" spans="1:8" ht="16.5" thickBot="1">
      <c r="B11" s="123"/>
      <c r="C11" s="125"/>
      <c r="D11" s="209"/>
      <c r="H11" s="124"/>
    </row>
    <row r="12" spans="1:8" ht="32.25" customHeight="1" thickBot="1">
      <c r="B12" s="38"/>
      <c r="C12" s="318" t="s">
        <v>264</v>
      </c>
      <c r="D12" s="318"/>
      <c r="E12" s="318"/>
      <c r="F12" s="354"/>
      <c r="G12" s="293">
        <f>IF(F9=0,IF(E9=0,0,100%),((E9-F9)/(ABS(F9))))</f>
        <v>0</v>
      </c>
      <c r="H12" s="31"/>
    </row>
    <row r="13" spans="1:8">
      <c r="B13" s="38"/>
      <c r="C13" s="229"/>
      <c r="D13" s="30"/>
      <c r="E13" s="30"/>
      <c r="F13" s="30"/>
      <c r="G13" s="30"/>
      <c r="H13" s="31"/>
    </row>
    <row r="14" spans="1:8" ht="16.5" thickBot="1">
      <c r="B14" s="212" t="s">
        <v>84</v>
      </c>
      <c r="C14" s="283" t="s">
        <v>953</v>
      </c>
      <c r="D14" s="30"/>
      <c r="E14" s="30"/>
      <c r="F14" s="30"/>
      <c r="G14" s="30"/>
      <c r="H14" s="31"/>
    </row>
    <row r="15" spans="1:8" ht="16.5" thickBot="1">
      <c r="B15" s="123"/>
      <c r="C15" s="87"/>
      <c r="D15" s="30"/>
      <c r="E15" s="30"/>
      <c r="F15" s="30"/>
      <c r="G15" s="30"/>
      <c r="H15" s="31"/>
    </row>
    <row r="16" spans="1:8" ht="15">
      <c r="B16" s="123"/>
      <c r="C16" s="320" t="s">
        <v>954</v>
      </c>
      <c r="D16" s="320"/>
      <c r="E16" s="320"/>
      <c r="F16" s="320"/>
      <c r="G16" s="320"/>
      <c r="H16" s="31"/>
    </row>
    <row r="17" spans="2:8" ht="15">
      <c r="B17" s="123"/>
      <c r="C17" s="126"/>
      <c r="D17" s="30"/>
      <c r="E17" s="30"/>
      <c r="F17" s="30"/>
      <c r="G17" s="30"/>
      <c r="H17" s="31"/>
    </row>
    <row r="18" spans="2:8" ht="16.5" thickBot="1">
      <c r="B18" s="212" t="s">
        <v>85</v>
      </c>
      <c r="C18" s="274" t="s">
        <v>944</v>
      </c>
      <c r="D18" s="30"/>
      <c r="E18" s="30"/>
      <c r="F18" s="30"/>
      <c r="G18" s="30"/>
      <c r="H18" s="31"/>
    </row>
    <row r="19" spans="2:8" ht="16.5" thickBot="1">
      <c r="B19" s="123"/>
      <c r="C19" s="87"/>
      <c r="D19" s="30"/>
      <c r="E19" s="30"/>
      <c r="F19" s="30"/>
      <c r="G19" s="30"/>
      <c r="H19" s="31"/>
    </row>
    <row r="20" spans="2:8" ht="15">
      <c r="B20" s="123"/>
      <c r="C20" s="126"/>
      <c r="D20" s="30"/>
      <c r="E20" s="30"/>
      <c r="F20" s="30"/>
      <c r="G20" s="30"/>
      <c r="H20" s="31"/>
    </row>
    <row r="21" spans="2:8" ht="16.5" thickBot="1">
      <c r="B21" s="212" t="s">
        <v>97</v>
      </c>
      <c r="C21" s="218" t="s">
        <v>908</v>
      </c>
      <c r="D21" s="30"/>
      <c r="E21" s="30"/>
      <c r="F21" s="30"/>
      <c r="G21" s="30"/>
      <c r="H21" s="31"/>
    </row>
    <row r="22" spans="2:8" ht="16.5" thickBot="1">
      <c r="B22" s="123"/>
      <c r="C22" s="87"/>
      <c r="D22" s="30"/>
      <c r="E22" s="30"/>
      <c r="F22" s="30"/>
      <c r="G22" s="30"/>
      <c r="H22" s="31"/>
    </row>
    <row r="23" spans="2:8" ht="15">
      <c r="B23" s="123"/>
      <c r="C23" s="30"/>
      <c r="E23" s="30"/>
      <c r="F23" s="30"/>
      <c r="G23" s="30"/>
      <c r="H23" s="31"/>
    </row>
    <row r="24" spans="2:8" ht="33.75" customHeight="1" thickBot="1">
      <c r="B24" s="212" t="s">
        <v>113</v>
      </c>
      <c r="C24" s="355" t="s">
        <v>575</v>
      </c>
      <c r="D24" s="355"/>
      <c r="E24" s="355"/>
      <c r="F24" s="355"/>
      <c r="G24" s="355"/>
      <c r="H24" s="31"/>
    </row>
    <row r="25" spans="2:8" ht="16.5" thickBot="1">
      <c r="B25" s="123"/>
      <c r="C25" s="87"/>
      <c r="D25" s="30"/>
      <c r="E25" s="30"/>
      <c r="F25" s="30"/>
      <c r="G25" s="30"/>
      <c r="H25" s="31"/>
    </row>
    <row r="26" spans="2:8">
      <c r="B26" s="123"/>
      <c r="C26" s="127"/>
      <c r="D26" s="30"/>
      <c r="E26" s="30"/>
      <c r="F26" s="30"/>
      <c r="G26" s="30"/>
      <c r="H26" s="31"/>
    </row>
    <row r="27" spans="2:8" ht="16.5" thickBot="1">
      <c r="B27" s="212" t="s">
        <v>114</v>
      </c>
      <c r="C27" s="355" t="s">
        <v>196</v>
      </c>
      <c r="D27" s="355"/>
      <c r="E27" s="355"/>
      <c r="F27" s="355"/>
      <c r="G27" s="355"/>
      <c r="H27" s="31"/>
    </row>
    <row r="28" spans="2:8" ht="16.5" thickBot="1">
      <c r="B28" s="123"/>
      <c r="C28" s="181"/>
      <c r="D28" s="30"/>
      <c r="E28" s="30"/>
      <c r="F28" s="30"/>
      <c r="G28" s="30"/>
      <c r="H28" s="31"/>
    </row>
    <row r="29" spans="2:8" ht="15">
      <c r="B29" s="123"/>
      <c r="C29" s="352" t="s">
        <v>103</v>
      </c>
      <c r="D29" s="352"/>
      <c r="E29" s="352"/>
      <c r="F29" s="352"/>
      <c r="G29" s="352"/>
      <c r="H29" s="31"/>
    </row>
    <row r="30" spans="2:8">
      <c r="B30" s="129"/>
      <c r="C30" s="130"/>
      <c r="D30" s="131"/>
      <c r="E30" s="131"/>
      <c r="F30" s="131"/>
      <c r="G30" s="131"/>
      <c r="H30" s="132"/>
    </row>
    <row r="32" spans="2:8" ht="15">
      <c r="B32" s="315">
        <v>2</v>
      </c>
      <c r="C32" s="317" t="s">
        <v>528</v>
      </c>
      <c r="D32" s="317"/>
      <c r="E32" s="317"/>
      <c r="F32" s="317"/>
      <c r="G32" s="317"/>
      <c r="H32" s="140"/>
    </row>
    <row r="33" spans="2:8" ht="15.75" customHeight="1">
      <c r="B33" s="316"/>
      <c r="C33" s="318"/>
      <c r="D33" s="318"/>
      <c r="E33" s="318"/>
      <c r="F33" s="318"/>
      <c r="G33" s="318"/>
      <c r="H33" s="31"/>
    </row>
    <row r="34" spans="2:8">
      <c r="B34" s="32"/>
      <c r="C34" s="127"/>
      <c r="D34" s="30"/>
      <c r="E34" s="30"/>
      <c r="F34" s="30"/>
      <c r="G34" s="30"/>
      <c r="H34" s="31"/>
    </row>
    <row r="35" spans="2:8" ht="16.5" thickBot="1">
      <c r="B35" s="212" t="s">
        <v>10</v>
      </c>
      <c r="C35" s="318" t="s">
        <v>529</v>
      </c>
      <c r="D35" s="318"/>
      <c r="E35" s="318"/>
      <c r="F35" s="318"/>
      <c r="G35" s="318"/>
      <c r="H35" s="31"/>
    </row>
    <row r="36" spans="2:8" ht="16.5" thickBot="1">
      <c r="B36" s="212" t="s">
        <v>836</v>
      </c>
      <c r="C36" s="188"/>
      <c r="D36" s="229"/>
      <c r="E36" s="229"/>
      <c r="F36" s="229"/>
      <c r="G36" s="229"/>
      <c r="H36" s="31"/>
    </row>
    <row r="37" spans="2:8" ht="30.75" customHeight="1">
      <c r="B37" s="32"/>
      <c r="C37" s="353" t="s">
        <v>960</v>
      </c>
      <c r="D37" s="353"/>
      <c r="E37" s="353"/>
      <c r="F37" s="353"/>
      <c r="G37" s="30"/>
      <c r="H37" s="31"/>
    </row>
    <row r="38" spans="2:8" ht="16.5" thickBot="1">
      <c r="B38" s="32"/>
      <c r="C38" s="127"/>
      <c r="D38" s="30"/>
      <c r="E38" s="30"/>
      <c r="F38" s="30"/>
      <c r="G38" s="30"/>
      <c r="H38" s="31"/>
    </row>
    <row r="39" spans="2:8" ht="16.5" thickBot="1">
      <c r="B39" s="212" t="s">
        <v>837</v>
      </c>
      <c r="C39" s="5"/>
      <c r="D39" s="127"/>
      <c r="E39" s="127"/>
      <c r="F39" s="127"/>
      <c r="G39" s="30"/>
      <c r="H39" s="31"/>
    </row>
    <row r="40" spans="2:8">
      <c r="B40" s="212"/>
      <c r="C40" s="189" t="s">
        <v>961</v>
      </c>
      <c r="D40" s="30"/>
      <c r="E40" s="30"/>
      <c r="F40" s="30"/>
      <c r="G40" s="30"/>
      <c r="H40" s="31"/>
    </row>
    <row r="41" spans="2:8">
      <c r="B41" s="32"/>
      <c r="C41" s="102"/>
      <c r="D41" s="30"/>
      <c r="E41" s="30"/>
      <c r="F41" s="30"/>
      <c r="G41" s="30"/>
      <c r="H41" s="31"/>
    </row>
    <row r="42" spans="2:8" ht="16.5" thickBot="1">
      <c r="B42" s="212" t="s">
        <v>11</v>
      </c>
      <c r="C42" s="318" t="s">
        <v>530</v>
      </c>
      <c r="D42" s="318"/>
      <c r="E42" s="318"/>
      <c r="F42" s="318"/>
      <c r="G42" s="318"/>
      <c r="H42" s="31"/>
    </row>
    <row r="43" spans="2:8" ht="16.5" thickBot="1">
      <c r="B43" s="212" t="s">
        <v>838</v>
      </c>
      <c r="C43" s="188"/>
      <c r="D43" s="30"/>
      <c r="E43" s="30"/>
      <c r="F43" s="30"/>
      <c r="G43" s="30"/>
      <c r="H43" s="31"/>
    </row>
    <row r="44" spans="2:8" ht="45" customHeight="1">
      <c r="B44" s="212"/>
      <c r="C44" s="352" t="s">
        <v>962</v>
      </c>
      <c r="D44" s="352"/>
      <c r="E44" s="352"/>
      <c r="F44" s="352"/>
      <c r="G44" s="30"/>
      <c r="H44" s="31"/>
    </row>
    <row r="45" spans="2:8" ht="16.5" thickBot="1">
      <c r="B45" s="212"/>
      <c r="C45" s="51"/>
      <c r="D45" s="128"/>
      <c r="E45" s="30"/>
      <c r="F45" s="30"/>
      <c r="G45" s="30"/>
      <c r="H45" s="31"/>
    </row>
    <row r="46" spans="2:8" ht="16.5" thickBot="1">
      <c r="B46" s="212" t="s">
        <v>839</v>
      </c>
      <c r="C46" s="5"/>
      <c r="D46" s="229"/>
      <c r="E46" s="229"/>
      <c r="F46" s="229"/>
      <c r="G46" s="229"/>
      <c r="H46" s="31"/>
    </row>
    <row r="47" spans="2:8">
      <c r="B47" s="212"/>
      <c r="C47" s="189" t="s">
        <v>963</v>
      </c>
      <c r="D47" s="30"/>
      <c r="E47" s="30"/>
      <c r="F47" s="30"/>
      <c r="G47" s="30"/>
      <c r="H47" s="31"/>
    </row>
    <row r="48" spans="2:8" ht="15">
      <c r="B48" s="147"/>
      <c r="C48" s="190"/>
      <c r="D48" s="131"/>
      <c r="E48" s="131"/>
      <c r="F48" s="131"/>
      <c r="G48" s="131"/>
      <c r="H48" s="132"/>
    </row>
    <row r="50" spans="2:8" ht="15">
      <c r="B50" s="324" t="s">
        <v>522</v>
      </c>
      <c r="C50" s="317"/>
      <c r="D50" s="317"/>
      <c r="E50" s="317"/>
      <c r="F50" s="317"/>
      <c r="G50" s="166"/>
      <c r="H50" s="140"/>
    </row>
    <row r="51" spans="2:8" ht="15">
      <c r="B51" s="326"/>
      <c r="C51" s="318"/>
      <c r="D51" s="318"/>
      <c r="E51" s="318"/>
      <c r="F51" s="318"/>
      <c r="G51" s="30"/>
      <c r="H51" s="31"/>
    </row>
    <row r="52" spans="2:8">
      <c r="B52" s="208"/>
      <c r="C52" s="209"/>
      <c r="D52" s="209"/>
      <c r="E52" s="209"/>
      <c r="F52" s="209"/>
      <c r="G52" s="30"/>
      <c r="H52" s="31"/>
    </row>
    <row r="53" spans="2:8">
      <c r="B53" s="212"/>
      <c r="C53" s="322" t="str">
        <f>IF(OR(ISBLANK(E9),ISBLANK(F9),ISBLANK(G12),ISBLANK(C25),ISBLANK(C28),ISBLANK(C36),ISBLANK(C39),ISBLANK(C43),ISBLANK(C46),ISBLANK(C22),ISBLANK(C19),ISBLANK(C15)),"FALSE","TRUE")</f>
        <v>FALSE</v>
      </c>
      <c r="D53" s="322"/>
      <c r="E53" s="322"/>
      <c r="F53" s="322"/>
      <c r="G53" s="322"/>
      <c r="H53" s="31"/>
    </row>
    <row r="54" spans="2:8">
      <c r="B54" s="204"/>
      <c r="C54" s="161"/>
      <c r="D54" s="161"/>
      <c r="E54" s="131"/>
      <c r="F54" s="131"/>
      <c r="G54" s="131"/>
      <c r="H54" s="132"/>
    </row>
  </sheetData>
  <sheetProtection password="CC3D" sheet="1" objects="1" scenarios="1"/>
  <mergeCells count="17">
    <mergeCell ref="A1:E1"/>
    <mergeCell ref="B32:B33"/>
    <mergeCell ref="C12:F12"/>
    <mergeCell ref="C24:G24"/>
    <mergeCell ref="C27:G27"/>
    <mergeCell ref="C32:G33"/>
    <mergeCell ref="C10:G10"/>
    <mergeCell ref="C29:G29"/>
    <mergeCell ref="C16:G16"/>
    <mergeCell ref="A4:C4"/>
    <mergeCell ref="C53:G53"/>
    <mergeCell ref="B5:H5"/>
    <mergeCell ref="B50:F51"/>
    <mergeCell ref="C35:G35"/>
    <mergeCell ref="C42:G42"/>
    <mergeCell ref="C44:F44"/>
    <mergeCell ref="C37:F37"/>
  </mergeCells>
  <conditionalFormatting sqref="C53">
    <cfRule type="containsText" dxfId="48" priority="4" operator="containsText" text="TRUE">
      <formula>NOT(ISERROR(SEARCH("TRUE",C53)))</formula>
    </cfRule>
    <cfRule type="containsText" dxfId="47" priority="5" operator="containsText" text="FALSE">
      <formula>NOT(ISERROR(SEARCH("FALSE",C53)))</formula>
    </cfRule>
  </conditionalFormatting>
  <conditionalFormatting sqref="C53">
    <cfRule type="containsText" dxfId="46" priority="2" operator="containsText" text="TRUE">
      <formula>NOT(ISERROR(SEARCH("TRUE",C53)))</formula>
    </cfRule>
    <cfRule type="containsText" dxfId="45" priority="3" operator="containsText" text="FALSE">
      <formula>NOT(ISERROR(SEARCH("FALSE",C53)))</formula>
    </cfRule>
  </conditionalFormatting>
  <conditionalFormatting sqref="C53">
    <cfRule type="containsText" dxfId="44" priority="1" operator="containsText" text="FALSE">
      <formula>NOT(ISERROR(SEARCH("FALSE",C53)))</formula>
    </cfRule>
  </conditionalFormatting>
  <dataValidations xWindow="759" yWindow="359" count="4">
    <dataValidation type="whole" operator="greaterThanOrEqual" allowBlank="1" showInputMessage="1" showErrorMessage="1" promptTitle="Input data" prompt="Insert non-negative integer value" sqref="C25 C22 C15 E9:F9 C19">
      <formula1>0</formula1>
    </dataValidation>
    <dataValidation type="list" allowBlank="1" showInputMessage="1" showErrorMessage="1" sqref="C28">
      <formula1>"Yes, No"</formula1>
    </dataValidation>
    <dataValidation type="decimal" operator="greaterThanOrEqual" allowBlank="1" showInputMessage="1" showErrorMessage="1" promptTitle="Input data" prompt="Insert positive value" sqref="C43 C36">
      <formula1>0</formula1>
    </dataValidation>
    <dataValidation type="whole" operator="greaterThanOrEqual" allowBlank="1" showInputMessage="1" showErrorMessage="1" promptTitle="Data input" prompt="Insert non-negative integer value" sqref="C46 C39">
      <formula1>0</formula1>
    </dataValidation>
  </dataValidations>
  <pageMargins left="0.70866141732283472" right="0.70866141732283472" top="0.74803149606299213" bottom="0.74803149606299213" header="0.31496062992125984" footer="0.31496062992125984"/>
  <pageSetup paperSize="9" scale="61" orientation="portrait" cellComments="asDisplayed" r:id="rId1"/>
  <drawing r:id="rId2"/>
</worksheet>
</file>

<file path=xl/worksheets/sheet6.xml><?xml version="1.0" encoding="utf-8"?>
<worksheet xmlns="http://schemas.openxmlformats.org/spreadsheetml/2006/main" xmlns:r="http://schemas.openxmlformats.org/officeDocument/2006/relationships">
  <dimension ref="A1:K96"/>
  <sheetViews>
    <sheetView view="pageBreakPreview" topLeftCell="A28" zoomScale="70" zoomScaleNormal="100" zoomScaleSheetLayoutView="70" workbookViewId="0">
      <selection activeCell="C57" sqref="C57"/>
    </sheetView>
  </sheetViews>
  <sheetFormatPr defaultRowHeight="15.75"/>
  <cols>
    <col min="1" max="1" width="5.28515625" style="23" customWidth="1"/>
    <col min="2" max="2" width="6" style="23" customWidth="1"/>
    <col min="3" max="3" width="64.5703125" style="6" customWidth="1"/>
    <col min="4" max="4" width="14.7109375" style="23" customWidth="1"/>
    <col min="5" max="5" width="14.140625" style="23" customWidth="1"/>
    <col min="6" max="6" width="14.28515625" style="138" customWidth="1"/>
    <col min="7" max="7" width="11.7109375" style="23" customWidth="1"/>
    <col min="8" max="8" width="6" style="23" customWidth="1"/>
    <col min="9" max="9" width="9.140625" style="88"/>
    <col min="10" max="10" width="0" style="88" hidden="1" customWidth="1"/>
    <col min="11" max="16384" width="9.140625" style="88"/>
  </cols>
  <sheetData>
    <row r="1" spans="1:11" ht="15.75" customHeight="1">
      <c r="A1" s="301" t="s">
        <v>973</v>
      </c>
      <c r="B1" s="301"/>
      <c r="C1" s="301"/>
      <c r="D1" s="301"/>
      <c r="E1" s="301"/>
    </row>
    <row r="4" spans="1:11" ht="18.75" customHeight="1">
      <c r="A4" s="351" t="s">
        <v>141</v>
      </c>
      <c r="B4" s="351"/>
      <c r="C4" s="351"/>
      <c r="D4" s="216"/>
      <c r="F4" s="358"/>
      <c r="G4" s="358"/>
      <c r="J4" s="139"/>
      <c r="K4" s="139"/>
    </row>
    <row r="5" spans="1:11" ht="66" customHeight="1">
      <c r="A5" s="216"/>
      <c r="B5" s="321" t="s">
        <v>975</v>
      </c>
      <c r="C5" s="321"/>
      <c r="D5" s="321"/>
      <c r="E5" s="321"/>
      <c r="F5" s="321"/>
      <c r="G5" s="321"/>
      <c r="J5" s="139"/>
      <c r="K5" s="139"/>
    </row>
    <row r="6" spans="1:11" ht="18.75">
      <c r="A6" s="216"/>
      <c r="B6" s="216"/>
      <c r="C6" s="80"/>
      <c r="D6" s="216"/>
      <c r="F6" s="56"/>
      <c r="G6" s="222"/>
      <c r="J6" s="137" t="s">
        <v>248</v>
      </c>
      <c r="K6" s="139"/>
    </row>
    <row r="7" spans="1:11" ht="15" customHeight="1">
      <c r="B7" s="315">
        <v>1</v>
      </c>
      <c r="C7" s="317" t="s">
        <v>118</v>
      </c>
      <c r="D7" s="228"/>
      <c r="E7" s="228"/>
      <c r="F7" s="57"/>
      <c r="G7" s="140"/>
      <c r="J7" s="137" t="s">
        <v>249</v>
      </c>
      <c r="K7" s="139"/>
    </row>
    <row r="8" spans="1:11">
      <c r="B8" s="316"/>
      <c r="C8" s="318"/>
      <c r="F8" s="58"/>
      <c r="G8" s="31"/>
      <c r="J8" s="137" t="s">
        <v>250</v>
      </c>
      <c r="K8" s="139"/>
    </row>
    <row r="9" spans="1:11" ht="25.5">
      <c r="B9" s="212"/>
      <c r="C9" s="282" t="s">
        <v>945</v>
      </c>
      <c r="F9" s="58"/>
      <c r="G9" s="31"/>
      <c r="J9" s="137" t="s">
        <v>251</v>
      </c>
      <c r="K9" s="139"/>
    </row>
    <row r="10" spans="1:11" ht="16.5" thickBot="1">
      <c r="B10" s="32"/>
      <c r="C10" s="102"/>
      <c r="D10" s="221" t="s">
        <v>150</v>
      </c>
      <c r="E10" s="221" t="s">
        <v>155</v>
      </c>
      <c r="F10" s="174" t="s">
        <v>169</v>
      </c>
      <c r="G10" s="31"/>
      <c r="J10" s="139"/>
      <c r="K10" s="139"/>
    </row>
    <row r="11" spans="1:11" ht="16.5" thickBot="1">
      <c r="B11" s="32"/>
      <c r="C11" s="209" t="s">
        <v>122</v>
      </c>
      <c r="D11" s="135"/>
      <c r="E11" s="135"/>
      <c r="F11" s="293">
        <f>IF(E11=0,IF(D11=0,0,100%),((D11-E11)/(ABS(E11))))</f>
        <v>0</v>
      </c>
      <c r="G11" s="142"/>
      <c r="J11" s="139"/>
      <c r="K11" s="139"/>
    </row>
    <row r="12" spans="1:11" ht="36.75" customHeight="1" thickBot="1">
      <c r="B12" s="32"/>
      <c r="C12" s="270" t="s">
        <v>909</v>
      </c>
      <c r="D12" s="209"/>
      <c r="E12" s="209"/>
      <c r="F12" s="209"/>
      <c r="G12" s="142"/>
      <c r="J12" s="139"/>
      <c r="K12" s="139"/>
    </row>
    <row r="13" spans="1:11" ht="16.5" thickBot="1">
      <c r="B13" s="32"/>
      <c r="C13" s="209" t="s">
        <v>123</v>
      </c>
      <c r="D13" s="135"/>
      <c r="E13" s="135"/>
      <c r="F13" s="293">
        <f>IF(E13=0,IF(D13=0,0,100%),((D13-E13)/(ABS(E13))))</f>
        <v>0</v>
      </c>
      <c r="G13" s="142"/>
      <c r="J13" s="139"/>
      <c r="K13" s="139"/>
    </row>
    <row r="14" spans="1:11" ht="54.75" customHeight="1" thickBot="1">
      <c r="B14" s="32"/>
      <c r="C14" s="282" t="s">
        <v>946</v>
      </c>
      <c r="D14" s="30"/>
      <c r="E14" s="30"/>
      <c r="F14" s="143"/>
      <c r="G14" s="31"/>
    </row>
    <row r="15" spans="1:11" ht="16.5" thickBot="1">
      <c r="B15" s="32"/>
      <c r="C15" s="209" t="s">
        <v>119</v>
      </c>
      <c r="D15" s="294">
        <f>D11-D13</f>
        <v>0</v>
      </c>
      <c r="E15" s="294">
        <f>E11-E13</f>
        <v>0</v>
      </c>
      <c r="F15" s="293">
        <f>IF(E15=0,IF(D15=0,0,100%),((D15-E15)/(ABS(E15))))</f>
        <v>0</v>
      </c>
      <c r="G15" s="31"/>
      <c r="H15" s="144"/>
    </row>
    <row r="16" spans="1:11" ht="16.5" thickBot="1">
      <c r="B16" s="32"/>
      <c r="C16" s="209" t="s">
        <v>517</v>
      </c>
      <c r="D16" s="176"/>
      <c r="E16" s="177"/>
      <c r="F16" s="143"/>
      <c r="G16" s="31"/>
      <c r="H16" s="144"/>
    </row>
    <row r="17" spans="2:8" ht="51.75" customHeight="1" thickBot="1">
      <c r="B17" s="32"/>
      <c r="C17" s="213" t="s">
        <v>525</v>
      </c>
      <c r="D17" s="143"/>
      <c r="E17" s="143"/>
      <c r="F17" s="143"/>
      <c r="G17" s="31"/>
      <c r="H17" s="144"/>
    </row>
    <row r="18" spans="2:8" ht="16.5" thickBot="1">
      <c r="B18" s="32"/>
      <c r="C18" s="209" t="s">
        <v>124</v>
      </c>
      <c r="D18" s="135"/>
      <c r="E18" s="135"/>
      <c r="G18" s="31"/>
      <c r="H18" s="145"/>
    </row>
    <row r="19" spans="2:8" ht="33.75" customHeight="1" thickBot="1">
      <c r="B19" s="32"/>
      <c r="C19" s="141" t="s">
        <v>125</v>
      </c>
      <c r="D19" s="30"/>
      <c r="E19" s="30"/>
      <c r="F19" s="143"/>
      <c r="G19" s="31"/>
    </row>
    <row r="20" spans="2:8" ht="16.5" thickBot="1">
      <c r="B20" s="32"/>
      <c r="C20" s="209" t="s">
        <v>127</v>
      </c>
      <c r="D20" s="294">
        <f>D15+D16-D18</f>
        <v>0</v>
      </c>
      <c r="E20" s="294">
        <f>E15+E16-E18</f>
        <v>0</v>
      </c>
      <c r="F20" s="293">
        <f>IF(E20=0,IF(D20=0,0,100%),((D20-E20)/(ABS(E20))))</f>
        <v>0</v>
      </c>
      <c r="G20" s="31"/>
    </row>
    <row r="21" spans="2:8" ht="23.25" customHeight="1" thickBot="1">
      <c r="B21" s="32"/>
      <c r="C21" s="141" t="s">
        <v>126</v>
      </c>
      <c r="D21" s="30"/>
      <c r="E21" s="30"/>
      <c r="F21" s="143"/>
      <c r="G21" s="31"/>
    </row>
    <row r="22" spans="2:8" ht="15" customHeight="1" thickBot="1">
      <c r="B22" s="32"/>
      <c r="C22" s="209" t="s">
        <v>128</v>
      </c>
      <c r="D22" s="135"/>
      <c r="E22" s="135"/>
      <c r="F22" s="146"/>
      <c r="G22" s="31"/>
    </row>
    <row r="23" spans="2:8" ht="23.25" customHeight="1" thickBot="1">
      <c r="B23" s="32"/>
      <c r="C23" s="141" t="s">
        <v>131</v>
      </c>
      <c r="D23" s="30"/>
      <c r="E23" s="30"/>
      <c r="F23" s="143"/>
      <c r="G23" s="31"/>
    </row>
    <row r="24" spans="2:8" ht="16.5" thickBot="1">
      <c r="B24" s="32"/>
      <c r="C24" s="209" t="s">
        <v>129</v>
      </c>
      <c r="D24" s="135"/>
      <c r="E24" s="135"/>
      <c r="F24" s="146"/>
      <c r="G24" s="31"/>
    </row>
    <row r="25" spans="2:8" ht="22.5" customHeight="1" thickBot="1">
      <c r="B25" s="32"/>
      <c r="C25" s="141" t="s">
        <v>130</v>
      </c>
      <c r="D25" s="30"/>
      <c r="E25" s="30"/>
      <c r="F25" s="143"/>
      <c r="G25" s="31"/>
    </row>
    <row r="26" spans="2:8" ht="16.5" thickBot="1">
      <c r="B26" s="32"/>
      <c r="C26" s="209" t="s">
        <v>120</v>
      </c>
      <c r="D26" s="135"/>
      <c r="E26" s="135"/>
      <c r="F26" s="146"/>
      <c r="G26" s="31"/>
    </row>
    <row r="27" spans="2:8" ht="15" customHeight="1" thickBot="1">
      <c r="B27" s="32"/>
      <c r="C27" s="209" t="s">
        <v>121</v>
      </c>
      <c r="D27" s="294">
        <f>D20+D22-D24-D26</f>
        <v>0</v>
      </c>
      <c r="E27" s="294">
        <f>E20+E22-E24-E26</f>
        <v>0</v>
      </c>
      <c r="F27" s="293">
        <f>IF(E27=0,IF(D27=0,0,100%),((D27-E27)/(ABS(E27))))</f>
        <v>0</v>
      </c>
      <c r="G27" s="31"/>
    </row>
    <row r="28" spans="2:8">
      <c r="B28" s="147"/>
      <c r="C28" s="104"/>
      <c r="D28" s="131"/>
      <c r="E28" s="131"/>
      <c r="F28" s="148"/>
      <c r="G28" s="132"/>
    </row>
    <row r="30" spans="2:8">
      <c r="B30" s="315">
        <v>2</v>
      </c>
      <c r="C30" s="317" t="s">
        <v>132</v>
      </c>
      <c r="D30" s="317"/>
      <c r="E30" s="356"/>
      <c r="F30" s="57"/>
      <c r="G30" s="140"/>
    </row>
    <row r="31" spans="2:8">
      <c r="B31" s="316"/>
      <c r="C31" s="318"/>
      <c r="D31" s="318"/>
      <c r="E31" s="357"/>
      <c r="F31" s="58"/>
      <c r="G31" s="31"/>
    </row>
    <row r="32" spans="2:8" ht="25.5">
      <c r="B32" s="212"/>
      <c r="C32" s="282" t="s">
        <v>943</v>
      </c>
      <c r="D32" s="209"/>
      <c r="E32" s="221"/>
      <c r="F32" s="58"/>
      <c r="G32" s="31"/>
    </row>
    <row r="33" spans="2:7" ht="16.5" thickBot="1">
      <c r="B33" s="32"/>
      <c r="C33" s="102"/>
      <c r="D33" s="221" t="s">
        <v>150</v>
      </c>
      <c r="E33" s="221" t="s">
        <v>155</v>
      </c>
      <c r="F33" s="174" t="s">
        <v>169</v>
      </c>
      <c r="G33" s="31"/>
    </row>
    <row r="34" spans="2:7" ht="16.5" thickBot="1">
      <c r="B34" s="32"/>
      <c r="C34" s="209" t="s">
        <v>135</v>
      </c>
      <c r="D34" s="135"/>
      <c r="E34" s="135"/>
      <c r="F34" s="293">
        <f>IF(E34=0,IF(D34=0,0,100%),((D34-E34)/(ABS(E34))))</f>
        <v>0</v>
      </c>
      <c r="G34" s="31"/>
    </row>
    <row r="35" spans="2:7" ht="16.5" thickBot="1">
      <c r="B35" s="32"/>
      <c r="C35" s="209" t="s">
        <v>133</v>
      </c>
      <c r="D35" s="135"/>
      <c r="E35" s="135"/>
      <c r="F35" s="293">
        <f>IF(E35=0,IF(D35=0,0,100%),((D35-E35)/(ABS(E35))))</f>
        <v>0</v>
      </c>
      <c r="G35" s="31"/>
    </row>
    <row r="36" spans="2:7" ht="16.5" thickBot="1">
      <c r="B36" s="32"/>
      <c r="C36" s="209"/>
      <c r="D36" s="51"/>
      <c r="E36" s="149"/>
      <c r="G36" s="31"/>
    </row>
    <row r="37" spans="2:7" ht="16.5" thickBot="1">
      <c r="B37" s="32"/>
      <c r="C37" s="209" t="s">
        <v>38</v>
      </c>
      <c r="D37" s="294">
        <f>D34+D35</f>
        <v>0</v>
      </c>
      <c r="E37" s="294">
        <f>E34+E35</f>
        <v>0</v>
      </c>
      <c r="F37" s="293">
        <f>IF(E37=0,IF(D37=0,0,100%),((D37-E37)/(ABS(E37))))</f>
        <v>0</v>
      </c>
      <c r="G37" s="31"/>
    </row>
    <row r="38" spans="2:7" ht="16.5" thickBot="1">
      <c r="B38" s="32"/>
      <c r="C38" s="102"/>
      <c r="D38" s="30"/>
      <c r="E38" s="30"/>
      <c r="F38" s="143"/>
      <c r="G38" s="31"/>
    </row>
    <row r="39" spans="2:7" ht="16.5" thickBot="1">
      <c r="B39" s="32"/>
      <c r="C39" s="209" t="s">
        <v>136</v>
      </c>
      <c r="D39" s="135"/>
      <c r="E39" s="135"/>
      <c r="F39" s="143"/>
      <c r="G39" s="31"/>
    </row>
    <row r="40" spans="2:7" ht="16.5" thickBot="1">
      <c r="B40" s="32"/>
      <c r="C40" s="209" t="s">
        <v>137</v>
      </c>
      <c r="D40" s="135"/>
      <c r="E40" s="135"/>
      <c r="F40" s="143"/>
      <c r="G40" s="31"/>
    </row>
    <row r="41" spans="2:7" ht="16.5" thickBot="1">
      <c r="B41" s="32"/>
      <c r="C41" s="209" t="s">
        <v>138</v>
      </c>
      <c r="D41" s="294">
        <f>D39+D40</f>
        <v>0</v>
      </c>
      <c r="E41" s="294">
        <f>E39+E40</f>
        <v>0</v>
      </c>
      <c r="F41" s="293">
        <f>IF(E41=0,IF(D41=0,0,100%),((D41-E41)/(ABS(E41))))</f>
        <v>0</v>
      </c>
      <c r="G41" s="31"/>
    </row>
    <row r="42" spans="2:7" ht="16.5" thickBot="1">
      <c r="B42" s="32"/>
      <c r="C42" s="102"/>
      <c r="D42" s="30"/>
      <c r="E42" s="30"/>
      <c r="G42" s="31"/>
    </row>
    <row r="43" spans="2:7" ht="16.5" thickBot="1">
      <c r="B43" s="32"/>
      <c r="C43" s="209" t="s">
        <v>518</v>
      </c>
      <c r="D43" s="135"/>
      <c r="E43" s="135"/>
      <c r="G43" s="31"/>
    </row>
    <row r="44" spans="2:7" ht="16.5" thickBot="1">
      <c r="B44" s="32"/>
      <c r="C44" s="209" t="s">
        <v>519</v>
      </c>
      <c r="D44" s="135"/>
      <c r="E44" s="135"/>
      <c r="G44" s="31"/>
    </row>
    <row r="45" spans="2:7" ht="16.5" thickBot="1">
      <c r="B45" s="32"/>
      <c r="C45" s="209" t="s">
        <v>139</v>
      </c>
      <c r="D45" s="135"/>
      <c r="E45" s="135"/>
      <c r="G45" s="31"/>
    </row>
    <row r="46" spans="2:7" ht="26.25" thickBot="1">
      <c r="B46" s="32"/>
      <c r="C46" s="227" t="s">
        <v>891</v>
      </c>
      <c r="D46" s="138"/>
      <c r="E46" s="138"/>
      <c r="G46" s="31"/>
    </row>
    <row r="47" spans="2:7" ht="16.5" thickBot="1">
      <c r="B47" s="32"/>
      <c r="C47" s="209" t="s">
        <v>134</v>
      </c>
      <c r="D47" s="294">
        <f>D43+D44+D45</f>
        <v>0</v>
      </c>
      <c r="E47" s="294">
        <f>E43+E44+E45</f>
        <v>0</v>
      </c>
      <c r="F47" s="293">
        <f>IF(E47=0,IF(D47=0,0,100%),((D47-E47)/(ABS(E47))))</f>
        <v>0</v>
      </c>
      <c r="G47" s="31"/>
    </row>
    <row r="48" spans="2:7" ht="16.5" thickBot="1">
      <c r="B48" s="32"/>
      <c r="C48" s="102"/>
      <c r="D48" s="30"/>
      <c r="E48" s="30"/>
      <c r="G48" s="31"/>
    </row>
    <row r="49" spans="2:7" ht="16.5" thickBot="1">
      <c r="B49" s="32"/>
      <c r="C49" s="209" t="s">
        <v>140</v>
      </c>
      <c r="D49" s="294">
        <f>D41+D47</f>
        <v>0</v>
      </c>
      <c r="E49" s="294">
        <f>E41+E47</f>
        <v>0</v>
      </c>
      <c r="F49" s="293">
        <f>IF(E49=0,IF(D49=0,0,100%),((D49-E49)/(ABS(E49))))</f>
        <v>0</v>
      </c>
      <c r="G49" s="31"/>
    </row>
    <row r="50" spans="2:7">
      <c r="B50" s="147"/>
      <c r="C50" s="104"/>
      <c r="D50" s="131"/>
      <c r="E50" s="131"/>
      <c r="F50" s="148"/>
      <c r="G50" s="132"/>
    </row>
    <row r="53" spans="2:7">
      <c r="B53" s="211"/>
      <c r="C53" s="317"/>
      <c r="D53" s="317"/>
      <c r="E53" s="220"/>
      <c r="F53" s="57"/>
      <c r="G53" s="140"/>
    </row>
    <row r="54" spans="2:7" ht="16.5" thickBot="1">
      <c r="B54" s="32"/>
      <c r="C54" s="102"/>
      <c r="D54" s="221" t="s">
        <v>150</v>
      </c>
      <c r="E54" s="221" t="s">
        <v>155</v>
      </c>
      <c r="F54" s="174" t="s">
        <v>169</v>
      </c>
      <c r="G54" s="31"/>
    </row>
    <row r="55" spans="2:7" ht="16.5" thickBot="1">
      <c r="B55" s="212">
        <v>3</v>
      </c>
      <c r="C55" s="229" t="s">
        <v>218</v>
      </c>
      <c r="D55" s="136"/>
      <c r="E55" s="136"/>
      <c r="F55" s="293">
        <f>IF(E55=0,IF(D55=0,0,100%),((D55-E55)/(ABS(E55))))</f>
        <v>0</v>
      </c>
      <c r="G55" s="31"/>
    </row>
    <row r="56" spans="2:7" ht="65.25" customHeight="1">
      <c r="B56" s="32"/>
      <c r="C56" s="352" t="s">
        <v>892</v>
      </c>
      <c r="D56" s="352"/>
      <c r="E56" s="352"/>
      <c r="F56" s="352"/>
      <c r="G56" s="31"/>
    </row>
    <row r="57" spans="2:7">
      <c r="B57" s="147"/>
      <c r="C57" s="104"/>
      <c r="D57" s="131"/>
      <c r="E57" s="131"/>
      <c r="F57" s="148"/>
      <c r="G57" s="132"/>
    </row>
    <row r="59" spans="2:7">
      <c r="B59" s="315">
        <v>4</v>
      </c>
      <c r="C59" s="317" t="s">
        <v>198</v>
      </c>
      <c r="D59" s="317"/>
      <c r="E59" s="356"/>
      <c r="F59" s="57"/>
      <c r="G59" s="140"/>
    </row>
    <row r="60" spans="2:7">
      <c r="B60" s="316"/>
      <c r="C60" s="318"/>
      <c r="D60" s="318"/>
      <c r="E60" s="357"/>
      <c r="F60" s="58"/>
      <c r="G60" s="31"/>
    </row>
    <row r="61" spans="2:7" ht="43.5" customHeight="1">
      <c r="B61" s="212"/>
      <c r="C61" s="320" t="s">
        <v>534</v>
      </c>
      <c r="D61" s="320"/>
      <c r="E61" s="320"/>
      <c r="F61" s="320"/>
      <c r="G61" s="31"/>
    </row>
    <row r="62" spans="2:7">
      <c r="B62" s="212"/>
      <c r="C62" s="209"/>
      <c r="D62" s="209"/>
      <c r="E62" s="221"/>
      <c r="F62" s="58"/>
      <c r="G62" s="31"/>
    </row>
    <row r="63" spans="2:7" ht="16.5" thickBot="1">
      <c r="B63" s="212" t="s">
        <v>26</v>
      </c>
      <c r="C63" s="229" t="s">
        <v>576</v>
      </c>
      <c r="D63" s="196"/>
      <c r="E63" s="196"/>
      <c r="F63" s="197"/>
      <c r="G63" s="31"/>
    </row>
    <row r="64" spans="2:7" ht="16.5" thickBot="1">
      <c r="B64" s="32"/>
      <c r="C64" s="198"/>
      <c r="D64" s="196"/>
      <c r="E64" s="196"/>
      <c r="F64" s="197"/>
      <c r="G64" s="31"/>
    </row>
    <row r="65" spans="2:7" ht="32.25" customHeight="1">
      <c r="B65" s="32"/>
      <c r="C65" s="320" t="s">
        <v>894</v>
      </c>
      <c r="D65" s="320"/>
      <c r="E65" s="320"/>
      <c r="F65" s="320"/>
      <c r="G65" s="31"/>
    </row>
    <row r="66" spans="2:7">
      <c r="B66" s="32"/>
      <c r="C66" s="199"/>
      <c r="D66" s="196"/>
      <c r="E66" s="196"/>
      <c r="F66" s="197"/>
      <c r="G66" s="31"/>
    </row>
    <row r="67" spans="2:7" ht="16.5" thickBot="1">
      <c r="B67" s="212" t="s">
        <v>27</v>
      </c>
      <c r="C67" s="229" t="s">
        <v>577</v>
      </c>
      <c r="D67" s="196"/>
      <c r="E67" s="196"/>
      <c r="F67" s="197"/>
      <c r="G67" s="31"/>
    </row>
    <row r="68" spans="2:7" ht="16.5" thickBot="1">
      <c r="B68" s="212"/>
      <c r="C68" s="198"/>
      <c r="D68" s="196"/>
      <c r="E68" s="196"/>
      <c r="F68" s="197"/>
      <c r="G68" s="31"/>
    </row>
    <row r="69" spans="2:7" ht="44.25" customHeight="1">
      <c r="B69" s="32"/>
      <c r="C69" s="320" t="s">
        <v>533</v>
      </c>
      <c r="D69" s="320"/>
      <c r="E69" s="320"/>
      <c r="F69" s="320"/>
      <c r="G69" s="31"/>
    </row>
    <row r="70" spans="2:7" ht="44.25" customHeight="1">
      <c r="B70" s="147"/>
      <c r="C70" s="191"/>
      <c r="D70" s="191"/>
      <c r="E70" s="191"/>
      <c r="F70" s="191"/>
      <c r="G70" s="132"/>
    </row>
    <row r="72" spans="2:7">
      <c r="B72" s="315">
        <v>5</v>
      </c>
      <c r="C72" s="317" t="s">
        <v>163</v>
      </c>
      <c r="D72" s="317"/>
      <c r="E72" s="356"/>
      <c r="F72" s="57"/>
      <c r="G72" s="140"/>
    </row>
    <row r="73" spans="2:7">
      <c r="B73" s="316"/>
      <c r="C73" s="318"/>
      <c r="D73" s="318"/>
      <c r="E73" s="357"/>
      <c r="F73" s="58"/>
      <c r="G73" s="31"/>
    </row>
    <row r="74" spans="2:7">
      <c r="B74" s="212"/>
      <c r="C74" s="209"/>
      <c r="D74" s="209"/>
      <c r="E74" s="221"/>
      <c r="F74" s="58"/>
      <c r="G74" s="31"/>
    </row>
    <row r="75" spans="2:7" ht="16.5" thickBot="1">
      <c r="B75" s="212" t="s">
        <v>45</v>
      </c>
      <c r="C75" s="229" t="s">
        <v>164</v>
      </c>
      <c r="D75" s="30"/>
      <c r="E75" s="30"/>
      <c r="F75" s="143"/>
      <c r="G75" s="31"/>
    </row>
    <row r="76" spans="2:7" ht="16.5" thickBot="1">
      <c r="B76" s="32"/>
      <c r="C76" s="136"/>
      <c r="D76" s="30"/>
      <c r="E76" s="30"/>
      <c r="F76" s="143"/>
      <c r="G76" s="31"/>
    </row>
    <row r="77" spans="2:7" ht="28.5" customHeight="1">
      <c r="B77" s="32"/>
      <c r="C77" s="320" t="s">
        <v>893</v>
      </c>
      <c r="D77" s="320"/>
      <c r="E77" s="320"/>
      <c r="F77" s="320"/>
      <c r="G77" s="31"/>
    </row>
    <row r="78" spans="2:7">
      <c r="B78" s="32"/>
      <c r="C78" s="150"/>
      <c r="D78" s="30"/>
      <c r="E78" s="30"/>
      <c r="F78" s="143"/>
      <c r="G78" s="31"/>
    </row>
    <row r="79" spans="2:7" ht="16.5" thickBot="1">
      <c r="B79" s="212" t="s">
        <v>153</v>
      </c>
      <c r="C79" s="229" t="s">
        <v>165</v>
      </c>
      <c r="D79" s="30"/>
      <c r="E79" s="30"/>
      <c r="F79" s="143"/>
      <c r="G79" s="31"/>
    </row>
    <row r="80" spans="2:7" ht="16.5" thickBot="1">
      <c r="B80" s="212"/>
      <c r="C80" s="181"/>
      <c r="D80" s="30"/>
      <c r="E80" s="30"/>
      <c r="F80" s="143"/>
      <c r="G80" s="31"/>
    </row>
    <row r="81" spans="2:7" ht="15">
      <c r="B81" s="32"/>
      <c r="C81" s="352" t="s">
        <v>103</v>
      </c>
      <c r="D81" s="352"/>
      <c r="E81" s="352"/>
      <c r="F81" s="352"/>
      <c r="G81" s="31"/>
    </row>
    <row r="82" spans="2:7">
      <c r="B82" s="32"/>
      <c r="C82" s="102"/>
      <c r="D82" s="30"/>
      <c r="E82" s="30"/>
      <c r="F82" s="143"/>
      <c r="G82" s="31"/>
    </row>
    <row r="83" spans="2:7" ht="16.5" thickBot="1">
      <c r="B83" s="212" t="s">
        <v>193</v>
      </c>
      <c r="C83" s="229" t="s">
        <v>200</v>
      </c>
      <c r="D83" s="30"/>
      <c r="E83" s="30"/>
      <c r="F83" s="143"/>
      <c r="G83" s="31"/>
    </row>
    <row r="84" spans="2:7" ht="16.5" thickBot="1">
      <c r="B84" s="32"/>
      <c r="C84" s="136"/>
      <c r="D84" s="30"/>
      <c r="E84" s="30"/>
      <c r="F84" s="143"/>
      <c r="G84" s="31"/>
    </row>
    <row r="85" spans="2:7" ht="26.25" customHeight="1">
      <c r="B85" s="32"/>
      <c r="C85" s="352" t="s">
        <v>964</v>
      </c>
      <c r="D85" s="352"/>
      <c r="E85" s="352"/>
      <c r="F85" s="352"/>
      <c r="G85" s="31"/>
    </row>
    <row r="86" spans="2:7">
      <c r="B86" s="147"/>
      <c r="C86" s="104"/>
      <c r="D86" s="131"/>
      <c r="E86" s="131"/>
      <c r="F86" s="148"/>
      <c r="G86" s="132"/>
    </row>
    <row r="88" spans="2:7" ht="15">
      <c r="B88" s="324" t="s">
        <v>522</v>
      </c>
      <c r="C88" s="317"/>
      <c r="D88" s="317"/>
      <c r="E88" s="317"/>
      <c r="F88" s="205"/>
      <c r="G88" s="140"/>
    </row>
    <row r="89" spans="2:7" ht="15">
      <c r="B89" s="326"/>
      <c r="C89" s="318"/>
      <c r="D89" s="318"/>
      <c r="E89" s="318"/>
      <c r="F89" s="143"/>
      <c r="G89" s="31"/>
    </row>
    <row r="90" spans="2:7">
      <c r="B90" s="208"/>
      <c r="C90" s="209"/>
      <c r="D90" s="209"/>
      <c r="E90" s="209"/>
      <c r="F90" s="143"/>
      <c r="G90" s="31"/>
    </row>
    <row r="91" spans="2:7">
      <c r="B91" s="212"/>
      <c r="C91" s="322" t="str">
        <f>IF(OR(ISBLANK(D44),ISBLANK(D11),ISBLANK(E11),ISBLANK(D13),ISBLANK(E13),ISBLANK(F11),ISBLANK(D15),ISBLANK(F13),ISBLANK(E49),ISBLANK(F15),ISBLANK(E44),ISBLANK(E15),ISBLANK(D49),ISBLANK(D45),ISBLANK(E45),ISBLANK(D16),ISBLANK(E16),ISBLANK(E37),ISBLANK(D18),ISBLANK(E18),ISBLANK(F27),ISBLANK(D20),ISBLANK(E20),ISBLANK(F20),ISBLANK(D22),ISBLANK(E22),ISBLANK(D24),ISBLANK(E24),ISBLANK(D37),ISBLANK(D26),ISBLANK(E26),ISBLANK(D27),ISBLANK(E27),ISBLANK(D34),ISBLANK(E43),ISBLANK(D35),ISBLANK(F49),ISBLANK(E34),ISBLANK(D41),ISBLANK(D43),ISBLANK(E35),ISBLANK(F34),ISBLANK(D39),ISBLANK(E39),ISBLANK(F41),ISBLANK(D40),ISBLANK(E40),ISBLANK(E41),ISBLANK(D47),ISBLANK(E47),ISBLANK(F47),ISBLANK(E55),ISBLANK(D55),ISBLANK(C64),ISBLANK(C68),ISBLANK(C76),ISBLANK(C80),ISBLANK(C84),ISBLANK(F55),ISBLANK(F37)),"FALSE","TRUE")</f>
        <v>FALSE</v>
      </c>
      <c r="D91" s="322"/>
      <c r="E91" s="322"/>
      <c r="F91" s="322"/>
      <c r="G91" s="31"/>
    </row>
    <row r="92" spans="2:7">
      <c r="B92" s="204"/>
      <c r="C92" s="161"/>
      <c r="D92" s="161"/>
      <c r="E92" s="131"/>
      <c r="F92" s="148"/>
      <c r="G92" s="132"/>
    </row>
    <row r="93" spans="2:7" ht="15">
      <c r="C93" s="23"/>
    </row>
    <row r="94" spans="2:7" ht="15">
      <c r="C94" s="23"/>
    </row>
    <row r="95" spans="2:7" ht="15">
      <c r="C95" s="23"/>
    </row>
    <row r="96" spans="2:7" ht="15">
      <c r="C96" s="23"/>
    </row>
  </sheetData>
  <sheetProtection password="CC3D" sheet="1" objects="1" scenarios="1"/>
  <mergeCells count="25">
    <mergeCell ref="C91:F91"/>
    <mergeCell ref="C65:F65"/>
    <mergeCell ref="E30:E31"/>
    <mergeCell ref="E59:E60"/>
    <mergeCell ref="A1:E1"/>
    <mergeCell ref="C61:F61"/>
    <mergeCell ref="F4:G4"/>
    <mergeCell ref="A4:C4"/>
    <mergeCell ref="B7:B8"/>
    <mergeCell ref="C7:C8"/>
    <mergeCell ref="C53:D53"/>
    <mergeCell ref="B5:G5"/>
    <mergeCell ref="B59:B60"/>
    <mergeCell ref="C59:D60"/>
    <mergeCell ref="C56:F56"/>
    <mergeCell ref="B30:B31"/>
    <mergeCell ref="C30:D31"/>
    <mergeCell ref="B88:E89"/>
    <mergeCell ref="C77:F77"/>
    <mergeCell ref="C81:F81"/>
    <mergeCell ref="C85:F85"/>
    <mergeCell ref="C69:F69"/>
    <mergeCell ref="B72:B73"/>
    <mergeCell ref="C72:D73"/>
    <mergeCell ref="E72:E73"/>
  </mergeCells>
  <conditionalFormatting sqref="C91">
    <cfRule type="containsText" dxfId="43" priority="6" operator="containsText" text="FALSE">
      <formula>NOT(ISERROR(SEARCH("FALSE",C91)))</formula>
    </cfRule>
  </conditionalFormatting>
  <conditionalFormatting sqref="C91">
    <cfRule type="containsText" dxfId="42" priority="4" operator="containsText" text="TRUE">
      <formula>NOT(ISERROR(SEARCH("TRUE",C91)))</formula>
    </cfRule>
    <cfRule type="containsText" dxfId="41" priority="5" operator="containsText" text="FALSE">
      <formula>NOT(ISERROR(SEARCH("FALSE",C91)))</formula>
    </cfRule>
  </conditionalFormatting>
  <conditionalFormatting sqref="C91">
    <cfRule type="containsText" dxfId="40" priority="2" operator="containsText" text="TRUE">
      <formula>NOT(ISERROR(SEARCH("TRUE",C91)))</formula>
    </cfRule>
    <cfRule type="containsText" dxfId="39" priority="3" operator="containsText" text="FALSE">
      <formula>NOT(ISERROR(SEARCH("FALSE",C91)))</formula>
    </cfRule>
  </conditionalFormatting>
  <conditionalFormatting sqref="C91">
    <cfRule type="containsText" dxfId="38" priority="1" operator="containsText" text="FALSE">
      <formula>NOT(ISERROR(SEARCH("FALSE",C91)))</formula>
    </cfRule>
  </conditionalFormatting>
  <dataValidations xWindow="565" yWindow="299" count="2">
    <dataValidation type="whole" operator="greaterThanOrEqual" allowBlank="1" showInputMessage="1" showErrorMessage="1" promptTitle="Input data" prompt="Insert non-negative integer value" sqref="C76 C96 C93 C68 C84 D13:E13 D24:F24 D22:F22 D26:F26 D18:E18 D55:E55 C64">
      <formula1>0</formula1>
    </dataValidation>
    <dataValidation type="list" allowBlank="1" showInputMessage="1" showErrorMessage="1" sqref="C80">
      <formula1>$J$6:$J$9</formula1>
    </dataValidation>
  </dataValidations>
  <pageMargins left="0.70866141732283472" right="0.70866141732283472" top="0.74803149606299213" bottom="0.74803149606299213" header="0.31496062992125984" footer="0.31496062992125984"/>
  <pageSetup paperSize="9" scale="63" orientation="portrait" cellComments="asDisplayed" r:id="rId1"/>
  <rowBreaks count="1" manualBreakCount="1">
    <brk id="58" max="7" man="1"/>
  </rowBreaks>
  <drawing r:id="rId2"/>
</worksheet>
</file>

<file path=xl/worksheets/sheet7.xml><?xml version="1.0" encoding="utf-8"?>
<worksheet xmlns="http://schemas.openxmlformats.org/spreadsheetml/2006/main" xmlns:r="http://schemas.openxmlformats.org/officeDocument/2006/relationships">
  <dimension ref="A1:F88"/>
  <sheetViews>
    <sheetView view="pageBreakPreview" zoomScale="85" zoomScaleNormal="100" zoomScaleSheetLayoutView="85" workbookViewId="0">
      <selection activeCell="C11" sqref="C11"/>
    </sheetView>
  </sheetViews>
  <sheetFormatPr defaultRowHeight="15"/>
  <cols>
    <col min="1" max="1" width="5.7109375" style="23" customWidth="1"/>
    <col min="2" max="2" width="9.42578125" style="88" customWidth="1"/>
    <col min="3" max="3" width="66.5703125" style="114" customWidth="1"/>
    <col min="4" max="4" width="20.7109375" style="88" customWidth="1"/>
    <col min="5" max="5" width="6.85546875" style="23" customWidth="1"/>
    <col min="6" max="6" width="7.5703125" style="23" customWidth="1"/>
    <col min="7" max="16384" width="9.140625" style="88"/>
  </cols>
  <sheetData>
    <row r="1" spans="1:5" ht="15.75" customHeight="1">
      <c r="A1" s="301" t="s">
        <v>973</v>
      </c>
      <c r="B1" s="301"/>
      <c r="C1" s="301"/>
      <c r="D1" s="301"/>
      <c r="E1" s="301"/>
    </row>
    <row r="2" spans="1:5">
      <c r="B2" s="23"/>
      <c r="C2" s="22"/>
      <c r="D2" s="23"/>
    </row>
    <row r="3" spans="1:5">
      <c r="B3" s="23"/>
      <c r="C3" s="22"/>
      <c r="D3" s="23"/>
    </row>
    <row r="4" spans="1:5" ht="18.75">
      <c r="A4" s="351" t="s">
        <v>142</v>
      </c>
      <c r="B4" s="351"/>
      <c r="C4" s="351"/>
      <c r="D4" s="367"/>
      <c r="E4" s="367"/>
    </row>
    <row r="5" spans="1:5" ht="31.5" customHeight="1">
      <c r="A5" s="216"/>
      <c r="B5" s="320" t="s">
        <v>531</v>
      </c>
      <c r="C5" s="320"/>
      <c r="D5" s="320"/>
      <c r="E5" s="320"/>
    </row>
    <row r="6" spans="1:5">
      <c r="B6" s="23"/>
      <c r="C6" s="22"/>
      <c r="D6" s="23"/>
    </row>
    <row r="7" spans="1:5" ht="15" customHeight="1">
      <c r="B7" s="223"/>
      <c r="C7" s="317"/>
      <c r="D7" s="317"/>
      <c r="E7" s="140"/>
    </row>
    <row r="8" spans="1:5" ht="15.75">
      <c r="B8" s="46">
        <v>1</v>
      </c>
      <c r="C8" s="218" t="s">
        <v>219</v>
      </c>
      <c r="D8" s="209"/>
      <c r="E8" s="31"/>
    </row>
    <row r="9" spans="1:5" ht="15.75">
      <c r="B9" s="46"/>
      <c r="C9" s="218"/>
      <c r="D9" s="209"/>
      <c r="E9" s="31"/>
    </row>
    <row r="10" spans="1:5" ht="17.25" customHeight="1" thickBot="1">
      <c r="B10" s="38" t="s">
        <v>83</v>
      </c>
      <c r="C10" s="209" t="s">
        <v>220</v>
      </c>
      <c r="D10" s="30"/>
      <c r="E10" s="31"/>
    </row>
    <row r="11" spans="1:5" ht="16.5" thickBot="1">
      <c r="B11" s="154"/>
      <c r="C11" s="5"/>
      <c r="D11" s="30"/>
      <c r="E11" s="31"/>
    </row>
    <row r="12" spans="1:5">
      <c r="B12" s="154"/>
      <c r="C12" s="30"/>
      <c r="D12" s="155"/>
      <c r="E12" s="31"/>
    </row>
    <row r="13" spans="1:5" ht="32.25" customHeight="1" thickBot="1">
      <c r="B13" s="38" t="s">
        <v>84</v>
      </c>
      <c r="C13" s="318" t="s">
        <v>221</v>
      </c>
      <c r="D13" s="318"/>
      <c r="E13" s="31"/>
    </row>
    <row r="14" spans="1:5" ht="16.5" thickBot="1">
      <c r="B14" s="154"/>
      <c r="C14" s="181"/>
      <c r="D14" s="30"/>
      <c r="E14" s="31"/>
    </row>
    <row r="15" spans="1:5" ht="196.5" customHeight="1">
      <c r="B15" s="47"/>
      <c r="C15" s="320" t="s">
        <v>578</v>
      </c>
      <c r="D15" s="320"/>
      <c r="E15" s="31"/>
    </row>
    <row r="16" spans="1:5" ht="15" customHeight="1">
      <c r="B16" s="152"/>
      <c r="C16" s="156"/>
      <c r="D16" s="156"/>
      <c r="E16" s="132"/>
    </row>
    <row r="17" spans="1:6" ht="15" customHeight="1">
      <c r="B17" s="151"/>
      <c r="C17" s="219"/>
      <c r="D17" s="219"/>
      <c r="E17" s="30"/>
    </row>
    <row r="18" spans="1:6" ht="15.75">
      <c r="B18" s="157"/>
      <c r="C18" s="153"/>
      <c r="D18" s="228"/>
      <c r="E18" s="140"/>
    </row>
    <row r="19" spans="1:6" ht="18.75" customHeight="1" thickBot="1">
      <c r="B19" s="46">
        <v>2</v>
      </c>
      <c r="C19" s="209" t="s">
        <v>39</v>
      </c>
      <c r="D19" s="229"/>
      <c r="E19" s="31"/>
    </row>
    <row r="20" spans="1:6" ht="15" customHeight="1" thickBot="1">
      <c r="B20" s="32"/>
      <c r="C20" s="5"/>
      <c r="D20" s="229"/>
      <c r="E20" s="31"/>
    </row>
    <row r="21" spans="1:6" ht="30" customHeight="1">
      <c r="B21" s="32"/>
      <c r="C21" s="352" t="s">
        <v>252</v>
      </c>
      <c r="D21" s="352"/>
      <c r="E21" s="31"/>
    </row>
    <row r="22" spans="1:6">
      <c r="B22" s="147"/>
      <c r="C22" s="156"/>
      <c r="D22" s="156"/>
      <c r="E22" s="132"/>
    </row>
    <row r="23" spans="1:6">
      <c r="B23" s="30"/>
      <c r="C23" s="219"/>
      <c r="D23" s="219"/>
      <c r="E23" s="30"/>
    </row>
    <row r="24" spans="1:6" ht="15.75">
      <c r="B24" s="158"/>
      <c r="C24" s="159"/>
      <c r="D24" s="160"/>
      <c r="E24" s="140"/>
    </row>
    <row r="25" spans="1:6" ht="27.75" customHeight="1" thickBot="1">
      <c r="B25" s="224">
        <v>3</v>
      </c>
      <c r="C25" s="209" t="s">
        <v>253</v>
      </c>
      <c r="D25" s="229"/>
      <c r="E25" s="31"/>
    </row>
    <row r="26" spans="1:6" ht="16.5" thickBot="1">
      <c r="B26" s="32"/>
      <c r="C26" s="87"/>
      <c r="D26" s="30"/>
      <c r="E26" s="31"/>
    </row>
    <row r="27" spans="1:6" ht="30" customHeight="1">
      <c r="B27" s="32"/>
      <c r="C27" s="352" t="s">
        <v>201</v>
      </c>
      <c r="D27" s="352"/>
      <c r="E27" s="31"/>
    </row>
    <row r="28" spans="1:6" ht="15.75">
      <c r="B28" s="147"/>
      <c r="C28" s="161"/>
      <c r="D28" s="131"/>
      <c r="E28" s="132"/>
    </row>
    <row r="29" spans="1:6" s="155" customFormat="1" ht="15.75">
      <c r="A29" s="30"/>
      <c r="B29" s="30"/>
      <c r="C29" s="125"/>
      <c r="D29" s="30"/>
      <c r="E29" s="30"/>
      <c r="F29" s="30"/>
    </row>
    <row r="30" spans="1:6">
      <c r="B30" s="365">
        <v>2</v>
      </c>
      <c r="C30" s="317" t="s">
        <v>111</v>
      </c>
      <c r="D30" s="317"/>
      <c r="E30" s="368"/>
    </row>
    <row r="31" spans="1:6">
      <c r="B31" s="366"/>
      <c r="C31" s="318"/>
      <c r="D31" s="318"/>
      <c r="E31" s="369"/>
    </row>
    <row r="32" spans="1:6" ht="15.75" customHeight="1" thickBot="1">
      <c r="B32" s="224" t="s">
        <v>10</v>
      </c>
      <c r="C32" s="209" t="s">
        <v>112</v>
      </c>
      <c r="D32" s="30"/>
      <c r="E32" s="31"/>
    </row>
    <row r="33" spans="2:5" ht="16.5" thickBot="1">
      <c r="B33" s="38"/>
      <c r="C33" s="87"/>
      <c r="D33" s="30"/>
      <c r="E33" s="31"/>
    </row>
    <row r="34" spans="2:5" ht="84.75" customHeight="1">
      <c r="B34" s="38"/>
      <c r="C34" s="320" t="s">
        <v>895</v>
      </c>
      <c r="D34" s="320"/>
      <c r="E34" s="31"/>
    </row>
    <row r="35" spans="2:5" ht="15.75">
      <c r="B35" s="38"/>
      <c r="C35" s="225"/>
      <c r="D35" s="225"/>
      <c r="E35" s="31"/>
    </row>
    <row r="36" spans="2:5" ht="21" customHeight="1" thickBot="1">
      <c r="B36" s="224" t="s">
        <v>11</v>
      </c>
      <c r="C36" s="209" t="s">
        <v>156</v>
      </c>
      <c r="D36" s="30"/>
      <c r="E36" s="31"/>
    </row>
    <row r="37" spans="2:5" ht="16.5" thickBot="1">
      <c r="B37" s="32"/>
      <c r="C37" s="87"/>
      <c r="D37" s="155"/>
      <c r="E37" s="31"/>
    </row>
    <row r="38" spans="2:5" ht="45" customHeight="1">
      <c r="B38" s="32"/>
      <c r="C38" s="320" t="s">
        <v>520</v>
      </c>
      <c r="D38" s="320"/>
      <c r="E38" s="31"/>
    </row>
    <row r="39" spans="2:5">
      <c r="B39" s="147"/>
      <c r="C39" s="162"/>
      <c r="D39" s="131"/>
      <c r="E39" s="132"/>
    </row>
    <row r="40" spans="2:5">
      <c r="B40" s="23"/>
      <c r="C40" s="22"/>
      <c r="D40" s="23"/>
    </row>
    <row r="41" spans="2:5">
      <c r="B41" s="365">
        <v>3</v>
      </c>
      <c r="C41" s="317" t="s">
        <v>100</v>
      </c>
      <c r="D41" s="317"/>
      <c r="E41" s="140"/>
    </row>
    <row r="42" spans="2:5">
      <c r="B42" s="366"/>
      <c r="C42" s="318"/>
      <c r="D42" s="318"/>
      <c r="E42" s="31"/>
    </row>
    <row r="43" spans="2:5" ht="24" customHeight="1" thickBot="1">
      <c r="B43" s="224" t="s">
        <v>13</v>
      </c>
      <c r="C43" s="209" t="s">
        <v>102</v>
      </c>
      <c r="D43" s="229"/>
      <c r="E43" s="31"/>
    </row>
    <row r="44" spans="2:5" ht="15" customHeight="1" thickBot="1">
      <c r="B44" s="224"/>
      <c r="C44" s="181"/>
      <c r="D44" s="229"/>
      <c r="E44" s="31"/>
    </row>
    <row r="45" spans="2:5" ht="21.75" customHeight="1">
      <c r="B45" s="32"/>
      <c r="C45" s="352" t="s">
        <v>254</v>
      </c>
      <c r="D45" s="352"/>
      <c r="E45" s="31"/>
    </row>
    <row r="46" spans="2:5" ht="43.5" customHeight="1">
      <c r="B46" s="32"/>
      <c r="C46" s="352" t="s">
        <v>261</v>
      </c>
      <c r="D46" s="352"/>
      <c r="E46" s="31"/>
    </row>
    <row r="47" spans="2:5" ht="15.75">
      <c r="B47" s="32"/>
      <c r="C47" s="163"/>
      <c r="D47" s="30"/>
      <c r="E47" s="31"/>
    </row>
    <row r="48" spans="2:5" ht="16.5" thickBot="1">
      <c r="B48" s="224" t="s">
        <v>14</v>
      </c>
      <c r="C48" s="209" t="s">
        <v>101</v>
      </c>
      <c r="D48" s="30"/>
      <c r="E48" s="31"/>
    </row>
    <row r="49" spans="2:6" ht="16.5" thickBot="1">
      <c r="B49" s="224"/>
      <c r="C49" s="181"/>
      <c r="D49" s="30"/>
      <c r="E49" s="31"/>
    </row>
    <row r="50" spans="2:6">
      <c r="B50" s="32"/>
      <c r="C50" s="352" t="s">
        <v>103</v>
      </c>
      <c r="D50" s="352"/>
      <c r="E50" s="31"/>
    </row>
    <row r="51" spans="2:6">
      <c r="B51" s="32"/>
      <c r="C51" s="352" t="s">
        <v>255</v>
      </c>
      <c r="D51" s="352"/>
      <c r="E51" s="31"/>
    </row>
    <row r="52" spans="2:6" ht="15.75">
      <c r="B52" s="32"/>
      <c r="C52" s="125"/>
      <c r="D52" s="30"/>
      <c r="E52" s="31"/>
    </row>
    <row r="53" spans="2:6" ht="16.5" thickBot="1">
      <c r="B53" s="224" t="s">
        <v>157</v>
      </c>
      <c r="C53" s="318" t="s">
        <v>109</v>
      </c>
      <c r="D53" s="318"/>
      <c r="E53" s="31"/>
    </row>
    <row r="54" spans="2:6" ht="16.5" thickBot="1">
      <c r="B54" s="32"/>
      <c r="C54" s="102" t="s">
        <v>104</v>
      </c>
      <c r="D54" s="181"/>
      <c r="E54" s="359" t="str">
        <f>IF(D54="YES","YES",IF(D55="YES","YES",IF(D56="YES","YES",IF(D57="YES","YES",IF(D58="YES","YES","NO")))))</f>
        <v>NO</v>
      </c>
      <c r="F54" s="164"/>
    </row>
    <row r="55" spans="2:6" ht="16.5" thickBot="1">
      <c r="B55" s="32"/>
      <c r="C55" s="102" t="s">
        <v>105</v>
      </c>
      <c r="D55" s="181"/>
      <c r="E55" s="360"/>
    </row>
    <row r="56" spans="2:6" ht="16.5" thickBot="1">
      <c r="B56" s="32"/>
      <c r="C56" s="102" t="s">
        <v>106</v>
      </c>
      <c r="D56" s="181"/>
      <c r="E56" s="360"/>
    </row>
    <row r="57" spans="2:6" ht="16.5" thickBot="1">
      <c r="B57" s="32"/>
      <c r="C57" s="102" t="s">
        <v>107</v>
      </c>
      <c r="D57" s="181"/>
      <c r="E57" s="360"/>
    </row>
    <row r="58" spans="2:6" ht="16.5" thickBot="1">
      <c r="B58" s="32"/>
      <c r="C58" s="102" t="s">
        <v>108</v>
      </c>
      <c r="D58" s="181"/>
      <c r="E58" s="361"/>
    </row>
    <row r="59" spans="2:6" ht="49.5" customHeight="1">
      <c r="B59" s="32"/>
      <c r="C59" s="102"/>
      <c r="D59" s="141" t="s">
        <v>103</v>
      </c>
      <c r="E59" s="31"/>
    </row>
    <row r="60" spans="2:6" ht="15.75">
      <c r="B60" s="32"/>
      <c r="C60" s="102"/>
      <c r="D60" s="165"/>
      <c r="E60" s="31"/>
    </row>
    <row r="61" spans="2:6" ht="32.25" customHeight="1" thickBot="1">
      <c r="B61" s="224" t="s">
        <v>158</v>
      </c>
      <c r="C61" s="318" t="s">
        <v>222</v>
      </c>
      <c r="D61" s="318"/>
      <c r="E61" s="31"/>
    </row>
    <row r="62" spans="2:6" ht="16.5" thickBot="1">
      <c r="B62" s="224"/>
      <c r="C62" s="181"/>
      <c r="D62" s="30"/>
      <c r="E62" s="31"/>
    </row>
    <row r="63" spans="2:6">
      <c r="B63" s="32"/>
      <c r="C63" s="352" t="s">
        <v>110</v>
      </c>
      <c r="D63" s="352"/>
      <c r="E63" s="31"/>
    </row>
    <row r="64" spans="2:6" ht="26.25" customHeight="1">
      <c r="B64" s="32"/>
      <c r="C64" s="352" t="s">
        <v>256</v>
      </c>
      <c r="D64" s="352"/>
      <c r="E64" s="31"/>
    </row>
    <row r="65" spans="2:5">
      <c r="B65" s="147"/>
      <c r="C65" s="162"/>
      <c r="D65" s="131"/>
      <c r="E65" s="132"/>
    </row>
    <row r="66" spans="2:5">
      <c r="B66" s="23"/>
      <c r="C66" s="22"/>
      <c r="D66" s="23"/>
    </row>
    <row r="67" spans="2:5">
      <c r="B67" s="23"/>
      <c r="C67" s="22"/>
      <c r="D67" s="23"/>
    </row>
    <row r="68" spans="2:5" ht="15.75">
      <c r="B68" s="315">
        <v>4</v>
      </c>
      <c r="C68" s="317" t="s">
        <v>115</v>
      </c>
      <c r="D68" s="166"/>
      <c r="E68" s="207"/>
    </row>
    <row r="69" spans="2:5" ht="15.75">
      <c r="B69" s="316"/>
      <c r="C69" s="318"/>
      <c r="D69" s="30"/>
      <c r="E69" s="210"/>
    </row>
    <row r="70" spans="2:5" ht="15.75">
      <c r="B70" s="212"/>
      <c r="C70" s="209"/>
      <c r="D70" s="30"/>
      <c r="E70" s="210"/>
    </row>
    <row r="71" spans="2:5" ht="16.5" thickBot="1">
      <c r="B71" s="224" t="s">
        <v>26</v>
      </c>
      <c r="C71" s="318" t="s">
        <v>258</v>
      </c>
      <c r="D71" s="318"/>
      <c r="E71" s="31"/>
    </row>
    <row r="72" spans="2:5" ht="16.5" thickBot="1">
      <c r="B72" s="32"/>
      <c r="C72" s="5"/>
      <c r="D72" s="30"/>
      <c r="E72" s="31"/>
    </row>
    <row r="73" spans="2:5" ht="42" customHeight="1">
      <c r="B73" s="32"/>
      <c r="C73" s="352" t="s">
        <v>257</v>
      </c>
      <c r="D73" s="352"/>
      <c r="E73" s="31"/>
    </row>
    <row r="74" spans="2:5" ht="15.75">
      <c r="B74" s="32"/>
      <c r="C74" s="125"/>
      <c r="D74" s="30"/>
      <c r="E74" s="31"/>
    </row>
    <row r="75" spans="2:5" ht="31.5" customHeight="1" thickBot="1">
      <c r="B75" s="224" t="s">
        <v>27</v>
      </c>
      <c r="C75" s="318" t="s">
        <v>159</v>
      </c>
      <c r="D75" s="318"/>
      <c r="E75" s="31"/>
    </row>
    <row r="76" spans="2:5" ht="16.5" thickBot="1">
      <c r="B76" s="224"/>
      <c r="C76" s="102" t="s">
        <v>160</v>
      </c>
      <c r="D76" s="181"/>
      <c r="E76" s="362">
        <f>COUNTIF(D76:D78,"YES")/3</f>
        <v>0</v>
      </c>
    </row>
    <row r="77" spans="2:5" ht="16.5" thickBot="1">
      <c r="B77" s="224"/>
      <c r="C77" s="102" t="s">
        <v>161</v>
      </c>
      <c r="D77" s="181"/>
      <c r="E77" s="363"/>
    </row>
    <row r="78" spans="2:5" ht="16.5" thickBot="1">
      <c r="B78" s="224"/>
      <c r="C78" s="102" t="s">
        <v>162</v>
      </c>
      <c r="D78" s="181"/>
      <c r="E78" s="364"/>
    </row>
    <row r="79" spans="2:5" ht="25.5">
      <c r="B79" s="32"/>
      <c r="C79" s="167"/>
      <c r="D79" s="141" t="s">
        <v>103</v>
      </c>
      <c r="E79" s="31"/>
    </row>
    <row r="80" spans="2:5" ht="15.75">
      <c r="B80" s="147"/>
      <c r="C80" s="104"/>
      <c r="D80" s="131"/>
      <c r="E80" s="132"/>
    </row>
    <row r="81" spans="2:5">
      <c r="B81" s="23"/>
      <c r="C81" s="22"/>
      <c r="D81" s="23"/>
    </row>
    <row r="82" spans="2:5">
      <c r="B82" s="324" t="s">
        <v>522</v>
      </c>
      <c r="C82" s="317"/>
      <c r="D82" s="317"/>
      <c r="E82" s="325"/>
    </row>
    <row r="83" spans="2:5">
      <c r="B83" s="326"/>
      <c r="C83" s="318"/>
      <c r="D83" s="318"/>
      <c r="E83" s="327"/>
    </row>
    <row r="84" spans="2:5" ht="15.75">
      <c r="B84" s="208"/>
      <c r="C84" s="209"/>
      <c r="D84" s="209"/>
      <c r="E84" s="210"/>
    </row>
    <row r="85" spans="2:5" ht="15.75">
      <c r="B85" s="212"/>
      <c r="C85" s="292" t="str">
        <f>IF(OR(ISBLANK(C11),ISBLANK(C14),ISBLANK(C20),ISBLANK(C26),ISBLANK(C33),ISBLANK(C37),ISBLANK(C44),ISBLANK(C49),ISBLANK(D54),ISBLANK(D55),ISBLANK(D56),ISBLANK(D57),ISBLANK(E54),ISBLANK(D58),ISBLANK(C62),ISBLANK(D76),ISBLANK(D77),ISBLANK(D78),ISBLANK(E76),ISBLANK(C72)),"FALSE","TRUE")</f>
        <v>FALSE</v>
      </c>
      <c r="D85" s="67"/>
      <c r="E85" s="210"/>
    </row>
    <row r="86" spans="2:5" ht="15.75">
      <c r="B86" s="204"/>
      <c r="C86" s="161"/>
      <c r="D86" s="161"/>
      <c r="E86" s="132"/>
    </row>
    <row r="87" spans="2:5">
      <c r="B87" s="23"/>
      <c r="C87" s="22"/>
      <c r="D87" s="23"/>
    </row>
    <row r="88" spans="2:5">
      <c r="B88" s="23"/>
      <c r="C88" s="22"/>
      <c r="D88" s="23"/>
    </row>
  </sheetData>
  <sheetProtection password="CC3D" sheet="1" objects="1" scenarios="1"/>
  <mergeCells count="32">
    <mergeCell ref="A1:E1"/>
    <mergeCell ref="C15:D15"/>
    <mergeCell ref="B5:E5"/>
    <mergeCell ref="B68:B69"/>
    <mergeCell ref="C68:C69"/>
    <mergeCell ref="B41:B42"/>
    <mergeCell ref="C41:D42"/>
    <mergeCell ref="A4:C4"/>
    <mergeCell ref="C7:D7"/>
    <mergeCell ref="D4:E4"/>
    <mergeCell ref="B30:B31"/>
    <mergeCell ref="C30:D31"/>
    <mergeCell ref="E30:E31"/>
    <mergeCell ref="C13:D13"/>
    <mergeCell ref="C53:D53"/>
    <mergeCell ref="C61:D61"/>
    <mergeCell ref="B82:E83"/>
    <mergeCell ref="C21:D21"/>
    <mergeCell ref="C27:D27"/>
    <mergeCell ref="C45:D45"/>
    <mergeCell ref="C46:D46"/>
    <mergeCell ref="C50:D50"/>
    <mergeCell ref="C38:D38"/>
    <mergeCell ref="E54:E58"/>
    <mergeCell ref="C34:D34"/>
    <mergeCell ref="E76:E78"/>
    <mergeCell ref="C71:D71"/>
    <mergeCell ref="C75:D75"/>
    <mergeCell ref="C51:D51"/>
    <mergeCell ref="C63:D63"/>
    <mergeCell ref="C64:D64"/>
    <mergeCell ref="C73:D73"/>
  </mergeCells>
  <conditionalFormatting sqref="C85">
    <cfRule type="containsText" dxfId="37" priority="6" operator="containsText" text="FALSE">
      <formula>NOT(ISERROR(SEARCH("FALSE",C85)))</formula>
    </cfRule>
  </conditionalFormatting>
  <conditionalFormatting sqref="C85">
    <cfRule type="containsText" dxfId="36" priority="4" operator="containsText" text="TRUE">
      <formula>NOT(ISERROR(SEARCH("TRUE",C85)))</formula>
    </cfRule>
    <cfRule type="containsText" dxfId="35" priority="5" operator="containsText" text="FALSE">
      <formula>NOT(ISERROR(SEARCH("FALSE",C85)))</formula>
    </cfRule>
  </conditionalFormatting>
  <conditionalFormatting sqref="C85">
    <cfRule type="containsText" dxfId="34" priority="2" operator="containsText" text="TRUE">
      <formula>NOT(ISERROR(SEARCH("TRUE",C85)))</formula>
    </cfRule>
    <cfRule type="containsText" dxfId="33" priority="3" operator="containsText" text="FALSE">
      <formula>NOT(ISERROR(SEARCH("FALSE",C85)))</formula>
    </cfRule>
  </conditionalFormatting>
  <conditionalFormatting sqref="C85">
    <cfRule type="containsText" dxfId="32" priority="1" operator="containsText" text="FALSE">
      <formula>NOT(ISERROR(SEARCH("FALSE",C85)))</formula>
    </cfRule>
  </conditionalFormatting>
  <dataValidations xWindow="545" yWindow="378" count="3">
    <dataValidation type="list" allowBlank="1" showInputMessage="1" showErrorMessage="1" sqref="D54:D58 D76:D78 C44 C49 C62 C14">
      <formula1>"Yes, No"</formula1>
    </dataValidation>
    <dataValidation type="whole" operator="greaterThanOrEqual" allowBlank="1" showInputMessage="1" showErrorMessage="1" promptTitle="Input data" prompt="Insert non-negative integer value" sqref="C72 C11">
      <formula1>0</formula1>
    </dataValidation>
    <dataValidation allowBlank="1" showInputMessage="1" showErrorMessage="1" promptTitle="Input data" prompt="Insert non-negative integer value" sqref="C33 C20 C26 C37"/>
  </dataValidations>
  <pageMargins left="0.70866141732283472" right="0.70866141732283472" top="0.74803149606299213" bottom="0.74803149606299213" header="0.31496062992125984" footer="0.31496062992125984"/>
  <pageSetup paperSize="9" scale="60" orientation="portrait" cellComments="asDisplayed" r:id="rId1"/>
  <rowBreaks count="1" manualBreakCount="1">
    <brk id="52" max="5" man="1"/>
  </rowBreaks>
  <drawing r:id="rId2"/>
</worksheet>
</file>

<file path=xl/worksheets/sheet8.xml><?xml version="1.0" encoding="utf-8"?>
<worksheet xmlns="http://schemas.openxmlformats.org/spreadsheetml/2006/main" xmlns:r="http://schemas.openxmlformats.org/officeDocument/2006/relationships">
  <dimension ref="A1:BB40"/>
  <sheetViews>
    <sheetView view="pageBreakPreview" zoomScaleNormal="100" zoomScaleSheetLayoutView="100" workbookViewId="0">
      <selection activeCell="C7" sqref="C7:C8"/>
    </sheetView>
  </sheetViews>
  <sheetFormatPr defaultRowHeight="15.75"/>
  <cols>
    <col min="1" max="1" width="4" style="23" customWidth="1"/>
    <col min="2" max="2" width="15" style="23" customWidth="1"/>
    <col min="3" max="3" width="61.5703125" style="6" customWidth="1"/>
    <col min="4" max="4" width="16.5703125" style="23" customWidth="1"/>
    <col min="5" max="5" width="8.5703125" style="23" customWidth="1"/>
    <col min="6" max="6" width="5.7109375" style="23" customWidth="1"/>
    <col min="7" max="51" width="9.140625" style="88"/>
    <col min="52" max="52" width="11.42578125" style="88" customWidth="1"/>
    <col min="53" max="53" width="21.5703125" style="88" customWidth="1"/>
    <col min="54" max="16384" width="9.140625" style="88"/>
  </cols>
  <sheetData>
    <row r="1" spans="1:54" ht="15.75" customHeight="1">
      <c r="A1" s="301" t="s">
        <v>973</v>
      </c>
      <c r="B1" s="301"/>
      <c r="C1" s="301"/>
      <c r="D1" s="301"/>
      <c r="E1" s="301"/>
    </row>
    <row r="4" spans="1:54" ht="18.75">
      <c r="A4" s="351" t="s">
        <v>144</v>
      </c>
      <c r="B4" s="351"/>
      <c r="C4" s="351"/>
      <c r="D4" s="367"/>
      <c r="E4" s="367"/>
      <c r="BB4" s="168"/>
    </row>
    <row r="5" spans="1:54" ht="18.75" customHeight="1">
      <c r="A5" s="187"/>
      <c r="B5" s="320" t="s">
        <v>896</v>
      </c>
      <c r="C5" s="320"/>
      <c r="D5" s="320"/>
      <c r="E5" s="320"/>
      <c r="BB5" s="168"/>
    </row>
    <row r="6" spans="1:54" ht="14.25" customHeight="1">
      <c r="B6" s="131"/>
      <c r="C6" s="104"/>
      <c r="D6" s="131"/>
      <c r="E6" s="131"/>
      <c r="BB6" s="168"/>
    </row>
    <row r="7" spans="1:54" ht="15">
      <c r="B7" s="315">
        <v>1</v>
      </c>
      <c r="C7" s="317" t="s">
        <v>897</v>
      </c>
      <c r="D7" s="160"/>
      <c r="E7" s="140"/>
    </row>
    <row r="8" spans="1:54" ht="17.25" customHeight="1">
      <c r="B8" s="316"/>
      <c r="C8" s="318"/>
      <c r="D8" s="30"/>
      <c r="E8" s="31"/>
    </row>
    <row r="9" spans="1:54" ht="15" customHeight="1">
      <c r="B9" s="32"/>
      <c r="C9" s="102"/>
      <c r="D9" s="30"/>
      <c r="E9" s="31"/>
    </row>
    <row r="10" spans="1:54" ht="34.5" customHeight="1" thickBot="1">
      <c r="B10" s="84" t="s">
        <v>83</v>
      </c>
      <c r="C10" s="370" t="s">
        <v>259</v>
      </c>
      <c r="D10" s="370"/>
      <c r="E10" s="31"/>
    </row>
    <row r="11" spans="1:54" ht="16.5" thickBot="1">
      <c r="B11" s="32"/>
      <c r="C11" s="181"/>
      <c r="D11" s="30"/>
      <c r="E11" s="31"/>
    </row>
    <row r="12" spans="1:54" ht="38.25" customHeight="1">
      <c r="B12" s="32"/>
      <c r="C12" s="352" t="s">
        <v>260</v>
      </c>
      <c r="D12" s="352"/>
      <c r="E12" s="31"/>
    </row>
    <row r="13" spans="1:54">
      <c r="B13" s="147"/>
      <c r="C13" s="130"/>
      <c r="D13" s="131"/>
      <c r="E13" s="132"/>
    </row>
    <row r="14" spans="1:54">
      <c r="B14" s="169"/>
      <c r="C14" s="105"/>
      <c r="D14" s="169"/>
      <c r="E14" s="169"/>
    </row>
    <row r="15" spans="1:54" ht="15">
      <c r="B15" s="315">
        <v>2</v>
      </c>
      <c r="C15" s="317" t="s">
        <v>972</v>
      </c>
      <c r="D15" s="160"/>
      <c r="E15" s="140"/>
    </row>
    <row r="16" spans="1:54" ht="15">
      <c r="B16" s="316"/>
      <c r="C16" s="318"/>
      <c r="D16" s="30"/>
      <c r="E16" s="31"/>
    </row>
    <row r="17" spans="2:5">
      <c r="B17" s="82"/>
      <c r="C17" s="81"/>
      <c r="D17" s="30"/>
      <c r="E17" s="31"/>
    </row>
    <row r="18" spans="2:5" ht="16.5" thickBot="1">
      <c r="B18" s="84" t="s">
        <v>10</v>
      </c>
      <c r="C18" s="318" t="s">
        <v>947</v>
      </c>
      <c r="D18" s="318"/>
      <c r="E18" s="31"/>
    </row>
    <row r="19" spans="2:5" ht="16.5" thickBot="1">
      <c r="B19" s="32"/>
      <c r="C19" s="5"/>
      <c r="D19" s="30"/>
      <c r="E19" s="31"/>
    </row>
    <row r="20" spans="2:5" ht="28.5" customHeight="1">
      <c r="B20" s="32"/>
      <c r="C20" s="320" t="s">
        <v>579</v>
      </c>
      <c r="D20" s="320"/>
      <c r="E20" s="31"/>
    </row>
    <row r="21" spans="2:5" ht="15">
      <c r="B21" s="32"/>
      <c r="C21" s="192"/>
      <c r="D21" s="192"/>
      <c r="E21" s="31"/>
    </row>
    <row r="22" spans="2:5" ht="16.5" thickBot="1">
      <c r="B22" s="84" t="s">
        <v>11</v>
      </c>
      <c r="C22" s="318" t="s">
        <v>948</v>
      </c>
      <c r="D22" s="318"/>
      <c r="E22" s="31"/>
    </row>
    <row r="23" spans="2:5" ht="16.5" thickBot="1">
      <c r="B23" s="32"/>
      <c r="C23" s="181"/>
      <c r="D23" s="30"/>
      <c r="E23" s="31"/>
    </row>
    <row r="24" spans="2:5" ht="15">
      <c r="B24" s="32"/>
      <c r="C24" s="170" t="s">
        <v>103</v>
      </c>
      <c r="D24" s="30"/>
      <c r="E24" s="31"/>
    </row>
    <row r="25" spans="2:5">
      <c r="B25" s="147"/>
      <c r="C25" s="104"/>
      <c r="D25" s="131"/>
      <c r="E25" s="132"/>
    </row>
    <row r="27" spans="2:5">
      <c r="B27" s="158"/>
      <c r="C27" s="106"/>
      <c r="D27" s="166"/>
      <c r="E27" s="140"/>
    </row>
    <row r="28" spans="2:5" ht="16.5" thickBot="1">
      <c r="B28" s="84" t="s">
        <v>13</v>
      </c>
      <c r="C28" s="209" t="s">
        <v>197</v>
      </c>
      <c r="D28" s="30"/>
      <c r="E28" s="31"/>
    </row>
    <row r="29" spans="2:5" ht="16.5" thickBot="1">
      <c r="B29" s="32"/>
      <c r="C29" s="5"/>
      <c r="D29" s="30"/>
      <c r="E29" s="31"/>
    </row>
    <row r="30" spans="2:5">
      <c r="B30" s="147"/>
      <c r="C30" s="104"/>
      <c r="D30" s="131"/>
      <c r="E30" s="132"/>
    </row>
    <row r="32" spans="2:5" ht="15">
      <c r="B32" s="324" t="s">
        <v>522</v>
      </c>
      <c r="C32" s="371"/>
      <c r="D32" s="371"/>
      <c r="E32" s="372"/>
    </row>
    <row r="33" spans="2:53" ht="15">
      <c r="B33" s="373"/>
      <c r="C33" s="374"/>
      <c r="D33" s="374"/>
      <c r="E33" s="375"/>
    </row>
    <row r="34" spans="2:53">
      <c r="B34" s="200"/>
      <c r="C34" s="201"/>
      <c r="D34" s="201"/>
      <c r="E34" s="202"/>
    </row>
    <row r="35" spans="2:53">
      <c r="B35" s="203"/>
      <c r="C35" s="292" t="str">
        <f>IF(OR(ISBLANK(C29),ISBLANK(C19),ISBLANK(C11),ISBLANK(C23)),"FALSE","TRUE")</f>
        <v>FALSE</v>
      </c>
      <c r="D35" s="67"/>
      <c r="E35" s="202"/>
    </row>
    <row r="36" spans="2:53">
      <c r="B36" s="204"/>
      <c r="C36" s="161"/>
      <c r="D36" s="161"/>
      <c r="E36" s="132"/>
    </row>
    <row r="37" spans="2:53">
      <c r="BA37" s="178" t="s">
        <v>194</v>
      </c>
    </row>
    <row r="38" spans="2:53" ht="15" customHeight="1">
      <c r="BA38" s="179" t="s">
        <v>955</v>
      </c>
    </row>
    <row r="39" spans="2:53" ht="17.25" customHeight="1">
      <c r="BA39" s="180" t="s">
        <v>195</v>
      </c>
    </row>
    <row r="40" spans="2:53">
      <c r="BA40" s="180"/>
    </row>
  </sheetData>
  <sheetProtection password="CC3D" sheet="1" objects="1" scenarios="1"/>
  <mergeCells count="14">
    <mergeCell ref="B32:E33"/>
    <mergeCell ref="C18:D18"/>
    <mergeCell ref="C22:D22"/>
    <mergeCell ref="C12:D12"/>
    <mergeCell ref="B15:B16"/>
    <mergeCell ref="C15:C16"/>
    <mergeCell ref="C20:D20"/>
    <mergeCell ref="A1:E1"/>
    <mergeCell ref="C10:D10"/>
    <mergeCell ref="D4:E4"/>
    <mergeCell ref="A4:C4"/>
    <mergeCell ref="C7:C8"/>
    <mergeCell ref="B7:B8"/>
    <mergeCell ref="B5:E5"/>
  </mergeCells>
  <conditionalFormatting sqref="C35">
    <cfRule type="containsText" dxfId="31" priority="6" operator="containsText" text="FALSE">
      <formula>NOT(ISERROR(SEARCH("FALSE",C35)))</formula>
    </cfRule>
  </conditionalFormatting>
  <conditionalFormatting sqref="C35">
    <cfRule type="containsText" dxfId="30" priority="4" operator="containsText" text="TRUE">
      <formula>NOT(ISERROR(SEARCH("TRUE",C35)))</formula>
    </cfRule>
    <cfRule type="containsText" dxfId="29" priority="5" operator="containsText" text="FALSE">
      <formula>NOT(ISERROR(SEARCH("FALSE",C35)))</formula>
    </cfRule>
  </conditionalFormatting>
  <conditionalFormatting sqref="C35">
    <cfRule type="containsText" dxfId="28" priority="2" operator="containsText" text="TRUE">
      <formula>NOT(ISERROR(SEARCH("TRUE",C35)))</formula>
    </cfRule>
    <cfRule type="containsText" dxfId="27" priority="3" operator="containsText" text="FALSE">
      <formula>NOT(ISERROR(SEARCH("FALSE",C35)))</formula>
    </cfRule>
  </conditionalFormatting>
  <conditionalFormatting sqref="C35">
    <cfRule type="containsText" dxfId="26" priority="1" operator="containsText" text="FALSE">
      <formula>NOT(ISERROR(SEARCH("FALSE",C35)))</formula>
    </cfRule>
  </conditionalFormatting>
  <dataValidations xWindow="524" yWindow="335" count="3">
    <dataValidation type="whole" operator="greaterThanOrEqual" allowBlank="1" showInputMessage="1" showErrorMessage="1" promptTitle="Input data" prompt="Insert non-negative integer value" sqref="C29 C19">
      <formula1>0</formula1>
    </dataValidation>
    <dataValidation type="list" allowBlank="1" showInputMessage="1" showErrorMessage="1" sqref="C23">
      <formula1>"Yes, No"</formula1>
    </dataValidation>
    <dataValidation type="list" allowBlank="1" showInputMessage="1" showErrorMessage="1" sqref="C11">
      <formula1>$BA$37:$BA$39</formula1>
    </dataValidation>
  </dataValidations>
  <pageMargins left="0.70866141732283472" right="0.70866141732283472" top="0.74803149606299213" bottom="0.74803149606299213" header="0.31496062992125984" footer="0.31496062992125984"/>
  <pageSetup paperSize="9" scale="78" orientation="portrait" cellComments="asDisplayed" r:id="rId1"/>
  <drawing r:id="rId2"/>
</worksheet>
</file>

<file path=xl/worksheets/sheet9.xml><?xml version="1.0" encoding="utf-8"?>
<worksheet xmlns="http://schemas.openxmlformats.org/spreadsheetml/2006/main" xmlns:r="http://schemas.openxmlformats.org/officeDocument/2006/relationships">
  <dimension ref="A1:E38"/>
  <sheetViews>
    <sheetView view="pageBreakPreview" topLeftCell="A22" zoomScaleNormal="100" zoomScaleSheetLayoutView="100" workbookViewId="0">
      <selection sqref="A1:E1"/>
    </sheetView>
  </sheetViews>
  <sheetFormatPr defaultRowHeight="15"/>
  <cols>
    <col min="1" max="1" width="3.85546875" style="88" customWidth="1"/>
    <col min="2" max="2" width="11.28515625" style="88" customWidth="1"/>
    <col min="3" max="3" width="49.5703125" style="88" customWidth="1"/>
    <col min="4" max="16384" width="9.140625" style="88"/>
  </cols>
  <sheetData>
    <row r="1" spans="1:5" ht="15.75" customHeight="1">
      <c r="A1" s="301" t="s">
        <v>973</v>
      </c>
      <c r="B1" s="301"/>
      <c r="C1" s="301"/>
      <c r="D1" s="301"/>
      <c r="E1" s="301"/>
    </row>
    <row r="2" spans="1:5" ht="15.75">
      <c r="A2" s="23"/>
      <c r="B2" s="23"/>
      <c r="C2" s="171"/>
      <c r="D2" s="23"/>
      <c r="E2" s="23"/>
    </row>
    <row r="3" spans="1:5" ht="15.75">
      <c r="A3" s="23"/>
      <c r="B3" s="23"/>
      <c r="C3" s="171"/>
      <c r="D3" s="23"/>
      <c r="E3" s="23"/>
    </row>
    <row r="4" spans="1:5" ht="18.75">
      <c r="A4" s="351" t="s">
        <v>143</v>
      </c>
      <c r="B4" s="351"/>
      <c r="C4" s="351"/>
      <c r="D4" s="36"/>
      <c r="E4" s="22"/>
    </row>
    <row r="5" spans="1:5" ht="55.5" customHeight="1">
      <c r="A5" s="234"/>
      <c r="B5" s="378" t="s">
        <v>949</v>
      </c>
      <c r="C5" s="378"/>
      <c r="D5" s="378"/>
      <c r="E5" s="22"/>
    </row>
    <row r="6" spans="1:5" ht="15.75">
      <c r="A6" s="22"/>
      <c r="B6" s="22"/>
      <c r="C6" s="6"/>
      <c r="D6" s="22"/>
      <c r="E6" s="22"/>
    </row>
    <row r="7" spans="1:5">
      <c r="A7" s="22"/>
      <c r="B7" s="365">
        <v>1</v>
      </c>
      <c r="C7" s="317" t="s">
        <v>263</v>
      </c>
      <c r="D7" s="325"/>
      <c r="E7" s="22"/>
    </row>
    <row r="8" spans="1:5">
      <c r="A8" s="22"/>
      <c r="B8" s="366"/>
      <c r="C8" s="318"/>
      <c r="D8" s="327"/>
      <c r="E8" s="22"/>
    </row>
    <row r="9" spans="1:5" ht="15.75">
      <c r="A9" s="22"/>
      <c r="B9" s="12"/>
      <c r="C9" s="378" t="s">
        <v>223</v>
      </c>
      <c r="D9" s="379"/>
      <c r="E9" s="22"/>
    </row>
    <row r="10" spans="1:5" ht="15.75">
      <c r="A10" s="22"/>
      <c r="B10" s="12"/>
      <c r="C10" s="83"/>
      <c r="D10" s="85"/>
      <c r="E10" s="22"/>
    </row>
    <row r="11" spans="1:5" ht="16.5" thickBot="1">
      <c r="A11" s="22"/>
      <c r="B11" s="230" t="s">
        <v>83</v>
      </c>
      <c r="C11" s="231" t="s">
        <v>224</v>
      </c>
      <c r="D11" s="233"/>
      <c r="E11" s="22"/>
    </row>
    <row r="12" spans="1:5" ht="16.5" thickBot="1">
      <c r="A12" s="22"/>
      <c r="B12" s="98"/>
      <c r="C12" s="5"/>
      <c r="D12" s="14"/>
      <c r="E12" s="22"/>
    </row>
    <row r="13" spans="1:5" ht="15.75">
      <c r="A13" s="22"/>
      <c r="B13" s="20"/>
      <c r="C13" s="79"/>
      <c r="D13" s="14"/>
      <c r="E13" s="22"/>
    </row>
    <row r="14" spans="1:5" ht="16.5" thickBot="1">
      <c r="A14" s="52"/>
      <c r="B14" s="45" t="s">
        <v>98</v>
      </c>
      <c r="C14" s="78" t="s">
        <v>580</v>
      </c>
      <c r="D14" s="172"/>
      <c r="E14" s="22"/>
    </row>
    <row r="15" spans="1:5" ht="16.5" thickBot="1">
      <c r="A15" s="22"/>
      <c r="B15" s="98"/>
      <c r="C15" s="5"/>
      <c r="D15" s="14"/>
      <c r="E15" s="22"/>
    </row>
    <row r="16" spans="1:5" ht="15.75">
      <c r="A16" s="22"/>
      <c r="B16" s="20"/>
      <c r="C16" s="83"/>
      <c r="D16" s="14"/>
      <c r="E16" s="22"/>
    </row>
    <row r="17" spans="1:5" ht="16.5" thickBot="1">
      <c r="A17" s="22"/>
      <c r="B17" s="235" t="s">
        <v>84</v>
      </c>
      <c r="C17" s="231" t="s">
        <v>225</v>
      </c>
      <c r="D17" s="233"/>
      <c r="E17" s="22"/>
    </row>
    <row r="18" spans="1:5" ht="16.5" thickBot="1">
      <c r="A18" s="22"/>
      <c r="B18" s="235"/>
      <c r="C18" s="5"/>
      <c r="D18" s="233"/>
      <c r="E18" s="22"/>
    </row>
    <row r="19" spans="1:5" ht="67.5" customHeight="1">
      <c r="A19" s="22"/>
      <c r="B19" s="38"/>
      <c r="C19" s="378" t="s">
        <v>950</v>
      </c>
      <c r="D19" s="379"/>
      <c r="E19" s="22"/>
    </row>
    <row r="20" spans="1:5" ht="15.75">
      <c r="A20" s="22"/>
      <c r="B20" s="38"/>
      <c r="C20" s="53"/>
      <c r="D20" s="49"/>
      <c r="E20" s="22"/>
    </row>
    <row r="21" spans="1:5" ht="16.5" thickBot="1">
      <c r="A21" s="22"/>
      <c r="B21" s="45" t="s">
        <v>226</v>
      </c>
      <c r="C21" s="231" t="s">
        <v>581</v>
      </c>
      <c r="D21" s="14"/>
      <c r="E21" s="22"/>
    </row>
    <row r="22" spans="1:5" ht="16.5" thickBot="1">
      <c r="A22" s="22"/>
      <c r="B22" s="12"/>
      <c r="C22" s="5"/>
      <c r="D22" s="14"/>
      <c r="E22" s="22"/>
    </row>
    <row r="23" spans="1:5" ht="15.75">
      <c r="A23" s="22"/>
      <c r="B23" s="12"/>
      <c r="C23" s="83"/>
      <c r="D23" s="14"/>
      <c r="E23" s="22"/>
    </row>
    <row r="24" spans="1:5" ht="16.5" thickBot="1">
      <c r="A24" s="22"/>
      <c r="B24" s="230" t="s">
        <v>85</v>
      </c>
      <c r="C24" s="268" t="s">
        <v>951</v>
      </c>
      <c r="D24" s="77"/>
      <c r="E24" s="22"/>
    </row>
    <row r="25" spans="1:5" ht="16.5" thickBot="1">
      <c r="A25" s="22"/>
      <c r="B25" s="230"/>
      <c r="C25" s="5"/>
      <c r="D25" s="173"/>
      <c r="E25" s="22"/>
    </row>
    <row r="26" spans="1:5" ht="27" customHeight="1">
      <c r="A26" s="22"/>
      <c r="B26" s="230"/>
      <c r="C26" s="378" t="s">
        <v>910</v>
      </c>
      <c r="D26" s="379"/>
      <c r="E26" s="22"/>
    </row>
    <row r="27" spans="1:5" ht="15.75">
      <c r="A27" s="22"/>
      <c r="B27" s="230"/>
      <c r="C27" s="83"/>
      <c r="D27" s="173"/>
      <c r="E27" s="22"/>
    </row>
    <row r="28" spans="1:5" ht="16.5" thickBot="1">
      <c r="A28" s="22"/>
      <c r="B28" s="230" t="s">
        <v>97</v>
      </c>
      <c r="C28" s="231" t="s">
        <v>227</v>
      </c>
      <c r="D28" s="173"/>
      <c r="E28" s="22"/>
    </row>
    <row r="29" spans="1:5" ht="16.5" thickBot="1">
      <c r="A29" s="22"/>
      <c r="B29" s="230"/>
      <c r="C29" s="5"/>
      <c r="D29" s="173"/>
      <c r="E29" s="22"/>
    </row>
    <row r="30" spans="1:5" ht="45.75" customHeight="1">
      <c r="A30" s="22"/>
      <c r="B30" s="230"/>
      <c r="C30" s="378" t="s">
        <v>262</v>
      </c>
      <c r="D30" s="379"/>
      <c r="E30" s="22"/>
    </row>
    <row r="31" spans="1:5" ht="15.75">
      <c r="A31" s="23"/>
      <c r="B31" s="147"/>
      <c r="C31" s="376"/>
      <c r="D31" s="377"/>
      <c r="E31" s="23"/>
    </row>
    <row r="32" spans="1:5" ht="15.75">
      <c r="A32" s="23"/>
      <c r="B32" s="23"/>
      <c r="C32" s="171"/>
      <c r="D32" s="23"/>
      <c r="E32" s="23"/>
    </row>
    <row r="33" spans="1:5" ht="15" customHeight="1">
      <c r="A33" s="23"/>
      <c r="B33" s="324" t="s">
        <v>522</v>
      </c>
      <c r="C33" s="371"/>
      <c r="D33" s="371"/>
      <c r="E33" s="18"/>
    </row>
    <row r="34" spans="1:5" ht="15" customHeight="1">
      <c r="A34" s="23"/>
      <c r="B34" s="18"/>
      <c r="C34" s="236"/>
      <c r="D34" s="236"/>
      <c r="E34" s="18"/>
    </row>
    <row r="35" spans="1:5" ht="15.75">
      <c r="A35" s="23"/>
      <c r="B35" s="232"/>
      <c r="C35" s="231"/>
      <c r="D35" s="231"/>
      <c r="E35" s="232"/>
    </row>
    <row r="36" spans="1:5" ht="15.75">
      <c r="A36" s="23"/>
      <c r="B36" s="230"/>
      <c r="C36" s="292" t="str">
        <f>IF(OR(ISBLANK(C12),ISBLANK(C15),ISBLANK(C18),ISBLANK(C22),ISBLANK(C25),ISBLANK(C29)),"FALSE","TRUE")</f>
        <v>FALSE</v>
      </c>
      <c r="D36" s="67"/>
      <c r="E36" s="232"/>
    </row>
    <row r="37" spans="1:5" ht="15.75">
      <c r="A37" s="23"/>
      <c r="B37" s="204"/>
      <c r="C37" s="161"/>
      <c r="D37" s="161"/>
      <c r="E37" s="32"/>
    </row>
    <row r="38" spans="1:5">
      <c r="A38" s="23"/>
      <c r="B38" s="23"/>
      <c r="C38" s="23"/>
      <c r="D38" s="23"/>
    </row>
  </sheetData>
  <sheetProtection password="CC3D" sheet="1" objects="1" scenarios="1"/>
  <mergeCells count="11">
    <mergeCell ref="A1:E1"/>
    <mergeCell ref="B33:D33"/>
    <mergeCell ref="C31:D31"/>
    <mergeCell ref="A4:C4"/>
    <mergeCell ref="B7:B8"/>
    <mergeCell ref="C7:D8"/>
    <mergeCell ref="C9:D9"/>
    <mergeCell ref="C19:D19"/>
    <mergeCell ref="C30:D30"/>
    <mergeCell ref="B5:D5"/>
    <mergeCell ref="C26:D26"/>
  </mergeCells>
  <conditionalFormatting sqref="C36">
    <cfRule type="containsText" dxfId="25" priority="6" operator="containsText" text="FALSE">
      <formula>NOT(ISERROR(SEARCH("FALSE",C36)))</formula>
    </cfRule>
  </conditionalFormatting>
  <conditionalFormatting sqref="C36">
    <cfRule type="containsText" dxfId="24" priority="4" operator="containsText" text="TRUE">
      <formula>NOT(ISERROR(SEARCH("TRUE",C36)))</formula>
    </cfRule>
    <cfRule type="containsText" dxfId="23" priority="5" operator="containsText" text="FALSE">
      <formula>NOT(ISERROR(SEARCH("FALSE",C36)))</formula>
    </cfRule>
  </conditionalFormatting>
  <conditionalFormatting sqref="C36">
    <cfRule type="containsText" dxfId="22" priority="2" operator="containsText" text="TRUE">
      <formula>NOT(ISERROR(SEARCH("TRUE",C36)))</formula>
    </cfRule>
    <cfRule type="containsText" dxfId="21" priority="3" operator="containsText" text="FALSE">
      <formula>NOT(ISERROR(SEARCH("FALSE",C36)))</formula>
    </cfRule>
  </conditionalFormatting>
  <conditionalFormatting sqref="C36">
    <cfRule type="containsText" dxfId="20" priority="1" operator="containsText" text="FALSE">
      <formula>NOT(ISERROR(SEARCH("FALSE",C36)))</formula>
    </cfRule>
  </conditionalFormatting>
  <dataValidations count="1">
    <dataValidation allowBlank="1" showInputMessage="1" showErrorMessage="1" promptTitle="Input data" prompt="Insert non-negative integer value" sqref="C28:C29 C25 C18 C22 C15 C12"/>
  </dataValidations>
  <pageMargins left="0.70866141732283472" right="0.70866141732283472" top="0.74803149606299213" bottom="0.74803149606299213" header="0.31496062992125984" footer="0.31496062992125984"/>
  <pageSetup paperSize="9" scale="86" orientation="portrait" cellComments="asDisplayed"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10</vt:i4>
      </vt:variant>
    </vt:vector>
  </HeadingPairs>
  <TitlesOfParts>
    <vt:vector size="21" baseType="lpstr">
      <vt:lpstr>Instructions</vt:lpstr>
      <vt:lpstr>Section A</vt:lpstr>
      <vt:lpstr>Section B</vt:lpstr>
      <vt:lpstr>Section C</vt:lpstr>
      <vt:lpstr>Section D</vt:lpstr>
      <vt:lpstr>Section E</vt:lpstr>
      <vt:lpstr>Section F</vt:lpstr>
      <vt:lpstr>Section G</vt:lpstr>
      <vt:lpstr>Section H </vt:lpstr>
      <vt:lpstr>Validation Tests</vt:lpstr>
      <vt:lpstr>Countries</vt:lpstr>
      <vt:lpstr>Instructions!Print_Area</vt:lpstr>
      <vt:lpstr>'Section A'!Print_Area</vt:lpstr>
      <vt:lpstr>'Section B'!Print_Area</vt:lpstr>
      <vt:lpstr>'Section C'!Print_Area</vt:lpstr>
      <vt:lpstr>'Section D'!Print_Area</vt:lpstr>
      <vt:lpstr>'Section E'!Print_Area</vt:lpstr>
      <vt:lpstr>'Section F'!Print_Area</vt:lpstr>
      <vt:lpstr>'Section G'!Print_Area</vt:lpstr>
      <vt:lpstr>'Section H '!Print_Area</vt:lpstr>
      <vt:lpstr>'Validation Tests'!Print_Area</vt:lpstr>
    </vt:vector>
  </TitlesOfParts>
  <Company>KPMG</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epoyiadji</dc:creator>
  <cp:lastModifiedBy>KPMG</cp:lastModifiedBy>
  <cp:lastPrinted>2014-12-12T16:09:53Z</cp:lastPrinted>
  <dcterms:created xsi:type="dcterms:W3CDTF">2014-04-25T12:59:54Z</dcterms:created>
  <dcterms:modified xsi:type="dcterms:W3CDTF">2015-01-22T14:59:44Z</dcterms:modified>
</cp:coreProperties>
</file>