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0490" windowHeight="7620" tabRatio="838"/>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1)" sheetId="14" r:id="rId10"/>
    <sheet name="Section F(2)" sheetId="23" r:id="rId11"/>
    <sheet name="Section G" sheetId="15" r:id="rId12"/>
    <sheet name="Section H" sheetId="16" r:id="rId13"/>
    <sheet name="Section I" sheetId="18" r:id="rId14"/>
    <sheet name="Section J" sheetId="20" r:id="rId15"/>
    <sheet name="Section K" sheetId="22" r:id="rId16"/>
    <sheet name="Validation Tests" sheetId="8" r:id="rId17"/>
    <sheet name="Definitions" sheetId="13" r:id="rId18"/>
    <sheet name="Allowed Values" sheetId="12" r:id="rId19"/>
  </sheets>
  <externalReferences>
    <externalReference r:id="rId20"/>
  </externalReferences>
  <definedNames>
    <definedName name="ClientCategorisationList">'Allowed Values'!$B$262:$B$266</definedName>
    <definedName name="CountriesList">'Allowed Values'!$B$9:$B$259</definedName>
    <definedName name="countrycodes" localSheetId="10">#REF!</definedName>
    <definedName name="countrycodes" localSheetId="15">#REF!</definedName>
    <definedName name="countrycodes">#REF!</definedName>
    <definedName name="deficit" localSheetId="10">#REF!</definedName>
    <definedName name="deficit" localSheetId="15">#REF!</definedName>
    <definedName name="deficit">#REF!</definedName>
    <definedName name="EU_Countries" localSheetId="10">'Allowed Values'!#REF!</definedName>
    <definedName name="EU_Countries" localSheetId="15">'Allowed Values'!#REF!</definedName>
    <definedName name="EU_Countries">'Allowed Values'!#REF!</definedName>
    <definedName name="List_basis" localSheetId="10">'Allowed Values'!#REF!</definedName>
    <definedName name="List_basis" localSheetId="15">'Allowed Values'!#REF!</definedName>
    <definedName name="List_basis">'Allowed Values'!#REF!</definedName>
    <definedName name="List_ClientCategorization">'Allowed Values'!$B$263:$B$266</definedName>
    <definedName name="List_ClientsMoney">'Allowed Values'!$B$317:$B$319</definedName>
    <definedName name="List_Countries">'Allowed Values'!$B$10:$B$259</definedName>
    <definedName name="List_Leverage">'Allowed Values'!$B$326:$B$335</definedName>
    <definedName name="List_Relation">'Allowed Values'!$B$282:$B$283</definedName>
    <definedName name="List_Typeofentities">'Allowed Values'!$B$270:$B$279</definedName>
    <definedName name="List_TypeOfEntity">'Allowed Values'!$B$270:$B$275</definedName>
    <definedName name="List_YesNo">'Allowed Values'!$B$322:$B$323</definedName>
    <definedName name="Name_Platform">'Allowed Values'!$B$338:$B$346</definedName>
    <definedName name="NameofPlatform">'Allowed Values'!$B$338:$B$347</definedName>
    <definedName name="No_exceptions_noted" localSheetId="10">#REF!</definedName>
    <definedName name="No_exceptions_noted" localSheetId="15">#REF!</definedName>
    <definedName name="No_exceptions_noted">#REF!</definedName>
    <definedName name="_xlnm.Print_Area" localSheetId="18">'Allowed Values'!$A$1:$F$365</definedName>
    <definedName name="_xlnm.Print_Area" localSheetId="17">Definitions!$A$1:$J$51</definedName>
    <definedName name="_xlnm.Print_Area" localSheetId="1">'General Info'!$A$1:$D$32</definedName>
    <definedName name="_xlnm.Print_Area" localSheetId="0">Instructions!$A$1:$N$96</definedName>
    <definedName name="_xlnm.Print_Area" localSheetId="5">Reconciliation!$A$1:$G$44</definedName>
    <definedName name="_xlnm.Print_Area" localSheetId="2">'Section A'!$A$1:$N$58</definedName>
    <definedName name="_xlnm.Print_Area" localSheetId="3">'Section B'!$A$1:$G$71</definedName>
    <definedName name="_xlnm.Print_Area" localSheetId="4">'Section C'!$A$1:$H$87</definedName>
    <definedName name="_xlnm.Print_Area" localSheetId="6">'Section D(1)'!$A$1:$R$58</definedName>
    <definedName name="_xlnm.Print_Area" localSheetId="7">'Section D(2)'!$A$1:$N$50</definedName>
    <definedName name="_xlnm.Print_Area" localSheetId="8">'Section E'!$A$1:$L$30</definedName>
    <definedName name="_xlnm.Print_Area" localSheetId="9">'Section F(1)'!$A$1:$P$66</definedName>
    <definedName name="_xlnm.Print_Area" localSheetId="10">'Section F(2)'!$A$1:$M$49</definedName>
    <definedName name="_xlnm.Print_Area" localSheetId="11">'Section G'!$A$1:$E$64</definedName>
    <definedName name="_xlnm.Print_Area" localSheetId="12">'Section H'!$A$1:$C$42</definedName>
    <definedName name="_xlnm.Print_Area" localSheetId="13">'Section I'!$A$1:$C$19</definedName>
    <definedName name="_xlnm.Print_Area" localSheetId="14">'Section J'!$A$1:$H$87</definedName>
    <definedName name="_xlnm.Print_Area" localSheetId="15">'Section K'!$A$1:$I$103</definedName>
    <definedName name="_xlnm.Print_Area" localSheetId="16">'Validation Tests'!$A$1:$C$153</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Values'!$B$350:$B$355</definedName>
    <definedName name="regulated" localSheetId="10">#REF!</definedName>
    <definedName name="regulated" localSheetId="15">#REF!</definedName>
    <definedName name="regulated">#REF!</definedName>
    <definedName name="RelationList">'Allowed Values'!$B$282:$B$285</definedName>
    <definedName name="SecI">'Section I'!$B$18</definedName>
    <definedName name="SectionK">'Section K'!$B$102</definedName>
    <definedName name="ShortRelationList">'Allowed Values'!$B$282:$B$284</definedName>
    <definedName name="type_list">'Allowed Values'!$B$358:$B$364</definedName>
    <definedName name="typeofentityList">'Allowed Values'!$B$269:$B$279</definedName>
    <definedName name="ValidationDate_GI" localSheetId="10">'General Info'!#REF!</definedName>
    <definedName name="ValidationDate_GI" localSheetId="15">'General Info'!#REF!</definedName>
    <definedName name="ValidationDate_GI">'General Info'!#REF!</definedName>
    <definedName name="ValidationDate_SectionA" localSheetId="10">'Section A'!#REF!</definedName>
    <definedName name="ValidationDate_SectionA" localSheetId="15">'Section A'!#REF!</definedName>
    <definedName name="ValidationDate_SectionA">'Section A'!#REF!</definedName>
    <definedName name="ValidationDate_SectionB" localSheetId="10">'Section B'!#REF!</definedName>
    <definedName name="ValidationDate_SectionB" localSheetId="15">'Section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 localSheetId="10">'Section F(2)'!$C$50</definedName>
    <definedName name="ValidationDate_SectionF">'Section F(1)'!$D$50</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D(2)'!#REF!</definedName>
    <definedName name="ValidationResult_SectionD">'Section D(1)'!$M$8</definedName>
    <definedName name="ValidationResult_SectionD_2">'Section D(2)'!#REF!</definedName>
    <definedName name="ValidationResult_SectionD1">'Section D(1)'!$M$8</definedName>
    <definedName name="ValidationResult_SectionD2">'Section D(2)'!$I$6</definedName>
    <definedName name="ValidationResult_SectionE">'Section E'!$E$29</definedName>
    <definedName name="ValidationResult_SectionF" localSheetId="10">'Section F(2)'!#REF!</definedName>
    <definedName name="ValidationResult_SectionF">'Section F(1)'!$N$13</definedName>
    <definedName name="ValidationResult_SectionF2">'Section F(2)'!$K$14</definedName>
    <definedName name="ValidationResult_SectionG">'Section G'!$B$63</definedName>
    <definedName name="ValidationResult_SectionH">'Section H'!$B$41</definedName>
    <definedName name="Yes" localSheetId="10">#REF!</definedName>
    <definedName name="Yes" localSheetId="15">#REF!</definedName>
    <definedName name="Yes">#REF!</definedName>
    <definedName name="YesNo">'[1]Allowed Values'!$B$13:$B$14</definedName>
  </definedNames>
  <calcPr calcId="162913"/>
</workbook>
</file>

<file path=xl/calcChain.xml><?xml version="1.0" encoding="utf-8"?>
<calcChain xmlns="http://schemas.openxmlformats.org/spreadsheetml/2006/main">
  <c r="C144" i="8" l="1"/>
  <c r="C142" i="8"/>
  <c r="B102" i="22" l="1"/>
  <c r="M45" i="22" l="1"/>
  <c r="M98" i="22" l="1"/>
  <c r="M97" i="22"/>
  <c r="M96" i="22"/>
  <c r="L98" i="22"/>
  <c r="L97" i="22"/>
  <c r="L96" i="22"/>
  <c r="C136" i="8"/>
  <c r="C134" i="8"/>
  <c r="C132" i="8"/>
  <c r="C128" i="8"/>
  <c r="M16" i="22"/>
  <c r="C138" i="8" l="1"/>
  <c r="C140" i="8"/>
  <c r="C106" i="8" l="1"/>
  <c r="C26" i="8"/>
  <c r="O15" i="9" l="1"/>
  <c r="O14" i="9"/>
  <c r="O13" i="9"/>
  <c r="O12" i="9"/>
  <c r="O8" i="9"/>
  <c r="Q15" i="9"/>
  <c r="Q14" i="9"/>
  <c r="Q13" i="9"/>
  <c r="Q12" i="9"/>
  <c r="C31" i="2" l="1"/>
  <c r="P6" i="17" l="1"/>
  <c r="O6" i="17"/>
  <c r="O16" i="17"/>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Q60" i="23"/>
  <c r="R60" i="23"/>
  <c r="Q61" i="23"/>
  <c r="R61" i="23"/>
  <c r="Q62" i="23"/>
  <c r="R62" i="23"/>
  <c r="Q63" i="23"/>
  <c r="R63" i="23"/>
  <c r="Q64" i="23"/>
  <c r="R64" i="23"/>
  <c r="Q65" i="23"/>
  <c r="R65" i="23"/>
  <c r="Q66" i="23"/>
  <c r="R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83" i="23"/>
  <c r="R83" i="23"/>
  <c r="Q84" i="23"/>
  <c r="R84" i="23"/>
  <c r="Q85" i="23"/>
  <c r="R85" i="23"/>
  <c r="Q86" i="23"/>
  <c r="R86" i="23"/>
  <c r="Q87" i="23"/>
  <c r="R87" i="23"/>
  <c r="Q88" i="23"/>
  <c r="R88" i="23"/>
  <c r="Q89" i="23"/>
  <c r="R89" i="23"/>
  <c r="Q90" i="23"/>
  <c r="R90" i="23"/>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8" i="23"/>
  <c r="R108"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P28" i="23"/>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85" i="23"/>
  <c r="P86" i="23"/>
  <c r="P87" i="23"/>
  <c r="P88" i="23"/>
  <c r="P89" i="23"/>
  <c r="P90" i="23"/>
  <c r="P91" i="23"/>
  <c r="P92" i="23"/>
  <c r="P93" i="23"/>
  <c r="P94" i="23"/>
  <c r="P95" i="23"/>
  <c r="P96" i="23"/>
  <c r="P97" i="23"/>
  <c r="P98" i="23"/>
  <c r="P99" i="23"/>
  <c r="P100" i="23"/>
  <c r="P101" i="23"/>
  <c r="P102" i="23"/>
  <c r="P103" i="23"/>
  <c r="P104" i="23"/>
  <c r="P105" i="23"/>
  <c r="P106" i="23"/>
  <c r="P107" i="23"/>
  <c r="P108" i="23"/>
  <c r="P109" i="23"/>
  <c r="P110" i="23"/>
  <c r="P111" i="23"/>
  <c r="P112" i="23"/>
  <c r="P113" i="23"/>
  <c r="P114" i="23"/>
  <c r="P115" i="23"/>
  <c r="P116" i="23"/>
  <c r="P117" i="23"/>
  <c r="P118" i="23"/>
  <c r="P119" i="23"/>
  <c r="P120" i="23"/>
  <c r="P121" i="23"/>
  <c r="P122" i="23"/>
  <c r="P123" i="23"/>
  <c r="P124" i="23"/>
  <c r="P125" i="23"/>
  <c r="P126" i="23"/>
  <c r="P127" i="23"/>
  <c r="P128" i="23"/>
  <c r="P129" i="23"/>
  <c r="P130" i="23"/>
  <c r="P131" i="23"/>
  <c r="P132" i="23"/>
  <c r="P133" i="23"/>
  <c r="P134" i="23"/>
  <c r="P135" i="23"/>
  <c r="P136" i="23"/>
  <c r="P137" i="23"/>
  <c r="P138" i="23"/>
  <c r="P139" i="23"/>
  <c r="P140" i="23"/>
  <c r="P141" i="23"/>
  <c r="P142" i="23"/>
  <c r="P143" i="23"/>
  <c r="P144" i="23"/>
  <c r="P145" i="23"/>
  <c r="P146" i="23"/>
  <c r="P147" i="23"/>
  <c r="P148" i="23"/>
  <c r="P149" i="23"/>
  <c r="P150" i="23"/>
  <c r="P151" i="23"/>
  <c r="P152" i="23"/>
  <c r="P153" i="23"/>
  <c r="P154" i="23"/>
  <c r="P155" i="23"/>
  <c r="P156" i="23"/>
  <c r="P157" i="23"/>
  <c r="P15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P399" i="23"/>
  <c r="P400" i="23"/>
  <c r="P401" i="23"/>
  <c r="P402" i="23"/>
  <c r="P403" i="23"/>
  <c r="P404" i="23"/>
  <c r="P405" i="23"/>
  <c r="P406" i="23"/>
  <c r="P407" i="23"/>
  <c r="P408" i="23"/>
  <c r="P409" i="23"/>
  <c r="P410" i="23"/>
  <c r="P411" i="23"/>
  <c r="P412" i="23"/>
  <c r="P413" i="23"/>
  <c r="P414" i="23"/>
  <c r="P415" i="23"/>
  <c r="P416" i="23"/>
  <c r="P417" i="23"/>
  <c r="P418" i="23"/>
  <c r="P419" i="23"/>
  <c r="P420" i="23"/>
  <c r="P421" i="23"/>
  <c r="P422" i="23"/>
  <c r="P423" i="23"/>
  <c r="P424" i="23"/>
  <c r="P425" i="23"/>
  <c r="P426" i="23"/>
  <c r="P427" i="23"/>
  <c r="P428" i="23"/>
  <c r="P429" i="23"/>
  <c r="P430" i="23"/>
  <c r="P431" i="23"/>
  <c r="P432" i="23"/>
  <c r="P433" i="23"/>
  <c r="P434" i="23"/>
  <c r="P435" i="23"/>
  <c r="P436" i="23"/>
  <c r="P437" i="23"/>
  <c r="P438" i="23"/>
  <c r="P439" i="23"/>
  <c r="P440" i="23"/>
  <c r="P441" i="23"/>
  <c r="P442" i="23"/>
  <c r="P443" i="23"/>
  <c r="P444" i="23"/>
  <c r="P445" i="23"/>
  <c r="P446" i="23"/>
  <c r="P447" i="23"/>
  <c r="P448" i="23"/>
  <c r="P449" i="23"/>
  <c r="P450" i="23"/>
  <c r="P451" i="23"/>
  <c r="P452" i="23"/>
  <c r="P453" i="23"/>
  <c r="P454" i="23"/>
  <c r="P455" i="23"/>
  <c r="P456" i="23"/>
  <c r="P457" i="23"/>
  <c r="P458" i="23"/>
  <c r="P459" i="23"/>
  <c r="P460" i="23"/>
  <c r="P461" i="23"/>
  <c r="P462" i="23"/>
  <c r="P463" i="23"/>
  <c r="P464" i="23"/>
  <c r="P465" i="23"/>
  <c r="P466" i="23"/>
  <c r="P467" i="23"/>
  <c r="P468" i="23"/>
  <c r="P469" i="23"/>
  <c r="P470" i="23"/>
  <c r="P471" i="23"/>
  <c r="P472" i="23"/>
  <c r="P473" i="23"/>
  <c r="P474" i="23"/>
  <c r="P475" i="23"/>
  <c r="P476" i="23"/>
  <c r="P477" i="23"/>
  <c r="P478" i="23"/>
  <c r="P479" i="23"/>
  <c r="P480" i="23"/>
  <c r="P481" i="23"/>
  <c r="P482" i="23"/>
  <c r="P483" i="23"/>
  <c r="P484" i="23"/>
  <c r="P485" i="23"/>
  <c r="P486" i="23"/>
  <c r="P487" i="23"/>
  <c r="P488" i="23"/>
  <c r="P489" i="23"/>
  <c r="P490" i="23"/>
  <c r="P491" i="23"/>
  <c r="P492" i="23"/>
  <c r="P493" i="23"/>
  <c r="P494" i="23"/>
  <c r="P495" i="23"/>
  <c r="P496" i="23"/>
  <c r="P497" i="23"/>
  <c r="P498" i="23"/>
  <c r="P499" i="23"/>
  <c r="P500" i="23"/>
  <c r="P501" i="23"/>
  <c r="P502" i="23"/>
  <c r="P503" i="23"/>
  <c r="P504" i="23"/>
  <c r="P505" i="23"/>
  <c r="P506" i="23"/>
  <c r="P507" i="23"/>
  <c r="P508" i="23"/>
  <c r="P509" i="23"/>
  <c r="P510" i="23"/>
  <c r="P511" i="23"/>
  <c r="P512" i="23"/>
  <c r="P513" i="23"/>
  <c r="P514" i="23"/>
  <c r="P515" i="23"/>
  <c r="P516" i="23"/>
  <c r="P517" i="23"/>
  <c r="P518" i="23"/>
  <c r="P519" i="23"/>
  <c r="P520" i="23"/>
  <c r="P521" i="23"/>
  <c r="P522" i="23"/>
  <c r="P523" i="23"/>
  <c r="P524" i="23"/>
  <c r="P525" i="23"/>
  <c r="P526" i="23"/>
  <c r="P527" i="23"/>
  <c r="P528" i="23"/>
  <c r="P529" i="23"/>
  <c r="P530" i="23"/>
  <c r="P531" i="23"/>
  <c r="P532" i="23"/>
  <c r="P533" i="23"/>
  <c r="P534" i="23"/>
  <c r="P535" i="23"/>
  <c r="P536" i="23"/>
  <c r="P537" i="23"/>
  <c r="P538" i="23"/>
  <c r="P539" i="23"/>
  <c r="P540" i="23"/>
  <c r="P541" i="23"/>
  <c r="P542" i="23"/>
  <c r="P543" i="23"/>
  <c r="P544" i="23"/>
  <c r="P545" i="23"/>
  <c r="P546" i="23"/>
  <c r="P547" i="23"/>
  <c r="P548" i="23"/>
  <c r="P549" i="23"/>
  <c r="P550" i="23"/>
  <c r="P551" i="23"/>
  <c r="P552" i="23"/>
  <c r="P553" i="23"/>
  <c r="P554" i="23"/>
  <c r="P555" i="23"/>
  <c r="P556" i="23"/>
  <c r="P557" i="23"/>
  <c r="P558" i="23"/>
  <c r="P559" i="23"/>
  <c r="P560" i="23"/>
  <c r="P561" i="23"/>
  <c r="P562" i="23"/>
  <c r="P563" i="23"/>
  <c r="P564" i="23"/>
  <c r="P565" i="23"/>
  <c r="P566" i="23"/>
  <c r="P567" i="23"/>
  <c r="P568" i="23"/>
  <c r="P569" i="23"/>
  <c r="P570" i="23"/>
  <c r="P571" i="23"/>
  <c r="P572" i="23"/>
  <c r="P573" i="23"/>
  <c r="P574" i="23"/>
  <c r="P575" i="23"/>
  <c r="P576" i="23"/>
  <c r="P577" i="23"/>
  <c r="P578" i="23"/>
  <c r="P579" i="23"/>
  <c r="P580" i="23"/>
  <c r="P581" i="23"/>
  <c r="P582" i="23"/>
  <c r="P583" i="23"/>
  <c r="P584" i="23"/>
  <c r="P585" i="23"/>
  <c r="P586" i="23"/>
  <c r="P587" i="23"/>
  <c r="P588" i="23"/>
  <c r="P589" i="23"/>
  <c r="P590" i="23"/>
  <c r="P591" i="23"/>
  <c r="P592" i="23"/>
  <c r="P593" i="23"/>
  <c r="P594" i="23"/>
  <c r="P595" i="23"/>
  <c r="P596" i="23"/>
  <c r="P597" i="23"/>
  <c r="P598" i="23"/>
  <c r="P599" i="23"/>
  <c r="P600" i="23"/>
  <c r="P601" i="23"/>
  <c r="P602" i="23"/>
  <c r="P603" i="23"/>
  <c r="P604" i="23"/>
  <c r="P605" i="23"/>
  <c r="P606" i="23"/>
  <c r="P607" i="23"/>
  <c r="P608" i="23"/>
  <c r="P609" i="23"/>
  <c r="P610" i="23"/>
  <c r="P611" i="23"/>
  <c r="P612" i="23"/>
  <c r="P613" i="23"/>
  <c r="P614" i="23"/>
  <c r="P615" i="23"/>
  <c r="P616" i="23"/>
  <c r="P617" i="23"/>
  <c r="P618" i="23"/>
  <c r="P619" i="23"/>
  <c r="P620" i="23"/>
  <c r="P621" i="23"/>
  <c r="P622" i="23"/>
  <c r="P623" i="23"/>
  <c r="P624" i="23"/>
  <c r="P625" i="23"/>
  <c r="P626" i="23"/>
  <c r="P627" i="23"/>
  <c r="P628" i="23"/>
  <c r="P629" i="23"/>
  <c r="P630" i="23"/>
  <c r="P631" i="23"/>
  <c r="P632" i="23"/>
  <c r="P633" i="23"/>
  <c r="P634" i="23"/>
  <c r="P635" i="23"/>
  <c r="P636" i="23"/>
  <c r="P637" i="23"/>
  <c r="P638" i="23"/>
  <c r="P639" i="23"/>
  <c r="P640" i="23"/>
  <c r="P641" i="23"/>
  <c r="P642" i="23"/>
  <c r="P643" i="23"/>
  <c r="P644" i="23"/>
  <c r="P645" i="23"/>
  <c r="P646" i="23"/>
  <c r="P647" i="23"/>
  <c r="P648" i="23"/>
  <c r="P649" i="23"/>
  <c r="P650" i="23"/>
  <c r="P651" i="23"/>
  <c r="P652" i="23"/>
  <c r="P653" i="23"/>
  <c r="P654" i="23"/>
  <c r="P655" i="23"/>
  <c r="P656" i="23"/>
  <c r="P657" i="23"/>
  <c r="P658" i="23"/>
  <c r="P659" i="23"/>
  <c r="P660" i="23"/>
  <c r="P661" i="23"/>
  <c r="P662" i="23"/>
  <c r="P663" i="23"/>
  <c r="P664" i="23"/>
  <c r="P665" i="23"/>
  <c r="P666" i="23"/>
  <c r="P667" i="23"/>
  <c r="P668" i="23"/>
  <c r="P669" i="23"/>
  <c r="P670" i="23"/>
  <c r="P671" i="23"/>
  <c r="P672" i="23"/>
  <c r="P673" i="23"/>
  <c r="P674" i="23"/>
  <c r="P675" i="23"/>
  <c r="P676" i="23"/>
  <c r="P677" i="23"/>
  <c r="P678" i="23"/>
  <c r="P679" i="23"/>
  <c r="P680" i="23"/>
  <c r="P681" i="23"/>
  <c r="P682" i="23"/>
  <c r="P683" i="23"/>
  <c r="P684" i="23"/>
  <c r="P685" i="23"/>
  <c r="P686" i="23"/>
  <c r="P687" i="23"/>
  <c r="P688" i="23"/>
  <c r="P689" i="23"/>
  <c r="P690" i="23"/>
  <c r="P691" i="23"/>
  <c r="P692" i="23"/>
  <c r="P693" i="23"/>
  <c r="P694" i="23"/>
  <c r="P695" i="23"/>
  <c r="P696" i="23"/>
  <c r="P697" i="23"/>
  <c r="P698" i="23"/>
  <c r="P699" i="23"/>
  <c r="P700" i="23"/>
  <c r="P701" i="23"/>
  <c r="P702" i="23"/>
  <c r="P703" i="23"/>
  <c r="P704" i="23"/>
  <c r="P705" i="23"/>
  <c r="P706" i="23"/>
  <c r="P707" i="23"/>
  <c r="P708" i="23"/>
  <c r="P709" i="23"/>
  <c r="P710" i="23"/>
  <c r="P711" i="23"/>
  <c r="P712" i="23"/>
  <c r="P713" i="23"/>
  <c r="P714" i="23"/>
  <c r="P715" i="23"/>
  <c r="P716" i="23"/>
  <c r="P717" i="23"/>
  <c r="P718" i="23"/>
  <c r="P719" i="23"/>
  <c r="P720" i="23"/>
  <c r="P721" i="23"/>
  <c r="P722" i="23"/>
  <c r="P723" i="23"/>
  <c r="P724" i="23"/>
  <c r="P725" i="23"/>
  <c r="P726" i="23"/>
  <c r="P727" i="23"/>
  <c r="P728" i="23"/>
  <c r="P729" i="23"/>
  <c r="P730" i="23"/>
  <c r="P731" i="23"/>
  <c r="P732" i="23"/>
  <c r="P733" i="23"/>
  <c r="P734" i="23"/>
  <c r="P735" i="23"/>
  <c r="P736" i="23"/>
  <c r="P737" i="23"/>
  <c r="P738" i="23"/>
  <c r="P739" i="23"/>
  <c r="P740" i="23"/>
  <c r="P741" i="23"/>
  <c r="P742" i="23"/>
  <c r="P743" i="23"/>
  <c r="P744" i="23"/>
  <c r="P745" i="23"/>
  <c r="P746" i="23"/>
  <c r="P747" i="23"/>
  <c r="P748" i="23"/>
  <c r="P749" i="23"/>
  <c r="P750" i="23"/>
  <c r="P751" i="23"/>
  <c r="P752" i="23"/>
  <c r="P753" i="23"/>
  <c r="P754" i="23"/>
  <c r="P755" i="23"/>
  <c r="P756" i="23"/>
  <c r="P757" i="23"/>
  <c r="P758" i="23"/>
  <c r="P759" i="23"/>
  <c r="P760" i="23"/>
  <c r="P761" i="23"/>
  <c r="P762" i="23"/>
  <c r="P763" i="23"/>
  <c r="P764" i="23"/>
  <c r="P765" i="23"/>
  <c r="P766" i="23"/>
  <c r="P767" i="23"/>
  <c r="P768" i="23"/>
  <c r="P769" i="23"/>
  <c r="P770" i="23"/>
  <c r="P771" i="23"/>
  <c r="P772" i="23"/>
  <c r="P773" i="23"/>
  <c r="P774" i="23"/>
  <c r="P775" i="23"/>
  <c r="P776" i="23"/>
  <c r="P777" i="23"/>
  <c r="P778" i="23"/>
  <c r="P779" i="23"/>
  <c r="P780" i="23"/>
  <c r="P781" i="23"/>
  <c r="P782" i="23"/>
  <c r="P783" i="23"/>
  <c r="P784" i="23"/>
  <c r="P785" i="23"/>
  <c r="P786" i="23"/>
  <c r="P787" i="23"/>
  <c r="P788" i="23"/>
  <c r="P789" i="23"/>
  <c r="P790" i="23"/>
  <c r="P791" i="23"/>
  <c r="P792" i="23"/>
  <c r="P793" i="23"/>
  <c r="P794" i="23"/>
  <c r="P795" i="23"/>
  <c r="P796" i="23"/>
  <c r="P797" i="23"/>
  <c r="P798" i="23"/>
  <c r="P799" i="23"/>
  <c r="P800" i="23"/>
  <c r="P801" i="23"/>
  <c r="P802" i="23"/>
  <c r="P803" i="23"/>
  <c r="P804" i="23"/>
  <c r="P805" i="23"/>
  <c r="P806" i="23"/>
  <c r="P807" i="23"/>
  <c r="P808" i="23"/>
  <c r="P809" i="23"/>
  <c r="P810" i="23"/>
  <c r="P811" i="23"/>
  <c r="P812" i="23"/>
  <c r="P813" i="23"/>
  <c r="P814" i="23"/>
  <c r="P815" i="23"/>
  <c r="P816" i="23"/>
  <c r="P817" i="23"/>
  <c r="P818" i="23"/>
  <c r="P819" i="23"/>
  <c r="P820" i="23"/>
  <c r="P821" i="23"/>
  <c r="P822" i="23"/>
  <c r="P823" i="23"/>
  <c r="P824" i="23"/>
  <c r="P825" i="23"/>
  <c r="P826" i="23"/>
  <c r="P827" i="23"/>
  <c r="P828" i="23"/>
  <c r="P829" i="23"/>
  <c r="P830" i="23"/>
  <c r="P831" i="23"/>
  <c r="P832" i="23"/>
  <c r="P833" i="23"/>
  <c r="P834" i="23"/>
  <c r="P835" i="23"/>
  <c r="P836" i="23"/>
  <c r="P837" i="23"/>
  <c r="P838" i="23"/>
  <c r="P839" i="23"/>
  <c r="P840" i="23"/>
  <c r="P841" i="23"/>
  <c r="P842" i="23"/>
  <c r="P843" i="23"/>
  <c r="P844" i="23"/>
  <c r="P845" i="23"/>
  <c r="P846" i="23"/>
  <c r="P847" i="23"/>
  <c r="P848" i="23"/>
  <c r="P849" i="23"/>
  <c r="P850" i="23"/>
  <c r="P851" i="23"/>
  <c r="P852" i="23"/>
  <c r="P853" i="23"/>
  <c r="P854" i="23"/>
  <c r="P855" i="23"/>
  <c r="P856" i="23"/>
  <c r="P857" i="23"/>
  <c r="P858" i="23"/>
  <c r="P859" i="23"/>
  <c r="P860" i="23"/>
  <c r="P861" i="23"/>
  <c r="P862" i="23"/>
  <c r="P863" i="23"/>
  <c r="P864" i="23"/>
  <c r="P865" i="23"/>
  <c r="P866" i="23"/>
  <c r="P867" i="23"/>
  <c r="P868" i="23"/>
  <c r="P869" i="23"/>
  <c r="P870" i="23"/>
  <c r="P871" i="23"/>
  <c r="P872" i="23"/>
  <c r="P873" i="23"/>
  <c r="P874" i="23"/>
  <c r="P875" i="23"/>
  <c r="P876" i="23"/>
  <c r="P877" i="23"/>
  <c r="P878" i="23"/>
  <c r="P879" i="23"/>
  <c r="P880" i="23"/>
  <c r="P881" i="23"/>
  <c r="P882" i="23"/>
  <c r="P883" i="23"/>
  <c r="P884" i="23"/>
  <c r="P885" i="23"/>
  <c r="P886" i="23"/>
  <c r="P887" i="23"/>
  <c r="P888" i="23"/>
  <c r="P889" i="23"/>
  <c r="P890" i="23"/>
  <c r="P891" i="23"/>
  <c r="P892" i="23"/>
  <c r="P893" i="23"/>
  <c r="P894" i="23"/>
  <c r="P895" i="23"/>
  <c r="P896" i="23"/>
  <c r="P897" i="23"/>
  <c r="P898" i="23"/>
  <c r="P899" i="23"/>
  <c r="P900" i="23"/>
  <c r="P901" i="23"/>
  <c r="P902" i="23"/>
  <c r="P903" i="23"/>
  <c r="P904" i="23"/>
  <c r="P905" i="23"/>
  <c r="P906" i="23"/>
  <c r="P907" i="23"/>
  <c r="P908" i="23"/>
  <c r="P909" i="23"/>
  <c r="P910" i="23"/>
  <c r="P911" i="23"/>
  <c r="P912" i="23"/>
  <c r="P913" i="23"/>
  <c r="P914" i="23"/>
  <c r="P915" i="23"/>
  <c r="P916" i="23"/>
  <c r="P917" i="23"/>
  <c r="P918" i="23"/>
  <c r="P919" i="23"/>
  <c r="P920" i="23"/>
  <c r="P921" i="23"/>
  <c r="P922" i="23"/>
  <c r="P923" i="23"/>
  <c r="P924" i="23"/>
  <c r="P925" i="23"/>
  <c r="P926" i="23"/>
  <c r="P927" i="23"/>
  <c r="P928" i="23"/>
  <c r="P929" i="23"/>
  <c r="P930" i="23"/>
  <c r="P931" i="23"/>
  <c r="P932" i="23"/>
  <c r="P933" i="23"/>
  <c r="P934" i="23"/>
  <c r="P935" i="23"/>
  <c r="P936" i="23"/>
  <c r="P937" i="23"/>
  <c r="P938" i="23"/>
  <c r="P939" i="23"/>
  <c r="P940" i="23"/>
  <c r="P941" i="23"/>
  <c r="P942" i="23"/>
  <c r="P943" i="23"/>
  <c r="P944" i="23"/>
  <c r="P945" i="23"/>
  <c r="P946" i="23"/>
  <c r="P947" i="23"/>
  <c r="P948" i="23"/>
  <c r="P949" i="23"/>
  <c r="P950" i="23"/>
  <c r="P951" i="23"/>
  <c r="P952" i="23"/>
  <c r="P953" i="23"/>
  <c r="P954" i="23"/>
  <c r="P955" i="23"/>
  <c r="P956" i="23"/>
  <c r="P957" i="23"/>
  <c r="P958" i="23"/>
  <c r="P959" i="23"/>
  <c r="P960" i="23"/>
  <c r="P961" i="23"/>
  <c r="P962" i="23"/>
  <c r="P963" i="23"/>
  <c r="P964" i="23"/>
  <c r="P965" i="23"/>
  <c r="P966" i="23"/>
  <c r="P967" i="23"/>
  <c r="P968" i="23"/>
  <c r="P969" i="23"/>
  <c r="P970" i="23"/>
  <c r="P971" i="23"/>
  <c r="P972" i="23"/>
  <c r="P973" i="23"/>
  <c r="P974" i="23"/>
  <c r="P975" i="23"/>
  <c r="P976" i="23"/>
  <c r="P977" i="23"/>
  <c r="P978" i="23"/>
  <c r="P979" i="23"/>
  <c r="P980" i="23"/>
  <c r="P981" i="23"/>
  <c r="P982" i="23"/>
  <c r="P983" i="23"/>
  <c r="P984" i="23"/>
  <c r="P985" i="23"/>
  <c r="P986" i="23"/>
  <c r="P987" i="23"/>
  <c r="P988" i="23"/>
  <c r="P989" i="23"/>
  <c r="P990" i="23"/>
  <c r="P991" i="23"/>
  <c r="P992" i="23"/>
  <c r="P993" i="23"/>
  <c r="P994" i="23"/>
  <c r="P995" i="23"/>
  <c r="P996" i="23"/>
  <c r="P997" i="23"/>
  <c r="P998" i="23"/>
  <c r="P999" i="23"/>
  <c r="P1000" i="23"/>
  <c r="P1001" i="23"/>
  <c r="P1002" i="23"/>
  <c r="P1003" i="23"/>
  <c r="P1004" i="23"/>
  <c r="P1005" i="23"/>
  <c r="P1006" i="23"/>
  <c r="P1007" i="23"/>
  <c r="P1008" i="23"/>
  <c r="P1009" i="23"/>
  <c r="P1010" i="23"/>
  <c r="P1011" i="23"/>
  <c r="P1012" i="23"/>
  <c r="P1013" i="23"/>
  <c r="P1014" i="23"/>
  <c r="P1015" i="23"/>
  <c r="P1016" i="23"/>
  <c r="P1017" i="23"/>
  <c r="P1018" i="23"/>
  <c r="P1019" i="23"/>
  <c r="P1020" i="23"/>
  <c r="P1021" i="23"/>
  <c r="P1022" i="23"/>
  <c r="P1023" i="23"/>
  <c r="P1024" i="23"/>
  <c r="P1025" i="23"/>
  <c r="P26" i="23"/>
  <c r="P9" i="23" s="1"/>
  <c r="O28" i="23"/>
  <c r="O29" i="23"/>
  <c r="O30" i="23"/>
  <c r="O31" i="23"/>
  <c r="O9" i="23" s="1"/>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N1002" i="23"/>
  <c r="N1003" i="23"/>
  <c r="N1004" i="23"/>
  <c r="N1005" i="23"/>
  <c r="N1006" i="23"/>
  <c r="N1007" i="23"/>
  <c r="N1008" i="23"/>
  <c r="N1009" i="23"/>
  <c r="N1010" i="23"/>
  <c r="N1011" i="23"/>
  <c r="N1012" i="23"/>
  <c r="N1013" i="23"/>
  <c r="N1014" i="23"/>
  <c r="N1015" i="23"/>
  <c r="N1016" i="23"/>
  <c r="N1017" i="23"/>
  <c r="N1018" i="23"/>
  <c r="N1019" i="23"/>
  <c r="N1020" i="23"/>
  <c r="N1021" i="23"/>
  <c r="N1022" i="23"/>
  <c r="N1023" i="23"/>
  <c r="N1024" i="23"/>
  <c r="N1025" i="23"/>
  <c r="N27" i="23"/>
  <c r="N26" i="23"/>
  <c r="N9" i="23" s="1"/>
  <c r="R26" i="23"/>
  <c r="Q26" i="23"/>
  <c r="Q9" i="23" s="1"/>
  <c r="P27" i="23"/>
  <c r="O26" i="23"/>
  <c r="K27" i="23"/>
  <c r="K28" i="23"/>
  <c r="K29" i="23"/>
  <c r="K30" i="23"/>
  <c r="K25" i="23" s="1"/>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K1002" i="23"/>
  <c r="K1003" i="23"/>
  <c r="K1004" i="23"/>
  <c r="K1005" i="23"/>
  <c r="K1006" i="23"/>
  <c r="K1007" i="23"/>
  <c r="K1008" i="23"/>
  <c r="K1009" i="23"/>
  <c r="K1010" i="23"/>
  <c r="K1011" i="23"/>
  <c r="K1012" i="23"/>
  <c r="K1013" i="23"/>
  <c r="K1014" i="23"/>
  <c r="K1015" i="23"/>
  <c r="K1016" i="23"/>
  <c r="K1017" i="23"/>
  <c r="K1018" i="23"/>
  <c r="K1019" i="23"/>
  <c r="K1020" i="23"/>
  <c r="K1021" i="23"/>
  <c r="K1022" i="23"/>
  <c r="K1023" i="23"/>
  <c r="K1024" i="23"/>
  <c r="K1025" i="23"/>
  <c r="K26" i="23"/>
  <c r="E25" i="23"/>
  <c r="F25" i="23"/>
  <c r="G25" i="23"/>
  <c r="H25" i="23"/>
  <c r="I25" i="23"/>
  <c r="J25" i="23"/>
  <c r="L25" i="23"/>
  <c r="M25" i="23"/>
  <c r="D25" i="23"/>
  <c r="C78" i="8" s="1"/>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019" i="14"/>
  <c r="U1020" i="14"/>
  <c r="U1021" i="14"/>
  <c r="U1022" i="14"/>
  <c r="U1023" i="14"/>
  <c r="U1024" i="14"/>
  <c r="U1025" i="14"/>
  <c r="U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019" i="14"/>
  <c r="T1020" i="14"/>
  <c r="T1021" i="14"/>
  <c r="T1022" i="14"/>
  <c r="T1023" i="14"/>
  <c r="T1024" i="14"/>
  <c r="T1025" i="14"/>
  <c r="T26" i="14"/>
  <c r="S31" i="14"/>
  <c r="S28" i="14"/>
  <c r="S29" i="14"/>
  <c r="S30"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S1019" i="14"/>
  <c r="S1020" i="14"/>
  <c r="S1021" i="14"/>
  <c r="S1022" i="14"/>
  <c r="S1023" i="14"/>
  <c r="S1024" i="14"/>
  <c r="S1025" i="14"/>
  <c r="S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R1019" i="14"/>
  <c r="R1020" i="14"/>
  <c r="R1021" i="14"/>
  <c r="R1022" i="14"/>
  <c r="R1023" i="14"/>
  <c r="R1024" i="14"/>
  <c r="R1025" i="14"/>
  <c r="R27" i="14"/>
  <c r="R26" i="14"/>
  <c r="R9" i="14" s="1"/>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27" i="14"/>
  <c r="P38" i="14"/>
  <c r="P27" i="14"/>
  <c r="P28" i="14"/>
  <c r="P29" i="14"/>
  <c r="P30" i="14"/>
  <c r="P31" i="14"/>
  <c r="P32" i="14"/>
  <c r="P33" i="14"/>
  <c r="P34" i="14"/>
  <c r="P35" i="14"/>
  <c r="P36" i="14"/>
  <c r="P37"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P625" i="14"/>
  <c r="P626" i="14"/>
  <c r="P627" i="14"/>
  <c r="P628" i="14"/>
  <c r="P629" i="14"/>
  <c r="P630" i="14"/>
  <c r="P631" i="14"/>
  <c r="P632" i="14"/>
  <c r="P633" i="14"/>
  <c r="P634" i="14"/>
  <c r="P635" i="14"/>
  <c r="P636" i="14"/>
  <c r="P637" i="14"/>
  <c r="P638" i="14"/>
  <c r="P639" i="14"/>
  <c r="P640" i="14"/>
  <c r="P641" i="14"/>
  <c r="P642" i="14"/>
  <c r="P643" i="14"/>
  <c r="P644" i="14"/>
  <c r="P645" i="14"/>
  <c r="P646" i="14"/>
  <c r="P647" i="14"/>
  <c r="P648" i="14"/>
  <c r="P649" i="14"/>
  <c r="P650" i="14"/>
  <c r="P651" i="14"/>
  <c r="P652" i="14"/>
  <c r="P653" i="14"/>
  <c r="P654" i="14"/>
  <c r="P655" i="14"/>
  <c r="P656" i="14"/>
  <c r="P657" i="14"/>
  <c r="P658" i="14"/>
  <c r="P659" i="14"/>
  <c r="P660" i="14"/>
  <c r="P661" i="14"/>
  <c r="P662" i="14"/>
  <c r="P663" i="14"/>
  <c r="P664" i="14"/>
  <c r="P665" i="14"/>
  <c r="P666" i="14"/>
  <c r="P667" i="14"/>
  <c r="P668" i="14"/>
  <c r="P669" i="14"/>
  <c r="P670" i="14"/>
  <c r="P671" i="14"/>
  <c r="P672" i="14"/>
  <c r="P673" i="14"/>
  <c r="P674" i="14"/>
  <c r="P675" i="14"/>
  <c r="P676" i="14"/>
  <c r="P677" i="14"/>
  <c r="P678" i="14"/>
  <c r="P679" i="14"/>
  <c r="P680" i="14"/>
  <c r="P681" i="14"/>
  <c r="P682" i="14"/>
  <c r="P683" i="14"/>
  <c r="P684" i="14"/>
  <c r="P685" i="14"/>
  <c r="P686" i="14"/>
  <c r="P687" i="14"/>
  <c r="P688" i="14"/>
  <c r="P689" i="14"/>
  <c r="P690" i="14"/>
  <c r="P691" i="14"/>
  <c r="P692" i="14"/>
  <c r="P693" i="14"/>
  <c r="P694" i="14"/>
  <c r="P695" i="14"/>
  <c r="P696" i="14"/>
  <c r="P697" i="14"/>
  <c r="P698" i="14"/>
  <c r="P699" i="14"/>
  <c r="P700" i="14"/>
  <c r="P701" i="14"/>
  <c r="P702" i="14"/>
  <c r="P703" i="14"/>
  <c r="P704" i="14"/>
  <c r="P705" i="14"/>
  <c r="P706" i="14"/>
  <c r="P707" i="14"/>
  <c r="P708" i="14"/>
  <c r="P709" i="14"/>
  <c r="P710" i="14"/>
  <c r="P711" i="14"/>
  <c r="P712" i="14"/>
  <c r="P713" i="14"/>
  <c r="P714" i="14"/>
  <c r="P715" i="14"/>
  <c r="P716" i="14"/>
  <c r="P717" i="14"/>
  <c r="P718" i="14"/>
  <c r="P719" i="14"/>
  <c r="P720" i="14"/>
  <c r="P721" i="14"/>
  <c r="P722" i="14"/>
  <c r="P723" i="14"/>
  <c r="P724" i="14"/>
  <c r="P725" i="14"/>
  <c r="P726" i="14"/>
  <c r="P727" i="14"/>
  <c r="P728" i="14"/>
  <c r="P729" i="14"/>
  <c r="P730" i="14"/>
  <c r="P731" i="14"/>
  <c r="P732" i="14"/>
  <c r="P733" i="14"/>
  <c r="P734" i="14"/>
  <c r="P735" i="14"/>
  <c r="P736" i="14"/>
  <c r="P737" i="14"/>
  <c r="P738" i="14"/>
  <c r="P739" i="14"/>
  <c r="P740" i="14"/>
  <c r="P741" i="14"/>
  <c r="P742" i="14"/>
  <c r="P743" i="14"/>
  <c r="P744" i="14"/>
  <c r="P745" i="14"/>
  <c r="P746" i="14"/>
  <c r="P747" i="14"/>
  <c r="P748" i="14"/>
  <c r="P749" i="14"/>
  <c r="P750" i="14"/>
  <c r="P751" i="14"/>
  <c r="P752" i="14"/>
  <c r="P753" i="14"/>
  <c r="P754" i="14"/>
  <c r="P755" i="14"/>
  <c r="P756" i="14"/>
  <c r="P757" i="14"/>
  <c r="P758" i="14"/>
  <c r="P759" i="14"/>
  <c r="P760" i="14"/>
  <c r="P761" i="14"/>
  <c r="P762" i="14"/>
  <c r="P763" i="14"/>
  <c r="P764" i="14"/>
  <c r="P765" i="14"/>
  <c r="P766" i="14"/>
  <c r="P767" i="14"/>
  <c r="P768" i="14"/>
  <c r="P769" i="14"/>
  <c r="P770" i="14"/>
  <c r="P771" i="14"/>
  <c r="P772" i="14"/>
  <c r="P773" i="14"/>
  <c r="P774" i="14"/>
  <c r="P775" i="14"/>
  <c r="P776" i="14"/>
  <c r="P777" i="14"/>
  <c r="P778" i="14"/>
  <c r="P779" i="14"/>
  <c r="P780" i="14"/>
  <c r="P781" i="14"/>
  <c r="P782" i="14"/>
  <c r="P783" i="14"/>
  <c r="P784" i="14"/>
  <c r="P785" i="14"/>
  <c r="P786" i="14"/>
  <c r="P787" i="14"/>
  <c r="P788" i="14"/>
  <c r="P789" i="14"/>
  <c r="P790" i="14"/>
  <c r="P791" i="14"/>
  <c r="P792" i="14"/>
  <c r="P793" i="14"/>
  <c r="P794" i="14"/>
  <c r="P795" i="14"/>
  <c r="P796" i="14"/>
  <c r="P797" i="14"/>
  <c r="P798" i="14"/>
  <c r="P799" i="14"/>
  <c r="P800" i="14"/>
  <c r="P801" i="14"/>
  <c r="P802" i="14"/>
  <c r="P803" i="14"/>
  <c r="P804" i="14"/>
  <c r="P805" i="14"/>
  <c r="P806" i="14"/>
  <c r="P807" i="14"/>
  <c r="P808" i="14"/>
  <c r="P809" i="14"/>
  <c r="P810" i="14"/>
  <c r="P811" i="14"/>
  <c r="P812" i="14"/>
  <c r="P813" i="14"/>
  <c r="P814" i="14"/>
  <c r="P815" i="14"/>
  <c r="P816" i="14"/>
  <c r="P817" i="14"/>
  <c r="P818" i="14"/>
  <c r="P819" i="14"/>
  <c r="P820" i="14"/>
  <c r="P821" i="14"/>
  <c r="P822" i="14"/>
  <c r="P823" i="14"/>
  <c r="P824" i="14"/>
  <c r="P825" i="14"/>
  <c r="P826" i="14"/>
  <c r="P827" i="14"/>
  <c r="P828" i="14"/>
  <c r="P829" i="14"/>
  <c r="P830" i="14"/>
  <c r="P831" i="14"/>
  <c r="P832" i="14"/>
  <c r="P833" i="14"/>
  <c r="P834" i="14"/>
  <c r="P835" i="14"/>
  <c r="P836" i="14"/>
  <c r="P837" i="14"/>
  <c r="P838" i="14"/>
  <c r="P839" i="14"/>
  <c r="P840" i="14"/>
  <c r="P841" i="14"/>
  <c r="P842" i="14"/>
  <c r="P843" i="14"/>
  <c r="P844" i="14"/>
  <c r="P845" i="14"/>
  <c r="P846" i="14"/>
  <c r="P847" i="14"/>
  <c r="P848" i="14"/>
  <c r="P849" i="14"/>
  <c r="P850" i="14"/>
  <c r="P851" i="14"/>
  <c r="P852" i="14"/>
  <c r="P853" i="14"/>
  <c r="P854" i="14"/>
  <c r="P855" i="14"/>
  <c r="P856" i="14"/>
  <c r="P857" i="14"/>
  <c r="P858" i="14"/>
  <c r="P859" i="14"/>
  <c r="P860" i="14"/>
  <c r="P861" i="14"/>
  <c r="P862" i="14"/>
  <c r="P863" i="14"/>
  <c r="P864" i="14"/>
  <c r="P865" i="14"/>
  <c r="P866" i="14"/>
  <c r="P867" i="14"/>
  <c r="P868" i="14"/>
  <c r="P869" i="14"/>
  <c r="P870" i="14"/>
  <c r="P871" i="14"/>
  <c r="P872" i="14"/>
  <c r="P873" i="14"/>
  <c r="P874" i="14"/>
  <c r="P875" i="14"/>
  <c r="P876" i="14"/>
  <c r="P877" i="14"/>
  <c r="P878" i="14"/>
  <c r="P879" i="14"/>
  <c r="P880" i="14"/>
  <c r="P881" i="14"/>
  <c r="P882" i="14"/>
  <c r="P883" i="14"/>
  <c r="P884" i="14"/>
  <c r="P885" i="14"/>
  <c r="P886" i="14"/>
  <c r="P887" i="14"/>
  <c r="P888" i="14"/>
  <c r="P889" i="14"/>
  <c r="P890" i="14"/>
  <c r="P891" i="14"/>
  <c r="P892" i="14"/>
  <c r="P893" i="14"/>
  <c r="P894" i="14"/>
  <c r="P895" i="14"/>
  <c r="P896" i="14"/>
  <c r="P897" i="14"/>
  <c r="P898" i="14"/>
  <c r="P899" i="14"/>
  <c r="P900" i="14"/>
  <c r="P901" i="14"/>
  <c r="P902" i="14"/>
  <c r="P903" i="14"/>
  <c r="P904" i="14"/>
  <c r="P905" i="14"/>
  <c r="P906" i="14"/>
  <c r="P907" i="14"/>
  <c r="P908" i="14"/>
  <c r="P909" i="14"/>
  <c r="P910" i="14"/>
  <c r="P911" i="14"/>
  <c r="P912" i="14"/>
  <c r="P913" i="14"/>
  <c r="P914" i="14"/>
  <c r="P915" i="14"/>
  <c r="P916" i="14"/>
  <c r="P917" i="14"/>
  <c r="P918" i="14"/>
  <c r="P919" i="14"/>
  <c r="P920" i="14"/>
  <c r="P921" i="14"/>
  <c r="P922" i="14"/>
  <c r="P923" i="14"/>
  <c r="P924" i="14"/>
  <c r="P925" i="14"/>
  <c r="P926" i="14"/>
  <c r="P927" i="14"/>
  <c r="P928" i="14"/>
  <c r="P929" i="14"/>
  <c r="P930" i="14"/>
  <c r="P931" i="14"/>
  <c r="P932" i="14"/>
  <c r="P933" i="14"/>
  <c r="P934" i="14"/>
  <c r="P935" i="14"/>
  <c r="P936" i="14"/>
  <c r="P937" i="14"/>
  <c r="P938" i="14"/>
  <c r="P939" i="14"/>
  <c r="P940" i="14"/>
  <c r="P941" i="14"/>
  <c r="P942" i="14"/>
  <c r="P943" i="14"/>
  <c r="P944" i="14"/>
  <c r="P945" i="14"/>
  <c r="P946" i="14"/>
  <c r="P947" i="14"/>
  <c r="P948" i="14"/>
  <c r="P949" i="14"/>
  <c r="P950" i="14"/>
  <c r="P951" i="14"/>
  <c r="P952" i="14"/>
  <c r="P953" i="14"/>
  <c r="P954" i="14"/>
  <c r="P955" i="14"/>
  <c r="P956" i="14"/>
  <c r="P957" i="14"/>
  <c r="P958" i="14"/>
  <c r="P959" i="14"/>
  <c r="P960" i="14"/>
  <c r="P961" i="14"/>
  <c r="P962" i="14"/>
  <c r="P963" i="14"/>
  <c r="P964" i="14"/>
  <c r="P965" i="14"/>
  <c r="P966" i="14"/>
  <c r="P967" i="14"/>
  <c r="P968" i="14"/>
  <c r="P969" i="14"/>
  <c r="P970" i="14"/>
  <c r="P971" i="14"/>
  <c r="P972" i="14"/>
  <c r="P973" i="14"/>
  <c r="P974" i="14"/>
  <c r="P975" i="14"/>
  <c r="P976" i="14"/>
  <c r="P977" i="14"/>
  <c r="P978" i="14"/>
  <c r="P979" i="14"/>
  <c r="P980" i="14"/>
  <c r="P981" i="14"/>
  <c r="P982" i="14"/>
  <c r="P983" i="14"/>
  <c r="P984" i="14"/>
  <c r="P985" i="14"/>
  <c r="P986" i="14"/>
  <c r="P987" i="14"/>
  <c r="P988" i="14"/>
  <c r="P989" i="14"/>
  <c r="P990" i="14"/>
  <c r="P991" i="14"/>
  <c r="P992" i="14"/>
  <c r="P993" i="14"/>
  <c r="P994" i="14"/>
  <c r="P995" i="14"/>
  <c r="P996" i="14"/>
  <c r="P997" i="14"/>
  <c r="P998" i="14"/>
  <c r="P999" i="14"/>
  <c r="P1000" i="14"/>
  <c r="P1001" i="14"/>
  <c r="P1002" i="14"/>
  <c r="P1003" i="14"/>
  <c r="P1004" i="14"/>
  <c r="P1005" i="14"/>
  <c r="P1006" i="14"/>
  <c r="P1007" i="14"/>
  <c r="P1008" i="14"/>
  <c r="P1009" i="14"/>
  <c r="P1010" i="14"/>
  <c r="P1011" i="14"/>
  <c r="P1012" i="14"/>
  <c r="P1013" i="14"/>
  <c r="P1014" i="14"/>
  <c r="P1015" i="14"/>
  <c r="P1016" i="14"/>
  <c r="P1017" i="14"/>
  <c r="P1018" i="14"/>
  <c r="P1019" i="14"/>
  <c r="P1020" i="14"/>
  <c r="P1021" i="14"/>
  <c r="P1022" i="14"/>
  <c r="P1023" i="14"/>
  <c r="P1024" i="14"/>
  <c r="P1025" i="14"/>
  <c r="P26" i="14"/>
  <c r="S26" i="14" s="1"/>
  <c r="S9" i="14" s="1"/>
  <c r="F25" i="14"/>
  <c r="G25" i="14"/>
  <c r="H25" i="14"/>
  <c r="I25" i="14"/>
  <c r="J25" i="14"/>
  <c r="K25" i="14"/>
  <c r="L25" i="14"/>
  <c r="M25" i="14"/>
  <c r="C76" i="8" s="1"/>
  <c r="N25" i="14"/>
  <c r="O25" i="14"/>
  <c r="E25" i="14"/>
  <c r="C25" i="14"/>
  <c r="J23" i="14"/>
  <c r="I23" i="14"/>
  <c r="H23" i="14"/>
  <c r="P25" i="14" l="1"/>
  <c r="Q26" i="14"/>
  <c r="Q9" i="14" s="1"/>
  <c r="T9" i="14"/>
  <c r="U9" i="14"/>
  <c r="R9" i="23"/>
  <c r="K14" i="23" s="1"/>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6" i="17"/>
  <c r="H15" i="17"/>
  <c r="I15" i="17"/>
  <c r="J15" i="17"/>
  <c r="K15" i="17"/>
  <c r="L15" i="17"/>
  <c r="N15" i="17"/>
  <c r="G15" i="17"/>
  <c r="Q54" i="9"/>
  <c r="Q53" i="9"/>
  <c r="Q52" i="9"/>
  <c r="Q51" i="9"/>
  <c r="Q50" i="9"/>
  <c r="Q49" i="9"/>
  <c r="Q48" i="9"/>
  <c r="Q44" i="9"/>
  <c r="Q43" i="9"/>
  <c r="Q42" i="9"/>
  <c r="Q41" i="9"/>
  <c r="Q40" i="9"/>
  <c r="Q39" i="9"/>
  <c r="Q38" i="9"/>
  <c r="Q37" i="9"/>
  <c r="Q36" i="9"/>
  <c r="Q30" i="9"/>
  <c r="Q29" i="9"/>
  <c r="Q28" i="9"/>
  <c r="Q22" i="9"/>
  <c r="Q10" i="9"/>
  <c r="Q8" i="9"/>
  <c r="Q5" i="9" l="1"/>
  <c r="E57" i="9" s="1"/>
  <c r="C122" i="8"/>
  <c r="C60" i="8"/>
  <c r="C70" i="8"/>
  <c r="C72" i="8"/>
  <c r="C68" i="8"/>
  <c r="C64" i="8"/>
  <c r="C66" i="8"/>
  <c r="C74" i="8"/>
  <c r="N13" i="14"/>
  <c r="M15" i="17"/>
  <c r="O27" i="23"/>
  <c r="M23" i="23"/>
  <c r="L23" i="23"/>
  <c r="K23" i="23"/>
  <c r="J23" i="23"/>
  <c r="I23" i="23"/>
  <c r="H23" i="23"/>
  <c r="G23" i="23"/>
  <c r="F23" i="23"/>
  <c r="E23" i="23"/>
  <c r="D23" i="23"/>
  <c r="D1" i="23"/>
  <c r="C126" i="8" l="1"/>
  <c r="C124" i="8"/>
  <c r="L16" i="22" l="1"/>
  <c r="C120" i="8" l="1"/>
  <c r="H11" i="22"/>
  <c r="F11" i="22"/>
  <c r="D11" i="22"/>
  <c r="A3" i="22" l="1"/>
  <c r="G40" i="19" l="1"/>
  <c r="J12" i="20" l="1"/>
  <c r="L20" i="20"/>
  <c r="K21" i="20"/>
  <c r="K20" i="20"/>
  <c r="J21" i="20"/>
  <c r="J20" i="20"/>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O12" i="20"/>
  <c r="N12" i="20"/>
  <c r="L31" i="19"/>
  <c r="L32" i="19"/>
  <c r="L33" i="19"/>
  <c r="L34" i="19"/>
  <c r="L35" i="19"/>
  <c r="L36" i="19"/>
  <c r="L37" i="19"/>
  <c r="L38" i="19"/>
  <c r="L39" i="19"/>
  <c r="L30" i="19"/>
  <c r="F12" i="20" l="1"/>
  <c r="L26" i="19"/>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16" i="8" l="1"/>
  <c r="C114" i="8"/>
  <c r="C10" i="18"/>
  <c r="K13" i="17" l="1"/>
  <c r="J13" i="17"/>
  <c r="A3" i="18" l="1"/>
  <c r="B41" i="16" l="1"/>
  <c r="E29" i="11" l="1"/>
  <c r="P23" i="14" l="1"/>
  <c r="O23" i="14"/>
  <c r="M23" i="14"/>
  <c r="N23" i="14"/>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Q6" i="17" s="1"/>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R6" i="17" l="1"/>
  <c r="I6" i="17" s="1"/>
  <c r="S6" i="17"/>
  <c r="L12" i="6"/>
  <c r="W8" i="7"/>
  <c r="V8" i="7"/>
  <c r="M14" i="5"/>
  <c r="N14" i="5"/>
  <c r="X8" i="7"/>
  <c r="M12" i="6"/>
  <c r="N12" i="6"/>
  <c r="D1" i="5" l="1"/>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23" i="14" l="1"/>
  <c r="E15" i="15"/>
  <c r="L23" i="14"/>
  <c r="K23" i="14"/>
  <c r="G23" i="14"/>
  <c r="F23" i="14"/>
  <c r="E23" i="14"/>
  <c r="C1" i="11" l="1"/>
  <c r="C110" i="8" l="1"/>
  <c r="C39" i="15"/>
  <c r="C102" i="8" s="1"/>
  <c r="E40" i="15"/>
  <c r="C104" i="8" l="1"/>
  <c r="G40" i="15"/>
  <c r="A3" i="16"/>
  <c r="A3" i="15"/>
  <c r="D1" i="14"/>
  <c r="D1" i="17"/>
  <c r="D1" i="7"/>
  <c r="D1" i="6"/>
  <c r="E1" i="9"/>
  <c r="E44" i="15"/>
  <c r="E50" i="15" s="1"/>
  <c r="E58" i="15" s="1"/>
  <c r="C44" i="15"/>
  <c r="C100" i="8"/>
  <c r="C98" i="8"/>
  <c r="C96" i="8"/>
  <c r="C94" i="8"/>
  <c r="C92" i="8"/>
  <c r="C90" i="8"/>
  <c r="C86" i="8"/>
  <c r="C88" i="8"/>
  <c r="C50" i="15" l="1"/>
  <c r="C58" i="15" s="1"/>
  <c r="C84" i="8"/>
  <c r="C82" i="8"/>
  <c r="B63" i="15" l="1"/>
  <c r="C35" i="16"/>
  <c r="C33" i="16"/>
  <c r="G39" i="15" l="1"/>
  <c r="E21" i="5" l="1"/>
  <c r="G22" i="19" s="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C56" i="8"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C54" i="8"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C52" i="8" s="1"/>
  <c r="K20" i="6" l="1"/>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J22" i="6" l="1"/>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J12" i="6" l="1"/>
  <c r="I22" i="5"/>
  <c r="T16" i="7" l="1"/>
  <c r="T8" i="7" s="1"/>
  <c r="I14" i="5"/>
  <c r="F21" i="5" l="1"/>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F14" i="5" s="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O17" i="17" l="1"/>
  <c r="P17" i="17"/>
  <c r="U16" i="7"/>
  <c r="U8" i="7" s="1"/>
  <c r="M8" i="7" s="1"/>
  <c r="C148" i="8" s="1"/>
  <c r="B152" i="8" s="1"/>
  <c r="H15" i="7"/>
  <c r="I15" i="7"/>
  <c r="J15" i="7"/>
  <c r="K15" i="7"/>
  <c r="L15" i="7"/>
  <c r="M15" i="7"/>
  <c r="O15" i="7"/>
  <c r="P15" i="7"/>
  <c r="G15" i="7"/>
  <c r="H19" i="6"/>
  <c r="G21" i="19" l="1"/>
  <c r="G23" i="19" s="1"/>
  <c r="C18" i="8" s="1"/>
  <c r="C130" i="8"/>
  <c r="C40" i="8"/>
  <c r="R15" i="7"/>
  <c r="G21" i="5"/>
  <c r="C21" i="5"/>
  <c r="I13" i="17"/>
  <c r="L13" i="17"/>
  <c r="P16" i="17"/>
  <c r="G13" i="17"/>
  <c r="H13" i="17"/>
  <c r="M13" i="17"/>
  <c r="N13" i="17"/>
  <c r="C10" i="8" l="1"/>
  <c r="C22" i="8"/>
  <c r="C14" i="8" l="1"/>
  <c r="C26" i="16" l="1"/>
  <c r="C21" i="16"/>
  <c r="C37" i="16" l="1"/>
  <c r="C15" i="15"/>
  <c r="D13" i="11" l="1"/>
  <c r="E13" i="11"/>
  <c r="F13" i="11"/>
  <c r="G13" i="11"/>
  <c r="H13" i="11"/>
  <c r="I13" i="11"/>
  <c r="J13" i="11"/>
  <c r="K13" i="11"/>
  <c r="L13" i="11"/>
  <c r="B13" i="11" l="1"/>
  <c r="I23" i="11" l="1"/>
  <c r="L22" i="11"/>
  <c r="L24" i="11" s="1"/>
  <c r="C48" i="8" s="1"/>
  <c r="H22" i="11"/>
  <c r="H24" i="11" s="1"/>
  <c r="G22" i="11"/>
  <c r="G24" i="11" s="1"/>
  <c r="C38" i="8" s="1"/>
  <c r="F22" i="11"/>
  <c r="F24" i="11" s="1"/>
  <c r="C36" i="8" s="1"/>
  <c r="E22" i="11"/>
  <c r="E24" i="11" s="1"/>
  <c r="C34" i="8" s="1"/>
  <c r="D22" i="11"/>
  <c r="C22" i="11"/>
  <c r="B24" i="11"/>
  <c r="C30" i="8" s="1"/>
  <c r="I21" i="11"/>
  <c r="K22" i="11" s="1"/>
  <c r="I20" i="11"/>
  <c r="I19" i="11"/>
  <c r="I18" i="11"/>
  <c r="I17" i="11"/>
  <c r="I16" i="11"/>
  <c r="I15" i="11"/>
  <c r="C24" i="11" l="1"/>
  <c r="C42" i="8" s="1"/>
  <c r="D24" i="11"/>
  <c r="C44" i="8" s="1"/>
  <c r="I22" i="11"/>
  <c r="K24" i="11"/>
  <c r="C46" i="8" s="1"/>
  <c r="J22" i="11"/>
  <c r="J24" i="11" s="1"/>
  <c r="C50" i="8" s="1"/>
  <c r="I24" i="11"/>
  <c r="C32" i="8" s="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20220630 for reference date of 30/06/2022)</t>
        </r>
      </text>
    </comment>
    <comment ref="D16" authorId="0" shapeId="0">
      <text>
        <r>
          <rPr>
            <sz val="12"/>
            <color indexed="81"/>
            <rFont val="Tahoma"/>
            <family val="2"/>
            <charset val="161"/>
          </rPr>
          <t>Insert reporting period in date format e.g. 01/04/2022-30/06/2022</t>
        </r>
      </text>
    </comment>
    <comment ref="D17" authorId="0" shapeId="0">
      <text>
        <r>
          <rPr>
            <sz val="12"/>
            <color indexed="81"/>
            <rFont val="Tahoma"/>
            <family val="2"/>
            <charset val="161"/>
          </rPr>
          <t>Insert cumulative reporting period in date format e.g. 01/01/2022-30/06/2022</t>
        </r>
      </text>
    </comment>
    <comment ref="D18" authorId="0" shapeId="0">
      <text>
        <r>
          <rPr>
            <sz val="12"/>
            <color indexed="81"/>
            <rFont val="Tahoma"/>
            <family val="2"/>
            <charset val="161"/>
          </rPr>
          <t>Insert reference date in date format e.g. 30/06/2022</t>
        </r>
      </text>
    </comment>
    <comment ref="D19" authorId="0" shapeId="0">
      <text>
        <r>
          <rPr>
            <sz val="12"/>
            <color indexed="81"/>
            <rFont val="Tahoma"/>
            <family val="2"/>
            <charset val="161"/>
          </rPr>
          <t>Insert submission date in date format e.g. 11/07/2022</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B26" authorId="0" shapeId="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7.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authors>
    <author>Author</author>
  </authors>
  <commentList>
    <comment ref="E21" authorId="0" shapeId="0">
      <text>
        <r>
          <rPr>
            <sz val="9"/>
            <color indexed="81"/>
            <rFont val="Tahoma"/>
            <family val="2"/>
            <charset val="161"/>
          </rPr>
          <t>Please see worksheet-Allowed Values, point 5, for a description of what is included under each category of financial instrument.</t>
        </r>
      </text>
    </comment>
    <comment ref="B22" authorId="0" shapeId="0">
      <text>
        <r>
          <rPr>
            <sz val="9"/>
            <color indexed="81"/>
            <rFont val="Tahoma"/>
            <family val="2"/>
            <charset val="161"/>
          </rPr>
          <t>Please see definition D1.
Please select from the drop-down list the ISO-Country code.</t>
        </r>
      </text>
    </comment>
    <comment ref="D22" authorId="0" shapeId="0">
      <text>
        <r>
          <rPr>
            <sz val="9"/>
            <color indexed="81"/>
            <rFont val="Tahoma"/>
            <family val="2"/>
            <charset val="161"/>
          </rPr>
          <t>Please select from the drop down list.  
For the definition please refer to Definitions - D4.</t>
        </r>
      </text>
    </comment>
    <comment ref="P22" authorId="0" shapeId="0">
      <text>
        <r>
          <rPr>
            <sz val="9"/>
            <color indexed="81"/>
            <rFont val="Tahoma"/>
            <family val="2"/>
            <charset val="161"/>
          </rPr>
          <t>See definition D5.</t>
        </r>
      </text>
    </comment>
  </commentList>
</comments>
</file>

<file path=xl/comments9.xml><?xml version="1.0" encoding="utf-8"?>
<comments xmlns="http://schemas.openxmlformats.org/spreadsheetml/2006/main">
  <authors>
    <author>Author</author>
  </authors>
  <commentList>
    <comment ref="B22" authorId="0" shapeId="0">
      <text>
        <r>
          <rPr>
            <sz val="9"/>
            <color indexed="81"/>
            <rFont val="Tahoma"/>
            <family val="2"/>
            <charset val="161"/>
          </rPr>
          <t>Please see definition D1.
Please select from the drop-down list the ISO-Country code.</t>
        </r>
      </text>
    </comment>
    <comment ref="C22" authorId="0" shapeId="0">
      <text>
        <r>
          <rPr>
            <sz val="9"/>
            <color indexed="81"/>
            <rFont val="Tahoma"/>
            <family val="2"/>
            <charset val="161"/>
          </rPr>
          <t>Please select from the drop down list.  For the definition please refer to Definitions - D4.</t>
        </r>
      </text>
    </comment>
    <comment ref="E22" authorId="0" shapeId="0">
      <text>
        <r>
          <rPr>
            <sz val="9"/>
            <color indexed="81"/>
            <rFont val="Tahoma"/>
            <family val="2"/>
            <charset val="161"/>
          </rPr>
          <t xml:space="preserve">See definition D14.
</t>
        </r>
      </text>
    </comment>
    <comment ref="F22" authorId="0" shapeId="0">
      <text>
        <r>
          <rPr>
            <sz val="9"/>
            <color indexed="81"/>
            <rFont val="Tahoma"/>
            <family val="2"/>
            <charset val="161"/>
          </rPr>
          <t xml:space="preserve">See definition D14.
</t>
        </r>
      </text>
    </comment>
  </commentList>
</comments>
</file>

<file path=xl/comments10.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t>
        </r>
      </text>
    </comment>
    <comment ref="F16" authorId="0" shapeId="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<sst xmlns="http://schemas.openxmlformats.org/spreadsheetml/2006/main" count="1244" uniqueCount="843">
  <si>
    <t xml:space="preserve">Date of update </t>
  </si>
  <si>
    <t xml:space="preserve">Version  </t>
  </si>
  <si>
    <t>Reporting Currency</t>
  </si>
  <si>
    <t>EURO</t>
  </si>
  <si>
    <t>Central Bank</t>
  </si>
  <si>
    <t>NO</t>
  </si>
  <si>
    <t>Number of clients</t>
  </si>
  <si>
    <t>Client Categorisation</t>
  </si>
  <si>
    <t>Retail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</si>
  <si>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</si>
  <si>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</si>
  <si>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</si>
  <si>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</si>
  <si>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</si>
  <si>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</si>
  <si>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</si>
  <si>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</si>
  <si>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</si>
  <si>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</si>
  <si>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</si>
  <si>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</si>
  <si>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</si>
  <si>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</si>
  <si>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</si>
  <si>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</si>
  <si>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</si>
  <si>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</si>
  <si>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</si>
  <si>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</si>
  <si>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</si>
  <si>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</si>
  <si>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Eligible Counterparty</t>
  </si>
  <si>
    <t>Payment Institution</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</si>
  <si>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</si>
  <si>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</si>
  <si>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</si>
  <si>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</si>
  <si>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</si>
  <si>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</si>
  <si>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</si>
  <si>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</si>
  <si>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</si>
  <si>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</si>
  <si>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</si>
  <si>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</si>
  <si>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</si>
  <si>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</si>
  <si>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</si>
  <si>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</si>
  <si>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</si>
  <si>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</si>
  <si>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</si>
  <si>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</si>
  <si>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</si>
  <si>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</si>
  <si>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</si>
  <si>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</si>
  <si>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</si>
  <si>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</si>
  <si>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</si>
  <si>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</si>
  <si>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</si>
  <si>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</si>
  <si>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</si>
  <si>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</si>
  <si>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</si>
  <si>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</si>
  <si>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</si>
  <si>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</si>
  <si>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</si>
  <si>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</si>
  <si>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</si>
  <si>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</si>
  <si>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</si>
  <si>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</si>
  <si>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</si>
  <si>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</si>
  <si>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</si>
  <si>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</si>
  <si>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</si>
  <si>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</si>
  <si>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</si>
  <si>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</si>
  <si>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</si>
  <si>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</si>
  <si>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</si>
  <si>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</si>
  <si>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</si>
  <si>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</si>
  <si>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</si>
  <si>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</si>
  <si>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</si>
  <si>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</si>
  <si>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</si>
  <si>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</si>
  <si>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</si>
  <si>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</si>
  <si>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</si>
  <si>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</si>
  <si>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</si>
  <si>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</si>
  <si>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</si>
  <si>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</si>
  <si>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</si>
  <si>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</si>
  <si>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</si>
  <si>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</si>
  <si>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</si>
  <si>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</si>
  <si>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</si>
  <si>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</si>
  <si>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</si>
  <si>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</si>
  <si>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</si>
  <si>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</si>
  <si>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</si>
  <si>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</si>
  <si>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</si>
  <si>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</si>
  <si>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</si>
  <si>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</si>
  <si>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</si>
  <si>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</si>
  <si>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</si>
  <si>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</si>
  <si>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</si>
  <si>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</si>
  <si>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</si>
  <si>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</si>
  <si>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</si>
  <si>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</si>
  <si>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</si>
  <si>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</si>
  <si>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</si>
  <si>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</si>
  <si>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</si>
  <si>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</si>
  <si>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</si>
  <si>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</si>
  <si>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</si>
  <si>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</si>
  <si>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</si>
  <si>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</si>
  <si>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</si>
  <si>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</si>
  <si>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</si>
  <si>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</si>
  <si>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</si>
  <si>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</si>
  <si>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</si>
  <si>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</si>
  <si>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</si>
  <si>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</si>
  <si>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</si>
  <si>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</si>
  <si>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</si>
  <si>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</si>
  <si>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</si>
  <si>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</si>
  <si>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</si>
  <si>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</si>
  <si>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</si>
  <si>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</si>
  <si>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</si>
  <si>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</si>
  <si>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</si>
  <si>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</si>
  <si>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</si>
  <si>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</si>
  <si>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</si>
  <si>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</si>
  <si>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</si>
  <si>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</si>
  <si>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</si>
  <si>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</si>
  <si>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</si>
  <si>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</si>
  <si>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</si>
  <si>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</si>
  <si>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</si>
  <si>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</si>
  <si>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</si>
  <si>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</si>
  <si>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</si>
  <si>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</si>
  <si>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</si>
  <si>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</si>
  <si>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</si>
  <si>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</si>
  <si>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</si>
  <si>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</si>
  <si>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</si>
  <si>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</si>
  <si>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</si>
  <si>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</si>
  <si>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</si>
  <si>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</si>
  <si>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</si>
  <si>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</si>
  <si>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</si>
  <si>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</si>
  <si>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</si>
  <si>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</si>
  <si>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</si>
  <si>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</si>
  <si>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</si>
  <si>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</si>
  <si>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</si>
  <si>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</si>
  <si>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</si>
  <si>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</si>
  <si>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</si>
  <si>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</si>
  <si>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</si>
  <si>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</si>
  <si>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</si>
  <si>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</si>
  <si>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</si>
  <si>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</si>
  <si>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</si>
  <si>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</si>
  <si>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</si>
  <si>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</si>
  <si>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</si>
  <si>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</si>
  <si>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</si>
  <si>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</si>
  <si>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</si>
  <si>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</si>
  <si>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</si>
  <si>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</si>
  <si>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</si>
  <si>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</si>
  <si>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</si>
  <si>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</si>
  <si>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</si>
  <si>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</si>
  <si>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</si>
  <si>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</si>
  <si>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</si>
  <si>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</si>
  <si>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</si>
  <si>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</si>
  <si>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</si>
  <si>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</si>
  <si>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</si>
  <si>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</si>
  <si>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</si>
  <si>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</si>
  <si>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</si>
  <si>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</si>
  <si>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</si>
  <si>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</si>
  <si>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</si>
  <si>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</si>
  <si>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</si>
  <si>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</si>
  <si>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</si>
  <si>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</si>
  <si>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</si>
  <si>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</si>
  <si>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</si>
  <si>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</si>
  <si>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</si>
  <si>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</si>
  <si>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</si>
  <si>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</si>
  <si>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</si>
  <si>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</si>
  <si>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</si>
  <si>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</si>
  <si>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</si>
  <si>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</si>
  <si>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</si>
  <si>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</si>
  <si>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</si>
  <si>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</si>
  <si>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</si>
  <si>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</si>
  <si>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</si>
  <si>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</si>
  <si>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</si>
  <si>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</si>
  <si>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</si>
  <si>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</si>
  <si>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</si>
  <si>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</si>
  <si>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</si>
  <si>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</si>
  <si>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</si>
  <si>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</si>
  <si>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</si>
  <si>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</si>
  <si>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</si>
  <si>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</si>
  <si>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</si>
  <si>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</si>
  <si>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</si>
  <si>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</si>
  <si>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</si>
  <si>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</si>
  <si>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</si>
  <si>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</si>
  <si>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</si>
  <si>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</si>
  <si>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</si>
  <si>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</si>
  <si>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</si>
  <si>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</si>
  <si>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</si>
  <si>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</si>
  <si>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</si>
  <si>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</si>
  <si>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</si>
  <si>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</si>
  <si>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</si>
  <si>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</si>
  <si>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</si>
  <si>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</si>
  <si>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</si>
  <si>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</si>
  <si>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</si>
  <si>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</si>
  <si>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</si>
  <si>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</si>
  <si>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</si>
  <si>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</si>
  <si>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</si>
  <si>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</si>
  <si>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</si>
  <si>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</si>
  <si>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</si>
  <si>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</si>
  <si>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</si>
  <si>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</si>
  <si>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</si>
  <si>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</si>
  <si>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</si>
  <si>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</si>
  <si>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</si>
  <si>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</si>
  <si>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</si>
  <si>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</si>
  <si>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t>Total Value of all Over the Counter Financial Instruments</t>
  </si>
  <si>
    <t xml:space="preserve"> Total Volume of transactions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</si>
  <si>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</si>
  <si>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</si>
  <si>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</si>
  <si>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</si>
  <si>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</si>
  <si>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</si>
  <si>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</si>
  <si>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</si>
  <si>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</si>
  <si>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</si>
  <si>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</si>
  <si>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</si>
  <si>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</si>
  <si>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</si>
  <si>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</si>
  <si>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</si>
  <si>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</si>
  <si>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</si>
  <si>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</si>
  <si>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</si>
  <si>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</si>
  <si>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</si>
  <si>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</si>
  <si>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</si>
  <si>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</si>
  <si>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</si>
  <si>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</si>
  <si>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</si>
  <si>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</si>
  <si>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</si>
  <si>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</si>
  <si>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</si>
  <si>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</si>
  <si>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</si>
  <si>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</si>
  <si>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</si>
  <si>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</si>
  <si>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</si>
  <si>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</si>
  <si>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</si>
  <si>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</si>
  <si>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</si>
  <si>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</si>
  <si>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</si>
  <si>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</si>
  <si>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</si>
  <si>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</si>
  <si>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</si>
  <si>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Values per Type of Financial Instrument (other categories)</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</si>
  <si>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</si>
  <si>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</si>
  <si>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</si>
  <si>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</si>
  <si>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</si>
  <si>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</si>
  <si>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</si>
  <si>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</si>
  <si>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</si>
  <si>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</si>
  <si>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</si>
  <si>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</si>
  <si>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</si>
  <si>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</si>
  <si>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</si>
  <si>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</si>
  <si>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</si>
  <si>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</si>
  <si>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</si>
  <si>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</si>
  <si>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</si>
  <si>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</si>
  <si>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</si>
  <si>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</si>
  <si>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</si>
  <si>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</si>
  <si>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</si>
  <si>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</si>
  <si>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</si>
  <si>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</si>
  <si>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</si>
  <si>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</si>
  <si>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</si>
  <si>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</si>
  <si>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</si>
  <si>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</si>
  <si>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</si>
  <si>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</si>
  <si>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</si>
  <si>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</si>
  <si>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</si>
  <si>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</si>
  <si>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</si>
  <si>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</si>
  <si>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</si>
  <si>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</si>
  <si>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</si>
  <si>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</si>
  <si>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</si>
  <si>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</si>
  <si>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</si>
  <si>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</si>
  <si>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</si>
  <si>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</si>
  <si>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</si>
  <si>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</si>
  <si>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</si>
  <si>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</si>
  <si>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</si>
  <si>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</si>
  <si>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</si>
  <si>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</si>
  <si>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</si>
  <si>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</si>
  <si>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</si>
  <si>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</si>
  <si>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</si>
  <si>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</si>
  <si>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</si>
  <si>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</si>
  <si>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</si>
  <si>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</si>
  <si>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</si>
  <si>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</si>
  <si>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</si>
  <si>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</si>
  <si>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</si>
  <si>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</si>
  <si>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</si>
  <si>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</si>
  <si>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</si>
  <si>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</si>
  <si>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</si>
  <si>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</si>
  <si>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</si>
  <si>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</si>
  <si>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</si>
  <si>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</si>
  <si>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</si>
  <si>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</si>
  <si>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</si>
  <si>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</si>
  <si>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</si>
  <si>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</si>
  <si>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</si>
  <si>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</si>
  <si>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</si>
  <si>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</si>
  <si>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</si>
  <si>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</si>
  <si>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</si>
  <si>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</si>
  <si>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</si>
  <si>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</si>
  <si>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</si>
  <si>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</si>
  <si>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</si>
  <si>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</si>
  <si>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</si>
  <si>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</si>
  <si>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</si>
  <si>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</si>
  <si>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</si>
  <si>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</si>
  <si>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</si>
  <si>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</si>
  <si>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</si>
  <si>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</si>
  <si>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</si>
  <si>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</si>
  <si>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</si>
  <si>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</si>
  <si>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</si>
  <si>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</si>
  <si>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</si>
  <si>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</si>
  <si>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</si>
  <si>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</si>
  <si>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14.</t>
  </si>
  <si>
    <t>Total Reserves</t>
  </si>
  <si>
    <t>b. CFDs on cryptocurrencies</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</si>
  <si>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</si>
  <si>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</si>
  <si>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</si>
  <si>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</si>
  <si>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</si>
  <si>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</si>
  <si>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</si>
  <si>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</si>
  <si>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</si>
  <si>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</si>
  <si>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</si>
  <si>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</si>
  <si>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</si>
  <si>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</si>
  <si>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</si>
  <si>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</si>
  <si>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</si>
  <si>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</si>
  <si>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 xml:space="preserve">In this section, as at the reference date, please analyse the Total Clients' Funds that the CIF holds as per its authorisation (which are either 'ON' or 'OFF' Balance Sheet) ,  </t>
  </si>
  <si>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</si>
  <si>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</si>
  <si>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</si>
  <si>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</si>
  <si>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</si>
  <si>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</si>
  <si>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</si>
  <si>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</si>
  <si>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</si>
  <si>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</si>
  <si>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</si>
  <si>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</si>
  <si>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</si>
  <si>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</si>
  <si>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</si>
  <si>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</si>
  <si>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</si>
  <si>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</si>
  <si>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</si>
  <si>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</si>
  <si>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</si>
  <si>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</si>
  <si>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</si>
  <si>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</si>
  <si>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</si>
  <si>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</si>
  <si>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</si>
  <si>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</si>
  <si>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</si>
  <si>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</si>
  <si>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</si>
  <si>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</si>
  <si>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</si>
  <si>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</si>
  <si>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</si>
  <si>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</si>
  <si>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</si>
  <si>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</si>
  <si>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</si>
  <si>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</si>
  <si>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</si>
  <si>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</si>
  <si>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</si>
  <si>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</si>
  <si>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</si>
  <si>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</si>
  <si>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</si>
  <si>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</si>
  <si>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</si>
  <si>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</si>
  <si>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</si>
  <si>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</si>
  <si>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</si>
  <si>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</si>
  <si>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</si>
  <si>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</si>
  <si>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</si>
  <si>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</si>
  <si>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</si>
  <si>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</si>
  <si>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</si>
  <si>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</si>
  <si>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</si>
  <si>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</si>
  <si>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</si>
  <si>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</si>
  <si>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</si>
  <si>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</si>
  <si>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</si>
  <si>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</si>
  <si>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</si>
  <si>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</si>
  <si>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</si>
  <si>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</si>
  <si>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</si>
  <si>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</si>
  <si>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</si>
  <si>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</si>
  <si>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</si>
  <si>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</si>
  <si>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</si>
  <si>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</si>
  <si>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</si>
  <si>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</si>
  <si>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</si>
  <si>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Please refer to Section 'Definitions' for the definition of "Sustainable Investments" (D21.)</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</si>
  <si>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</si>
  <si>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</si>
  <si>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</si>
  <si>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</si>
  <si>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</si>
  <si>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</si>
  <si>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</si>
  <si>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</si>
  <si>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</si>
  <si>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</si>
  <si>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</si>
  <si>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</si>
  <si>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(i.e. as per Ancillary Service number 1, Part II, First Appendix, Law 87(I)/2017, as amended), as at the reference date.</t>
  </si>
  <si>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</si>
  <si>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</si>
  <si>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</si>
  <si>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Financial Instruments (Part III , First Appendix of Law 87(I)/2017, as amended)</t>
  </si>
  <si>
    <t>Law 87(I)/2017, as amended), as at the reference date.</t>
  </si>
  <si>
    <t>0-30</t>
  </si>
  <si>
    <t>0-300</t>
  </si>
  <si>
    <t>0-400</t>
  </si>
  <si>
    <t>Bloomberg</t>
  </si>
  <si>
    <t>cTrader</t>
  </si>
  <si>
    <t>Interactive Brokers</t>
  </si>
  <si>
    <t>OneZero</t>
  </si>
  <si>
    <r>
      <t>Value in Other CFDs</t>
    </r>
    <r>
      <rPr>
        <b/>
        <sz val="11"/>
        <color theme="1"/>
        <rFont val="Calibri"/>
        <family val="2"/>
        <charset val="161"/>
        <scheme val="minor"/>
      </rPr>
      <t xml:space="preserve"> 
(excluding forex, commodities and cryptocurrencies)</t>
    </r>
  </si>
  <si>
    <t>Volume in CFDs on Cryptocurrencies</t>
  </si>
  <si>
    <t>Volume in Other CFDs 
(excluding forex, commodities and cryptocurrencies)</t>
  </si>
  <si>
    <t xml:space="preserve"> </t>
  </si>
  <si>
    <t>a. The Management of Undertakings of Collective Investments (RAIFs, AIFs &amp; AIFLNPs)</t>
  </si>
  <si>
    <t>Country of residence/incorporation 
of clients/entities</t>
  </si>
  <si>
    <t xml:space="preserve">Please refer to Section 'Definitions' for the definition of "business relationships" (D20.), according to Article 2 of the Prevention and Suppression of Money Laundering and Terrorist Financing Law, the AML/CFT Law of 2007 [188(I)/2007], as amended.  </t>
  </si>
  <si>
    <t>Physical Persons - This is the country of their residence.
Legal Entities - The country in which the entity is incorporated.
Please select from the drop-down list the ISO-Country code.</t>
  </si>
  <si>
    <t xml:space="preserve">Can be:
-Central Bank 
-EEA Credit Institution 
-Bank in third Country 
-Qualifying Market Fund 
-Payment Institution 
-Investment Firm 
-Electronic Money Institution
-Clearing House
-Recognized Echange
-Other </t>
  </si>
  <si>
    <t>Related are legal or natural persons that have close links. For the definition of "close links"  please refer to Article 2 of Law 87(I)/2017, as amended.</t>
  </si>
  <si>
    <t>This is the cash used for opening a CFD position. Here the cumulative margins used for all clients' CFDs opening transactions must be given for the reference period.</t>
  </si>
  <si>
    <t>OTC financial instruments are instruments that are traded in some context other than on a formal exchange.</t>
  </si>
  <si>
    <r>
      <t xml:space="preserve">The official definition of the term “resident of Cyprus” for statistical purposes can be found in the relevant Directive of the Central Bank of Cyprus in the following link: </t>
    </r>
    <r>
      <rPr>
        <u/>
        <sz val="11"/>
        <color rgb="FF0000FF"/>
        <rFont val="Calibri"/>
        <family val="2"/>
        <charset val="161"/>
        <scheme val="minor"/>
      </rPr>
      <t>http://www.centralbank.gov.cy/media/STDRE_RESIDENTDEFINITION-2008.pdf</t>
    </r>
    <r>
      <rPr>
        <sz val="11"/>
        <color theme="1"/>
        <rFont val="Calibri"/>
        <family val="2"/>
        <scheme val="minor"/>
      </rPr>
      <t xml:space="preserve">
In brief, 
-a natural person is considered as resident of Cyprus if it resides or intends to reside in the Republic of Cyprus for at least one year
- organizations or enterprises of any legal form, are considered as resident of Cyprus if they are registered or established in the Republic of Cyprus.  </t>
    </r>
  </si>
  <si>
    <t>The country in which the entity (where the clients' funds are held), is incorporated.
Please select from the drop-down list the ISO-Country code.</t>
  </si>
  <si>
    <r>
      <t xml:space="preserve">→ Value is the mark to market values of all financial instruments, as at the reference date.
→ For </t>
    </r>
    <r>
      <rPr>
        <b/>
        <sz val="11"/>
        <color theme="1"/>
        <rFont val="Calibri"/>
        <family val="2"/>
        <charset val="161"/>
        <scheme val="minor"/>
      </rPr>
      <t>CFDs</t>
    </r>
    <r>
      <rPr>
        <sz val="11"/>
        <color theme="1"/>
        <rFont val="Calibri"/>
        <family val="2"/>
        <scheme val="minor"/>
      </rPr>
      <t xml:space="preserve"> the value is the value of the notional value, as at the reference date.
→ </t>
    </r>
    <r>
      <rPr>
        <b/>
        <sz val="11"/>
        <color theme="1"/>
        <rFont val="Calibri"/>
        <family val="2"/>
        <charset val="161"/>
        <scheme val="minor"/>
      </rPr>
      <t>Clients’ CFDs long and short positions</t>
    </r>
    <r>
      <rPr>
        <sz val="11"/>
        <color theme="1"/>
        <rFont val="Calibri"/>
        <family val="2"/>
        <scheme val="minor"/>
      </rPr>
      <t xml:space="preserve">, in the same CFDs instrument, must be netted     
     when calculating the CFDs notional value. If the end result is a short notional position 
     in a specific CFDs instrument, then the respective figure must be included in the 
     calculation of the CFDs value, as an absolute value.
→ </t>
    </r>
    <r>
      <rPr>
        <b/>
        <sz val="11"/>
        <color theme="1"/>
        <rFont val="Calibri"/>
        <family val="2"/>
        <charset val="161"/>
        <scheme val="minor"/>
      </rPr>
      <t>Repos and Reverse Repos</t>
    </r>
    <r>
      <rPr>
        <sz val="11"/>
        <color theme="1"/>
        <rFont val="Calibri"/>
        <family val="2"/>
        <scheme val="minor"/>
      </rPr>
      <t xml:space="preserve"> must be included in this figure.
→ If the CIF is active, then this figure </t>
    </r>
    <r>
      <rPr>
        <b/>
        <sz val="11"/>
        <color theme="1"/>
        <rFont val="Calibri"/>
        <family val="2"/>
        <charset val="161"/>
        <scheme val="minor"/>
      </rPr>
      <t>should not be zero</t>
    </r>
    <r>
      <rPr>
        <sz val="11"/>
        <color theme="1"/>
        <rFont val="Calibri"/>
        <family val="2"/>
        <scheme val="minor"/>
      </rPr>
      <t xml:space="preserve">.
</t>
    </r>
    <r>
      <rPr>
        <i/>
        <sz val="10"/>
        <color theme="1"/>
        <rFont val="Calibri"/>
        <family val="2"/>
        <charset val="161"/>
        <scheme val="minor"/>
      </rPr>
      <t>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t>
    </r>
  </si>
  <si>
    <r>
      <rPr>
        <b/>
        <sz val="11"/>
        <color theme="1"/>
        <rFont val="Calibri"/>
        <family val="2"/>
        <charset val="161"/>
        <scheme val="minor"/>
      </rPr>
      <t xml:space="preserve">‘payment institution’ </t>
    </r>
    <r>
      <rPr>
        <sz val="11"/>
        <color theme="1"/>
        <rFont val="Calibri"/>
        <family val="2"/>
        <scheme val="minor"/>
      </rPr>
      <t>means a legal person that has been granted authorisation in accordance with Article 10 of Directive 2007/64/EC to provide and execute payment services throughout the Community; Please note that  you should also include payment institutions located in a third country.</t>
    </r>
  </si>
  <si>
    <r>
      <rPr>
        <b/>
        <sz val="11"/>
        <color theme="1"/>
        <rFont val="Calibri"/>
        <family val="2"/>
        <charset val="161"/>
        <scheme val="minor"/>
      </rPr>
      <t>Repo</t>
    </r>
    <r>
      <rPr>
        <sz val="11"/>
        <color theme="1"/>
        <rFont val="Calibri"/>
        <family val="2"/>
        <scheme val="minor"/>
      </rPr>
      <t xml:space="preserve"> refers to a repurchase agreement in which, one party sells an asset (e.g. a fixed-income security) to another party and commits to repurchase it from the another party at a future date.
</t>
    </r>
    <r>
      <rPr>
        <b/>
        <sz val="11"/>
        <color theme="1"/>
        <rFont val="Calibri"/>
        <family val="2"/>
        <charset val="161"/>
        <scheme val="minor"/>
      </rPr>
      <t>Reverse Repo</t>
    </r>
    <r>
      <rPr>
        <sz val="11"/>
        <color theme="1"/>
        <rFont val="Calibri"/>
        <family val="2"/>
        <scheme val="minor"/>
      </rPr>
      <t xml:space="preserve"> is the same repurchase agreement, as described above, from the buyer's viewpoint.  Hence, the seller executing the transaction above would describe it as a repo, while the buyer in the same transaction would describe it as a reverse repo. 
Regarding the </t>
    </r>
    <r>
      <rPr>
        <b/>
        <sz val="11"/>
        <color theme="1"/>
        <rFont val="Calibri"/>
        <family val="2"/>
        <charset val="161"/>
        <scheme val="minor"/>
      </rPr>
      <t>volume of Repo/Reverse Repo</t>
    </r>
    <r>
      <rPr>
        <sz val="11"/>
        <color theme="1"/>
        <rFont val="Calibri"/>
        <family val="2"/>
        <scheme val="minor"/>
      </rPr>
      <t xml:space="preserve"> </t>
    </r>
    <r>
      <rPr>
        <b/>
        <sz val="11"/>
        <color theme="1"/>
        <rFont val="Calibri"/>
        <family val="2"/>
        <charset val="161"/>
        <scheme val="minor"/>
      </rPr>
      <t>transactions</t>
    </r>
    <r>
      <rPr>
        <sz val="11"/>
        <color theme="1"/>
        <rFont val="Calibri"/>
        <family val="2"/>
        <scheme val="minor"/>
      </rPr>
      <t>, please report both parts of an agreement (sell-open and buy-close or vice versa) as separate transactions, using each time the value of the cash leg of the transaction as the reporting volume.</t>
    </r>
  </si>
  <si>
    <r>
      <rPr>
        <b/>
        <sz val="11"/>
        <color theme="1"/>
        <rFont val="Calibri"/>
        <family val="2"/>
        <charset val="161"/>
        <scheme val="minor"/>
      </rPr>
      <t>Clients' Account Balance</t>
    </r>
    <r>
      <rPr>
        <sz val="11"/>
        <color theme="1"/>
        <rFont val="Calibri"/>
        <family val="2"/>
        <scheme val="minor"/>
      </rPr>
      <t xml:space="preserve"> has the following definitions for CFDs/Binaries and Traditional CIFs, respectively:
</t>
    </r>
    <r>
      <rPr>
        <b/>
        <sz val="11"/>
        <color theme="1"/>
        <rFont val="Calibri"/>
        <family val="2"/>
        <charset val="161"/>
        <scheme val="minor"/>
      </rPr>
      <t>CFDs/Binaries CIFs Account Balance:</t>
    </r>
    <r>
      <rPr>
        <sz val="11"/>
        <color theme="1"/>
        <rFont val="Calibri"/>
        <family val="2"/>
        <scheme val="minor"/>
      </rPr>
      <t xml:space="preserve"> this is the clients' 'equity' amount i.e. the total cash amount that clients can withdraw from their accounts if they decide to close all their open positions and ask to withdraw their total cash balance. 
</t>
    </r>
    <r>
      <rPr>
        <b/>
        <sz val="11"/>
        <color theme="1"/>
        <rFont val="Calibri"/>
        <family val="2"/>
        <charset val="161"/>
        <scheme val="minor"/>
      </rPr>
      <t xml:space="preserve">Traditional CIFs Account Balance: </t>
    </r>
    <r>
      <rPr>
        <sz val="11"/>
        <color theme="1"/>
        <rFont val="Calibri"/>
        <family val="2"/>
        <scheme val="minor"/>
      </rPr>
      <t xml:space="preserve"> this is the clients' cash amount availble for trading or immediate withdrawal.</t>
    </r>
  </si>
  <si>
    <r>
      <t xml:space="preserve">This is the </t>
    </r>
    <r>
      <rPr>
        <b/>
        <sz val="11"/>
        <color theme="1"/>
        <rFont val="Calibri"/>
        <family val="2"/>
        <charset val="161"/>
        <scheme val="minor"/>
      </rPr>
      <t>cumulative</t>
    </r>
    <r>
      <rPr>
        <sz val="11"/>
        <color theme="1"/>
        <rFont val="Calibri"/>
        <family val="2"/>
        <scheme val="minor"/>
      </rPr>
      <t xml:space="preserve"> Total Clients' Realised Profit/(Loss) </t>
    </r>
    <r>
      <rPr>
        <b/>
        <sz val="11"/>
        <color theme="1"/>
        <rFont val="Calibri"/>
        <family val="2"/>
        <charset val="161"/>
        <scheme val="minor"/>
      </rPr>
      <t>for the reference period,</t>
    </r>
    <r>
      <rPr>
        <sz val="11"/>
        <color theme="1"/>
        <rFont val="Calibri"/>
        <family val="2"/>
        <scheme val="minor"/>
      </rPr>
      <t xml:space="preserve"> i.e for the 3 months reference period.
</t>
    </r>
    <r>
      <rPr>
        <b/>
        <sz val="11"/>
        <color theme="1"/>
        <rFont val="Calibri"/>
        <family val="2"/>
        <charset val="161"/>
        <scheme val="minor"/>
      </rPr>
      <t>For CIFs that they do not deal in CFDs and/or Binaries, these cells are NOT applicable.</t>
    </r>
  </si>
  <si>
    <r>
      <t xml:space="preserve">This is the Total Clients' Unrealised Profit/(Loss) </t>
    </r>
    <r>
      <rPr>
        <b/>
        <sz val="11"/>
        <color theme="1"/>
        <rFont val="Calibri"/>
        <family val="2"/>
        <charset val="161"/>
        <scheme val="minor"/>
      </rPr>
      <t>as at the reference date</t>
    </r>
    <r>
      <rPr>
        <sz val="11"/>
        <color theme="1"/>
        <rFont val="Calibri"/>
        <family val="2"/>
        <scheme val="minor"/>
      </rPr>
      <t xml:space="preserve">.  
</t>
    </r>
    <r>
      <rPr>
        <b/>
        <sz val="11"/>
        <color theme="1"/>
        <rFont val="Calibri"/>
        <family val="2"/>
        <charset val="161"/>
        <scheme val="minor"/>
      </rPr>
      <t>For CIFs that they do not deal in CFDs and/or Binaries, these cells are NOT applicable.</t>
    </r>
  </si>
  <si>
    <r>
      <rPr>
        <b/>
        <sz val="11"/>
        <color theme="1"/>
        <rFont val="Calibri"/>
        <family val="2"/>
        <charset val="161"/>
        <scheme val="minor"/>
      </rPr>
      <t xml:space="preserve">‘Electronic Money Institution’ </t>
    </r>
    <r>
      <rPr>
        <sz val="11"/>
        <color theme="1"/>
        <rFont val="Calibri"/>
        <family val="2"/>
        <scheme val="minor"/>
      </rPr>
      <t>means a legal person that has been granted authorisation under Title II to issue electronic money (as per DIRECTIVE 2009/110/EC OF THE EUROPEAN PARLIAMENT AND OF THE COUNCIL of 16 September 2009, on the taking up, pursuit and prudential supervision of the business of electronic money institutions amending Directives 2005/60/EC and 2006/48/EC and repealing Directive 2000/46/EC, Article 2(1)).</t>
    </r>
  </si>
  <si>
    <r>
      <rPr>
        <b/>
        <sz val="11"/>
        <color theme="1"/>
        <rFont val="Calibri"/>
        <family val="2"/>
        <charset val="161"/>
        <scheme val="minor"/>
      </rPr>
      <t xml:space="preserve">‘Recognised Exchange’ </t>
    </r>
    <r>
      <rPr>
        <sz val="11"/>
        <color theme="1"/>
        <rFont val="Calibri"/>
        <family val="2"/>
        <scheme val="minor"/>
      </rPr>
      <t>means an exchange which meets all of the following conditions: 
(a) it is a regulated market; 
(b) it has a clearing mechanism whereby contracts listed in Annex II are subject to daily margin requirements which, in the opinion of the competent authorities, provide appropriate protection (as per Regulation (EU) no 575/2013 of the European Parliament and of the Council of 26 June 2013, article 4,(1)(72)).</t>
    </r>
  </si>
  <si>
    <r>
      <t xml:space="preserve">This is the </t>
    </r>
    <r>
      <rPr>
        <b/>
        <sz val="11"/>
        <color theme="1"/>
        <rFont val="Calibri"/>
        <family val="2"/>
        <charset val="161"/>
        <scheme val="minor"/>
      </rPr>
      <t>‘Clearing House’</t>
    </r>
    <r>
      <rPr>
        <sz val="11"/>
        <color theme="1"/>
        <rFont val="Calibri"/>
        <family val="2"/>
        <scheme val="minor"/>
      </rPr>
      <t xml:space="preserve">  through which transactions may be cleared, includes an authorised central counterparty (i.e. a CCP authorised or recognised under EMIR) and a CCP (i.e. a legal person that interposes itself between the counterparties to the contracts traded on one or more financial markets, becoming the buyer to every seller and the seller to every buyer, as defined in article 2(1) of EMIR).</t>
    </r>
  </si>
  <si>
    <t>Volume per Type of Financial Instrument as per First Appendix, Part III, Law 87(I)/2017, as amended</t>
  </si>
  <si>
    <t>Values per Type of Financial Instrument as per First Appendix, Part III, Law 87(I)/2017, as amended</t>
  </si>
  <si>
    <t>(3) Portfolio management.</t>
  </si>
  <si>
    <t>(2) Execution of orders on behalf of clients;</t>
  </si>
  <si>
    <t>(1) Reception and transmission of orders in relation to one or more financial instruments;</t>
  </si>
  <si>
    <t>Volume of ALL Over the Counter ('OTC') Instruments</t>
  </si>
  <si>
    <t>Volume in Cryptocurrencies</t>
  </si>
  <si>
    <t>SECTION F(2) - CLIENTS' VOLUME OF TRANSACTIONS BY GEOGRAPHICAL ANALYSIS OF CLIENTS' RESIDENCE ANALYSED PER TYPE OF INSTRUMENT (OTHER CATEGORIES)</t>
  </si>
  <si>
    <t>SECTION F(1) - CLIENTS' VOLUME OF TRANSACTIONS BY GEOGRAPHICAL ANALYSIS OF CLIENTS' RESIDENCE ANALYSED PER TYPE OF INSTRUMENT (AS PER LAW 87(I)/2017, AS AMENDED)</t>
  </si>
  <si>
    <t>Volume per Type of Financial Instrument (other categories)</t>
  </si>
  <si>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</si>
  <si>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C24).</t>
    </r>
  </si>
  <si>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</si>
  <si>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</si>
  <si>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</si>
  <si>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</si>
  <si>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</si>
  <si>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</si>
  <si>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</si>
  <si>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</si>
  <si>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</si>
  <si>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</si>
  <si>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</si>
  <si>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</si>
  <si>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</si>
  <si>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</si>
  <si>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</si>
  <si>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</si>
  <si>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</si>
  <si>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01/04/2022-30/06/2022, the reference date is 30/06/2022. </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</si>
  <si>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</si>
  <si>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</si>
  <si>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</si>
  <si>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</si>
  <si>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</si>
  <si>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</si>
  <si>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</si>
  <si>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</si>
  <si>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r>
      <t xml:space="preserve">13. Previous Submissions that contain errors: </t>
    </r>
    <r>
      <rPr>
        <sz val="12"/>
        <color rgb="FF000000"/>
        <rFont val="Calibri"/>
        <family val="2"/>
        <charset val="161"/>
        <scheme val="minor"/>
      </rPr>
      <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01/04/2021 – 30/06/2021, section B, cell C22 was incorrect. The correct number of Clients is X.”).</t>
    </r>
  </si>
  <si>
    <t xml:space="preserve">Depending on the materiality of the error/misstatement, the CySEC Risk Statistics will advise the CIF, on the steps to be taken to correct the Form and if required the Form may have to be resubmitted via the TRS.  </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</si>
  <si>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</si>
  <si>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</si>
  <si>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Section 'Reconciliation' - The Surplus /(Deficit) of Clients' Money (cell G23) should be </t>
    </r>
    <r>
      <rPr>
        <b/>
        <sz val="12"/>
        <color theme="1"/>
        <rFont val="Calibri"/>
        <family val="2"/>
        <charset val="161"/>
        <scheme val="minor"/>
      </rPr>
      <t>equal</t>
    </r>
    <r>
      <rPr>
        <sz val="12"/>
        <color theme="1"/>
        <rFont val="Calibri"/>
        <family val="2"/>
        <charset val="161"/>
        <scheme val="minor"/>
      </rPr>
      <t xml:space="preserve"> to the total amount of reconciling items (cell G40).</t>
    </r>
  </si>
  <si>
    <r>
      <t xml:space="preserve">Section F(2) - 'Volume of all Over the Counter Instruments'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</si>
  <si>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Repos' does </t>
    </r>
    <r>
      <rPr>
        <b/>
        <sz val="12"/>
        <color theme="1"/>
        <rFont val="Calibri"/>
        <family val="2"/>
        <charset val="161"/>
        <scheme val="minor"/>
      </rPr>
      <t xml:space="preserve">not exceed </t>
    </r>
    <r>
      <rPr>
        <sz val="12"/>
        <color theme="1"/>
        <rFont val="Calibri"/>
        <family val="2"/>
        <charset val="161"/>
        <scheme val="minor"/>
      </rPr>
      <t>the 'Total Volume of Transactions'.</t>
    </r>
  </si>
  <si>
    <r>
      <t xml:space="preserve">Section F(2) - 'Volume in Reverse Repos'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</si>
  <si>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'Total Volume in CFDs'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</si>
  <si>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</si>
  <si>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from activities under Section 5(5)(b) (other than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</si>
  <si>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The number of rejected establishments of business relationships with customers for AML purposes should </t>
    </r>
    <r>
      <rPr>
        <b/>
        <sz val="12"/>
        <color theme="1"/>
        <rFont val="Calibri"/>
        <family val="2"/>
        <charset val="161"/>
        <scheme val="minor"/>
      </rPr>
      <t>not exceed</t>
    </r>
    <r>
      <rPr>
        <sz val="12"/>
        <color theme="1"/>
        <rFont val="Calibri"/>
        <family val="2"/>
        <charset val="161"/>
        <scheme val="minor"/>
      </rPr>
      <t xml:space="preserve"> the total number of rejected establishments of business relationships with customers.</t>
    </r>
  </si>
  <si>
    <r>
      <t xml:space="preserve">The number of terminated business relationships with customers already established for AML purposes should </t>
    </r>
    <r>
      <rPr>
        <b/>
        <sz val="12"/>
        <color theme="1"/>
        <rFont val="Calibri"/>
        <family val="2"/>
        <charset val="161"/>
        <scheme val="minor"/>
      </rPr>
      <t xml:space="preserve">not exceed </t>
    </r>
    <r>
      <rPr>
        <sz val="12"/>
        <color theme="1"/>
        <rFont val="Calibri"/>
        <family val="2"/>
        <charset val="161"/>
        <scheme val="minor"/>
      </rPr>
      <t>the total number of terminated business relationships already established with customers.</t>
    </r>
  </si>
  <si>
    <r>
      <t xml:space="preserve">The value of products and services with sustainable investment as at the reference date should </t>
    </r>
    <r>
      <rPr>
        <b/>
        <sz val="12"/>
        <color theme="1"/>
        <rFont val="Calibri"/>
        <family val="2"/>
        <charset val="161"/>
        <scheme val="minor"/>
      </rPr>
      <t>not exceed</t>
    </r>
    <r>
      <rPr>
        <sz val="12"/>
        <color theme="1"/>
        <rFont val="Calibri"/>
        <family val="2"/>
        <charset val="161"/>
        <scheme val="minor"/>
      </rPr>
      <t xml:space="preserve"> the total clients' financial instruments as at the reference date.</t>
    </r>
  </si>
  <si>
    <r>
      <t xml:space="preserve">The volume of transactions generated from products and services with sustainable investment during the cumulative reporting period should </t>
    </r>
    <r>
      <rPr>
        <b/>
        <sz val="12"/>
        <color theme="1"/>
        <rFont val="Calibri"/>
        <family val="2"/>
        <charset val="161"/>
        <scheme val="minor"/>
      </rPr>
      <t>not exceed</t>
    </r>
    <r>
      <rPr>
        <sz val="12"/>
        <color theme="1"/>
        <rFont val="Calibri"/>
        <family val="2"/>
        <charset val="161"/>
        <scheme val="minor"/>
      </rPr>
      <t xml:space="preserve"> the total clients' volume of transactions during the cumulative reporting period.</t>
    </r>
  </si>
  <si>
    <r>
      <t xml:space="preserve">The trading income derived from products and services with sustainable investment during the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reporting period.</t>
    </r>
  </si>
  <si>
    <r>
      <t xml:space="preserve">The trading income derived from products and services with sustainable investment during the cumulative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cumulative reporting period.</t>
    </r>
  </si>
  <si>
    <t>SECTION 'Reconciliation' - RECONCILIATION OF CLIENTS' ACCOUNT BALANCE with CLIENTS' FUNDS HELD BY THE CIF</t>
  </si>
  <si>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</si>
  <si>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</si>
  <si>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t>SECTION I - REJECTED AND TERMINATED BUSINESS RELATIONSHIPS WITH CUSTOMERS</t>
  </si>
  <si>
    <t>SECTION J - ANALYSIS OF CIF'S OWN MONEY</t>
  </si>
  <si>
    <t>RECONCILIATION OF CLIENTS' ACCOUNT BALANCE (Section B) WITH CLIENTS' FUNDS HELD BY THE CIF (Section C)</t>
  </si>
  <si>
    <r>
      <rPr>
        <b/>
        <i/>
        <sz val="12"/>
        <color theme="1"/>
        <rFont val="Calibri"/>
        <family val="2"/>
        <charset val="161"/>
        <scheme val="minor"/>
      </rPr>
      <t>All  Cypriot Investment Firms</t>
    </r>
    <r>
      <rPr>
        <i/>
        <sz val="12"/>
        <color theme="1"/>
        <rFont val="Calibri"/>
        <family val="2"/>
        <charset val="161"/>
        <scheme val="minor"/>
      </rPr>
      <t xml:space="preserve"> are required to complete </t>
    </r>
    <r>
      <rPr>
        <b/>
        <i/>
        <sz val="12"/>
        <color theme="1"/>
        <rFont val="Calibri"/>
        <family val="2"/>
        <charset val="161"/>
        <scheme val="minor"/>
      </rPr>
      <t>Form QST-CIF</t>
    </r>
    <r>
      <rPr>
        <i/>
        <sz val="12"/>
        <color theme="1"/>
        <rFont val="Calibri"/>
        <family val="2"/>
        <charset val="161"/>
        <scheme val="minor"/>
      </rPr>
      <t xml:space="preserve"> ('The Form'). This information will be used for CySEC's on-going monitoring and analysis. </t>
    </r>
  </si>
  <si>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</si>
  <si>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</si>
  <si>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</si>
  <si>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</si>
  <si>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CIF (Section C) </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</si>
  <si>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Cyprus</t>
    </r>
  </si>
  <si>
    <r>
      <t xml:space="preserve">9. </t>
    </r>
    <r>
      <rPr>
        <b/>
        <sz val="11.5"/>
        <color rgb="FF000000"/>
        <rFont val="Calibri"/>
        <family val="2"/>
        <charset val="161"/>
        <scheme val="minor"/>
      </rPr>
      <t xml:space="preserve">Section F(1): </t>
    </r>
    <r>
      <rPr>
        <sz val="11.5"/>
        <color rgb="FF000000"/>
        <rFont val="Calibri"/>
        <family val="2"/>
        <charset val="161"/>
        <scheme val="minor"/>
      </rPr>
      <t>Clients' Volume of Transactions by Geographical Analysis of Clients' Residence analysed per type of Instrument (as per Law 87(I)/2017, as amended)</t>
    </r>
  </si>
  <si>
    <r>
      <t xml:space="preserve">10. </t>
    </r>
    <r>
      <rPr>
        <b/>
        <sz val="11.5"/>
        <color rgb="FF000000"/>
        <rFont val="Calibri"/>
        <family val="2"/>
        <charset val="161"/>
        <scheme val="minor"/>
      </rPr>
      <t xml:space="preserve">Section F(2): </t>
    </r>
    <r>
      <rPr>
        <sz val="11.5"/>
        <color rgb="FF000000"/>
        <rFont val="Calibri"/>
        <family val="2"/>
        <charset val="161"/>
        <scheme val="minor"/>
      </rPr>
      <t>Clients' Volume of Transactions by Geographical Analysis of Clients' Residence analysed per type of Instrument (other categories)</t>
    </r>
  </si>
  <si>
    <r>
      <t xml:space="preserve">11.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</si>
  <si>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12.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</si>
  <si>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13.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</si>
  <si>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14. </t>
    </r>
    <r>
      <rPr>
        <b/>
        <sz val="11.5"/>
        <color rgb="FF000000"/>
        <rFont val="Calibri"/>
        <family val="2"/>
        <charset val="161"/>
        <scheme val="minor"/>
      </rPr>
      <t xml:space="preserve">Section J: </t>
    </r>
    <r>
      <rPr>
        <sz val="11.5"/>
        <color rgb="FF000000"/>
        <rFont val="Calibri"/>
        <family val="2"/>
        <charset val="161"/>
        <scheme val="minor"/>
      </rPr>
      <t>Analysis of CIF's Own Money</t>
    </r>
  </si>
  <si>
    <r>
      <t xml:space="preserve">15. </t>
    </r>
    <r>
      <rPr>
        <b/>
        <sz val="11.5"/>
        <color rgb="FF000000"/>
        <rFont val="Calibri"/>
        <family val="2"/>
        <charset val="161"/>
        <scheme val="minor"/>
      </rPr>
      <t xml:space="preserve">Section K: </t>
    </r>
    <r>
      <rPr>
        <sz val="11.5"/>
        <color rgb="FF000000"/>
        <rFont val="Calibri"/>
        <family val="2"/>
        <charset val="161"/>
        <scheme val="minor"/>
      </rPr>
      <t>Other Information</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</si>
  <si>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87(I)/2017, as amended)</t>
    </r>
  </si>
  <si>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</si>
  <si>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t>For CIFs that they do not deal in CFDs and/or Binaries, these cells are NOT applicable</t>
  </si>
  <si>
    <r>
      <t xml:space="preserve">Section F(2) - The 'Total Volume in CFDs' should be </t>
    </r>
    <r>
      <rPr>
        <b/>
        <sz val="12"/>
        <color theme="1"/>
        <rFont val="Calibri"/>
        <family val="2"/>
        <charset val="161"/>
        <scheme val="minor"/>
      </rPr>
      <t>equal</t>
    </r>
    <r>
      <rPr>
        <sz val="12"/>
        <color theme="1"/>
        <rFont val="Calibri"/>
        <family val="2"/>
        <charset val="161"/>
        <scheme val="minor"/>
      </rPr>
      <t xml:space="preserve"> to the Volume in 'FI-9' - Section F(1).</t>
    </r>
  </si>
  <si>
    <r>
      <t xml:space="preserve">Business Relationship 
</t>
    </r>
    <r>
      <rPr>
        <sz val="11"/>
        <color theme="1"/>
        <rFont val="Calibri"/>
        <family val="2"/>
        <charset val="161"/>
        <scheme val="minor"/>
      </rPr>
      <t>(Article 2 of the AML/CFT  Law of 2007 [188(I)/2007], as amended)</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</si>
  <si>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</si>
  <si>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Per se Professional</t>
  </si>
  <si>
    <t>Professional on request</t>
  </si>
  <si>
    <t xml:space="preserve">Retail
  </t>
  </si>
  <si>
    <t>Professional 
on request</t>
  </si>
  <si>
    <t>SECTION D(1) - CLIENTS' FINANCIAL INSTRUMENTS ANALYSED PER TYPE OF INSTRUMENT 
(AS PER LAW 87(I)/2017, AS AMENDED)</t>
  </si>
  <si>
    <t>SECTION D(2) - CLIENTS' FINANCIAL INSTRUMENTS ANALYSED PER TYPE OF INSTRUMENT 
(OTHER CATEGORIES)</t>
  </si>
  <si>
    <r>
      <t>Section D(2) - 'Total Value in CFDs' does</t>
    </r>
    <r>
      <rPr>
        <b/>
        <sz val="12"/>
        <color theme="1"/>
        <rFont val="Calibri"/>
        <family val="2"/>
        <charset val="161"/>
        <scheme val="minor"/>
      </rPr>
      <t xml:space="preserve"> not exceed</t>
    </r>
    <r>
      <rPr>
        <sz val="12"/>
        <color theme="1"/>
        <rFont val="Calibri"/>
        <family val="2"/>
        <charset val="161"/>
        <scheme val="minor"/>
      </rPr>
      <t xml:space="preserve"> the 'Total Value of all Over the Counter Financial Instruments'.</t>
    </r>
  </si>
  <si>
    <r>
      <t>Section F(2) - The 'Total Volume in CFDs'  does</t>
    </r>
    <r>
      <rPr>
        <b/>
        <sz val="12"/>
        <color theme="1"/>
        <rFont val="Calibri"/>
        <family val="2"/>
        <charset val="161"/>
        <scheme val="minor"/>
      </rPr>
      <t xml:space="preserve"> not exceed</t>
    </r>
    <r>
      <rPr>
        <sz val="12"/>
        <color theme="1"/>
        <rFont val="Calibri"/>
        <family val="2"/>
        <charset val="161"/>
        <scheme val="minor"/>
      </rPr>
      <t xml:space="preserve"> the 'Volume of all Over the Counter Instruments'.</t>
    </r>
  </si>
  <si>
    <r>
      <t xml:space="preserve">If you have provided at least one of the following investment services (Section A, point 7): 1) Reception and Transmission of orders in relation to one or more financial instruments (cell E36), 2) Execution of orders on behalf of clients (cell E37), 3) Portfolio management (cell E39), during the reporting period, then the total volume of transactions (Section F(1), cell P25) during the cumulative reporting period </t>
    </r>
    <r>
      <rPr>
        <b/>
        <sz val="12"/>
        <color theme="1"/>
        <rFont val="Calibri"/>
        <family val="2"/>
        <charset val="161"/>
        <scheme val="minor"/>
      </rPr>
      <t>should not</t>
    </r>
    <r>
      <rPr>
        <sz val="12"/>
        <color theme="1"/>
        <rFont val="Calibri"/>
        <family val="2"/>
        <charset val="161"/>
        <scheme val="minor"/>
      </rPr>
      <t xml:space="preserve"> be zero.</t>
    </r>
  </si>
  <si>
    <r>
      <t xml:space="preserve">→ Please indicate the volume of investment transactions in financial instruments </t>
    </r>
    <r>
      <rPr>
        <b/>
        <sz val="11"/>
        <color theme="1"/>
        <rFont val="Calibri"/>
        <family val="2"/>
        <charset val="161"/>
        <scheme val="minor"/>
      </rPr>
      <t>performed/executed by the entity on behalf of clients.</t>
    </r>
    <r>
      <rPr>
        <sz val="11"/>
        <color theme="1"/>
        <rFont val="Calibri"/>
        <family val="2"/>
        <scheme val="minor"/>
      </rPr>
      <t xml:space="preserve">
→ Clients’ Volume of Transactions include clients’ trading transactions, for </t>
    </r>
    <r>
      <rPr>
        <u/>
        <sz val="11"/>
        <color theme="1"/>
        <rFont val="Calibri"/>
        <family val="2"/>
        <charset val="161"/>
        <scheme val="minor"/>
      </rPr>
      <t>all types of clients</t>
    </r>
    <r>
      <rPr>
        <sz val="11"/>
        <color theme="1"/>
        <rFont val="Calibri"/>
        <family val="2"/>
        <scheme val="minor"/>
      </rPr>
      <t xml:space="preserve"> i.e. Retail, Eligible Counterparties, per se Professional and Professional on request.
→ Where clients’ transactions are performed with leverage, this should be included in the reported volume. 
→ Please report both opening and closing transactions, executed during the cumulative reporting period. For example, in case a transaction was opened during 01/01/2019-31/03/2019 and closed after 31/03/2019, then report only the opening transaction. 
→ Any transactions that for rollover purposes are closed and re-opened the next day, should not be included in the reported volume of transactions.</t>
    </r>
  </si>
  <si>
    <r>
      <t xml:space="preserve">If you have not provided at least one of the investment services (Section A, point 7) and/or ancillary services (Section A, point 8), during the reporting period, then the trading income (Section G, cell C16) during the reporting period </t>
    </r>
    <r>
      <rPr>
        <b/>
        <sz val="12"/>
        <color theme="1"/>
        <rFont val="Calibri"/>
        <family val="2"/>
        <charset val="161"/>
        <scheme val="minor"/>
      </rPr>
      <t xml:space="preserve">should </t>
    </r>
    <r>
      <rPr>
        <sz val="12"/>
        <color theme="1"/>
        <rFont val="Calibri"/>
        <family val="2"/>
        <charset val="161"/>
        <scheme val="minor"/>
      </rPr>
      <t>be zero.</t>
    </r>
  </si>
  <si>
    <r>
      <t xml:space="preserve">Client means every person to whom an Investment Firm provides investment or/and ancillary services.
</t>
    </r>
    <r>
      <rPr>
        <b/>
        <u/>
        <sz val="11"/>
        <color theme="1"/>
        <rFont val="Calibri"/>
        <family val="2"/>
        <charset val="161"/>
        <scheme val="minor"/>
      </rPr>
      <t>Section B:</t>
    </r>
    <r>
      <rPr>
        <b/>
        <sz val="11"/>
        <color theme="1"/>
        <rFont val="Calibri"/>
        <family val="2"/>
        <charset val="161"/>
        <scheme val="minor"/>
      </rPr>
      <t xml:space="preserve"> </t>
    </r>
    <r>
      <rPr>
        <sz val="11"/>
        <color theme="1"/>
        <rFont val="Calibri"/>
        <family val="2"/>
        <scheme val="minor"/>
      </rPr>
      <t xml:space="preserve">Please include only the number of clients  that </t>
    </r>
    <r>
      <rPr>
        <b/>
        <sz val="11"/>
        <color theme="1"/>
        <rFont val="Calibri"/>
        <family val="2"/>
        <charset val="161"/>
        <scheme val="minor"/>
      </rPr>
      <t>had an account balance as at the reference date</t>
    </r>
    <r>
      <rPr>
        <sz val="11"/>
        <color theme="1"/>
        <rFont val="Calibri"/>
        <family val="2"/>
        <scheme val="minor"/>
      </rPr>
      <t xml:space="preserve">, irrespective of whether they had transactions or not during the reporting period.
</t>
    </r>
    <r>
      <rPr>
        <b/>
        <u/>
        <sz val="11"/>
        <color theme="1"/>
        <rFont val="Calibri"/>
        <family val="2"/>
        <charset val="161"/>
        <scheme val="minor"/>
      </rPr>
      <t>Section F:</t>
    </r>
    <r>
      <rPr>
        <sz val="11"/>
        <color theme="1"/>
        <rFont val="Calibri"/>
        <family val="2"/>
        <scheme val="minor"/>
      </rPr>
      <t xml:space="preserve"> Please include the number of clients  that </t>
    </r>
    <r>
      <rPr>
        <b/>
        <sz val="11"/>
        <color theme="1"/>
        <rFont val="Calibri"/>
        <family val="2"/>
        <charset val="161"/>
        <scheme val="minor"/>
      </rPr>
      <t>had transactions</t>
    </r>
    <r>
      <rPr>
        <sz val="11"/>
        <color theme="1"/>
        <rFont val="Calibri"/>
        <family val="2"/>
        <scheme val="minor"/>
      </rPr>
      <t xml:space="preserve"> </t>
    </r>
    <r>
      <rPr>
        <b/>
        <sz val="11"/>
        <color theme="1"/>
        <rFont val="Calibri"/>
        <family val="2"/>
        <charset val="161"/>
        <scheme val="minor"/>
      </rPr>
      <t>during the cumulative reporting period</t>
    </r>
    <r>
      <rPr>
        <sz val="11"/>
        <color theme="1"/>
        <rFont val="Calibri"/>
        <family val="2"/>
        <scheme val="minor"/>
      </rPr>
      <t>, irrespective of  whether they had an account balance as at reference day or they closed their accounts during the reference period.
In the number of clients include all retail, eligible counterparties, per se professional and professional on request as these are defined in MiFID II and Law 87(I)/2017 (Articles 2 and 31(2)(a)), as amended.</t>
    </r>
  </si>
  <si>
    <t>Please categorize clients in the four categories below, as these are defined in MiFID II and Articles 2 and 31(2)(a) of Law 87(I)/2017, as amended:
→ retail, 
→ eligible counterparties,
→ per se professional, 
→ professional on request</t>
  </si>
  <si>
    <t>2.1</t>
  </si>
  <si>
    <t>2.2</t>
  </si>
  <si>
    <t>%</t>
  </si>
  <si>
    <r>
      <t xml:space="preserve">The total volume of transactions (both for the CIF and its clients' transactions) should be </t>
    </r>
    <r>
      <rPr>
        <b/>
        <sz val="12"/>
        <color theme="1"/>
        <rFont val="Calibri"/>
        <family val="2"/>
        <charset val="161"/>
        <scheme val="minor"/>
      </rPr>
      <t xml:space="preserve">greater than or equal </t>
    </r>
    <r>
      <rPr>
        <sz val="12"/>
        <color theme="1"/>
        <rFont val="Calibri"/>
        <family val="2"/>
        <charset val="161"/>
        <scheme val="minor"/>
      </rPr>
      <t>to the clients' volume of transactions, during the cumulative reporting period.</t>
    </r>
  </si>
  <si>
    <t>Clients' Assets</t>
  </si>
  <si>
    <t>3.1</t>
  </si>
  <si>
    <t>3.2</t>
  </si>
  <si>
    <t>Total value of clients' money deposited in institutions which are either unrated or have a rating below BBB+ or Baa1, as at the reference date.</t>
  </si>
  <si>
    <r>
      <t xml:space="preserve">The clients' assets used by the CIF for its own account or the account of any other person or client of the CIF, under SFTs and/or TTCA, should </t>
    </r>
    <r>
      <rPr>
        <b/>
        <sz val="12"/>
        <color theme="1"/>
        <rFont val="Calibri"/>
        <family val="2"/>
        <charset val="161"/>
        <scheme val="minor"/>
      </rPr>
      <t>not exceed</t>
    </r>
    <r>
      <rPr>
        <sz val="12"/>
        <color theme="1"/>
        <rFont val="Calibri"/>
        <family val="2"/>
        <charset val="161"/>
        <scheme val="minor"/>
      </rPr>
      <t xml:space="preserve"> the total clients' assets (clients' money + clients' financial instruments), as at the reference date.</t>
    </r>
  </si>
  <si>
    <t>Total value of clients' assets used by the CIF for its own account or the account of any other person or client of the CIF, under SFTs and/or TTCA, as at the reference date.</t>
  </si>
  <si>
    <r>
      <t xml:space="preserve">Total volume of transactions
</t>
    </r>
    <r>
      <rPr>
        <sz val="10"/>
        <color theme="1"/>
        <rFont val="Calibri"/>
        <family val="2"/>
        <charset val="161"/>
        <scheme val="minor"/>
      </rPr>
      <t>(Both for the CIF and its clients' transactions)</t>
    </r>
  </si>
  <si>
    <t>3.3</t>
  </si>
  <si>
    <t>Clients' Related Services</t>
  </si>
  <si>
    <t>4.1</t>
  </si>
  <si>
    <t xml:space="preserve">"Complex products" are any products which do not fall under the definition of non-complex as per Article 26(4)(a) of Law 87(I)/2017, as amended, and Article 57 of Delegated Regulation EU 2017/565.                                                        </t>
  </si>
  <si>
    <t>4.2</t>
  </si>
  <si>
    <t>"Credit granting" refers to the ancillary service point 2 of Part II, First Appendix of the Law 87(I)/2017, as amended.</t>
  </si>
  <si>
    <t>4.3</t>
  </si>
  <si>
    <t>Credit granted to clients during the cumulative reporting period.</t>
  </si>
  <si>
    <r>
      <t xml:space="preserve">The total assets excluding clients' assets should </t>
    </r>
    <r>
      <rPr>
        <b/>
        <sz val="12"/>
        <color theme="1"/>
        <rFont val="Calibri"/>
        <family val="2"/>
        <charset val="161"/>
        <scheme val="minor"/>
      </rPr>
      <t>not exceed</t>
    </r>
    <r>
      <rPr>
        <sz val="12"/>
        <color theme="1"/>
        <rFont val="Calibri"/>
        <family val="2"/>
        <charset val="161"/>
        <scheme val="minor"/>
      </rPr>
      <t xml:space="preserve"> the total assets, as at the reference date.</t>
    </r>
  </si>
  <si>
    <t>5.1</t>
  </si>
  <si>
    <t>5.2</t>
  </si>
  <si>
    <t>Remuneration</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</si>
  <si>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</si>
  <si>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</si>
  <si>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</si>
  <si>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</si>
  <si>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r>
      <t xml:space="preserve">Senior staff's variable remuneration does </t>
    </r>
    <r>
      <rPr>
        <b/>
        <sz val="12"/>
        <color theme="1"/>
        <rFont val="Calibri"/>
        <family val="2"/>
        <charset val="161"/>
        <scheme val="minor"/>
      </rPr>
      <t xml:space="preserve">not exceed </t>
    </r>
    <r>
      <rPr>
        <sz val="12"/>
        <color theme="1"/>
        <rFont val="Calibri"/>
        <family val="2"/>
        <charset val="161"/>
        <scheme val="minor"/>
      </rPr>
      <t>senior staff's total remuneration, during the reporting period.</t>
    </r>
  </si>
  <si>
    <t>Personal Transactions</t>
  </si>
  <si>
    <t>7.1</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</si>
  <si>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</si>
  <si>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</si>
  <si>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</si>
  <si>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8.1</t>
  </si>
  <si>
    <t>Value of eligible funds as at the reference date.</t>
  </si>
  <si>
    <t>Trading Income and Net Trading Income</t>
  </si>
  <si>
    <t>Trading Income generated by the distribution network of the CIF, during the cumulative reporting period.</t>
  </si>
  <si>
    <t xml:space="preserve">"Distribution Network" refers to the regulated entity's arrangements for making available and distributing its services/products to its clients. The distribution network refers specifically to Introducing Brokers, Business Introducers, Tied Agents and Representative Offices. </t>
  </si>
  <si>
    <r>
      <t>The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</si>
  <si>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t>Net Trading Income generated by the distribution network of the CIF, during the cumulative reporting period.</t>
  </si>
  <si>
    <r>
      <t>The net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</si>
  <si>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"Distribution Network" as above.</t>
  </si>
  <si>
    <r>
      <t xml:space="preserve">If the firm is </t>
    </r>
    <r>
      <rPr>
        <b/>
        <sz val="10"/>
        <color theme="1"/>
        <rFont val="Calibri"/>
        <family val="2"/>
        <charset val="161"/>
        <scheme val="minor"/>
      </rPr>
      <t>not authorised</t>
    </r>
    <r>
      <rPr>
        <sz val="10"/>
        <color theme="1"/>
        <rFont val="Calibri"/>
        <family val="2"/>
        <charset val="161"/>
        <scheme val="minor"/>
      </rPr>
      <t xml:space="preserve"> to provide the service, please report 'NO' and '0', accordingly.</t>
    </r>
  </si>
  <si>
    <t>Independent Investment Advice</t>
  </si>
  <si>
    <t>Portfolio Management</t>
  </si>
  <si>
    <t>Authorised to provide</t>
  </si>
  <si>
    <t>Trading Income</t>
  </si>
  <si>
    <t>Net Trading Income</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</si>
  <si>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</si>
  <si>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Deposits include clients' funds that were deposited in the abovementioned institutions and are held or administered by the entity, as per its authorisation. On and off balance clients' money should be reported.</t>
  </si>
  <si>
    <t>Percentage (%) of volume of products other than financial instruments over total volume of transactions, during the cumulative reporting period.</t>
  </si>
  <si>
    <t>Non-Independent Investment Advice</t>
  </si>
  <si>
    <t>8.2</t>
  </si>
  <si>
    <t>8.3</t>
  </si>
  <si>
    <r>
      <t xml:space="preserve">The clients' money deposited in institutions which are either unrated or have a rating below BBB+ or Baa1 should </t>
    </r>
    <r>
      <rPr>
        <b/>
        <sz val="12"/>
        <color theme="1"/>
        <rFont val="Calibri"/>
        <family val="2"/>
        <charset val="161"/>
        <scheme val="minor"/>
      </rPr>
      <t>not exceed</t>
    </r>
    <r>
      <rPr>
        <sz val="12"/>
        <color theme="1"/>
        <rFont val="Calibri"/>
        <family val="2"/>
        <charset val="161"/>
        <scheme val="minor"/>
      </rPr>
      <t xml:space="preserve"> the total clients' money, as at the reference date.</t>
    </r>
  </si>
  <si>
    <t>Total assets excluding clients' assets as at the reference date.</t>
  </si>
  <si>
    <t>Please indicate the regulated entity's total assets (as these are presented in its financial statements) excluding any clients' assets.</t>
  </si>
  <si>
    <t xml:space="preserve">For Trading Income insert a positive value and for Trading Loss insert a negative value.                                                                                                                                                                                        </t>
  </si>
  <si>
    <t>Net Trading Income =  Trading Income - Direct Trading Costs</t>
  </si>
  <si>
    <t>Please complete the required data.
All figures should be provided in EUR, where applicable.</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</si>
  <si>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</si>
  <si>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 xml:space="preserve">Please report Trading Income and Net Trading Income, derived from the below </t>
    </r>
    <r>
      <rPr>
        <b/>
        <i/>
        <u/>
        <sz val="11"/>
        <color theme="1"/>
        <rFont val="Calibri"/>
        <family val="2"/>
        <charset val="161"/>
        <scheme val="minor"/>
      </rPr>
      <t>licensed</t>
    </r>
    <r>
      <rPr>
        <b/>
        <sz val="11"/>
        <color theme="1"/>
        <rFont val="Calibri"/>
        <family val="2"/>
        <charset val="161"/>
        <scheme val="minor"/>
      </rPr>
      <t xml:space="preserve"> investment services, </t>
    </r>
    <r>
      <rPr>
        <b/>
        <u/>
        <sz val="11"/>
        <color theme="1"/>
        <rFont val="Calibri"/>
        <family val="2"/>
        <charset val="161"/>
        <scheme val="minor"/>
      </rPr>
      <t>during the cumulative reporting period.</t>
    </r>
  </si>
  <si>
    <t>"SFTs" and "TTCA" as defined in Directive 87-01.</t>
  </si>
  <si>
    <t>Percentage (%)  of volume of complex products offered to retail clients over the total volume of complex products traded, during the cumulative reporting period.</t>
  </si>
  <si>
    <t>"Eligible funds" refer to the funds of the covered clients as these are defined in Directive 87-07 for the operation of the Investor Compensation Fund. 
Please report unaudited figures, if the audited figures are not available.</t>
  </si>
  <si>
    <r>
      <t>The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</si>
  <si>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r>
      <t>The net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</si>
  <si>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 xml:space="preserve">In this respect, CIFs that provide only one of the above services, must also complete and report the respective volume of transactions. </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</si>
  <si>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</si>
  <si>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r>
      <rPr>
        <b/>
        <u/>
        <sz val="12"/>
        <color theme="1"/>
        <rFont val="Calibri"/>
        <family val="2"/>
        <charset val="161"/>
        <scheme val="minor"/>
      </rPr>
      <t>All CIFs are required to complete this Section, by reporting the volume of transactions,</t>
    </r>
    <r>
      <rPr>
        <sz val="12"/>
        <color theme="1"/>
        <rFont val="Calibri"/>
        <family val="2"/>
        <charset val="161"/>
        <scheme val="minor"/>
      </rPr>
      <t xml:space="preserve"> if they are authorised by CySEC to carry out </t>
    </r>
    <r>
      <rPr>
        <b/>
        <sz val="12"/>
        <color theme="1"/>
        <rFont val="Calibri"/>
        <family val="2"/>
        <charset val="161"/>
        <scheme val="minor"/>
      </rPr>
      <t>any</t>
    </r>
    <r>
      <rPr>
        <sz val="12"/>
        <color theme="1"/>
        <rFont val="Calibri"/>
        <family val="2"/>
        <charset val="161"/>
        <scheme val="minor"/>
      </rPr>
      <t xml:space="preserve"> of the following services according to Part I, First Appendix of Law 87(I)/2017, as amended:</t>
    </r>
  </si>
  <si>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 For all yellow cells that are not applicable, please insert "0" (zero).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</si>
</sst>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quot;$&quot;* #,##0.00_);_(&quot;$&quot;* \(#,##0.00\);_(&quot;$&quot;* &quot;-&quot;??_);_(@_)"/>
    <numFmt numFmtId="165" formatCode="_-* #,##0.00\ _€_-;\-* #,##0.00\ _€_-;_-* &quot;-&quot;??\ _€_-;_-@_-"/>
    <numFmt numFmtId="166" formatCode="dd/mm/yyyy;@"/>
    <numFmt numFmtId="167" formatCode="d/mm/yyyy;@"/>
    <numFmt numFmtId="168" formatCode="[$€-2]\ #,##0.00;\-[$€-2]\ #,##0.00"/>
    <numFmt numFmtId="169" formatCode="[$€-2]\ #,##0;\-[$€-2]\ #,##0"/>
    <numFmt numFmtId="170" formatCode="#,##0.00_ ;\-#,##0.00\ "/>
  </numFmts>
  <fonts count="124">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
      <u/>
      <sz val="11"/>
      <color theme="1"/>
      <name val="Calibri"/>
      <family val="2"/>
      <charset val="161"/>
      <scheme val="minor"/>
    </font>
    <font>
      <u/>
      <sz val="11"/>
      <color rgb="FF0000FF"/>
      <name val="Calibri"/>
      <family val="2"/>
      <charset val="161"/>
      <scheme val="minor"/>
    </font>
    <font>
      <sz val="16"/>
      <color theme="1"/>
      <name val="Calibri"/>
      <family val="2"/>
      <charset val="161"/>
      <scheme val="minor"/>
    </font>
    <font>
      <b/>
      <i/>
      <sz val="11"/>
      <name val="Calibri"/>
      <family val="2"/>
      <charset val="161"/>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sz val="11"/>
      <color theme="1"/>
      <name val="Calibri"/>
      <family val="2"/>
      <scheme val="minor"/>
    </font>
    <font>
      <b/>
      <u/>
      <sz val="10"/>
      <color theme="1"/>
      <name val="Calibri"/>
      <family val="2"/>
      <charset val="161"/>
      <scheme val="minor"/>
    </font>
    <font>
      <b/>
      <sz val="11"/>
      <name val="Calibri"/>
      <family val="2"/>
      <charset val="161"/>
      <scheme val="minor"/>
    </font>
    <font>
      <b/>
      <i/>
      <u/>
      <sz val="11"/>
      <color theme="1"/>
      <name val="Calibri"/>
      <family val="2"/>
      <charset val="161"/>
      <scheme val="minor"/>
    </font>
  </fonts>
  <fills count="1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
      <patternFill patternType="solid">
        <fgColor theme="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theme="0"/>
      </top>
      <bottom/>
      <diagonal/>
    </border>
  </borders>
  <cellStyleXfs count="12">
    <xf numFmtId="0" fontId="0" fillId="0" borderId="0"/>
    <xf numFmtId="0" fontId="34" fillId="0" borderId="0" applyNumberFormat="0" applyFill="0" applyBorder="0" applyAlignment="0" applyProtection="0"/>
    <xf numFmtId="0" fontId="35" fillId="0" borderId="0"/>
    <xf numFmtId="0" fontId="58" fillId="0" borderId="0">
      <alignment vertical="top"/>
    </xf>
    <xf numFmtId="0" fontId="15" fillId="0" borderId="0"/>
    <xf numFmtId="165"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3" fillId="0" borderId="0"/>
    <xf numFmtId="0" fontId="11" fillId="0" borderId="0"/>
    <xf numFmtId="165" fontId="11" fillId="0" borderId="0" applyFont="0" applyFill="0" applyBorder="0" applyAlignment="0" applyProtection="0"/>
    <xf numFmtId="9" fontId="120" fillId="0" borderId="0" applyFont="0" applyFill="0" applyBorder="0" applyAlignment="0" applyProtection="0"/>
  </cellStyleXfs>
  <cellXfs count="652">
    <xf numFmtId="0" fontId="0" fillId="0" borderId="0" xfId="0"/>
    <xf numFmtId="0" fontId="54" fillId="17" borderId="0" xfId="0" applyFont="1" applyFill="1" applyProtection="1">
      <protection hidden="1"/>
    </xf>
    <xf numFmtId="0" fontId="28" fillId="2" borderId="0" xfId="0" applyFont="1" applyFill="1" applyAlignment="1" applyProtection="1">
      <alignment horizontal="left" vertical="center"/>
      <protection hidden="1"/>
    </xf>
    <xf numFmtId="0" fontId="19" fillId="8" borderId="0" xfId="0" applyFont="1" applyFill="1" applyBorder="1" applyProtection="1">
      <protection hidden="1"/>
    </xf>
    <xf numFmtId="0" fontId="19" fillId="0" borderId="0" xfId="0" applyFont="1" applyFill="1" applyBorder="1" applyProtection="1">
      <protection hidden="1"/>
    </xf>
    <xf numFmtId="0" fontId="19" fillId="2" borderId="0" xfId="0" applyFont="1" applyFill="1" applyBorder="1" applyProtection="1">
      <protection hidden="1"/>
    </xf>
    <xf numFmtId="0" fontId="19" fillId="2" borderId="0" xfId="0" applyFont="1" applyFill="1" applyProtection="1">
      <protection hidden="1"/>
    </xf>
    <xf numFmtId="0" fontId="22" fillId="0" borderId="0" xfId="0" applyFont="1" applyFill="1" applyProtection="1">
      <protection hidden="1"/>
    </xf>
    <xf numFmtId="0" fontId="19" fillId="0" borderId="0" xfId="0" applyFont="1" applyFill="1" applyProtection="1">
      <protection hidden="1"/>
    </xf>
    <xf numFmtId="0" fontId="30" fillId="5" borderId="0" xfId="0" applyFont="1" applyFill="1" applyBorder="1" applyProtection="1">
      <protection hidden="1"/>
    </xf>
    <xf numFmtId="0" fontId="27" fillId="4" borderId="1" xfId="0" applyFont="1" applyFill="1" applyBorder="1" applyAlignment="1" applyProtection="1">
      <alignment horizontal="center"/>
      <protection hidden="1"/>
    </xf>
    <xf numFmtId="0" fontId="38"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32" fillId="2" borderId="0" xfId="0" applyFont="1" applyFill="1" applyProtection="1">
      <protection hidden="1"/>
    </xf>
    <xf numFmtId="0" fontId="68" fillId="8" borderId="0" xfId="0" applyFont="1" applyFill="1" applyProtection="1">
      <protection hidden="1"/>
    </xf>
    <xf numFmtId="0" fontId="32" fillId="2" borderId="0" xfId="0" applyFont="1" applyFill="1" applyAlignment="1" applyProtection="1">
      <alignment horizontal="left" vertical="top"/>
      <protection hidden="1"/>
    </xf>
    <xf numFmtId="0" fontId="33" fillId="2" borderId="0" xfId="0" applyFont="1" applyFill="1" applyBorder="1" applyProtection="1">
      <protection hidden="1"/>
    </xf>
    <xf numFmtId="0" fontId="19" fillId="8" borderId="0" xfId="0" applyFont="1" applyFill="1" applyProtection="1">
      <protection hidden="1"/>
    </xf>
    <xf numFmtId="0" fontId="19" fillId="0" borderId="0" xfId="0" applyFont="1" applyProtection="1">
      <protection hidden="1"/>
    </xf>
    <xf numFmtId="0" fontId="42" fillId="2" borderId="0" xfId="0" applyFont="1" applyFill="1" applyProtection="1">
      <protection hidden="1"/>
    </xf>
    <xf numFmtId="0" fontId="29" fillId="2" borderId="0" xfId="0" applyFont="1" applyFill="1" applyAlignment="1" applyProtection="1">
      <alignment horizontal="left" vertical="center"/>
      <protection hidden="1"/>
    </xf>
    <xf numFmtId="0" fontId="20" fillId="2" borderId="0" xfId="0" applyFont="1" applyFill="1" applyBorder="1" applyProtection="1">
      <protection hidden="1"/>
    </xf>
    <xf numFmtId="0" fontId="53" fillId="2" borderId="0" xfId="0" applyFont="1" applyFill="1" applyBorder="1" applyAlignment="1" applyProtection="1">
      <protection hidden="1"/>
    </xf>
    <xf numFmtId="0" fontId="38" fillId="2" borderId="0" xfId="0" applyFont="1" applyFill="1" applyBorder="1" applyAlignment="1" applyProtection="1">
      <protection hidden="1"/>
    </xf>
    <xf numFmtId="0" fontId="38" fillId="2" borderId="0" xfId="0" applyFont="1" applyFill="1" applyBorder="1" applyAlignment="1" applyProtection="1">
      <alignment horizontal="center"/>
      <protection hidden="1"/>
    </xf>
    <xf numFmtId="0" fontId="51" fillId="2" borderId="0" xfId="0" applyFont="1" applyFill="1" applyBorder="1" applyAlignment="1" applyProtection="1">
      <protection hidden="1"/>
    </xf>
    <xf numFmtId="0" fontId="50" fillId="2" borderId="0" xfId="0" applyFont="1" applyFill="1" applyBorder="1" applyAlignment="1" applyProtection="1">
      <protection hidden="1"/>
    </xf>
    <xf numFmtId="0" fontId="50" fillId="2" borderId="0" xfId="0" applyFont="1" applyFill="1" applyBorder="1" applyAlignment="1" applyProtection="1">
      <alignment horizontal="center"/>
      <protection hidden="1"/>
    </xf>
    <xf numFmtId="0" fontId="52" fillId="2" borderId="0" xfId="0" applyFont="1" applyFill="1" applyBorder="1" applyAlignment="1" applyProtection="1">
      <protection hidden="1"/>
    </xf>
    <xf numFmtId="0" fontId="52" fillId="2" borderId="0" xfId="0" applyFont="1" applyFill="1" applyBorder="1" applyAlignment="1" applyProtection="1">
      <alignment horizontal="center"/>
      <protection hidden="1"/>
    </xf>
    <xf numFmtId="0" fontId="19" fillId="0" borderId="0" xfId="0" applyFont="1" applyBorder="1" applyProtection="1">
      <protection hidden="1"/>
    </xf>
    <xf numFmtId="0" fontId="28" fillId="2" borderId="0" xfId="0" applyFont="1" applyFill="1" applyBorder="1" applyAlignment="1" applyProtection="1">
      <alignment horizontal="left" vertical="top"/>
      <protection hidden="1"/>
    </xf>
    <xf numFmtId="0" fontId="20" fillId="0" borderId="0" xfId="0" applyFont="1" applyFill="1" applyBorder="1" applyProtection="1">
      <protection hidden="1"/>
    </xf>
    <xf numFmtId="0" fontId="53" fillId="0" borderId="0" xfId="0" applyFont="1" applyFill="1" applyBorder="1" applyAlignment="1" applyProtection="1">
      <protection hidden="1"/>
    </xf>
    <xf numFmtId="0" fontId="38" fillId="0" borderId="0" xfId="0" applyFont="1" applyFill="1" applyBorder="1" applyAlignment="1" applyProtection="1">
      <protection hidden="1"/>
    </xf>
    <xf numFmtId="0" fontId="28" fillId="2" borderId="0" xfId="0" applyFont="1" applyFill="1" applyBorder="1" applyAlignment="1" applyProtection="1">
      <alignment horizontal="center"/>
      <protection hidden="1"/>
    </xf>
    <xf numFmtId="0" fontId="46" fillId="0" borderId="0" xfId="0" applyFont="1" applyFill="1" applyBorder="1" applyProtection="1">
      <protection hidden="1"/>
    </xf>
    <xf numFmtId="0" fontId="47" fillId="0" borderId="0" xfId="0" applyFont="1" applyFill="1" applyBorder="1" applyAlignment="1" applyProtection="1">
      <alignment horizontal="left"/>
      <protection hidden="1"/>
    </xf>
    <xf numFmtId="0" fontId="21" fillId="0" borderId="0" xfId="0" applyFont="1" applyFill="1" applyBorder="1" applyAlignment="1" applyProtection="1">
      <alignment horizontal="center"/>
      <protection hidden="1"/>
    </xf>
    <xf numFmtId="0" fontId="47" fillId="0" borderId="0" xfId="0" applyFont="1" applyFill="1" applyBorder="1" applyAlignment="1" applyProtection="1">
      <alignment horizontal="left" vertical="top"/>
      <protection hidden="1"/>
    </xf>
    <xf numFmtId="0" fontId="22" fillId="0" borderId="4" xfId="0" applyFont="1" applyFill="1" applyBorder="1" applyAlignment="1" applyProtection="1">
      <alignment horizontal="center" vertical="center" wrapText="1"/>
      <protection hidden="1"/>
    </xf>
    <xf numFmtId="0" fontId="22" fillId="2" borderId="4" xfId="0" applyFont="1" applyFill="1" applyBorder="1" applyAlignment="1" applyProtection="1">
      <alignment horizontal="center" vertical="center" wrapText="1"/>
      <protection hidden="1"/>
    </xf>
    <xf numFmtId="0" fontId="22" fillId="2" borderId="5" xfId="0" applyFont="1" applyFill="1" applyBorder="1" applyAlignment="1" applyProtection="1">
      <alignment horizontal="center" vertical="center" wrapText="1"/>
      <protection hidden="1"/>
    </xf>
    <xf numFmtId="0" fontId="19" fillId="2" borderId="8" xfId="0" applyFont="1" applyFill="1" applyBorder="1" applyProtection="1">
      <protection hidden="1"/>
    </xf>
    <xf numFmtId="0" fontId="22" fillId="2" borderId="8" xfId="0" applyFont="1" applyFill="1" applyBorder="1" applyAlignment="1" applyProtection="1">
      <alignment horizontal="center" vertical="center" wrapText="1"/>
      <protection hidden="1"/>
    </xf>
    <xf numFmtId="0" fontId="22" fillId="2" borderId="12" xfId="0" applyFont="1" applyFill="1" applyBorder="1" applyAlignment="1" applyProtection="1">
      <alignment horizontal="center" vertical="center" wrapText="1"/>
      <protection hidden="1"/>
    </xf>
    <xf numFmtId="0" fontId="22" fillId="2" borderId="8" xfId="0" applyFont="1" applyFill="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2" borderId="12" xfId="0" applyFont="1" applyFill="1" applyBorder="1" applyAlignment="1" applyProtection="1">
      <alignment horizontal="center" vertical="center"/>
      <protection hidden="1"/>
    </xf>
    <xf numFmtId="0" fontId="43" fillId="2" borderId="13" xfId="0" applyFont="1" applyFill="1" applyBorder="1" applyAlignment="1" applyProtection="1">
      <alignment horizontal="center" vertical="center"/>
      <protection hidden="1"/>
    </xf>
    <xf numFmtId="0" fontId="43" fillId="2" borderId="8" xfId="0" applyFont="1" applyFill="1" applyBorder="1" applyAlignment="1" applyProtection="1">
      <alignment horizontal="center" vertical="center"/>
      <protection hidden="1"/>
    </xf>
    <xf numFmtId="0" fontId="22" fillId="0" borderId="15" xfId="0" applyFont="1" applyFill="1" applyBorder="1" applyProtection="1">
      <protection hidden="1"/>
    </xf>
    <xf numFmtId="0" fontId="19" fillId="12" borderId="15" xfId="0" applyNumberFormat="1" applyFont="1" applyFill="1" applyBorder="1" applyProtection="1">
      <protection hidden="1"/>
    </xf>
    <xf numFmtId="3" fontId="22" fillId="9" borderId="15" xfId="0" applyNumberFormat="1" applyFont="1" applyFill="1" applyBorder="1" applyProtection="1">
      <protection hidden="1"/>
    </xf>
    <xf numFmtId="3" fontId="19" fillId="12" borderId="15" xfId="0" applyNumberFormat="1" applyFont="1" applyFill="1" applyBorder="1" applyAlignment="1" applyProtection="1">
      <alignment horizontal="right" vertical="center"/>
      <protection hidden="1"/>
    </xf>
    <xf numFmtId="0" fontId="17" fillId="2" borderId="0" xfId="0" applyFont="1" applyFill="1" applyProtection="1">
      <protection hidden="1"/>
    </xf>
    <xf numFmtId="0" fontId="22" fillId="2" borderId="0" xfId="0" applyFont="1" applyFill="1" applyAlignment="1" applyProtection="1">
      <alignment horizontal="right"/>
      <protection hidden="1"/>
    </xf>
    <xf numFmtId="0" fontId="19" fillId="2" borderId="0" xfId="0" applyFont="1" applyFill="1" applyAlignment="1" applyProtection="1">
      <alignment horizontal="right"/>
      <protection hidden="1"/>
    </xf>
    <xf numFmtId="0" fontId="21" fillId="2" borderId="0" xfId="0" applyFont="1" applyFill="1" applyBorder="1" applyAlignment="1" applyProtection="1">
      <alignment horizontal="center"/>
      <protection hidden="1"/>
    </xf>
    <xf numFmtId="0" fontId="63" fillId="2" borderId="0" xfId="0" applyFont="1" applyFill="1" applyProtection="1">
      <protection hidden="1"/>
    </xf>
    <xf numFmtId="0" fontId="64" fillId="2" borderId="0" xfId="0" applyFont="1" applyFill="1" applyProtection="1">
      <protection hidden="1"/>
    </xf>
    <xf numFmtId="0" fontId="20" fillId="2" borderId="0" xfId="0" applyFont="1" applyFill="1" applyProtection="1">
      <protection hidden="1"/>
    </xf>
    <xf numFmtId="0" fontId="23" fillId="2" borderId="0" xfId="0" applyFont="1" applyFill="1" applyProtection="1">
      <protection hidden="1"/>
    </xf>
    <xf numFmtId="0" fontId="24" fillId="2" borderId="0" xfId="0" applyFont="1" applyFill="1" applyProtection="1">
      <protection hidden="1"/>
    </xf>
    <xf numFmtId="0" fontId="17" fillId="0" borderId="0" xfId="0" applyFont="1" applyFill="1" applyProtection="1">
      <protection hidden="1"/>
    </xf>
    <xf numFmtId="0" fontId="19" fillId="2" borderId="0" xfId="0" applyFont="1" applyFill="1" applyBorder="1" applyAlignment="1" applyProtection="1">
      <alignment horizontal="right"/>
      <protection hidden="1"/>
    </xf>
    <xf numFmtId="0" fontId="22" fillId="0" borderId="4" xfId="0" applyFont="1" applyFill="1" applyBorder="1" applyAlignment="1" applyProtection="1">
      <alignment horizontal="right"/>
      <protection hidden="1"/>
    </xf>
    <xf numFmtId="0" fontId="18" fillId="2" borderId="4" xfId="0" applyFont="1" applyFill="1" applyBorder="1" applyAlignment="1" applyProtection="1">
      <alignment horizontal="center" vertical="center"/>
      <protection hidden="1"/>
    </xf>
    <xf numFmtId="0" fontId="22" fillId="0" borderId="8" xfId="0" applyFont="1" applyFill="1" applyBorder="1" applyAlignment="1" applyProtection="1">
      <alignment horizontal="center" vertical="center"/>
      <protection hidden="1"/>
    </xf>
    <xf numFmtId="0" fontId="22" fillId="0" borderId="8" xfId="0" applyFont="1" applyFill="1" applyBorder="1" applyAlignment="1" applyProtection="1">
      <alignment horizontal="right"/>
      <protection hidden="1"/>
    </xf>
    <xf numFmtId="0" fontId="18" fillId="2" borderId="8" xfId="0" applyFont="1" applyFill="1" applyBorder="1" applyProtection="1">
      <protection hidden="1"/>
    </xf>
    <xf numFmtId="0" fontId="45" fillId="2" borderId="8" xfId="0" applyFont="1" applyFill="1" applyBorder="1" applyAlignment="1" applyProtection="1">
      <alignment horizontal="center"/>
      <protection hidden="1"/>
    </xf>
    <xf numFmtId="0" fontId="17" fillId="12" borderId="15" xfId="0" applyFont="1" applyFill="1" applyBorder="1" applyProtection="1">
      <protection hidden="1"/>
    </xf>
    <xf numFmtId="0" fontId="18" fillId="12" borderId="16" xfId="0" applyFont="1" applyFill="1" applyBorder="1" applyAlignment="1" applyProtection="1">
      <alignment horizontal="left"/>
      <protection hidden="1"/>
    </xf>
    <xf numFmtId="0" fontId="18" fillId="12" borderId="15" xfId="0" applyFont="1" applyFill="1" applyBorder="1" applyAlignment="1" applyProtection="1">
      <alignment horizontal="left"/>
      <protection hidden="1"/>
    </xf>
    <xf numFmtId="0" fontId="19" fillId="2" borderId="8" xfId="0" applyFont="1" applyFill="1" applyBorder="1" applyAlignment="1" applyProtection="1">
      <alignment horizontal="right"/>
      <protection hidden="1"/>
    </xf>
    <xf numFmtId="0" fontId="19" fillId="2" borderId="6" xfId="0" applyFont="1" applyFill="1" applyBorder="1" applyAlignment="1" applyProtection="1">
      <alignment horizontal="right"/>
      <protection hidden="1"/>
    </xf>
    <xf numFmtId="0" fontId="22" fillId="2" borderId="0" xfId="0" applyFont="1" applyFill="1" applyProtection="1">
      <protection hidden="1"/>
    </xf>
    <xf numFmtId="0" fontId="22" fillId="8" borderId="0" xfId="0" applyFont="1" applyFill="1" applyProtection="1">
      <protection hidden="1"/>
    </xf>
    <xf numFmtId="0" fontId="22" fillId="2" borderId="0" xfId="0" applyFont="1" applyFill="1" applyAlignment="1" applyProtection="1">
      <alignment horizontal="left"/>
      <protection hidden="1"/>
    </xf>
    <xf numFmtId="0" fontId="22" fillId="8" borderId="0" xfId="0" applyFont="1" applyFill="1" applyBorder="1" applyProtection="1">
      <protection hidden="1"/>
    </xf>
    <xf numFmtId="0" fontId="22" fillId="0" borderId="0" xfId="0" applyFont="1" applyBorder="1" applyProtection="1">
      <protection hidden="1"/>
    </xf>
    <xf numFmtId="0" fontId="30" fillId="2" borderId="0" xfId="0" applyFont="1" applyFill="1" applyBorder="1" applyAlignment="1" applyProtection="1">
      <alignment horizontal="right"/>
      <protection hidden="1"/>
    </xf>
    <xf numFmtId="0" fontId="30" fillId="2" borderId="0" xfId="0" applyFont="1" applyFill="1" applyBorder="1" applyAlignment="1" applyProtection="1">
      <protection hidden="1"/>
    </xf>
    <xf numFmtId="0" fontId="22" fillId="2" borderId="0" xfId="0" applyFont="1" applyFill="1" applyBorder="1" applyAlignment="1" applyProtection="1">
      <protection hidden="1"/>
    </xf>
    <xf numFmtId="0" fontId="30" fillId="0" borderId="0" xfId="0" applyFont="1" applyFill="1" applyBorder="1" applyAlignment="1" applyProtection="1">
      <protection hidden="1"/>
    </xf>
    <xf numFmtId="0" fontId="64" fillId="0" borderId="0" xfId="0" applyFont="1" applyFill="1" applyBorder="1" applyAlignment="1" applyProtection="1">
      <alignment horizontal="left" vertical="top"/>
      <protection hidden="1"/>
    </xf>
    <xf numFmtId="0" fontId="22" fillId="0" borderId="0" xfId="0"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0" fontId="30" fillId="2" borderId="0" xfId="0" applyFont="1" applyFill="1" applyBorder="1" applyAlignment="1" applyProtection="1">
      <alignment horizontal="center"/>
      <protection hidden="1"/>
    </xf>
    <xf numFmtId="0" fontId="49" fillId="0" borderId="0" xfId="0" applyFont="1" applyFill="1" applyBorder="1" applyAlignment="1" applyProtection="1">
      <alignment horizontal="center" vertical="center"/>
      <protection hidden="1"/>
    </xf>
    <xf numFmtId="0" fontId="49" fillId="2" borderId="0" xfId="0" applyFont="1" applyFill="1" applyBorder="1" applyAlignment="1" applyProtection="1">
      <alignment horizontal="center" vertical="center"/>
      <protection hidden="1"/>
    </xf>
    <xf numFmtId="0" fontId="22" fillId="2" borderId="6" xfId="0" applyFont="1" applyFill="1" applyBorder="1" applyAlignment="1" applyProtection="1">
      <alignment horizontal="right"/>
      <protection hidden="1"/>
    </xf>
    <xf numFmtId="0" fontId="42" fillId="2" borderId="8" xfId="0" applyFont="1" applyFill="1" applyBorder="1" applyAlignment="1" applyProtection="1">
      <alignment horizontal="center" vertical="center" wrapText="1"/>
      <protection hidden="1"/>
    </xf>
    <xf numFmtId="0" fontId="41" fillId="2" borderId="8" xfId="0" applyFont="1" applyFill="1" applyBorder="1" applyAlignment="1" applyProtection="1">
      <alignment horizontal="center" vertical="center"/>
      <protection hidden="1"/>
    </xf>
    <xf numFmtId="166" fontId="22" fillId="0" borderId="8" xfId="0" applyNumberFormat="1" applyFont="1" applyFill="1" applyBorder="1" applyAlignment="1" applyProtection="1">
      <alignment horizontal="center" vertical="center"/>
      <protection hidden="1"/>
    </xf>
    <xf numFmtId="0" fontId="22" fillId="2" borderId="8" xfId="0" applyFont="1" applyFill="1" applyBorder="1" applyProtection="1">
      <protection hidden="1"/>
    </xf>
    <xf numFmtId="0" fontId="44" fillId="2" borderId="8" xfId="0" applyFont="1" applyFill="1" applyBorder="1" applyAlignment="1" applyProtection="1">
      <alignment horizontal="center"/>
      <protection hidden="1"/>
    </xf>
    <xf numFmtId="0" fontId="22" fillId="0" borderId="15" xfId="0" applyFont="1" applyFill="1" applyBorder="1" applyAlignment="1" applyProtection="1">
      <alignment horizontal="left"/>
      <protection hidden="1"/>
    </xf>
    <xf numFmtId="0" fontId="22" fillId="12" borderId="15" xfId="0" applyFont="1" applyFill="1" applyBorder="1" applyProtection="1">
      <protection hidden="1"/>
    </xf>
    <xf numFmtId="0" fontId="22" fillId="12" borderId="17" xfId="0" applyFont="1" applyFill="1" applyBorder="1" applyProtection="1">
      <protection hidden="1"/>
    </xf>
    <xf numFmtId="0" fontId="22" fillId="2" borderId="8" xfId="0" applyFont="1" applyFill="1" applyBorder="1" applyAlignment="1" applyProtection="1">
      <alignment horizontal="right"/>
      <protection hidden="1"/>
    </xf>
    <xf numFmtId="3" fontId="22" fillId="9" borderId="8" xfId="0" applyNumberFormat="1" applyFont="1" applyFill="1" applyBorder="1" applyProtection="1">
      <protection hidden="1"/>
    </xf>
    <xf numFmtId="3" fontId="22" fillId="9" borderId="6" xfId="0" applyNumberFormat="1" applyFont="1" applyFill="1" applyBorder="1" applyProtection="1">
      <protection hidden="1"/>
    </xf>
    <xf numFmtId="0" fontId="38" fillId="2" borderId="0" xfId="0" applyFont="1" applyFill="1" applyBorder="1" applyAlignment="1" applyProtection="1">
      <alignment horizontal="right"/>
      <protection hidden="1"/>
    </xf>
    <xf numFmtId="0" fontId="55" fillId="2" borderId="0" xfId="0" applyFont="1" applyFill="1" applyProtection="1">
      <protection hidden="1"/>
    </xf>
    <xf numFmtId="0" fontId="46" fillId="2" borderId="0" xfId="0" applyFont="1" applyFill="1" applyBorder="1" applyAlignment="1" applyProtection="1">
      <alignment horizontal="right"/>
      <protection hidden="1"/>
    </xf>
    <xf numFmtId="0" fontId="22" fillId="2" borderId="9" xfId="0" applyFont="1" applyFill="1" applyBorder="1" applyAlignment="1" applyProtection="1">
      <alignment horizontal="right"/>
      <protection hidden="1"/>
    </xf>
    <xf numFmtId="0" fontId="22" fillId="2" borderId="10" xfId="0" applyFont="1" applyFill="1" applyBorder="1" applyAlignment="1" applyProtection="1">
      <alignment horizontal="right"/>
      <protection hidden="1"/>
    </xf>
    <xf numFmtId="0" fontId="22" fillId="0" borderId="8" xfId="0" applyFont="1" applyFill="1" applyBorder="1" applyAlignment="1" applyProtection="1">
      <alignment horizontal="center" vertical="center" wrapText="1"/>
      <protection hidden="1"/>
    </xf>
    <xf numFmtId="166" fontId="22" fillId="0" borderId="8" xfId="0" applyNumberFormat="1" applyFont="1" applyFill="1" applyBorder="1" applyAlignment="1" applyProtection="1">
      <alignment horizontal="center"/>
      <protection hidden="1"/>
    </xf>
    <xf numFmtId="0" fontId="22" fillId="2" borderId="8" xfId="0" applyFont="1" applyFill="1" applyBorder="1" applyAlignment="1" applyProtection="1">
      <alignment wrapText="1"/>
      <protection hidden="1"/>
    </xf>
    <xf numFmtId="0" fontId="21" fillId="2" borderId="15" xfId="0" applyFont="1" applyFill="1" applyBorder="1" applyAlignment="1" applyProtection="1">
      <alignment horizontal="left"/>
      <protection hidden="1"/>
    </xf>
    <xf numFmtId="0" fontId="40" fillId="2" borderId="0" xfId="0" applyFont="1" applyFill="1" applyProtection="1">
      <protection hidden="1"/>
    </xf>
    <xf numFmtId="0" fontId="39" fillId="2" borderId="0" xfId="0" applyFont="1" applyFill="1" applyProtection="1">
      <protection hidden="1"/>
    </xf>
    <xf numFmtId="0" fontId="65" fillId="2" borderId="0" xfId="0" applyFont="1" applyFill="1" applyProtection="1">
      <protection hidden="1"/>
    </xf>
    <xf numFmtId="0" fontId="66" fillId="2" borderId="0" xfId="0" applyFont="1" applyFill="1" applyProtection="1">
      <protection hidden="1"/>
    </xf>
    <xf numFmtId="0" fontId="38" fillId="2" borderId="0" xfId="0" applyFont="1" applyFill="1" applyProtection="1">
      <protection hidden="1"/>
    </xf>
    <xf numFmtId="0" fontId="48" fillId="2" borderId="0" xfId="0" applyFont="1" applyFill="1" applyProtection="1">
      <protection hidden="1"/>
    </xf>
    <xf numFmtId="0" fontId="16" fillId="2" borderId="0" xfId="0" applyFont="1" applyFill="1" applyProtection="1">
      <protection hidden="1"/>
    </xf>
    <xf numFmtId="0" fontId="46" fillId="2" borderId="0" xfId="0" applyFont="1" applyFill="1" applyProtection="1">
      <protection hidden="1"/>
    </xf>
    <xf numFmtId="0" fontId="22" fillId="2" borderId="10" xfId="0" applyFont="1" applyFill="1" applyBorder="1" applyAlignment="1" applyProtection="1">
      <alignment horizontal="center" vertical="center"/>
      <protection hidden="1"/>
    </xf>
    <xf numFmtId="0" fontId="22" fillId="2" borderId="2" xfId="0" applyFont="1" applyFill="1" applyBorder="1" applyAlignment="1" applyProtection="1">
      <alignment horizontal="center" vertical="center" wrapText="1"/>
      <protection hidden="1"/>
    </xf>
    <xf numFmtId="0" fontId="22" fillId="2" borderId="10" xfId="0" applyFont="1" applyFill="1" applyBorder="1" applyAlignment="1" applyProtection="1">
      <alignment horizontal="center" vertical="center" wrapText="1"/>
      <protection hidden="1"/>
    </xf>
    <xf numFmtId="0" fontId="22" fillId="2" borderId="3" xfId="0" applyFont="1" applyFill="1" applyBorder="1" applyAlignment="1" applyProtection="1">
      <alignment horizontal="center" vertical="center" wrapText="1"/>
      <protection hidden="1"/>
    </xf>
    <xf numFmtId="0" fontId="22" fillId="2" borderId="7" xfId="0" applyFont="1" applyFill="1" applyBorder="1" applyAlignment="1" applyProtection="1">
      <alignment horizontal="center" vertical="center" wrapText="1"/>
      <protection hidden="1"/>
    </xf>
    <xf numFmtId="0" fontId="22" fillId="2" borderId="6" xfId="0" applyFont="1" applyFill="1" applyBorder="1" applyAlignment="1" applyProtection="1">
      <alignment horizontal="center" vertical="center" wrapText="1"/>
      <protection hidden="1"/>
    </xf>
    <xf numFmtId="0" fontId="22" fillId="4" borderId="4" xfId="0" applyFont="1" applyFill="1" applyBorder="1" applyProtection="1">
      <protection hidden="1"/>
    </xf>
    <xf numFmtId="166" fontId="22" fillId="0" borderId="12" xfId="0" applyNumberFormat="1" applyFont="1" applyFill="1" applyBorder="1" applyAlignment="1" applyProtection="1">
      <alignment horizontal="center" vertical="center"/>
      <protection hidden="1"/>
    </xf>
    <xf numFmtId="166" fontId="22" fillId="0" borderId="8" xfId="0" applyNumberFormat="1" applyFont="1" applyFill="1" applyBorder="1" applyAlignment="1" applyProtection="1">
      <alignment horizontal="center" vertical="center" wrapText="1"/>
      <protection hidden="1"/>
    </xf>
    <xf numFmtId="0" fontId="57" fillId="4" borderId="8" xfId="0" applyFont="1" applyFill="1" applyBorder="1" applyProtection="1">
      <protection hidden="1"/>
    </xf>
    <xf numFmtId="0" fontId="44" fillId="2" borderId="7" xfId="0" applyFont="1" applyFill="1" applyBorder="1" applyAlignment="1" applyProtection="1">
      <alignment horizontal="center"/>
      <protection hidden="1"/>
    </xf>
    <xf numFmtId="0" fontId="44" fillId="2" borderId="6" xfId="0" applyFont="1" applyFill="1" applyBorder="1" applyAlignment="1" applyProtection="1">
      <alignment horizontal="center"/>
      <protection hidden="1"/>
    </xf>
    <xf numFmtId="0" fontId="0" fillId="4" borderId="8" xfId="0" applyFill="1" applyBorder="1" applyProtection="1">
      <protection hidden="1"/>
    </xf>
    <xf numFmtId="3" fontId="16"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6" fillId="13" borderId="3" xfId="0" applyNumberFormat="1" applyFont="1" applyFill="1" applyBorder="1" applyProtection="1">
      <protection hidden="1"/>
    </xf>
    <xf numFmtId="3" fontId="16" fillId="13" borderId="10" xfId="0" applyNumberFormat="1" applyFont="1" applyFill="1" applyBorder="1" applyProtection="1">
      <protection hidden="1"/>
    </xf>
    <xf numFmtId="0" fontId="67"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46" fillId="2" borderId="0" xfId="0" applyFont="1" applyFill="1" applyBorder="1" applyAlignment="1" applyProtection="1">
      <alignment vertical="top"/>
      <protection hidden="1"/>
    </xf>
    <xf numFmtId="0" fontId="46" fillId="2" borderId="0" xfId="0" applyFont="1" applyFill="1" applyBorder="1" applyProtection="1">
      <protection hidden="1"/>
    </xf>
    <xf numFmtId="0" fontId="22" fillId="0" borderId="4" xfId="0" applyFont="1" applyFill="1" applyBorder="1" applyAlignment="1" applyProtection="1">
      <alignment horizontal="center" vertical="center"/>
      <protection hidden="1"/>
    </xf>
    <xf numFmtId="0" fontId="56" fillId="2" borderId="0" xfId="0" applyFont="1" applyFill="1" applyProtection="1">
      <protection hidden="1"/>
    </xf>
    <xf numFmtId="0" fontId="47" fillId="2" borderId="0" xfId="0" applyFont="1" applyFill="1" applyBorder="1" applyAlignment="1" applyProtection="1">
      <alignment horizontal="left"/>
      <protection hidden="1"/>
    </xf>
    <xf numFmtId="0" fontId="49" fillId="2" borderId="0" xfId="0" applyFont="1" applyFill="1" applyBorder="1" applyAlignment="1" applyProtection="1">
      <alignment horizontal="left"/>
      <protection hidden="1"/>
    </xf>
    <xf numFmtId="0" fontId="49" fillId="0" borderId="0" xfId="0" applyFont="1" applyFill="1" applyBorder="1" applyAlignment="1" applyProtection="1">
      <alignment horizontal="left"/>
      <protection hidden="1"/>
    </xf>
    <xf numFmtId="0" fontId="16" fillId="0" borderId="0" xfId="0" applyFont="1" applyFill="1" applyAlignment="1" applyProtection="1">
      <alignment horizontal="center" vertical="center" wrapText="1"/>
      <protection hidden="1"/>
    </xf>
    <xf numFmtId="0" fontId="61" fillId="2" borderId="0" xfId="4" applyFont="1" applyFill="1" applyBorder="1" applyAlignment="1" applyProtection="1">
      <alignment horizontal="left" vertical="center" wrapText="1"/>
      <protection hidden="1"/>
    </xf>
    <xf numFmtId="0" fontId="28" fillId="0" borderId="0" xfId="4" applyFont="1" applyFill="1" applyBorder="1" applyAlignment="1" applyProtection="1">
      <alignment horizontal="left" vertical="center" wrapText="1"/>
      <protection hidden="1"/>
    </xf>
    <xf numFmtId="0" fontId="61" fillId="2" borderId="0" xfId="4" applyFont="1" applyFill="1" applyBorder="1" applyAlignment="1" applyProtection="1">
      <alignment vertical="top" wrapText="1"/>
      <protection hidden="1"/>
    </xf>
    <xf numFmtId="3" fontId="16" fillId="9" borderId="10" xfId="0" applyNumberFormat="1" applyFont="1" applyFill="1" applyBorder="1" applyAlignment="1" applyProtection="1">
      <alignment wrapText="1"/>
      <protection hidden="1"/>
    </xf>
    <xf numFmtId="0" fontId="60" fillId="2" borderId="0" xfId="4" applyFont="1" applyFill="1" applyBorder="1" applyAlignment="1" applyProtection="1">
      <alignment horizontal="left" vertical="top" wrapText="1"/>
      <protection hidden="1"/>
    </xf>
    <xf numFmtId="0" fontId="61" fillId="2" borderId="0" xfId="4" applyFont="1" applyFill="1" applyBorder="1" applyProtection="1">
      <protection hidden="1"/>
    </xf>
    <xf numFmtId="0" fontId="61" fillId="2" borderId="0" xfId="4" applyFont="1" applyFill="1" applyBorder="1" applyAlignment="1" applyProtection="1">
      <alignment horizontal="left" vertical="top" wrapText="1"/>
      <protection hidden="1"/>
    </xf>
    <xf numFmtId="0" fontId="61" fillId="0" borderId="0" xfId="4" applyFont="1" applyFill="1" applyBorder="1" applyAlignment="1" applyProtection="1">
      <alignment horizontal="left" vertical="top" wrapText="1"/>
      <protection hidden="1"/>
    </xf>
    <xf numFmtId="0" fontId="59"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16"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4" fillId="0" borderId="0" xfId="0" applyFont="1" applyProtection="1">
      <protection hidden="1"/>
    </xf>
    <xf numFmtId="0" fontId="22"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horizontal="left" vertical="top" wrapText="1"/>
      <protection hidden="1"/>
    </xf>
    <xf numFmtId="0" fontId="47" fillId="2" borderId="0" xfId="4" applyFont="1" applyFill="1" applyBorder="1" applyAlignment="1" applyProtection="1">
      <alignment horizontal="left" vertical="top" wrapText="1"/>
      <protection hidden="1"/>
    </xf>
    <xf numFmtId="3" fontId="16" fillId="9" borderId="10" xfId="0" applyNumberFormat="1" applyFont="1" applyFill="1" applyBorder="1" applyProtection="1">
      <protection hidden="1"/>
    </xf>
    <xf numFmtId="0" fontId="33" fillId="0" borderId="0" xfId="0" applyFont="1" applyFill="1" applyBorder="1" applyProtection="1">
      <protection hidden="1"/>
    </xf>
    <xf numFmtId="0" fontId="0" fillId="0" borderId="0" xfId="0" applyBorder="1" applyProtection="1">
      <protection hidden="1"/>
    </xf>
    <xf numFmtId="0" fontId="59" fillId="2" borderId="0" xfId="0" applyFont="1" applyFill="1" applyBorder="1" applyAlignment="1" applyProtection="1">
      <alignment horizontal="left" vertical="center" wrapText="1"/>
      <protection hidden="1"/>
    </xf>
    <xf numFmtId="0" fontId="30" fillId="14" borderId="0" xfId="0" applyFont="1" applyFill="1" applyBorder="1" applyAlignment="1" applyProtection="1">
      <alignment horizontal="center" vertical="center"/>
      <protection hidden="1"/>
    </xf>
    <xf numFmtId="0" fontId="30" fillId="2" borderId="0" xfId="0" applyFont="1" applyFill="1" applyProtection="1">
      <protection hidden="1"/>
    </xf>
    <xf numFmtId="0" fontId="30"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30" fillId="5" borderId="0" xfId="0" applyFont="1" applyFill="1" applyAlignment="1" applyProtection="1">
      <alignment vertical="center"/>
      <protection hidden="1"/>
    </xf>
    <xf numFmtId="0" fontId="30"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30" fillId="5" borderId="0" xfId="0" applyFont="1" applyFill="1" applyAlignment="1" applyProtection="1">
      <alignment horizontal="center" vertical="center"/>
      <protection hidden="1"/>
    </xf>
    <xf numFmtId="0" fontId="30" fillId="5" borderId="0" xfId="0" applyFont="1" applyFill="1" applyAlignment="1" applyProtection="1">
      <alignment horizontal="left" vertical="center"/>
      <protection hidden="1"/>
    </xf>
    <xf numFmtId="0" fontId="30" fillId="2" borderId="0" xfId="0" applyFont="1" applyFill="1" applyAlignment="1" applyProtection="1">
      <alignment horizontal="center"/>
      <protection hidden="1"/>
    </xf>
    <xf numFmtId="0" fontId="37" fillId="2" borderId="0" xfId="1" applyFont="1" applyFill="1" applyProtection="1">
      <protection hidden="1"/>
    </xf>
    <xf numFmtId="0" fontId="35" fillId="2" borderId="0" xfId="2" applyFill="1" applyBorder="1" applyAlignment="1" applyProtection="1">
      <alignment wrapText="1"/>
      <protection hidden="1"/>
    </xf>
    <xf numFmtId="0" fontId="35" fillId="2" borderId="0" xfId="2" applyFill="1" applyBorder="1" applyProtection="1">
      <protection hidden="1"/>
    </xf>
    <xf numFmtId="0" fontId="36" fillId="2" borderId="0" xfId="0" applyFont="1" applyFill="1" applyAlignment="1" applyProtection="1">
      <alignment horizontal="center"/>
      <protection hidden="1"/>
    </xf>
    <xf numFmtId="0" fontId="36" fillId="2" borderId="0" xfId="0" applyFont="1" applyFill="1" applyProtection="1">
      <protection hidden="1"/>
    </xf>
    <xf numFmtId="0" fontId="0" fillId="2" borderId="0" xfId="0" applyFill="1" applyAlignment="1" applyProtection="1">
      <alignment horizontal="left"/>
      <protection hidden="1"/>
    </xf>
    <xf numFmtId="0" fontId="19" fillId="2"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left" vertical="center"/>
      <protection hidden="1"/>
    </xf>
    <xf numFmtId="0" fontId="19" fillId="0" borderId="0" xfId="0" applyFont="1" applyFill="1" applyBorder="1" applyAlignment="1" applyProtection="1">
      <alignment horizontal="left" vertical="center" wrapText="1"/>
      <protection hidden="1"/>
    </xf>
    <xf numFmtId="0" fontId="22" fillId="15" borderId="0" xfId="0" applyFont="1" applyFill="1" applyBorder="1" applyAlignment="1" applyProtection="1">
      <alignment horizontal="center"/>
      <protection hidden="1"/>
    </xf>
    <xf numFmtId="0" fontId="19" fillId="0" borderId="0" xfId="0" applyFont="1" applyFill="1" applyAlignment="1" applyProtection="1">
      <alignment vertical="center" wrapText="1"/>
      <protection hidden="1"/>
    </xf>
    <xf numFmtId="0" fontId="19" fillId="0" borderId="0" xfId="0" applyFont="1" applyFill="1" applyAlignment="1" applyProtection="1">
      <alignment vertical="center"/>
      <protection hidden="1"/>
    </xf>
    <xf numFmtId="14" fontId="22" fillId="14" borderId="0" xfId="0" applyNumberFormat="1" applyFont="1" applyFill="1" applyBorder="1" applyAlignment="1" applyProtection="1">
      <protection hidden="1"/>
    </xf>
    <xf numFmtId="0" fontId="22" fillId="2" borderId="0" xfId="0" applyFont="1" applyFill="1" applyBorder="1" applyAlignment="1" applyProtection="1">
      <alignment vertical="center" wrapText="1"/>
      <protection hidden="1"/>
    </xf>
    <xf numFmtId="0" fontId="22" fillId="0" borderId="0" xfId="0" applyFont="1" applyBorder="1" applyAlignment="1" applyProtection="1">
      <alignment horizontal="center" vertical="center"/>
      <protection hidden="1"/>
    </xf>
    <xf numFmtId="0" fontId="22" fillId="0" borderId="0" xfId="0" applyFont="1" applyBorder="1" applyAlignment="1" applyProtection="1">
      <alignment horizontal="center"/>
      <protection hidden="1"/>
    </xf>
    <xf numFmtId="0" fontId="27" fillId="7" borderId="1" xfId="0" applyNumberFormat="1" applyFont="1" applyFill="1" applyBorder="1" applyAlignment="1" applyProtection="1">
      <alignment wrapText="1"/>
      <protection locked="0"/>
    </xf>
    <xf numFmtId="166" fontId="27" fillId="7" borderId="1" xfId="0" applyNumberFormat="1" applyFont="1" applyFill="1" applyBorder="1" applyAlignment="1" applyProtection="1">
      <alignment horizontal="right"/>
      <protection locked="0"/>
    </xf>
    <xf numFmtId="166" fontId="27" fillId="7" borderId="1" xfId="0" applyNumberFormat="1" applyFont="1" applyFill="1" applyBorder="1" applyProtection="1">
      <protection locked="0"/>
    </xf>
    <xf numFmtId="1" fontId="27" fillId="7" borderId="1" xfId="0" applyNumberFormat="1" applyFont="1" applyFill="1" applyBorder="1" applyAlignment="1" applyProtection="1">
      <alignment wrapText="1"/>
      <protection locked="0"/>
    </xf>
    <xf numFmtId="0" fontId="34" fillId="7" borderId="1" xfId="1" applyNumberFormat="1" applyFill="1" applyBorder="1" applyAlignment="1" applyProtection="1">
      <alignment wrapText="1"/>
      <protection locked="0"/>
    </xf>
    <xf numFmtId="0" fontId="12" fillId="0" borderId="0" xfId="8" applyFont="1" applyProtection="1">
      <protection hidden="1"/>
    </xf>
    <xf numFmtId="0" fontId="19" fillId="3" borderId="8" xfId="0" applyFont="1" applyFill="1" applyBorder="1" applyProtection="1">
      <protection locked="0"/>
    </xf>
    <xf numFmtId="3" fontId="19" fillId="7" borderId="8" xfId="0" applyNumberFormat="1" applyFont="1" applyFill="1" applyBorder="1" applyProtection="1">
      <protection locked="0"/>
    </xf>
    <xf numFmtId="3" fontId="19" fillId="16" borderId="8" xfId="0" applyNumberFormat="1" applyFont="1" applyFill="1" applyBorder="1" applyProtection="1">
      <protection locked="0"/>
    </xf>
    <xf numFmtId="0" fontId="19" fillId="3" borderId="6" xfId="0" applyFont="1" applyFill="1" applyBorder="1" applyProtection="1">
      <protection locked="0"/>
    </xf>
    <xf numFmtId="3" fontId="19" fillId="7" borderId="6" xfId="0" applyNumberFormat="1" applyFont="1" applyFill="1" applyBorder="1" applyProtection="1">
      <protection locked="0"/>
    </xf>
    <xf numFmtId="3" fontId="19" fillId="16" borderId="6" xfId="0" applyNumberFormat="1" applyFont="1" applyFill="1" applyBorder="1" applyProtection="1">
      <protection locked="0"/>
    </xf>
    <xf numFmtId="0" fontId="17" fillId="7" borderId="8" xfId="0" applyFont="1" applyFill="1" applyBorder="1" applyProtection="1">
      <protection locked="0"/>
    </xf>
    <xf numFmtId="0" fontId="17" fillId="7" borderId="8" xfId="0" applyNumberFormat="1" applyFont="1" applyFill="1" applyBorder="1" applyProtection="1">
      <protection locked="0"/>
    </xf>
    <xf numFmtId="3" fontId="17" fillId="7" borderId="8" xfId="0" applyNumberFormat="1" applyFont="1" applyFill="1" applyBorder="1" applyProtection="1">
      <protection locked="0"/>
    </xf>
    <xf numFmtId="0" fontId="17" fillId="7" borderId="6" xfId="0" applyFont="1" applyFill="1" applyBorder="1" applyProtection="1">
      <protection locked="0"/>
    </xf>
    <xf numFmtId="0" fontId="17" fillId="7" borderId="6" xfId="0" applyNumberFormat="1" applyFont="1" applyFill="1" applyBorder="1" applyProtection="1">
      <protection locked="0"/>
    </xf>
    <xf numFmtId="3" fontId="17" fillId="7" borderId="6" xfId="0" applyNumberFormat="1" applyFont="1" applyFill="1" applyBorder="1" applyProtection="1">
      <protection locked="0"/>
    </xf>
    <xf numFmtId="0" fontId="19" fillId="7" borderId="8" xfId="0" applyFont="1" applyFill="1" applyBorder="1" applyProtection="1">
      <protection locked="0"/>
    </xf>
    <xf numFmtId="0" fontId="19" fillId="7" borderId="13" xfId="0" applyFont="1" applyFill="1" applyBorder="1" applyProtection="1">
      <protection locked="0"/>
    </xf>
    <xf numFmtId="0" fontId="19" fillId="7" borderId="6" xfId="0" applyFont="1" applyFill="1" applyBorder="1" applyProtection="1">
      <protection locked="0"/>
    </xf>
    <xf numFmtId="0" fontId="19"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19" fillId="7" borderId="13" xfId="0" applyNumberFormat="1" applyFont="1" applyFill="1" applyBorder="1" applyProtection="1">
      <protection locked="0"/>
    </xf>
    <xf numFmtId="3" fontId="19" fillId="16" borderId="13" xfId="0" applyNumberFormat="1" applyFont="1" applyFill="1" applyBorder="1" applyProtection="1">
      <protection locked="0"/>
    </xf>
    <xf numFmtId="3" fontId="19" fillId="7" borderId="9" xfId="0" applyNumberFormat="1" applyFont="1" applyFill="1" applyBorder="1" applyProtection="1">
      <protection locked="0"/>
    </xf>
    <xf numFmtId="3" fontId="19" fillId="16" borderId="9" xfId="0" applyNumberFormat="1" applyFont="1" applyFill="1" applyBorder="1" applyProtection="1">
      <protection locked="0"/>
    </xf>
    <xf numFmtId="3" fontId="0" fillId="7" borderId="10" xfId="0" applyNumberFormat="1" applyFill="1" applyBorder="1" applyProtection="1">
      <protection locked="0"/>
    </xf>
    <xf numFmtId="0" fontId="19" fillId="3" borderId="8" xfId="0" applyFont="1" applyFill="1" applyBorder="1" applyAlignment="1" applyProtection="1">
      <protection locked="0"/>
    </xf>
    <xf numFmtId="0" fontId="30" fillId="2" borderId="0" xfId="0" applyFont="1" applyFill="1" applyAlignment="1" applyProtection="1">
      <alignment vertical="center"/>
      <protection hidden="1"/>
    </xf>
    <xf numFmtId="0" fontId="17" fillId="8" borderId="0" xfId="0" applyFont="1" applyFill="1" applyProtection="1">
      <protection hidden="1"/>
    </xf>
    <xf numFmtId="0" fontId="19" fillId="8" borderId="0" xfId="0" applyFont="1" applyFill="1" applyAlignment="1" applyProtection="1">
      <alignment horizontal="right"/>
      <protection hidden="1"/>
    </xf>
    <xf numFmtId="0" fontId="22" fillId="8" borderId="0" xfId="0" applyFont="1" applyFill="1" applyAlignment="1" applyProtection="1">
      <alignment horizontal="right"/>
      <protection hidden="1"/>
    </xf>
    <xf numFmtId="0" fontId="22" fillId="8" borderId="0" xfId="0" applyFont="1" applyFill="1" applyAlignment="1" applyProtection="1">
      <alignment horizontal="left"/>
      <protection hidden="1"/>
    </xf>
    <xf numFmtId="0" fontId="16"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5" fillId="0" borderId="0" xfId="0" applyFont="1" applyFill="1" applyProtection="1">
      <protection hidden="1"/>
    </xf>
    <xf numFmtId="0" fontId="19" fillId="2" borderId="13" xfId="0" applyFont="1" applyFill="1" applyBorder="1" applyProtection="1">
      <protection hidden="1"/>
    </xf>
    <xf numFmtId="0" fontId="19" fillId="2" borderId="9" xfId="0" applyFont="1" applyFill="1" applyBorder="1" applyProtection="1">
      <protection hidden="1"/>
    </xf>
    <xf numFmtId="0" fontId="22" fillId="2" borderId="4" xfId="0" applyFont="1" applyFill="1" applyBorder="1" applyAlignment="1" applyProtection="1">
      <alignment horizontal="center" vertical="center"/>
      <protection hidden="1"/>
    </xf>
    <xf numFmtId="0" fontId="22" fillId="2" borderId="13" xfId="0" applyFont="1" applyFill="1" applyBorder="1" applyAlignment="1" applyProtection="1">
      <alignment horizontal="right"/>
      <protection hidden="1"/>
    </xf>
    <xf numFmtId="0" fontId="22" fillId="2" borderId="0" xfId="0" applyFont="1" applyFill="1" applyBorder="1" applyAlignment="1" applyProtection="1">
      <alignment horizontal="center" vertical="center"/>
      <protection hidden="1"/>
    </xf>
    <xf numFmtId="0" fontId="22"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61" fillId="2" borderId="0" xfId="0" applyFont="1" applyFill="1" applyBorder="1" applyAlignment="1" applyProtection="1">
      <alignment horizontal="left" vertical="top" wrapText="1"/>
      <protection hidden="1"/>
    </xf>
    <xf numFmtId="0" fontId="16" fillId="2" borderId="0" xfId="0" applyFont="1" applyFill="1" applyBorder="1" applyAlignment="1" applyProtection="1">
      <alignment horizontal="center" vertical="center" wrapText="1"/>
      <protection hidden="1"/>
    </xf>
    <xf numFmtId="0" fontId="32" fillId="2" borderId="0" xfId="0" applyFont="1" applyFill="1" applyAlignment="1" applyProtection="1">
      <alignment vertical="center"/>
      <protection hidden="1"/>
    </xf>
    <xf numFmtId="0" fontId="32" fillId="2" borderId="0" xfId="0" applyFont="1" applyFill="1" applyAlignment="1" applyProtection="1">
      <alignment horizontal="left" vertical="center"/>
      <protection hidden="1"/>
    </xf>
    <xf numFmtId="0" fontId="10" fillId="2" borderId="0" xfId="0" applyFont="1" applyFill="1" applyBorder="1" applyProtection="1">
      <protection hidden="1"/>
    </xf>
    <xf numFmtId="0" fontId="19" fillId="3" borderId="10"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protection hidden="1"/>
    </xf>
    <xf numFmtId="3" fontId="16"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59" fillId="0" borderId="0" xfId="4" applyFont="1" applyFill="1" applyBorder="1" applyAlignment="1" applyProtection="1">
      <alignment horizontal="left" vertical="center" wrapText="1"/>
      <protection hidden="1"/>
    </xf>
    <xf numFmtId="164" fontId="28" fillId="2" borderId="0" xfId="4" applyNumberFormat="1" applyFont="1" applyFill="1" applyBorder="1" applyAlignment="1" applyProtection="1">
      <alignment vertical="top" wrapText="1"/>
      <protection hidden="1"/>
    </xf>
    <xf numFmtId="164" fontId="28" fillId="2" borderId="0" xfId="4" applyNumberFormat="1" applyFont="1" applyFill="1" applyBorder="1" applyAlignment="1" applyProtection="1">
      <alignment horizontal="left" vertical="top" wrapText="1"/>
      <protection hidden="1"/>
    </xf>
    <xf numFmtId="0" fontId="19" fillId="2"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76" fillId="0" borderId="0" xfId="0" applyFont="1" applyFill="1" applyBorder="1" applyAlignment="1" applyProtection="1">
      <alignment horizontal="left" vertical="center" wrapText="1"/>
      <protection hidden="1"/>
    </xf>
    <xf numFmtId="0" fontId="19" fillId="2" borderId="0" xfId="0" applyFont="1" applyFill="1" applyAlignment="1" applyProtection="1">
      <alignment vertical="center"/>
      <protection hidden="1"/>
    </xf>
    <xf numFmtId="0" fontId="19" fillId="8" borderId="0" xfId="0" applyFont="1" applyFill="1" applyAlignment="1" applyProtection="1">
      <alignment vertical="center"/>
      <protection hidden="1"/>
    </xf>
    <xf numFmtId="0" fontId="19" fillId="0" borderId="0" xfId="0" applyFont="1" applyAlignment="1" applyProtection="1">
      <alignment vertical="center"/>
      <protection hidden="1"/>
    </xf>
    <xf numFmtId="0" fontId="19" fillId="5" borderId="0" xfId="0" applyFont="1" applyFill="1" applyAlignment="1" applyProtection="1">
      <alignment vertical="center"/>
      <protection hidden="1"/>
    </xf>
    <xf numFmtId="0" fontId="25" fillId="0" borderId="0" xfId="0" applyFont="1" applyAlignment="1" applyProtection="1">
      <alignment horizontal="center" vertical="center"/>
      <protection hidden="1"/>
    </xf>
    <xf numFmtId="0" fontId="64" fillId="2" borderId="0" xfId="0" applyFont="1" applyFill="1" applyBorder="1" applyAlignment="1" applyProtection="1">
      <alignment horizontal="left" vertical="center"/>
      <protection hidden="1"/>
    </xf>
    <xf numFmtId="0" fontId="19" fillId="0" borderId="0" xfId="0" applyFont="1" applyFill="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2" fillId="2" borderId="0" xfId="0" applyFont="1" applyFill="1" applyAlignment="1" applyProtection="1">
      <alignment horizontal="left" vertical="center" wrapText="1"/>
      <protection hidden="1"/>
    </xf>
    <xf numFmtId="0" fontId="64" fillId="2" borderId="0" xfId="0" applyFont="1" applyFill="1" applyBorder="1" applyAlignment="1" applyProtection="1">
      <alignment horizontal="center" vertical="center"/>
      <protection hidden="1"/>
    </xf>
    <xf numFmtId="0" fontId="19" fillId="0" borderId="1" xfId="0" applyFont="1" applyFill="1" applyBorder="1" applyAlignment="1" applyProtection="1">
      <alignment horizontal="right" indent="1"/>
      <protection hidden="1"/>
    </xf>
    <xf numFmtId="0" fontId="22" fillId="2" borderId="0" xfId="0" applyFont="1" applyFill="1" applyBorder="1" applyAlignment="1" applyProtection="1">
      <alignment horizontal="center"/>
      <protection hidden="1"/>
    </xf>
    <xf numFmtId="0" fontId="32"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28" fillId="2" borderId="0" xfId="4" applyFont="1" applyFill="1" applyBorder="1" applyAlignment="1" applyProtection="1">
      <alignment horizontal="left" vertical="center" wrapText="1"/>
      <protection hidden="1"/>
    </xf>
    <xf numFmtId="3" fontId="16" fillId="9" borderId="10" xfId="0" applyNumberFormat="1" applyFont="1" applyFill="1" applyBorder="1" applyAlignment="1" applyProtection="1">
      <alignment vertical="center" wrapText="1"/>
      <protection hidden="1"/>
    </xf>
    <xf numFmtId="0" fontId="22"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28" fillId="2" borderId="0" xfId="4" applyFont="1" applyFill="1" applyBorder="1" applyAlignment="1" applyProtection="1">
      <alignment vertical="top" wrapText="1"/>
      <protection hidden="1"/>
    </xf>
    <xf numFmtId="0" fontId="76" fillId="2" borderId="0" xfId="0" applyFont="1" applyFill="1" applyBorder="1" applyAlignment="1" applyProtection="1">
      <alignment horizontal="left" vertical="center" wrapText="1"/>
      <protection hidden="1"/>
    </xf>
    <xf numFmtId="3" fontId="0" fillId="0" borderId="0" xfId="0" applyNumberFormat="1" applyFill="1" applyBorder="1" applyProtection="1">
      <protection hidden="1"/>
    </xf>
    <xf numFmtId="0" fontId="79" fillId="2" borderId="8" xfId="0" applyFont="1" applyFill="1" applyBorder="1" applyAlignment="1" applyProtection="1">
      <alignment horizontal="center" vertical="center" wrapText="1"/>
      <protection hidden="1"/>
    </xf>
    <xf numFmtId="3" fontId="22" fillId="9" borderId="4" xfId="0" applyNumberFormat="1" applyFont="1" applyFill="1" applyBorder="1" applyProtection="1">
      <protection hidden="1"/>
    </xf>
    <xf numFmtId="0" fontId="28" fillId="2" borderId="6" xfId="0" applyFont="1" applyFill="1" applyBorder="1" applyAlignment="1" applyProtection="1">
      <alignment horizontal="center" vertical="center" wrapText="1"/>
      <protection hidden="1"/>
    </xf>
    <xf numFmtId="14" fontId="25"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70" fillId="8" borderId="0" xfId="0" applyFont="1" applyFill="1" applyProtection="1">
      <protection hidden="1"/>
    </xf>
    <xf numFmtId="0" fontId="22" fillId="0" borderId="5"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wrapText="1"/>
      <protection hidden="1"/>
    </xf>
    <xf numFmtId="0" fontId="61" fillId="2" borderId="0" xfId="0" applyFont="1" applyFill="1" applyBorder="1" applyAlignment="1" applyProtection="1">
      <alignment horizontal="left" vertical="center" wrapText="1"/>
      <protection hidden="1"/>
    </xf>
    <xf numFmtId="0" fontId="28" fillId="2" borderId="0" xfId="0" applyFont="1" applyFill="1" applyBorder="1" applyAlignment="1" applyProtection="1">
      <alignment horizontal="left" vertical="center" wrapText="1"/>
      <protection hidden="1"/>
    </xf>
    <xf numFmtId="0" fontId="33" fillId="2" borderId="0" xfId="0" applyFont="1" applyFill="1" applyBorder="1" applyAlignment="1" applyProtection="1">
      <alignment horizontal="center"/>
      <protection hidden="1"/>
    </xf>
    <xf numFmtId="0" fontId="22" fillId="2" borderId="0" xfId="0" applyFont="1" applyFill="1" applyBorder="1" applyProtection="1">
      <protection hidden="1"/>
    </xf>
    <xf numFmtId="3" fontId="0" fillId="7" borderId="10" xfId="0" applyNumberFormat="1" applyFill="1" applyBorder="1" applyProtection="1">
      <protection hidden="1"/>
    </xf>
    <xf numFmtId="0" fontId="70" fillId="8" borderId="0" xfId="0" applyFont="1" applyFill="1" applyBorder="1" applyProtection="1">
      <protection hidden="1"/>
    </xf>
    <xf numFmtId="0" fontId="71" fillId="8" borderId="0" xfId="0" applyFont="1" applyFill="1" applyProtection="1">
      <protection hidden="1"/>
    </xf>
    <xf numFmtId="0" fontId="91" fillId="2" borderId="0" xfId="0" applyFont="1" applyFill="1" applyBorder="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32" fillId="2" borderId="0" xfId="0" applyNumberFormat="1" applyFont="1" applyFill="1" applyBorder="1" applyAlignment="1" applyProtection="1">
      <alignment vertical="center"/>
      <protection hidden="1"/>
    </xf>
    <xf numFmtId="0" fontId="32" fillId="8" borderId="0" xfId="0" applyFont="1" applyFill="1" applyAlignment="1" applyProtection="1">
      <alignment vertical="center"/>
      <protection hidden="1"/>
    </xf>
    <xf numFmtId="3" fontId="22" fillId="2" borderId="1" xfId="0" applyNumberFormat="1" applyFont="1" applyFill="1" applyBorder="1" applyAlignment="1" applyProtection="1">
      <alignment horizontal="center" vertical="center"/>
      <protection hidden="1"/>
    </xf>
    <xf numFmtId="0" fontId="54" fillId="17" borderId="0" xfId="0" applyFont="1" applyFill="1" applyAlignment="1" applyProtection="1">
      <alignment horizontal="left"/>
      <protection hidden="1"/>
    </xf>
    <xf numFmtId="0" fontId="17" fillId="2" borderId="0" xfId="0" applyFont="1" applyFill="1" applyAlignment="1" applyProtection="1">
      <alignment horizontal="left"/>
      <protection hidden="1"/>
    </xf>
    <xf numFmtId="0" fontId="19" fillId="0" borderId="0" xfId="0" applyFont="1" applyAlignment="1" applyProtection="1">
      <alignment horizontal="left" vertical="center"/>
      <protection hidden="1"/>
    </xf>
    <xf numFmtId="0" fontId="32" fillId="2" borderId="1" xfId="0" applyFont="1" applyFill="1" applyBorder="1" applyAlignment="1" applyProtection="1">
      <alignment horizontal="right" vertical="center" indent="1"/>
      <protection hidden="1"/>
    </xf>
    <xf numFmtId="0" fontId="19" fillId="10" borderId="1" xfId="0" applyFont="1" applyFill="1" applyBorder="1" applyAlignment="1" applyProtection="1">
      <alignment horizontal="center" vertical="center"/>
      <protection locked="0"/>
    </xf>
    <xf numFmtId="3" fontId="32" fillId="7" borderId="1" xfId="0" applyNumberFormat="1" applyFont="1" applyFill="1" applyBorder="1" applyAlignment="1" applyProtection="1">
      <alignment horizontal="center" vertical="center"/>
      <protection locked="0"/>
    </xf>
    <xf numFmtId="0" fontId="32" fillId="7" borderId="1"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protection hidden="1"/>
    </xf>
    <xf numFmtId="0" fontId="22" fillId="2" borderId="0" xfId="0" applyFont="1" applyFill="1" applyBorder="1" applyProtection="1">
      <protection hidden="1"/>
    </xf>
    <xf numFmtId="0" fontId="33" fillId="2" borderId="0" xfId="0" applyFont="1" applyFill="1" applyBorder="1" applyAlignment="1" applyProtection="1">
      <alignment horizontal="center" vertical="center"/>
      <protection hidden="1"/>
    </xf>
    <xf numFmtId="0" fontId="33" fillId="2" borderId="0" xfId="0" applyFont="1" applyFill="1" applyBorder="1" applyAlignment="1" applyProtection="1">
      <alignment vertical="center"/>
      <protection hidden="1"/>
    </xf>
    <xf numFmtId="0" fontId="33" fillId="14" borderId="0" xfId="0" applyFont="1" applyFill="1" applyBorder="1" applyAlignment="1" applyProtection="1">
      <alignment vertical="center"/>
      <protection hidden="1"/>
    </xf>
    <xf numFmtId="0" fontId="38" fillId="8" borderId="0" xfId="0" applyFont="1" applyFill="1" applyBorder="1" applyAlignment="1" applyProtection="1">
      <alignment vertical="center"/>
      <protection hidden="1"/>
    </xf>
    <xf numFmtId="0" fontId="19" fillId="2" borderId="1" xfId="0" applyFont="1" applyFill="1" applyBorder="1" applyAlignment="1" applyProtection="1">
      <alignment horizontal="left" vertical="center"/>
      <protection hidden="1"/>
    </xf>
    <xf numFmtId="0" fontId="91" fillId="8" borderId="0" xfId="0" applyFont="1" applyFill="1" applyBorder="1" applyAlignment="1" applyProtection="1">
      <alignment horizontal="left" vertical="center"/>
      <protection hidden="1"/>
    </xf>
    <xf numFmtId="3" fontId="32" fillId="8" borderId="0" xfId="0" applyNumberFormat="1" applyFont="1" applyFill="1" applyBorder="1" applyAlignment="1" applyProtection="1">
      <alignment vertical="center"/>
      <protection hidden="1"/>
    </xf>
    <xf numFmtId="0" fontId="63" fillId="8" borderId="0" xfId="0" applyFont="1" applyFill="1" applyAlignment="1" applyProtection="1">
      <alignment vertical="center" wrapText="1"/>
      <protection hidden="1"/>
    </xf>
    <xf numFmtId="0" fontId="32" fillId="2" borderId="1" xfId="0" applyFont="1" applyFill="1" applyBorder="1" applyAlignment="1" applyProtection="1">
      <alignment horizontal="left" vertical="center"/>
      <protection hidden="1"/>
    </xf>
    <xf numFmtId="3" fontId="32" fillId="2" borderId="1" xfId="0" applyNumberFormat="1" applyFont="1" applyFill="1" applyBorder="1" applyAlignment="1" applyProtection="1">
      <alignment horizontal="left" vertical="center"/>
      <protection hidden="1"/>
    </xf>
    <xf numFmtId="0" fontId="93" fillId="2" borderId="0" xfId="0" applyFont="1" applyFill="1" applyProtection="1">
      <protection hidden="1"/>
    </xf>
    <xf numFmtId="0" fontId="49" fillId="2" borderId="0" xfId="0" applyFont="1" applyFill="1" applyBorder="1" applyAlignment="1" applyProtection="1">
      <alignment horizontal="center" vertical="top"/>
      <protection hidden="1"/>
    </xf>
    <xf numFmtId="0" fontId="49" fillId="2" borderId="0" xfId="0" applyFont="1" applyFill="1" applyBorder="1" applyAlignment="1" applyProtection="1">
      <alignment horizontal="center"/>
      <protection hidden="1"/>
    </xf>
    <xf numFmtId="0" fontId="46" fillId="2" borderId="0" xfId="0" applyFont="1" applyFill="1" applyAlignment="1" applyProtection="1">
      <alignment horizontal="right"/>
      <protection hidden="1"/>
    </xf>
    <xf numFmtId="0" fontId="78" fillId="2" borderId="0" xfId="0" applyFont="1" applyFill="1" applyProtection="1">
      <protection hidden="1"/>
    </xf>
    <xf numFmtId="0" fontId="9" fillId="2" borderId="0" xfId="0" applyFont="1" applyFill="1" applyAlignment="1" applyProtection="1">
      <alignment horizontal="right"/>
      <protection hidden="1"/>
    </xf>
    <xf numFmtId="0" fontId="16" fillId="2" borderId="0" xfId="0" applyFont="1" applyFill="1" applyBorder="1" applyAlignment="1" applyProtection="1">
      <alignment horizontal="center"/>
      <protection hidden="1"/>
    </xf>
    <xf numFmtId="0" fontId="9" fillId="2" borderId="0" xfId="0" applyFont="1" applyFill="1" applyProtection="1">
      <protection hidden="1"/>
    </xf>
    <xf numFmtId="0" fontId="100" fillId="2" borderId="0" xfId="0" applyFont="1" applyFill="1" applyProtection="1">
      <protection hidden="1"/>
    </xf>
    <xf numFmtId="0" fontId="30" fillId="5" borderId="0" xfId="0" applyFont="1" applyFill="1" applyAlignment="1" applyProtection="1">
      <alignment vertical="center" wrapText="1"/>
      <protection hidden="1"/>
    </xf>
    <xf numFmtId="0" fontId="94" fillId="2" borderId="0" xfId="0" applyFont="1" applyFill="1" applyBorder="1" applyAlignment="1" applyProtection="1">
      <alignment horizontal="left"/>
      <protection hidden="1"/>
    </xf>
    <xf numFmtId="0" fontId="48" fillId="2" borderId="0" xfId="0" applyFont="1" applyFill="1" applyBorder="1" applyAlignment="1" applyProtection="1">
      <alignment horizontal="center"/>
      <protection hidden="1"/>
    </xf>
    <xf numFmtId="0" fontId="65" fillId="2" borderId="0" xfId="0" applyFont="1" applyFill="1" applyBorder="1" applyAlignment="1" applyProtection="1">
      <alignment horizontal="left" vertical="top"/>
      <protection hidden="1"/>
    </xf>
    <xf numFmtId="0" fontId="47" fillId="2" borderId="0" xfId="0" applyFont="1" applyFill="1" applyBorder="1" applyAlignment="1" applyProtection="1">
      <alignment horizontal="left" vertical="top"/>
      <protection hidden="1"/>
    </xf>
    <xf numFmtId="3" fontId="17" fillId="7" borderId="8" xfId="0" applyNumberFormat="1" applyFont="1" applyFill="1" applyBorder="1" applyAlignment="1" applyProtection="1">
      <alignment horizontal="right" vertical="center" indent="1"/>
      <protection locked="0"/>
    </xf>
    <xf numFmtId="3" fontId="17" fillId="7" borderId="6" xfId="0" applyNumberFormat="1" applyFont="1" applyFill="1" applyBorder="1" applyAlignment="1" applyProtection="1">
      <alignment horizontal="right" vertical="center" indent="1"/>
      <protection locked="0"/>
    </xf>
    <xf numFmtId="0" fontId="17" fillId="8" borderId="0" xfId="0" applyFont="1" applyFill="1" applyAlignment="1" applyProtection="1">
      <alignment horizontal="right" vertical="center" indent="1"/>
      <protection hidden="1"/>
    </xf>
    <xf numFmtId="0" fontId="19" fillId="3" borderId="6" xfId="0" applyFont="1" applyFill="1" applyBorder="1" applyAlignment="1" applyProtection="1">
      <protection locked="0"/>
    </xf>
    <xf numFmtId="0" fontId="38" fillId="8" borderId="0" xfId="0" applyFont="1" applyFill="1" applyBorder="1" applyAlignment="1" applyProtection="1">
      <alignment horizontal="center"/>
      <protection hidden="1"/>
    </xf>
    <xf numFmtId="0" fontId="49" fillId="8" borderId="0" xfId="0" applyFont="1" applyFill="1" applyBorder="1" applyAlignment="1" applyProtection="1">
      <alignment horizontal="center"/>
      <protection hidden="1"/>
    </xf>
    <xf numFmtId="0" fontId="18" fillId="8" borderId="0" xfId="0" applyFont="1" applyFill="1" applyBorder="1" applyAlignment="1" applyProtection="1">
      <alignment horizontal="center" vertical="center"/>
      <protection hidden="1"/>
    </xf>
    <xf numFmtId="0" fontId="22" fillId="8" borderId="0" xfId="0" applyFont="1" applyFill="1" applyBorder="1" applyAlignment="1" applyProtection="1">
      <alignment horizontal="center" vertical="center"/>
      <protection hidden="1"/>
    </xf>
    <xf numFmtId="166" fontId="18" fillId="8" borderId="0" xfId="0" applyNumberFormat="1" applyFont="1" applyFill="1" applyBorder="1" applyAlignment="1" applyProtection="1">
      <alignment horizontal="center" vertical="top"/>
      <protection hidden="1"/>
    </xf>
    <xf numFmtId="0" fontId="45" fillId="8" borderId="0" xfId="0" applyFont="1" applyFill="1" applyBorder="1" applyAlignment="1" applyProtection="1">
      <alignment horizontal="center"/>
      <protection hidden="1"/>
    </xf>
    <xf numFmtId="3" fontId="22" fillId="8" borderId="0" xfId="0" applyNumberFormat="1" applyFont="1" applyFill="1" applyBorder="1" applyAlignment="1" applyProtection="1">
      <alignment horizontal="right" vertical="center" indent="1"/>
      <protection hidden="1"/>
    </xf>
    <xf numFmtId="168" fontId="22" fillId="9" borderId="1" xfId="0" applyNumberFormat="1" applyFont="1" applyFill="1" applyBorder="1" applyAlignment="1" applyProtection="1">
      <alignment horizontal="right" indent="1"/>
      <protection hidden="1"/>
    </xf>
    <xf numFmtId="168" fontId="22" fillId="9" borderId="1" xfId="0" quotePrefix="1" applyNumberFormat="1" applyFont="1" applyFill="1" applyBorder="1" applyAlignment="1" applyProtection="1">
      <alignment horizontal="right" indent="1"/>
      <protection hidden="1"/>
    </xf>
    <xf numFmtId="168" fontId="17" fillId="7" borderId="1" xfId="0" applyNumberFormat="1" applyFont="1" applyFill="1" applyBorder="1" applyAlignment="1" applyProtection="1">
      <alignment horizontal="right" vertical="center" indent="1"/>
      <protection locked="0"/>
    </xf>
    <xf numFmtId="168" fontId="22" fillId="9" borderId="1" xfId="0" applyNumberFormat="1" applyFont="1" applyFill="1" applyBorder="1" applyAlignment="1" applyProtection="1">
      <alignment horizontal="right" vertical="center" indent="1"/>
      <protection hidden="1"/>
    </xf>
    <xf numFmtId="0" fontId="30" fillId="5" borderId="0" xfId="0" applyFont="1" applyFill="1" applyBorder="1" applyAlignment="1" applyProtection="1">
      <alignment horizontal="center"/>
      <protection hidden="1"/>
    </xf>
    <xf numFmtId="0" fontId="101" fillId="8" borderId="0" xfId="0" applyFont="1" applyFill="1" applyProtection="1">
      <protection hidden="1"/>
    </xf>
    <xf numFmtId="0" fontId="22" fillId="2" borderId="1" xfId="0" applyFont="1" applyFill="1" applyBorder="1" applyAlignment="1" applyProtection="1">
      <alignment horizontal="center" vertical="center" wrapText="1"/>
      <protection hidden="1"/>
    </xf>
    <xf numFmtId="3" fontId="22" fillId="13" borderId="20" xfId="0" applyNumberFormat="1" applyFont="1" applyFill="1" applyBorder="1" applyProtection="1">
      <protection hidden="1"/>
    </xf>
    <xf numFmtId="0" fontId="22" fillId="0" borderId="20" xfId="0" applyFont="1" applyFill="1" applyBorder="1" applyAlignment="1" applyProtection="1">
      <alignment horizontal="left" vertical="center"/>
      <protection hidden="1"/>
    </xf>
    <xf numFmtId="0" fontId="22" fillId="12" borderId="20" xfId="0" applyFont="1" applyFill="1" applyBorder="1" applyProtection="1">
      <protection hidden="1"/>
    </xf>
    <xf numFmtId="0" fontId="22" fillId="0" borderId="6" xfId="0" applyFont="1" applyFill="1" applyBorder="1" applyAlignment="1" applyProtection="1">
      <alignment horizontal="center" vertical="center"/>
      <protection hidden="1"/>
    </xf>
    <xf numFmtId="0" fontId="32" fillId="2" borderId="1" xfId="0" applyFont="1" applyFill="1" applyBorder="1" applyAlignment="1" applyProtection="1">
      <alignment horizontal="left" vertical="center" indent="1"/>
      <protection hidden="1"/>
    </xf>
    <xf numFmtId="0" fontId="17" fillId="12" borderId="20" xfId="0" applyFont="1" applyFill="1" applyBorder="1" applyProtection="1">
      <protection hidden="1"/>
    </xf>
    <xf numFmtId="0" fontId="18" fillId="12" borderId="21" xfId="0" applyFont="1" applyFill="1" applyBorder="1" applyAlignment="1" applyProtection="1">
      <alignment horizontal="left"/>
      <protection hidden="1"/>
    </xf>
    <xf numFmtId="0" fontId="18" fillId="12" borderId="20" xfId="0" applyFont="1" applyFill="1" applyBorder="1" applyAlignment="1" applyProtection="1">
      <alignment horizontal="left"/>
      <protection hidden="1"/>
    </xf>
    <xf numFmtId="3" fontId="22" fillId="9" borderId="20" xfId="0" applyNumberFormat="1" applyFont="1" applyFill="1" applyBorder="1" applyAlignment="1" applyProtection="1">
      <alignment horizontal="right" vertical="center" indent="1"/>
      <protection hidden="1"/>
    </xf>
    <xf numFmtId="0" fontId="18" fillId="2" borderId="6" xfId="0" applyFont="1" applyFill="1" applyBorder="1" applyProtection="1">
      <protection hidden="1"/>
    </xf>
    <xf numFmtId="0" fontId="45" fillId="2" borderId="6" xfId="0" applyFont="1" applyFill="1" applyBorder="1" applyAlignment="1" applyProtection="1">
      <alignment horizontal="center"/>
      <protection hidden="1"/>
    </xf>
    <xf numFmtId="0" fontId="0" fillId="0" borderId="0" xfId="0" applyFill="1" applyBorder="1" applyAlignment="1" applyProtection="1">
      <alignment horizontal="left" vertical="center" indent="1"/>
      <protection hidden="1"/>
    </xf>
    <xf numFmtId="0" fontId="11" fillId="2" borderId="0" xfId="9" applyFill="1" applyAlignment="1" applyProtection="1">
      <alignment horizontal="center"/>
      <protection hidden="1"/>
    </xf>
    <xf numFmtId="0" fontId="101" fillId="8" borderId="0" xfId="9" applyFont="1" applyFill="1" applyProtection="1">
      <protection hidden="1"/>
    </xf>
    <xf numFmtId="0" fontId="11" fillId="8" borderId="0" xfId="9" applyFill="1" applyProtection="1">
      <protection hidden="1"/>
    </xf>
    <xf numFmtId="0" fontId="9" fillId="2" borderId="0" xfId="9" applyFont="1" applyFill="1" applyAlignment="1" applyProtection="1">
      <alignment horizontal="center"/>
      <protection hidden="1"/>
    </xf>
    <xf numFmtId="0" fontId="9" fillId="8" borderId="0" xfId="9" applyFont="1" applyFill="1" applyProtection="1">
      <protection hidden="1"/>
    </xf>
    <xf numFmtId="0" fontId="46" fillId="2" borderId="0" xfId="9" applyFont="1" applyFill="1" applyProtection="1">
      <protection hidden="1"/>
    </xf>
    <xf numFmtId="0" fontId="46" fillId="2" borderId="0" xfId="9" applyFont="1" applyFill="1" applyAlignment="1" applyProtection="1">
      <alignment horizontal="center"/>
      <protection hidden="1"/>
    </xf>
    <xf numFmtId="0" fontId="102" fillId="8" borderId="0" xfId="9" applyFont="1" applyFill="1" applyProtection="1">
      <protection hidden="1"/>
    </xf>
    <xf numFmtId="0" fontId="46" fillId="8" borderId="0" xfId="9" applyFont="1" applyFill="1" applyProtection="1">
      <protection hidden="1"/>
    </xf>
    <xf numFmtId="0" fontId="11" fillId="2" borderId="0" xfId="9" applyFill="1" applyProtection="1">
      <protection hidden="1"/>
    </xf>
    <xf numFmtId="167" fontId="22" fillId="2" borderId="0" xfId="9" applyNumberFormat="1" applyFont="1" applyFill="1" applyBorder="1" applyAlignment="1" applyProtection="1">
      <alignment horizontal="center" wrapText="1"/>
      <protection hidden="1"/>
    </xf>
    <xf numFmtId="0" fontId="33" fillId="2" borderId="1" xfId="9" applyFont="1" applyFill="1" applyBorder="1" applyAlignment="1" applyProtection="1">
      <alignment horizontal="center" vertical="center"/>
      <protection hidden="1"/>
    </xf>
    <xf numFmtId="0" fontId="101" fillId="8" borderId="0" xfId="9" applyFont="1" applyFill="1" applyAlignment="1" applyProtection="1">
      <alignment horizontal="center" vertical="center"/>
      <protection hidden="1"/>
    </xf>
    <xf numFmtId="0" fontId="11" fillId="8" borderId="0" xfId="9" applyFill="1" applyAlignment="1" applyProtection="1">
      <alignment horizontal="center" vertical="center"/>
      <protection hidden="1"/>
    </xf>
    <xf numFmtId="0" fontId="22" fillId="2" borderId="1" xfId="9" applyFont="1" applyFill="1" applyBorder="1" applyAlignment="1" applyProtection="1">
      <alignment horizontal="center"/>
      <protection hidden="1"/>
    </xf>
    <xf numFmtId="0" fontId="33" fillId="2" borderId="1" xfId="9" applyFont="1" applyFill="1" applyBorder="1" applyAlignment="1" applyProtection="1">
      <alignment horizontal="center"/>
      <protection hidden="1"/>
    </xf>
    <xf numFmtId="0" fontId="19" fillId="2" borderId="0" xfId="9" applyFont="1" applyFill="1" applyAlignment="1" applyProtection="1">
      <alignment horizontal="center"/>
      <protection hidden="1"/>
    </xf>
    <xf numFmtId="0" fontId="96" fillId="2" borderId="0" xfId="0" applyFont="1" applyFill="1" applyBorder="1" applyAlignment="1" applyProtection="1">
      <alignment wrapText="1"/>
      <protection hidden="1"/>
    </xf>
    <xf numFmtId="0" fontId="19" fillId="2" borderId="0" xfId="9" applyFont="1" applyFill="1" applyBorder="1" applyProtection="1">
      <protection hidden="1"/>
    </xf>
    <xf numFmtId="0" fontId="96" fillId="2" borderId="0" xfId="0" applyFont="1" applyFill="1" applyBorder="1" applyAlignment="1" applyProtection="1">
      <alignment horizontal="center"/>
      <protection hidden="1"/>
    </xf>
    <xf numFmtId="0" fontId="97" fillId="2" borderId="0" xfId="0" applyFont="1" applyFill="1" applyBorder="1" applyAlignment="1" applyProtection="1">
      <alignment horizontal="right" vertical="center" wrapText="1"/>
      <protection hidden="1"/>
    </xf>
    <xf numFmtId="0" fontId="11" fillId="8" borderId="0" xfId="9" applyFill="1" applyAlignment="1" applyProtection="1">
      <alignment horizontal="center"/>
      <protection hidden="1"/>
    </xf>
    <xf numFmtId="3" fontId="17" fillId="8" borderId="0" xfId="0" applyNumberFormat="1" applyFont="1" applyFill="1" applyBorder="1" applyAlignment="1" applyProtection="1">
      <alignment horizontal="right" vertical="center" indent="1"/>
      <protection hidden="1"/>
    </xf>
    <xf numFmtId="0" fontId="8" fillId="8" borderId="0" xfId="0" applyFont="1" applyFill="1" applyProtection="1">
      <protection hidden="1"/>
    </xf>
    <xf numFmtId="0" fontId="8" fillId="0" borderId="0" xfId="0" applyFont="1" applyProtection="1">
      <protection hidden="1"/>
    </xf>
    <xf numFmtId="0" fontId="8" fillId="0" borderId="0" xfId="0" applyFont="1" applyFill="1" applyProtection="1">
      <protection hidden="1"/>
    </xf>
    <xf numFmtId="0" fontId="8" fillId="0" borderId="0" xfId="0" applyFont="1" applyBorder="1" applyProtection="1">
      <protection hidden="1"/>
    </xf>
    <xf numFmtId="0" fontId="8" fillId="2" borderId="0" xfId="0" applyFont="1" applyFill="1" applyProtection="1">
      <protection hidden="1"/>
    </xf>
    <xf numFmtId="0" fontId="19" fillId="2" borderId="0" xfId="0" applyFont="1" applyFill="1" applyBorder="1" applyAlignment="1" applyProtection="1">
      <alignment horizontal="right" vertical="top"/>
      <protection hidden="1"/>
    </xf>
    <xf numFmtId="0" fontId="32" fillId="3" borderId="10" xfId="0" applyFont="1" applyFill="1" applyBorder="1" applyAlignment="1" applyProtection="1">
      <alignment horizontal="center" vertical="center"/>
      <protection locked="0"/>
    </xf>
    <xf numFmtId="169" fontId="27" fillId="7" borderId="10" xfId="0" applyNumberFormat="1" applyFont="1" applyFill="1" applyBorder="1" applyAlignment="1" applyProtection="1">
      <alignment horizontal="right" vertical="center" wrapText="1" indent="1"/>
      <protection locked="0"/>
    </xf>
    <xf numFmtId="0" fontId="8" fillId="0" borderId="0" xfId="0" applyFont="1" applyFill="1" applyAlignment="1" applyProtection="1">
      <alignment horizontal="center" vertical="center"/>
      <protection hidden="1"/>
    </xf>
    <xf numFmtId="166" fontId="8" fillId="0" borderId="0" xfId="0" applyNumberFormat="1" applyFont="1" applyFill="1" applyAlignment="1" applyProtection="1">
      <alignment horizontal="center" vertical="center"/>
      <protection hidden="1"/>
    </xf>
    <xf numFmtId="166" fontId="16" fillId="0" borderId="0" xfId="0" applyNumberFormat="1" applyFont="1" applyFill="1" applyAlignment="1" applyProtection="1">
      <alignment horizontal="center" vertical="center"/>
      <protection hidden="1"/>
    </xf>
    <xf numFmtId="0" fontId="16" fillId="0" borderId="0" xfId="0" applyFont="1" applyFill="1" applyAlignment="1" applyProtection="1">
      <alignment horizontal="center" vertical="center"/>
      <protection hidden="1"/>
    </xf>
    <xf numFmtId="0" fontId="46" fillId="0" borderId="0" xfId="0" applyFont="1" applyFill="1" applyProtection="1">
      <protection hidden="1"/>
    </xf>
    <xf numFmtId="0" fontId="46" fillId="2" borderId="0" xfId="0" applyFont="1" applyFill="1" applyBorder="1" applyAlignment="1" applyProtection="1">
      <alignment horizontal="right" vertical="top"/>
      <protection hidden="1"/>
    </xf>
    <xf numFmtId="0" fontId="46" fillId="8" borderId="0" xfId="0" applyFont="1" applyFill="1" applyProtection="1">
      <protection hidden="1"/>
    </xf>
    <xf numFmtId="0" fontId="28" fillId="2" borderId="0" xfId="0" applyFont="1" applyFill="1" applyBorder="1" applyAlignment="1" applyProtection="1">
      <alignment horizontal="left" vertical="center" wrapText="1"/>
      <protection hidden="1"/>
    </xf>
    <xf numFmtId="0" fontId="22" fillId="2" borderId="0" xfId="0" applyFont="1" applyFill="1" applyBorder="1" applyProtection="1">
      <protection hidden="1"/>
    </xf>
    <xf numFmtId="0" fontId="19" fillId="2" borderId="0" xfId="0" applyFont="1" applyFill="1" applyBorder="1" applyAlignment="1" applyProtection="1">
      <alignment horizontal="left" vertical="center" wrapText="1"/>
      <protection hidden="1"/>
    </xf>
    <xf numFmtId="0" fontId="103" fillId="0" borderId="0" xfId="0" applyFont="1" applyFill="1" applyBorder="1" applyAlignment="1" applyProtection="1">
      <alignment horizontal="center" vertical="center"/>
      <protection hidden="1"/>
    </xf>
    <xf numFmtId="0" fontId="46" fillId="0" borderId="0" xfId="0" applyFont="1" applyFill="1" applyAlignment="1" applyProtection="1">
      <alignment horizontal="center" vertical="center"/>
      <protection hidden="1"/>
    </xf>
    <xf numFmtId="0" fontId="19" fillId="2" borderId="0" xfId="0" applyFont="1" applyFill="1" applyAlignment="1" applyProtection="1">
      <alignment vertical="center" wrapText="1"/>
      <protection hidden="1"/>
    </xf>
    <xf numFmtId="0" fontId="46" fillId="0" borderId="0" xfId="0" applyFont="1" applyAlignment="1" applyProtection="1">
      <alignment wrapText="1"/>
      <protection hidden="1"/>
    </xf>
    <xf numFmtId="0" fontId="8" fillId="0" borderId="0" xfId="0" applyFont="1" applyAlignment="1" applyProtection="1">
      <alignment wrapText="1"/>
      <protection hidden="1"/>
    </xf>
    <xf numFmtId="0" fontId="8" fillId="0" borderId="0" xfId="0" applyFont="1" applyAlignment="1" applyProtection="1">
      <alignment vertical="center" wrapText="1"/>
      <protection hidden="1"/>
    </xf>
    <xf numFmtId="0" fontId="47" fillId="0" borderId="0" xfId="0" applyFont="1" applyAlignment="1" applyProtection="1">
      <alignment vertical="center" wrapText="1"/>
      <protection hidden="1"/>
    </xf>
    <xf numFmtId="0" fontId="7" fillId="0" borderId="0" xfId="0" applyFont="1" applyAlignment="1" applyProtection="1">
      <alignment vertical="top" wrapText="1"/>
      <protection hidden="1"/>
    </xf>
    <xf numFmtId="0" fontId="8" fillId="0" borderId="0" xfId="0" applyFont="1" applyAlignment="1" applyProtection="1">
      <alignment vertical="top" wrapText="1"/>
      <protection hidden="1"/>
    </xf>
    <xf numFmtId="166" fontId="22" fillId="0" borderId="8" xfId="0" applyNumberFormat="1" applyFont="1" applyFill="1" applyBorder="1" applyAlignment="1" applyProtection="1">
      <alignment horizontal="center" vertical="top"/>
      <protection hidden="1"/>
    </xf>
    <xf numFmtId="0" fontId="54" fillId="2" borderId="0" xfId="0" applyFont="1" applyFill="1" applyProtection="1">
      <protection hidden="1"/>
    </xf>
    <xf numFmtId="0" fontId="28" fillId="2" borderId="0" xfId="0" applyFont="1" applyFill="1" applyBorder="1" applyAlignment="1" applyProtection="1">
      <alignment horizontal="left" vertical="center" wrapText="1"/>
      <protection hidden="1"/>
    </xf>
    <xf numFmtId="0" fontId="61" fillId="2" borderId="0" xfId="0" applyFont="1" applyFill="1" applyBorder="1" applyAlignment="1" applyProtection="1">
      <alignment horizontal="left" vertical="center" wrapText="1"/>
      <protection hidden="1"/>
    </xf>
    <xf numFmtId="0" fontId="32" fillId="3" borderId="10" xfId="0" applyFont="1" applyFill="1" applyBorder="1" applyAlignment="1" applyProtection="1">
      <alignment horizontal="center"/>
      <protection locked="0"/>
    </xf>
    <xf numFmtId="0" fontId="32" fillId="2" borderId="0" xfId="0" applyFont="1" applyFill="1" applyAlignment="1" applyProtection="1">
      <alignment horizontal="center"/>
      <protection hidden="1"/>
    </xf>
    <xf numFmtId="0" fontId="33" fillId="2" borderId="0" xfId="0" applyFont="1" applyFill="1" applyAlignment="1" applyProtection="1">
      <alignment horizontal="center"/>
      <protection hidden="1"/>
    </xf>
    <xf numFmtId="0" fontId="105" fillId="7" borderId="10" xfId="0" applyNumberFormat="1" applyFont="1" applyFill="1" applyBorder="1" applyAlignment="1" applyProtection="1">
      <alignment horizontal="center" wrapText="1"/>
      <protection locked="0"/>
    </xf>
    <xf numFmtId="0" fontId="19" fillId="3" borderId="2"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22" fillId="2" borderId="0" xfId="0" applyFont="1" applyFill="1" applyBorder="1" applyProtection="1">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left" vertical="center" wrapText="1"/>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68" fillId="2" borderId="0" xfId="0" applyFont="1" applyFill="1" applyProtection="1">
      <protection hidden="1"/>
    </xf>
    <xf numFmtId="0" fontId="33" fillId="2" borderId="0" xfId="0" applyFont="1" applyFill="1" applyAlignment="1" applyProtection="1">
      <alignment horizontal="center" wrapText="1"/>
      <protection hidden="1"/>
    </xf>
    <xf numFmtId="0" fontId="16" fillId="2" borderId="0" xfId="0" applyFont="1" applyFill="1" applyAlignment="1" applyProtection="1">
      <alignment vertical="center" wrapText="1"/>
      <protection hidden="1"/>
    </xf>
    <xf numFmtId="0" fontId="0" fillId="2" borderId="0" xfId="0" applyFill="1" applyBorder="1" applyAlignment="1" applyProtection="1">
      <alignment vertical="center" wrapText="1"/>
      <protection hidden="1"/>
    </xf>
    <xf numFmtId="0" fontId="54" fillId="17" borderId="0" xfId="0" applyFont="1" applyFill="1" applyAlignment="1" applyProtection="1">
      <alignment horizontal="left" vertical="center"/>
      <protection hidden="1"/>
    </xf>
    <xf numFmtId="0" fontId="30" fillId="5" borderId="0" xfId="0" applyFont="1" applyFill="1" applyAlignment="1" applyProtection="1">
      <protection hidden="1"/>
    </xf>
    <xf numFmtId="0" fontId="55" fillId="2" borderId="0" xfId="0" applyFont="1" applyFill="1" applyAlignment="1" applyProtection="1">
      <alignment vertical="center" wrapText="1"/>
      <protection hidden="1"/>
    </xf>
    <xf numFmtId="0" fontId="55" fillId="2" borderId="0" xfId="0" applyFont="1" applyFill="1" applyAlignment="1" applyProtection="1">
      <alignment horizontal="left" vertical="center" wrapText="1"/>
      <protection hidden="1"/>
    </xf>
    <xf numFmtId="0" fontId="22" fillId="0" borderId="12" xfId="0" applyFont="1" applyFill="1" applyBorder="1" applyAlignment="1" applyProtection="1">
      <alignment horizontal="center" vertical="center" wrapText="1"/>
      <protection hidden="1"/>
    </xf>
    <xf numFmtId="0" fontId="48" fillId="0" borderId="8" xfId="0" applyFont="1" applyFill="1" applyBorder="1" applyAlignment="1" applyProtection="1">
      <alignment horizontal="center" vertical="center" wrapText="1"/>
      <protection hidden="1"/>
    </xf>
    <xf numFmtId="0" fontId="48" fillId="0" borderId="12" xfId="0" applyFont="1" applyFill="1" applyBorder="1" applyAlignment="1" applyProtection="1">
      <alignment horizontal="center" vertical="center" wrapText="1"/>
      <protection hidden="1"/>
    </xf>
    <xf numFmtId="166" fontId="48" fillId="0" borderId="8" xfId="0" applyNumberFormat="1" applyFont="1" applyFill="1" applyBorder="1" applyAlignment="1" applyProtection="1">
      <alignment horizontal="center" vertical="center" wrapText="1"/>
      <protection hidden="1"/>
    </xf>
    <xf numFmtId="0" fontId="43" fillId="2" borderId="6" xfId="0" applyFont="1" applyFill="1" applyBorder="1" applyAlignment="1" applyProtection="1">
      <alignment horizontal="center" vertical="center"/>
      <protection hidden="1"/>
    </xf>
    <xf numFmtId="0" fontId="43" fillId="0" borderId="6" xfId="0" applyFont="1"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22" fillId="2" borderId="6" xfId="0" applyFont="1" applyFill="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43" fillId="2" borderId="7" xfId="0" applyFont="1" applyFill="1" applyBorder="1" applyAlignment="1" applyProtection="1">
      <alignment horizontal="center" vertical="center"/>
      <protection hidden="1"/>
    </xf>
    <xf numFmtId="0" fontId="49" fillId="2" borderId="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5" fillId="2" borderId="0" xfId="0" applyFont="1" applyFill="1" applyAlignment="1" applyProtection="1">
      <alignment horizontal="left" vertical="center"/>
      <protection hidden="1"/>
    </xf>
    <xf numFmtId="0" fontId="22" fillId="2" borderId="0" xfId="0" applyFont="1" applyFill="1" applyAlignment="1" applyProtection="1">
      <alignment vertical="center"/>
      <protection hidden="1"/>
    </xf>
    <xf numFmtId="0" fontId="55" fillId="2" borderId="0" xfId="0" applyFont="1" applyFill="1" applyAlignment="1" applyProtection="1">
      <alignment vertical="center"/>
      <protection hidden="1"/>
    </xf>
    <xf numFmtId="0" fontId="81" fillId="2" borderId="0" xfId="0" applyFont="1" applyFill="1" applyAlignment="1" applyProtection="1">
      <alignment vertical="center"/>
      <protection hidden="1"/>
    </xf>
    <xf numFmtId="0" fontId="53" fillId="2" borderId="0" xfId="0" applyFont="1" applyFill="1" applyBorder="1" applyAlignment="1" applyProtection="1">
      <alignment vertical="center"/>
      <protection hidden="1"/>
    </xf>
    <xf numFmtId="0" fontId="38" fillId="2" borderId="0" xfId="0" applyFont="1" applyFill="1" applyBorder="1" applyAlignment="1" applyProtection="1">
      <alignment vertical="center"/>
      <protection hidden="1"/>
    </xf>
    <xf numFmtId="0" fontId="38" fillId="2" borderId="0" xfId="0" applyFont="1" applyFill="1" applyBorder="1" applyAlignment="1" applyProtection="1">
      <alignment horizontal="center" vertical="center"/>
      <protection hidden="1"/>
    </xf>
    <xf numFmtId="0" fontId="65" fillId="2" borderId="0" xfId="0" applyFont="1" applyFill="1" applyAlignment="1" applyProtection="1">
      <alignment vertical="center"/>
      <protection hidden="1"/>
    </xf>
    <xf numFmtId="0" fontId="49" fillId="0" borderId="0"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left" vertical="center"/>
      <protection hidden="1"/>
    </xf>
    <xf numFmtId="0" fontId="20" fillId="2" borderId="0" xfId="0" applyFont="1" applyFill="1" applyBorder="1" applyAlignment="1" applyProtection="1">
      <alignment vertical="center"/>
      <protection hidden="1"/>
    </xf>
    <xf numFmtId="0" fontId="19" fillId="0" borderId="0" xfId="0" applyFont="1" applyAlignment="1" applyProtection="1">
      <alignment vertical="center" wrapText="1"/>
      <protection hidden="1"/>
    </xf>
    <xf numFmtId="0" fontId="53"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8" fillId="0"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46" fillId="2" borderId="0" xfId="0" applyFont="1" applyFill="1" applyBorder="1" applyAlignment="1" applyProtection="1">
      <alignment vertical="center"/>
      <protection hidden="1"/>
    </xf>
    <xf numFmtId="0" fontId="47" fillId="0" borderId="0" xfId="0" applyFont="1" applyFill="1" applyBorder="1" applyAlignment="1" applyProtection="1">
      <alignment horizontal="left" vertical="center"/>
      <protection hidden="1"/>
    </xf>
    <xf numFmtId="0" fontId="21" fillId="0" borderId="0" xfId="0" applyFont="1" applyFill="1" applyBorder="1" applyAlignment="1" applyProtection="1">
      <alignment horizontal="center" vertical="center"/>
      <protection hidden="1"/>
    </xf>
    <xf numFmtId="0" fontId="109" fillId="2" borderId="0" xfId="0" applyFont="1" applyFill="1" applyBorder="1" applyAlignment="1" applyProtection="1">
      <alignment vertical="center"/>
      <protection hidden="1"/>
    </xf>
    <xf numFmtId="0" fontId="0" fillId="0" borderId="0" xfId="0" applyAlignment="1" applyProtection="1">
      <alignment vertical="center" wrapText="1"/>
      <protection hidden="1"/>
    </xf>
    <xf numFmtId="0" fontId="22" fillId="2" borderId="0" xfId="0" applyFont="1" applyFill="1" applyBorder="1" applyProtection="1">
      <protection hidden="1"/>
    </xf>
    <xf numFmtId="0" fontId="68" fillId="8" borderId="0" xfId="0" applyFont="1" applyFill="1" applyAlignment="1" applyProtection="1">
      <alignment horizontal="center" vertical="center"/>
      <protection hidden="1"/>
    </xf>
    <xf numFmtId="0" fontId="25" fillId="2" borderId="0" xfId="0" applyFont="1" applyFill="1" applyAlignment="1" applyProtection="1">
      <alignment horizontal="center" vertical="center"/>
      <protection hidden="1"/>
    </xf>
    <xf numFmtId="0" fontId="68" fillId="8" borderId="0" xfId="0" applyFont="1" applyFill="1" applyAlignment="1" applyProtection="1">
      <alignment vertical="center"/>
      <protection hidden="1"/>
    </xf>
    <xf numFmtId="0" fontId="72" fillId="8" borderId="0" xfId="0" applyFont="1" applyFill="1" applyProtection="1">
      <protection hidden="1"/>
    </xf>
    <xf numFmtId="0" fontId="54" fillId="17" borderId="0" xfId="0" applyFont="1" applyFill="1" applyBorder="1" applyAlignment="1" applyProtection="1">
      <alignment vertical="center"/>
      <protection hidden="1"/>
    </xf>
    <xf numFmtId="0" fontId="69"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22" fillId="2" borderId="0" xfId="0" applyFont="1" applyFill="1" applyBorder="1" applyAlignment="1" applyProtection="1">
      <alignment horizontal="left" vertical="center"/>
      <protection hidden="1"/>
    </xf>
    <xf numFmtId="0" fontId="0" fillId="7" borderId="0" xfId="0" applyFill="1" applyBorder="1" applyAlignment="1" applyProtection="1">
      <alignment vertical="center"/>
      <protection hidden="1"/>
    </xf>
    <xf numFmtId="0" fontId="0" fillId="10" borderId="0" xfId="0" applyFill="1" applyBorder="1" applyAlignment="1" applyProtection="1">
      <alignment vertical="center"/>
      <protection hidden="1"/>
    </xf>
    <xf numFmtId="0" fontId="0" fillId="9" borderId="0" xfId="0"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16" borderId="0" xfId="0" applyFill="1" applyBorder="1" applyAlignment="1" applyProtection="1">
      <alignment vertical="center"/>
      <protection hidden="1"/>
    </xf>
    <xf numFmtId="0" fontId="104" fillId="2" borderId="0" xfId="0" applyFont="1" applyFill="1" applyBorder="1" applyAlignment="1" applyProtection="1">
      <alignment vertical="center"/>
      <protection hidden="1"/>
    </xf>
    <xf numFmtId="0" fontId="32" fillId="2" borderId="0" xfId="0" applyFont="1" applyFill="1" applyBorder="1" applyAlignment="1" applyProtection="1">
      <alignment vertical="center"/>
      <protection hidden="1"/>
    </xf>
    <xf numFmtId="0" fontId="119" fillId="8" borderId="0" xfId="0" applyFont="1" applyFill="1" applyAlignment="1" applyProtection="1">
      <alignment horizontal="center" vertical="center"/>
      <protection hidden="1"/>
    </xf>
    <xf numFmtId="0" fontId="32" fillId="2" borderId="25" xfId="0" applyFont="1" applyFill="1" applyBorder="1" applyAlignment="1" applyProtection="1">
      <alignment vertical="center"/>
      <protection hidden="1"/>
    </xf>
    <xf numFmtId="0" fontId="110" fillId="0" borderId="25" xfId="0" applyFont="1" applyBorder="1" applyAlignment="1">
      <alignment horizontal="left" vertical="center" wrapText="1"/>
    </xf>
    <xf numFmtId="0" fontId="19" fillId="2" borderId="0" xfId="0" applyFont="1" applyFill="1" applyBorder="1" applyAlignment="1" applyProtection="1">
      <alignment horizontal="left" vertical="center"/>
      <protection hidden="1"/>
    </xf>
    <xf numFmtId="0" fontId="47" fillId="2" borderId="0" xfId="0" applyFont="1" applyFill="1" applyBorder="1" applyAlignment="1" applyProtection="1">
      <alignment horizontal="left" vertical="center" wrapText="1"/>
      <protection hidden="1"/>
    </xf>
    <xf numFmtId="0" fontId="19" fillId="2" borderId="0" xfId="0" applyFont="1" applyFill="1" applyBorder="1" applyAlignment="1" applyProtection="1">
      <alignment horizontal="left" vertical="center"/>
      <protection hidden="1"/>
    </xf>
    <xf numFmtId="170" fontId="27" fillId="7" borderId="10" xfId="0" applyNumberFormat="1" applyFont="1" applyFill="1" applyBorder="1" applyAlignment="1" applyProtection="1">
      <alignment horizontal="right" vertical="center" wrapText="1" indent="1"/>
      <protection locked="0"/>
    </xf>
    <xf numFmtId="0" fontId="8" fillId="0" borderId="0" xfId="0" applyFont="1" applyAlignment="1" applyProtection="1">
      <alignment vertical="center"/>
      <protection hidden="1"/>
    </xf>
    <xf numFmtId="0" fontId="28" fillId="2" borderId="0" xfId="0" applyFont="1" applyFill="1" applyBorder="1" applyAlignment="1" applyProtection="1">
      <alignment vertical="top"/>
      <protection hidden="1"/>
    </xf>
    <xf numFmtId="0" fontId="8" fillId="0" borderId="0" xfId="0" applyFont="1" applyAlignment="1" applyProtection="1">
      <alignment vertical="top"/>
      <protection hidden="1"/>
    </xf>
    <xf numFmtId="0" fontId="22" fillId="2" borderId="0" xfId="0" applyFont="1" applyFill="1" applyAlignment="1" applyProtection="1">
      <alignment vertical="top"/>
      <protection hidden="1"/>
    </xf>
    <xf numFmtId="0" fontId="47" fillId="2" borderId="0" xfId="0" applyFont="1" applyFill="1" applyAlignment="1" applyProtection="1">
      <alignment vertical="top"/>
      <protection hidden="1"/>
    </xf>
    <xf numFmtId="0" fontId="47" fillId="0" borderId="0" xfId="0" applyFont="1" applyAlignment="1" applyProtection="1">
      <alignment vertical="top" wrapText="1"/>
      <protection hidden="1"/>
    </xf>
    <xf numFmtId="0" fontId="22" fillId="2" borderId="0" xfId="0" applyFont="1" applyFill="1" applyAlignment="1" applyProtection="1">
      <alignment vertical="top" wrapText="1"/>
      <protection hidden="1"/>
    </xf>
    <xf numFmtId="0" fontId="4" fillId="2" borderId="0" xfId="0" applyFont="1" applyFill="1" applyBorder="1" applyAlignment="1" applyProtection="1">
      <alignment horizontal="right" vertical="top"/>
      <protection hidden="1"/>
    </xf>
    <xf numFmtId="0" fontId="56" fillId="2" borderId="0" xfId="0" applyFont="1" applyFill="1" applyAlignment="1" applyProtection="1">
      <alignment vertical="top"/>
      <protection hidden="1"/>
    </xf>
    <xf numFmtId="0" fontId="122" fillId="2" borderId="0" xfId="0" applyFont="1" applyFill="1" applyBorder="1" applyAlignment="1" applyProtection="1">
      <alignment vertical="top"/>
      <protection hidden="1"/>
    </xf>
    <xf numFmtId="10" fontId="22" fillId="4" borderId="10" xfId="11" applyNumberFormat="1" applyFont="1" applyFill="1" applyBorder="1" applyAlignment="1" applyProtection="1">
      <alignment horizontal="center" vertical="center"/>
      <protection hidden="1"/>
    </xf>
    <xf numFmtId="0" fontId="8" fillId="0" borderId="10" xfId="0" applyFont="1" applyBorder="1" applyAlignment="1" applyProtection="1">
      <alignment vertical="top" wrapText="1"/>
      <protection hidden="1"/>
    </xf>
    <xf numFmtId="0" fontId="22" fillId="2" borderId="10" xfId="0" applyFont="1" applyFill="1" applyBorder="1" applyAlignment="1" applyProtection="1">
      <alignment horizontal="center"/>
      <protection hidden="1"/>
    </xf>
    <xf numFmtId="0" fontId="16" fillId="2" borderId="10" xfId="0" applyFont="1" applyFill="1" applyBorder="1" applyAlignment="1" applyProtection="1">
      <alignment horizontal="center"/>
      <protection hidden="1"/>
    </xf>
    <xf numFmtId="0" fontId="8" fillId="0" borderId="10" xfId="0" applyFont="1" applyFill="1" applyBorder="1" applyProtection="1">
      <protection hidden="1"/>
    </xf>
    <xf numFmtId="0" fontId="22" fillId="2" borderId="4" xfId="0" applyFont="1" applyFill="1" applyBorder="1" applyAlignment="1" applyProtection="1">
      <alignment horizontal="center"/>
      <protection hidden="1"/>
    </xf>
    <xf numFmtId="0" fontId="22" fillId="2" borderId="26" xfId="0" applyFont="1" applyFill="1" applyBorder="1" applyAlignment="1" applyProtection="1">
      <alignment horizontal="center"/>
      <protection hidden="1"/>
    </xf>
    <xf numFmtId="0" fontId="22" fillId="2" borderId="27" xfId="0" applyFont="1" applyFill="1" applyBorder="1" applyAlignment="1" applyProtection="1">
      <alignment horizontal="center"/>
      <protection hidden="1"/>
    </xf>
    <xf numFmtId="0" fontId="8" fillId="0" borderId="4" xfId="0" applyFont="1" applyFill="1" applyBorder="1" applyProtection="1">
      <protection hidden="1"/>
    </xf>
    <xf numFmtId="0" fontId="8" fillId="0" borderId="26" xfId="0" applyFont="1" applyFill="1" applyBorder="1" applyProtection="1">
      <protection hidden="1"/>
    </xf>
    <xf numFmtId="0" fontId="8" fillId="0" borderId="27" xfId="0" applyFont="1" applyFill="1" applyBorder="1" applyProtection="1">
      <protection hidden="1"/>
    </xf>
    <xf numFmtId="0" fontId="3" fillId="2" borderId="0" xfId="0" applyFont="1" applyFill="1" applyBorder="1" applyAlignment="1" applyProtection="1">
      <alignment horizontal="right" vertical="top"/>
      <protection hidden="1"/>
    </xf>
    <xf numFmtId="0" fontId="19" fillId="2" borderId="0" xfId="0" applyFont="1" applyFill="1" applyBorder="1" applyAlignment="1" applyProtection="1">
      <alignment horizontal="left" vertical="center"/>
      <protection hidden="1"/>
    </xf>
    <xf numFmtId="0" fontId="16" fillId="2" borderId="0" xfId="0" applyFont="1" applyFill="1" applyAlignment="1" applyProtection="1">
      <alignment vertical="top" wrapText="1"/>
      <protection hidden="1"/>
    </xf>
    <xf numFmtId="0" fontId="5" fillId="2" borderId="0" xfId="0" applyFont="1" applyFill="1" applyAlignment="1" applyProtection="1">
      <alignment vertical="top" wrapText="1"/>
      <protection hidden="1"/>
    </xf>
    <xf numFmtId="0" fontId="46" fillId="2" borderId="0" xfId="0" applyFont="1" applyFill="1" applyAlignment="1" applyProtection="1">
      <alignment vertical="top" wrapText="1"/>
      <protection hidden="1"/>
    </xf>
    <xf numFmtId="0" fontId="8" fillId="2" borderId="0" xfId="0" applyFont="1" applyFill="1" applyAlignment="1" applyProtection="1">
      <alignment vertical="top" wrapText="1"/>
      <protection hidden="1"/>
    </xf>
    <xf numFmtId="0" fontId="46" fillId="2" borderId="0" xfId="0" quotePrefix="1" applyFont="1" applyFill="1" applyAlignment="1" applyProtection="1">
      <alignment vertical="top" wrapText="1"/>
      <protection hidden="1"/>
    </xf>
    <xf numFmtId="0" fontId="47" fillId="2" borderId="0" xfId="0" applyFont="1" applyFill="1" applyAlignment="1" applyProtection="1">
      <alignment vertical="top" wrapText="1"/>
      <protection hidden="1"/>
    </xf>
    <xf numFmtId="0" fontId="101" fillId="8" borderId="0" xfId="0" applyFont="1" applyFill="1" applyAlignment="1" applyProtection="1">
      <alignment vertical="center"/>
      <protection hidden="1"/>
    </xf>
    <xf numFmtId="0" fontId="19" fillId="2" borderId="0" xfId="0" applyFont="1" applyFill="1" applyBorder="1" applyAlignment="1" applyProtection="1">
      <alignment horizontal="left" vertical="center"/>
      <protection hidden="1"/>
    </xf>
    <xf numFmtId="0" fontId="2" fillId="0" borderId="10" xfId="0" applyFont="1" applyBorder="1" applyAlignment="1" applyProtection="1">
      <alignment vertical="top" wrapText="1"/>
      <protection hidden="1"/>
    </xf>
    <xf numFmtId="0" fontId="32" fillId="3" borderId="10" xfId="0" applyFont="1" applyFill="1" applyBorder="1" applyAlignment="1" applyProtection="1">
      <alignment horizontal="center" vertical="center" wrapText="1"/>
      <protection locked="0"/>
    </xf>
    <xf numFmtId="0" fontId="110" fillId="0" borderId="25" xfId="0" applyFont="1" applyBorder="1" applyAlignment="1">
      <alignment horizontal="left" vertical="center" wrapText="1"/>
    </xf>
    <xf numFmtId="0" fontId="62" fillId="0" borderId="25" xfId="0" applyFont="1" applyBorder="1" applyAlignment="1">
      <alignment horizontal="left" vertical="center" wrapText="1"/>
    </xf>
    <xf numFmtId="0" fontId="112" fillId="0" borderId="0" xfId="0" applyFont="1" applyBorder="1" applyAlignment="1" applyProtection="1">
      <alignment horizontal="left" vertical="center"/>
      <protection hidden="1"/>
    </xf>
    <xf numFmtId="0" fontId="62" fillId="0" borderId="25" xfId="0" applyFont="1" applyBorder="1" applyAlignment="1">
      <alignment horizontal="left" vertical="center"/>
    </xf>
    <xf numFmtId="0" fontId="110" fillId="0" borderId="25" xfId="0" applyFont="1" applyBorder="1" applyAlignment="1">
      <alignment horizontal="left" vertical="center"/>
    </xf>
    <xf numFmtId="0" fontId="115" fillId="2" borderId="25" xfId="1" applyFont="1" applyFill="1" applyBorder="1" applyAlignment="1" applyProtection="1">
      <alignment horizontal="left" vertical="center"/>
      <protection hidden="1"/>
    </xf>
    <xf numFmtId="0" fontId="32" fillId="2" borderId="25" xfId="0" applyFont="1" applyFill="1" applyBorder="1" applyAlignment="1" applyProtection="1">
      <alignment horizontal="left" vertical="center"/>
      <protection hidden="1"/>
    </xf>
    <xf numFmtId="0" fontId="110" fillId="0" borderId="0" xfId="0" applyFont="1" applyBorder="1" applyAlignment="1">
      <alignment horizontal="left" vertical="center"/>
    </xf>
    <xf numFmtId="0" fontId="62" fillId="0" borderId="0" xfId="0" applyFont="1" applyBorder="1" applyAlignment="1">
      <alignment horizontal="left" vertical="center"/>
    </xf>
    <xf numFmtId="0" fontId="110" fillId="2" borderId="0" xfId="0" applyFont="1" applyFill="1" applyBorder="1" applyAlignment="1">
      <alignment horizontal="left" vertical="center"/>
    </xf>
    <xf numFmtId="0" fontId="29" fillId="2" borderId="0" xfId="0" applyFont="1" applyFill="1" applyBorder="1" applyAlignment="1">
      <alignment horizontal="left" vertical="center"/>
    </xf>
    <xf numFmtId="0" fontId="110" fillId="2" borderId="0" xfId="0" applyFont="1" applyFill="1" applyBorder="1" applyAlignment="1">
      <alignment horizontal="left" vertical="center" wrapText="1"/>
    </xf>
    <xf numFmtId="0" fontId="112" fillId="0" borderId="25" xfId="0" applyFont="1" applyBorder="1" applyAlignment="1">
      <alignment horizontal="left" vertical="center"/>
    </xf>
    <xf numFmtId="0" fontId="62" fillId="2" borderId="0" xfId="0" applyFont="1" applyFill="1" applyBorder="1" applyAlignment="1" applyProtection="1">
      <alignment horizontal="left" vertical="center"/>
      <protection hidden="1"/>
    </xf>
    <xf numFmtId="0" fontId="116" fillId="2" borderId="0" xfId="0" applyFont="1" applyFill="1" applyBorder="1" applyAlignment="1" applyProtection="1">
      <alignment horizontal="left" vertical="center"/>
      <protection hidden="1"/>
    </xf>
    <xf numFmtId="0" fontId="22" fillId="2" borderId="0" xfId="0" applyFont="1" applyFill="1" applyBorder="1" applyAlignment="1" applyProtection="1">
      <alignment horizontal="left" vertical="center"/>
      <protection hidden="1"/>
    </xf>
    <xf numFmtId="0" fontId="19" fillId="2" borderId="0" xfId="0" applyFont="1" applyFill="1" applyBorder="1" applyAlignment="1" applyProtection="1">
      <alignment horizontal="left" vertical="center"/>
      <protection hidden="1"/>
    </xf>
    <xf numFmtId="0" fontId="38" fillId="5" borderId="0" xfId="0" applyFont="1" applyFill="1" applyBorder="1" applyAlignment="1" applyProtection="1">
      <alignment horizontal="center" vertical="center"/>
      <protection hidden="1"/>
    </xf>
    <xf numFmtId="0" fontId="54" fillId="6" borderId="0" xfId="0" applyFont="1" applyFill="1" applyBorder="1" applyAlignment="1" applyProtection="1">
      <alignment horizontal="center" vertical="center"/>
      <protection hidden="1"/>
    </xf>
    <xf numFmtId="0" fontId="64" fillId="2" borderId="0" xfId="0" applyFont="1" applyFill="1" applyBorder="1" applyAlignment="1" applyProtection="1">
      <alignment horizontal="left" vertical="center"/>
      <protection hidden="1"/>
    </xf>
    <xf numFmtId="0" fontId="26" fillId="2" borderId="1" xfId="0" applyFont="1" applyFill="1" applyBorder="1" applyAlignment="1" applyProtection="1">
      <protection hidden="1"/>
    </xf>
    <xf numFmtId="0" fontId="19" fillId="2" borderId="1" xfId="0" applyFont="1" applyFill="1" applyBorder="1" applyAlignment="1" applyProtection="1">
      <protection hidden="1"/>
    </xf>
    <xf numFmtId="0" fontId="28" fillId="2" borderId="18" xfId="0" applyFont="1" applyFill="1" applyBorder="1" applyAlignment="1" applyProtection="1">
      <alignment horizontal="left" vertical="top"/>
      <protection hidden="1"/>
    </xf>
    <xf numFmtId="0" fontId="28" fillId="2" borderId="19" xfId="0" applyFont="1" applyFill="1" applyBorder="1" applyAlignment="1" applyProtection="1">
      <alignment horizontal="left" vertical="top"/>
      <protection hidden="1"/>
    </xf>
    <xf numFmtId="0" fontId="38" fillId="5" borderId="0" xfId="0" applyFont="1" applyFill="1" applyBorder="1" applyAlignment="1" applyProtection="1">
      <alignment horizontal="center"/>
      <protection hidden="1"/>
    </xf>
    <xf numFmtId="0" fontId="30" fillId="5" borderId="14" xfId="0" applyFont="1" applyFill="1" applyBorder="1" applyAlignment="1" applyProtection="1">
      <alignment horizontal="center"/>
      <protection hidden="1"/>
    </xf>
    <xf numFmtId="0" fontId="30" fillId="5" borderId="0" xfId="0" applyFont="1" applyFill="1" applyBorder="1" applyAlignment="1" applyProtection="1">
      <alignment horizontal="center"/>
      <protection hidden="1"/>
    </xf>
    <xf numFmtId="0" fontId="22" fillId="2" borderId="1" xfId="0" applyFont="1" applyFill="1" applyBorder="1" applyAlignment="1" applyProtection="1">
      <protection hidden="1"/>
    </xf>
    <xf numFmtId="0" fontId="26" fillId="0" borderId="1" xfId="0" applyFont="1" applyFill="1" applyBorder="1" applyAlignment="1" applyProtection="1">
      <protection hidden="1"/>
    </xf>
    <xf numFmtId="0" fontId="19" fillId="0" borderId="1" xfId="0" applyFont="1" applyFill="1" applyBorder="1" applyAlignment="1" applyProtection="1">
      <protection hidden="1"/>
    </xf>
    <xf numFmtId="0" fontId="28" fillId="2" borderId="1" xfId="0" applyFont="1" applyFill="1" applyBorder="1" applyAlignment="1" applyProtection="1">
      <protection hidden="1"/>
    </xf>
    <xf numFmtId="0" fontId="25" fillId="2" borderId="1" xfId="0" applyFont="1" applyFill="1" applyBorder="1" applyAlignment="1" applyProtection="1">
      <protection hidden="1"/>
    </xf>
    <xf numFmtId="0" fontId="32" fillId="2" borderId="0" xfId="0" applyFont="1" applyFill="1" applyAlignment="1" applyProtection="1">
      <alignment horizontal="left" wrapText="1"/>
      <protection hidden="1"/>
    </xf>
    <xf numFmtId="0" fontId="32" fillId="2" borderId="12" xfId="0" applyFont="1" applyFill="1" applyBorder="1" applyAlignment="1" applyProtection="1">
      <alignment horizontal="left" wrapText="1"/>
      <protection hidden="1"/>
    </xf>
    <xf numFmtId="0" fontId="28" fillId="2" borderId="1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left" vertical="center" wrapText="1"/>
      <protection hidden="1"/>
    </xf>
    <xf numFmtId="0" fontId="22" fillId="2" borderId="0" xfId="0" applyFont="1" applyFill="1" applyAlignment="1" applyProtection="1">
      <alignment horizontal="center" vertical="center"/>
      <protection hidden="1"/>
    </xf>
    <xf numFmtId="0" fontId="28" fillId="2" borderId="2" xfId="0" applyFont="1" applyFill="1" applyBorder="1" applyAlignment="1" applyProtection="1">
      <alignment horizontal="left" vertical="center" wrapText="1"/>
      <protection hidden="1"/>
    </xf>
    <xf numFmtId="0" fontId="28" fillId="2" borderId="3" xfId="0" applyFont="1" applyFill="1" applyBorder="1" applyAlignment="1" applyProtection="1">
      <alignment horizontal="left" vertical="center" wrapText="1"/>
      <protection hidden="1"/>
    </xf>
    <xf numFmtId="0" fontId="38" fillId="5" borderId="13" xfId="0" applyFont="1" applyFill="1" applyBorder="1" applyAlignment="1" applyProtection="1">
      <alignment horizontal="center"/>
      <protection hidden="1"/>
    </xf>
    <xf numFmtId="0" fontId="22" fillId="9" borderId="0" xfId="0" applyFont="1" applyFill="1" applyAlignment="1" applyProtection="1">
      <alignment horizontal="center" vertical="center"/>
      <protection hidden="1"/>
    </xf>
    <xf numFmtId="14" fontId="22" fillId="15" borderId="0" xfId="0" applyNumberFormat="1" applyFont="1" applyFill="1" applyBorder="1" applyAlignment="1" applyProtection="1">
      <alignment horizontal="center"/>
      <protection hidden="1"/>
    </xf>
    <xf numFmtId="0" fontId="61" fillId="2" borderId="0" xfId="0" applyFont="1" applyFill="1" applyBorder="1" applyAlignment="1" applyProtection="1">
      <alignment horizontal="left" vertical="center" wrapText="1"/>
      <protection hidden="1"/>
    </xf>
    <xf numFmtId="0" fontId="105" fillId="7" borderId="4" xfId="0" applyNumberFormat="1" applyFont="1" applyFill="1" applyBorder="1" applyAlignment="1" applyProtection="1">
      <alignment horizontal="center" vertical="center" wrapText="1"/>
      <protection locked="0"/>
    </xf>
    <xf numFmtId="0" fontId="105" fillId="7" borderId="6" xfId="0" applyNumberFormat="1"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47" fillId="2" borderId="0"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19" fillId="7" borderId="2"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3"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left" vertical="center" wrapText="1"/>
      <protection hidden="1"/>
    </xf>
    <xf numFmtId="166" fontId="22" fillId="0" borderId="8" xfId="0" applyNumberFormat="1" applyFont="1" applyFill="1" applyBorder="1" applyAlignment="1" applyProtection="1">
      <alignment horizontal="center" vertical="top"/>
      <protection hidden="1"/>
    </xf>
    <xf numFmtId="166" fontId="22" fillId="0" borderId="8" xfId="0" applyNumberFormat="1" applyFont="1" applyFill="1" applyBorder="1" applyAlignment="1" applyProtection="1">
      <alignment horizontal="center" vertical="top" wrapText="1"/>
      <protection hidden="1"/>
    </xf>
    <xf numFmtId="0" fontId="33" fillId="2" borderId="0" xfId="0" applyFont="1" applyFill="1" applyBorder="1" applyAlignment="1" applyProtection="1">
      <alignment horizontal="center"/>
      <protection hidden="1"/>
    </xf>
    <xf numFmtId="0" fontId="22" fillId="14" borderId="0" xfId="0" applyFont="1" applyFill="1" applyBorder="1" applyAlignment="1" applyProtection="1">
      <alignment horizontal="center"/>
      <protection hidden="1"/>
    </xf>
    <xf numFmtId="0" fontId="22" fillId="2" borderId="1" xfId="9" applyFont="1" applyFill="1" applyBorder="1" applyAlignment="1" applyProtection="1">
      <alignment horizontal="left" wrapText="1"/>
      <protection hidden="1"/>
    </xf>
    <xf numFmtId="0" fontId="22" fillId="2" borderId="1" xfId="9" applyFont="1" applyFill="1" applyBorder="1" applyAlignment="1" applyProtection="1">
      <alignment horizontal="left"/>
      <protection hidden="1"/>
    </xf>
    <xf numFmtId="0" fontId="22" fillId="2" borderId="1" xfId="9" applyFont="1" applyFill="1" applyBorder="1" applyAlignment="1" applyProtection="1">
      <alignment horizontal="center" wrapText="1"/>
      <protection hidden="1"/>
    </xf>
    <xf numFmtId="0" fontId="22" fillId="2" borderId="0" xfId="9" applyFont="1" applyFill="1" applyBorder="1" applyAlignment="1" applyProtection="1">
      <alignment horizontal="center"/>
      <protection hidden="1"/>
    </xf>
    <xf numFmtId="0" fontId="19" fillId="3" borderId="1" xfId="0" applyFont="1" applyFill="1" applyBorder="1" applyAlignment="1" applyProtection="1">
      <alignment horizontal="left" vertical="center" indent="1"/>
      <protection locked="0"/>
    </xf>
    <xf numFmtId="0" fontId="19" fillId="7" borderId="1" xfId="0" applyFont="1" applyFill="1" applyBorder="1" applyAlignment="1" applyProtection="1">
      <alignment horizontal="left" vertical="center" indent="1"/>
      <protection locked="0"/>
    </xf>
    <xf numFmtId="0" fontId="98" fillId="0" borderId="1" xfId="0" applyFont="1" applyFill="1" applyBorder="1" applyAlignment="1" applyProtection="1">
      <alignment horizontal="center" vertical="center" wrapText="1"/>
      <protection hidden="1"/>
    </xf>
    <xf numFmtId="0" fontId="22" fillId="2" borderId="1" xfId="9" applyFont="1" applyFill="1" applyBorder="1" applyAlignment="1" applyProtection="1">
      <alignment horizontal="center"/>
      <protection hidden="1"/>
    </xf>
    <xf numFmtId="0" fontId="26" fillId="0" borderId="1" xfId="0" applyFont="1" applyFill="1" applyBorder="1" applyAlignment="1" applyProtection="1">
      <alignment horizontal="center" vertical="center" wrapText="1"/>
      <protection hidden="1"/>
    </xf>
    <xf numFmtId="3" fontId="22" fillId="0" borderId="1" xfId="0" applyNumberFormat="1" applyFont="1" applyFill="1" applyBorder="1" applyAlignment="1" applyProtection="1">
      <alignment horizontal="center"/>
      <protection hidden="1"/>
    </xf>
    <xf numFmtId="0" fontId="22" fillId="2" borderId="1" xfId="0" applyFont="1" applyFill="1" applyBorder="1" applyAlignment="1" applyProtection="1">
      <alignment horizontal="center" vertical="center" wrapText="1"/>
      <protection hidden="1"/>
    </xf>
    <xf numFmtId="0" fontId="49" fillId="2" borderId="14" xfId="0" applyFont="1" applyFill="1" applyBorder="1" applyAlignment="1" applyProtection="1">
      <alignment horizontal="center"/>
      <protection hidden="1"/>
    </xf>
    <xf numFmtId="0" fontId="33" fillId="0" borderId="0" xfId="0" applyFont="1" applyFill="1" applyBorder="1" applyAlignment="1" applyProtection="1">
      <alignment horizontal="center"/>
      <protection hidden="1"/>
    </xf>
    <xf numFmtId="0" fontId="22" fillId="2" borderId="0" xfId="9" applyFont="1" applyFill="1" applyBorder="1" applyAlignment="1" applyProtection="1">
      <alignment horizontal="left" wrapText="1"/>
      <protection hidden="1"/>
    </xf>
    <xf numFmtId="0" fontId="41" fillId="12" borderId="2" xfId="0" applyFont="1" applyFill="1" applyBorder="1" applyAlignment="1" applyProtection="1">
      <alignment horizontal="center"/>
      <protection hidden="1"/>
    </xf>
    <xf numFmtId="0" fontId="41" fillId="12" borderId="11" xfId="0" applyFont="1" applyFill="1" applyBorder="1" applyAlignment="1" applyProtection="1">
      <alignment horizontal="center"/>
      <protection hidden="1"/>
    </xf>
    <xf numFmtId="0" fontId="41" fillId="12" borderId="3" xfId="0" applyFont="1" applyFill="1" applyBorder="1" applyAlignment="1" applyProtection="1">
      <alignment horizontal="center"/>
      <protection hidden="1"/>
    </xf>
    <xf numFmtId="0" fontId="21" fillId="11" borderId="2" xfId="0" applyFont="1" applyFill="1" applyBorder="1" applyAlignment="1" applyProtection="1">
      <alignment horizontal="center"/>
      <protection hidden="1"/>
    </xf>
    <xf numFmtId="0" fontId="21" fillId="11" borderId="11" xfId="0" applyFont="1" applyFill="1" applyBorder="1" applyAlignment="1" applyProtection="1">
      <alignment horizontal="center"/>
      <protection hidden="1"/>
    </xf>
    <xf numFmtId="0" fontId="21" fillId="11" borderId="3" xfId="0" applyFont="1" applyFill="1" applyBorder="1" applyAlignment="1" applyProtection="1">
      <alignment horizontal="center"/>
      <protection hidden="1"/>
    </xf>
    <xf numFmtId="0" fontId="22" fillId="14" borderId="0" xfId="0" applyFont="1" applyFill="1" applyBorder="1" applyProtection="1">
      <protection hidden="1"/>
    </xf>
    <xf numFmtId="0" fontId="22" fillId="2" borderId="0" xfId="0" applyFont="1" applyFill="1" applyBorder="1" applyProtection="1">
      <protection hidden="1"/>
    </xf>
    <xf numFmtId="0" fontId="22" fillId="2" borderId="0" xfId="0" applyFont="1" applyFill="1" applyBorder="1" applyAlignment="1" applyProtection="1">
      <alignment horizontal="center" vertical="center" wrapText="1"/>
      <protection hidden="1"/>
    </xf>
    <xf numFmtId="0" fontId="33" fillId="2" borderId="0" xfId="0" applyFont="1" applyFill="1" applyBorder="1" applyAlignment="1" applyProtection="1">
      <alignment horizontal="center" vertical="center"/>
      <protection hidden="1"/>
    </xf>
    <xf numFmtId="0" fontId="22" fillId="14" borderId="0" xfId="0" applyFont="1" applyFill="1" applyBorder="1" applyAlignment="1" applyProtection="1">
      <alignment horizontal="center" vertical="center"/>
      <protection hidden="1"/>
    </xf>
    <xf numFmtId="0" fontId="38" fillId="5" borderId="0" xfId="0" applyFont="1" applyFill="1" applyAlignment="1" applyProtection="1">
      <alignment horizontal="center" vertical="center"/>
      <protection hidden="1"/>
    </xf>
    <xf numFmtId="0" fontId="22"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41" fillId="11" borderId="2" xfId="0" applyFont="1" applyFill="1" applyBorder="1" applyAlignment="1" applyProtection="1">
      <alignment horizontal="center"/>
      <protection hidden="1"/>
    </xf>
    <xf numFmtId="0" fontId="41" fillId="11" borderId="11" xfId="0" applyFont="1" applyFill="1" applyBorder="1" applyAlignment="1" applyProtection="1">
      <alignment horizontal="center"/>
      <protection hidden="1"/>
    </xf>
    <xf numFmtId="0" fontId="38" fillId="5" borderId="13" xfId="0" applyFont="1" applyFill="1" applyBorder="1" applyAlignment="1" applyProtection="1">
      <alignment horizontal="center" vertical="center"/>
      <protection hidden="1"/>
    </xf>
    <xf numFmtId="0" fontId="41" fillId="12" borderId="2" xfId="0" applyFont="1" applyFill="1" applyBorder="1" applyAlignment="1" applyProtection="1">
      <alignment horizontal="center" vertical="center"/>
      <protection hidden="1"/>
    </xf>
    <xf numFmtId="0" fontId="41" fillId="12" borderId="11" xfId="0" applyFont="1" applyFill="1" applyBorder="1" applyAlignment="1" applyProtection="1">
      <alignment horizontal="center" vertical="center"/>
      <protection hidden="1"/>
    </xf>
    <xf numFmtId="0" fontId="41" fillId="18" borderId="2" xfId="0" applyFont="1" applyFill="1" applyBorder="1" applyAlignment="1" applyProtection="1">
      <alignment horizontal="center" vertical="center" wrapText="1"/>
      <protection hidden="1"/>
    </xf>
    <xf numFmtId="0" fontId="108" fillId="18" borderId="3" xfId="0" applyFont="1" applyFill="1" applyBorder="1" applyAlignment="1" applyProtection="1">
      <alignment horizontal="center" vertical="center" wrapText="1"/>
      <protection hidden="1"/>
    </xf>
    <xf numFmtId="0" fontId="41" fillId="11" borderId="2" xfId="0" applyFont="1" applyFill="1" applyBorder="1" applyAlignment="1" applyProtection="1">
      <alignment horizontal="center" vertical="center"/>
      <protection hidden="1"/>
    </xf>
    <xf numFmtId="0" fontId="41" fillId="11" borderId="11" xfId="0" applyFont="1" applyFill="1" applyBorder="1" applyAlignment="1" applyProtection="1">
      <alignment horizontal="center" vertical="center"/>
      <protection hidden="1"/>
    </xf>
    <xf numFmtId="0" fontId="32" fillId="2" borderId="1" xfId="0" applyFont="1" applyFill="1" applyBorder="1" applyAlignment="1" applyProtection="1">
      <alignment horizontal="center" vertical="center"/>
      <protection hidden="1"/>
    </xf>
    <xf numFmtId="0" fontId="63" fillId="2" borderId="0" xfId="0" applyFont="1" applyFill="1" applyAlignment="1" applyProtection="1">
      <alignment horizontal="left" vertical="center" wrapText="1"/>
      <protection hidden="1"/>
    </xf>
    <xf numFmtId="0" fontId="38" fillId="6" borderId="2" xfId="0" applyFont="1" applyFill="1" applyBorder="1" applyAlignment="1" applyProtection="1">
      <alignment horizontal="center" vertical="center"/>
      <protection hidden="1"/>
    </xf>
    <xf numFmtId="0" fontId="38" fillId="6" borderId="11" xfId="0" applyFont="1" applyFill="1" applyBorder="1" applyAlignment="1" applyProtection="1">
      <alignment horizontal="center" vertical="center"/>
      <protection hidden="1"/>
    </xf>
    <xf numFmtId="0" fontId="38" fillId="6" borderId="3" xfId="0" applyFont="1" applyFill="1" applyBorder="1" applyAlignment="1" applyProtection="1">
      <alignment horizontal="center" vertical="center"/>
      <protection hidden="1"/>
    </xf>
    <xf numFmtId="0" fontId="6" fillId="2" borderId="22" xfId="0" applyFont="1"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38" fillId="6" borderId="2" xfId="0" applyFont="1" applyFill="1" applyBorder="1" applyAlignment="1" applyProtection="1">
      <alignment horizontal="center"/>
      <protection hidden="1"/>
    </xf>
    <xf numFmtId="0" fontId="38" fillId="6" borderId="11" xfId="0" applyFont="1" applyFill="1" applyBorder="1" applyAlignment="1" applyProtection="1">
      <alignment horizontal="center"/>
      <protection hidden="1"/>
    </xf>
    <xf numFmtId="0" fontId="38" fillId="6" borderId="3" xfId="0" applyFont="1" applyFill="1" applyBorder="1" applyAlignment="1" applyProtection="1">
      <alignment horizontal="center"/>
      <protection hidden="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0" fillId="5" borderId="0" xfId="0" applyFont="1" applyFill="1" applyAlignment="1" applyProtection="1">
      <alignment horizontal="center" vertical="center"/>
      <protection hidden="1"/>
    </xf>
    <xf numFmtId="0" fontId="6" fillId="2" borderId="22" xfId="0" quotePrefix="1" applyFont="1" applyFill="1" applyBorder="1" applyAlignment="1" applyProtection="1">
      <alignment horizontal="left" vertical="center" wrapText="1"/>
      <protection hidden="1"/>
    </xf>
    <xf numFmtId="0" fontId="0" fillId="2" borderId="23" xfId="0" quotePrefix="1" applyFill="1" applyBorder="1" applyAlignment="1" applyProtection="1">
      <alignment horizontal="left" vertical="center" wrapText="1"/>
      <protection hidden="1"/>
    </xf>
    <xf numFmtId="0" fontId="0" fillId="2" borderId="24" xfId="0" quotePrefix="1" applyFill="1" applyBorder="1" applyAlignment="1" applyProtection="1">
      <alignment horizontal="left" vertical="center" wrapText="1"/>
      <protection hidden="1"/>
    </xf>
    <xf numFmtId="0" fontId="30" fillId="5" borderId="0" xfId="0" applyFont="1" applyFill="1" applyBorder="1" applyAlignment="1" applyProtection="1">
      <alignment horizontal="left"/>
      <protection hidden="1"/>
    </xf>
  </cellXfs>
  <cellStyles count="12">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xfId="11" builtinId="5"/>
    <cellStyle name="Percent 2" xfId="6"/>
  </cellStyles>
  <dxfs count="123">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66675</xdr:rowOff>
    </xdr:from>
    <xdr:to>
      <xdr:col>13</xdr:col>
      <xdr:colOff>971550</xdr:colOff>
      <xdr:row>4</xdr:row>
      <xdr:rowOff>159808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15300" y="66675"/>
          <a:ext cx="1790700" cy="1007533"/>
        </a:xfrm>
        <a:prstGeom prst="rect">
          <a:avLst/>
        </a:prstGeom>
        <a:noFill/>
      </xdr:spPr>
    </xdr:pic>
    <xdr:clientData/>
  </xdr:twoCellAnchor>
  <xdr:twoCellAnchor editAs="oneCell">
    <xdr:from>
      <xdr:col>0</xdr:col>
      <xdr:colOff>0</xdr:colOff>
      <xdr:row>61</xdr:row>
      <xdr:rowOff>25399</xdr:rowOff>
    </xdr:from>
    <xdr:to>
      <xdr:col>8</xdr:col>
      <xdr:colOff>98425</xdr:colOff>
      <xdr:row>68</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84</xdr:row>
      <xdr:rowOff>197907</xdr:rowOff>
    </xdr:from>
    <xdr:to>
      <xdr:col>6</xdr:col>
      <xdr:colOff>889000</xdr:colOff>
      <xdr:row>86</xdr:row>
      <xdr:rowOff>10257</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83</xdr:row>
      <xdr:rowOff>169332</xdr:rowOff>
    </xdr:from>
    <xdr:to>
      <xdr:col>10</xdr:col>
      <xdr:colOff>600075</xdr:colOff>
      <xdr:row>84</xdr:row>
      <xdr:rowOff>180975</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13</xdr:col>
      <xdr:colOff>1033384</xdr:colOff>
      <xdr:row>2</xdr:row>
      <xdr:rowOff>285750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98026" y="0"/>
          <a:ext cx="1484233"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830034</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635907</xdr:colOff>
      <xdr:row>0</xdr:row>
      <xdr:rowOff>0</xdr:rowOff>
    </xdr:from>
    <xdr:to>
      <xdr:col>16</xdr:col>
      <xdr:colOff>6350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8039443" y="0"/>
          <a:ext cx="2037443" cy="117565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653143</xdr:colOff>
      <xdr:row>0</xdr:row>
      <xdr:rowOff>27215</xdr:rowOff>
    </xdr:from>
    <xdr:to>
      <xdr:col>12</xdr:col>
      <xdr:colOff>1338943</xdr:colOff>
      <xdr:row>5</xdr:row>
      <xdr:rowOff>5442</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6002000" y="27215"/>
          <a:ext cx="2032907" cy="117565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0</xdr:row>
      <xdr:rowOff>9525</xdr:rowOff>
    </xdr:from>
    <xdr:to>
      <xdr:col>9</xdr:col>
      <xdr:colOff>295275</xdr:colOff>
      <xdr:row>3</xdr:row>
      <xdr:rowOff>171450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477250" y="9525"/>
          <a:ext cx="1619250" cy="8191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542925</xdr:colOff>
      <xdr:row>0</xdr:row>
      <xdr:rowOff>95251</xdr:rowOff>
    </xdr:from>
    <xdr:to>
      <xdr:col>9</xdr:col>
      <xdr:colOff>133350</xdr:colOff>
      <xdr:row>4</xdr:row>
      <xdr:rowOff>57151</xdr:rowOff>
    </xdr:to>
    <xdr:pic>
      <xdr:nvPicPr>
        <xdr:cNvPr id="7"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77025" y="95251"/>
          <a:ext cx="1419225" cy="8001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twoCellAnchor>
    <xdr:from>
      <xdr:col>0</xdr:col>
      <xdr:colOff>0</xdr:colOff>
      <xdr:row>288</xdr:row>
      <xdr:rowOff>44450</xdr:rowOff>
    </xdr:from>
    <xdr:to>
      <xdr:col>5</xdr:col>
      <xdr:colOff>555624</xdr:colOff>
      <xdr:row>314</xdr:row>
      <xdr:rowOff>38100</xdr:rowOff>
    </xdr:to>
    <xdr:sp macro="" textlink="">
      <xdr:nvSpPr>
        <xdr:cNvPr id="3" name="TextBox 2"/>
        <xdr:cNvSpPr txBox="1"/>
      </xdr:nvSpPr>
      <xdr:spPr>
        <a:xfrm>
          <a:off x="0" y="54775100"/>
          <a:ext cx="7661274" cy="456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FI-1</a:t>
          </a:r>
          <a:r>
            <a:rPr lang="en-US"/>
            <a:t> -</a:t>
          </a:r>
          <a:r>
            <a:rPr lang="en-US" sz="1100" b="0" i="0" u="none" strike="noStrike">
              <a:solidFill>
                <a:schemeClr val="dk1"/>
              </a:solidFill>
              <a:effectLst/>
              <a:latin typeface="+mn-lt"/>
              <a:ea typeface="+mn-ea"/>
              <a:cs typeface="+mn-cs"/>
            </a:rPr>
            <a:t>Transferable Securities</a:t>
          </a:r>
          <a:r>
            <a:rPr lang="en-US"/>
            <a:t> </a:t>
          </a:r>
          <a:r>
            <a:rPr lang="en-US" sz="1100" b="0" i="0" u="none" strike="noStrike">
              <a:solidFill>
                <a:schemeClr val="dk1"/>
              </a:solidFill>
              <a:effectLst/>
              <a:latin typeface="+mn-lt"/>
              <a:ea typeface="+mn-ea"/>
              <a:cs typeface="+mn-cs"/>
            </a:rPr>
            <a:t> </a:t>
          </a:r>
          <a:r>
            <a:rPr lang="en-US"/>
            <a:t> </a:t>
          </a:r>
        </a:p>
        <a:p>
          <a:r>
            <a:rPr lang="en-US" sz="1400" b="1" i="0" u="none" strike="noStrike">
              <a:solidFill>
                <a:schemeClr val="dk1"/>
              </a:solidFill>
              <a:effectLst/>
              <a:latin typeface="+mn-lt"/>
              <a:ea typeface="+mn-ea"/>
              <a:cs typeface="+mn-cs"/>
            </a:rPr>
            <a:t>FI-2</a:t>
          </a:r>
          <a:r>
            <a:rPr lang="en-US"/>
            <a:t> -</a:t>
          </a:r>
          <a:r>
            <a:rPr lang="en-US" sz="1100" b="0" i="0" u="none" strike="noStrike">
              <a:solidFill>
                <a:schemeClr val="dk1"/>
              </a:solidFill>
              <a:effectLst/>
              <a:latin typeface="+mn-lt"/>
              <a:ea typeface="+mn-ea"/>
              <a:cs typeface="+mn-cs"/>
            </a:rPr>
            <a:t>Money-market instruments</a:t>
          </a:r>
          <a:r>
            <a:rPr lang="en-US"/>
            <a:t> </a:t>
          </a:r>
        </a:p>
        <a:p>
          <a:r>
            <a:rPr lang="en-US" sz="1400" b="1" i="0" u="none" strike="noStrike">
              <a:solidFill>
                <a:schemeClr val="dk1"/>
              </a:solidFill>
              <a:effectLst/>
              <a:latin typeface="+mn-lt"/>
              <a:ea typeface="+mn-ea"/>
              <a:cs typeface="+mn-cs"/>
            </a:rPr>
            <a:t>FI-3</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Units in collective investment undertakings</a:t>
          </a:r>
        </a:p>
        <a:p>
          <a:r>
            <a:rPr lang="en-US" sz="1400" b="1" i="0" u="none" strike="noStrike">
              <a:solidFill>
                <a:schemeClr val="dk1"/>
              </a:solidFill>
              <a:effectLst/>
              <a:latin typeface="+mn-lt"/>
              <a:ea typeface="+mn-ea"/>
              <a:cs typeface="+mn-cs"/>
            </a:rPr>
            <a:t>FI-4-</a:t>
          </a:r>
          <a:r>
            <a:rPr lang="en-US"/>
            <a:t> </a:t>
          </a:r>
          <a:r>
            <a:rPr lang="en-US" sz="1100" b="0" i="0" u="none" strike="noStrike">
              <a:solidFill>
                <a:schemeClr val="dk1"/>
              </a:solidFill>
              <a:effectLst/>
              <a:latin typeface="+mn-lt"/>
              <a:ea typeface="+mn-ea"/>
              <a:cs typeface="+mn-cs"/>
            </a:rPr>
            <a:t>Options, futures,swaps, forward rate agreements and any other derivative contracts relating to securities,currencies,interest rates or yields, or other derivative instruments,financial indices or financial measures which may be settled physically or in cash.</a:t>
          </a:r>
          <a:r>
            <a:rPr lang="en-US"/>
            <a:t> </a:t>
          </a:r>
        </a:p>
        <a:p>
          <a:r>
            <a:rPr lang="en-US" sz="1400" b="1"/>
            <a:t>FI-5</a:t>
          </a:r>
          <a:r>
            <a:rPr lang="en-US" sz="1100"/>
            <a:t>-Options, futures,swaps,forward rate agreements and any other derivative contracts relating to commodities that must be settled in cash or</a:t>
          </a:r>
          <a:r>
            <a:rPr lang="en-US" sz="1100" baseline="0"/>
            <a:t> may be settled in cash at the option of one of the parties (otherwise than by reason of a default or other termination event).</a:t>
          </a:r>
        </a:p>
        <a:p>
          <a:r>
            <a:rPr lang="en-US" sz="1400" b="1" baseline="0"/>
            <a:t>FI-6</a:t>
          </a:r>
          <a:r>
            <a:rPr lang="en-US" sz="1100" baseline="0"/>
            <a:t>-Options,futures,swaps,and any other derivative contract relating to commodities that can be physically settled provided that they are traded on a regulated market or/and an MTF.</a:t>
          </a:r>
        </a:p>
        <a:p>
          <a:r>
            <a:rPr lang="en-US" sz="1400" b="1" baseline="0"/>
            <a:t>FI-7</a:t>
          </a:r>
          <a:r>
            <a:rPr lang="en-US" sz="1100" baseline="0"/>
            <a:t>-Options,futures,swaps,forwards and any other derivative contracts relating to commodities,that can be physically settled not otherwise mentioned in paragraph 6 of Part III and not being for commercial purposes,which have the characteristics of other derivative financial intruments,having regard to whether,inter alia,they are cleared and settled through recognised clearing houses or are subject to regular margin calls.</a:t>
          </a:r>
        </a:p>
        <a:p>
          <a:r>
            <a:rPr lang="en-US" sz="1400" b="1" baseline="0"/>
            <a:t>FI-8</a:t>
          </a:r>
          <a:r>
            <a:rPr lang="en-US" sz="1100" baseline="0"/>
            <a:t>-Deivative instruments for the transfer of credit risk.</a:t>
          </a:r>
        </a:p>
        <a:p>
          <a:r>
            <a:rPr lang="en-US" sz="1400" b="1" baseline="0"/>
            <a:t>FI-9</a:t>
          </a:r>
          <a:r>
            <a:rPr lang="en-US" sz="1100" baseline="0"/>
            <a:t>-Financial contracts for differences.</a:t>
          </a:r>
        </a:p>
        <a:p>
          <a:r>
            <a:rPr lang="en-US" sz="1400" b="1" baseline="0"/>
            <a:t>FI-10</a:t>
          </a:r>
          <a:r>
            <a:rPr lang="en-US" sz="1100" baseline="0"/>
            <a:t>-Options,futures,swaps,forward rate agreements and any other derivative contracts relating to climate variables,freight rates,emission allowances or inflation rates or other official economic statistics that must be settled in cash or may be settled in cash at the option of one of the parties (otherwise than by reason of a default or other termination event), as well as any other derivative contract relating to assets,rights,obligations,indices and measures not otherwise mentioned in this Part,which have the characteristics of other derivative financial instruments,having regard to whether, inter alia,they are traded on a regulated market or an MTF, are cleared and settled through recognised clearing houses or are subject to margin calls.</a:t>
          </a:r>
        </a:p>
        <a:p>
          <a:r>
            <a:rPr lang="en-US" sz="1400" b="1">
              <a:solidFill>
                <a:schemeClr val="dk1"/>
              </a:solidFill>
              <a:effectLst/>
              <a:latin typeface="+mn-lt"/>
              <a:ea typeface="+mn-ea"/>
              <a:cs typeface="+mn-cs"/>
            </a:rPr>
            <a:t>FI-11</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Emission allowances consisting of any units recognized for compliance with the requirements of Directive 2003/87/EC.</a:t>
          </a: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96"/>
  <sheetViews>
    <sheetView tabSelected="1" zoomScaleNormal="100" workbookViewId="0"/>
  </sheetViews>
  <sheetFormatPr defaultColWidth="9.140625" defaultRowHeight="15"/>
  <cols>
    <col min="1" max="1" width="9.140625" style="300"/>
    <col min="2" max="2" width="10.85546875" style="300" customWidth="1"/>
    <col min="3" max="5" width="9.140625" style="300"/>
    <col min="6" max="6" width="11.28515625" style="300" customWidth="1"/>
    <col min="7" max="7" width="15.42578125" style="300" customWidth="1"/>
    <col min="8" max="12" width="9.140625" style="300"/>
    <col min="13" max="13" width="14.140625" style="300" customWidth="1"/>
    <col min="14" max="14" width="15.42578125" style="300" customWidth="1"/>
    <col min="15" max="16384" width="9.140625" style="300"/>
  </cols>
  <sheetData>
    <row r="1" spans="1:14" ht="21">
      <c r="A1" s="482" t="s">
        <v>548</v>
      </c>
      <c r="B1" s="482"/>
      <c r="C1" s="483"/>
      <c r="D1" s="484"/>
      <c r="E1" s="484"/>
      <c r="F1" s="484"/>
      <c r="G1" s="484"/>
      <c r="H1" s="484"/>
      <c r="I1" s="484"/>
      <c r="J1" s="484"/>
      <c r="K1" s="484"/>
      <c r="L1" s="484"/>
      <c r="M1" s="484"/>
      <c r="N1" s="484"/>
    </row>
    <row r="2" spans="1:14">
      <c r="A2" s="484"/>
      <c r="B2" s="484"/>
      <c r="C2" s="484"/>
      <c r="D2" s="484"/>
      <c r="E2" s="484"/>
      <c r="F2" s="484"/>
      <c r="G2" s="484"/>
      <c r="H2" s="484"/>
      <c r="I2" s="484"/>
      <c r="J2" s="484"/>
      <c r="K2" s="484"/>
      <c r="L2" s="484"/>
      <c r="M2" s="484"/>
      <c r="N2" s="484"/>
    </row>
    <row r="3" spans="1:14" ht="21">
      <c r="A3" s="484"/>
      <c r="B3" s="484"/>
      <c r="C3" s="552" t="s">
        <v>420</v>
      </c>
      <c r="D3" s="552"/>
      <c r="E3" s="552"/>
      <c r="F3" s="552"/>
      <c r="G3" s="552"/>
      <c r="H3" s="552"/>
      <c r="I3" s="552"/>
      <c r="J3" s="552"/>
      <c r="K3" s="484"/>
      <c r="L3" s="484"/>
      <c r="M3" s="484"/>
      <c r="N3" s="484"/>
    </row>
    <row r="4" spans="1:14">
      <c r="A4" s="484"/>
      <c r="B4" s="484"/>
      <c r="C4" s="484"/>
      <c r="D4" s="484"/>
      <c r="E4" s="484"/>
      <c r="F4" s="484"/>
      <c r="G4" s="484"/>
      <c r="H4" s="484"/>
      <c r="I4" s="484"/>
      <c r="J4" s="484"/>
      <c r="K4" s="484"/>
      <c r="L4" s="484"/>
      <c r="M4" s="484"/>
      <c r="N4" s="484"/>
    </row>
    <row r="5" spans="1:14">
      <c r="A5" s="484"/>
      <c r="B5" s="484"/>
      <c r="C5" s="484"/>
      <c r="D5" s="484"/>
      <c r="E5" s="484"/>
      <c r="F5" s="484"/>
      <c r="G5" s="484"/>
      <c r="H5" s="484"/>
      <c r="I5" s="484"/>
      <c r="J5" s="484"/>
      <c r="K5" s="484"/>
      <c r="L5" s="484"/>
      <c r="M5" s="484"/>
      <c r="N5" s="484"/>
    </row>
    <row r="6" spans="1:14" ht="18.75">
      <c r="A6" s="551" t="s">
        <v>400</v>
      </c>
      <c r="B6" s="551"/>
      <c r="C6" s="551"/>
      <c r="D6" s="551"/>
      <c r="E6" s="551"/>
      <c r="F6" s="551"/>
      <c r="G6" s="551"/>
      <c r="H6" s="551"/>
      <c r="I6" s="551"/>
      <c r="J6" s="551"/>
      <c r="K6" s="551"/>
      <c r="L6" s="551"/>
      <c r="M6" s="551"/>
      <c r="N6" s="551"/>
    </row>
    <row r="7" spans="1:14">
      <c r="A7" s="484"/>
      <c r="B7" s="484"/>
      <c r="C7" s="484"/>
      <c r="D7" s="484"/>
      <c r="E7" s="484"/>
      <c r="F7" s="484"/>
      <c r="G7" s="484"/>
      <c r="H7" s="484"/>
      <c r="I7" s="484"/>
      <c r="J7" s="484"/>
      <c r="K7" s="484"/>
      <c r="L7" s="484"/>
      <c r="M7" s="484"/>
      <c r="N7" s="484"/>
    </row>
    <row r="8" spans="1:14" ht="15" customHeight="1">
      <c r="A8" s="553" t="s">
        <v>739</v>
      </c>
      <c r="B8" s="553"/>
      <c r="C8" s="553"/>
      <c r="D8" s="553"/>
      <c r="E8" s="553"/>
      <c r="F8" s="553"/>
      <c r="G8" s="553"/>
      <c r="H8" s="553"/>
      <c r="I8" s="553"/>
      <c r="J8" s="553"/>
      <c r="K8" s="553"/>
      <c r="L8" s="553"/>
      <c r="M8" s="553"/>
      <c r="N8" s="553"/>
    </row>
    <row r="9" spans="1:14" ht="15.75">
      <c r="A9" s="553" t="s">
        <v>690</v>
      </c>
      <c r="B9" s="553"/>
      <c r="C9" s="553"/>
      <c r="D9" s="553"/>
      <c r="E9" s="553"/>
      <c r="F9" s="553"/>
      <c r="G9" s="553"/>
      <c r="H9" s="553"/>
      <c r="I9" s="553"/>
      <c r="J9" s="553"/>
      <c r="K9" s="553"/>
      <c r="L9" s="553"/>
      <c r="M9" s="553"/>
      <c r="N9" s="553"/>
    </row>
    <row r="10" spans="1:14" ht="15.75">
      <c r="A10" s="485"/>
      <c r="B10" s="485"/>
      <c r="C10" s="485"/>
      <c r="D10" s="485"/>
      <c r="E10" s="485"/>
      <c r="F10" s="485"/>
      <c r="G10" s="485"/>
      <c r="H10" s="485"/>
      <c r="I10" s="485"/>
      <c r="J10" s="485"/>
      <c r="K10" s="485"/>
      <c r="L10" s="485"/>
      <c r="M10" s="485"/>
      <c r="N10" s="485"/>
    </row>
    <row r="11" spans="1:14" ht="15.75">
      <c r="A11" s="550" t="s">
        <v>691</v>
      </c>
      <c r="B11" s="550"/>
      <c r="C11" s="550"/>
      <c r="D11" s="550"/>
      <c r="E11" s="550"/>
      <c r="F11" s="550"/>
      <c r="G11" s="550"/>
      <c r="H11" s="550"/>
      <c r="I11" s="550"/>
      <c r="J11" s="550"/>
      <c r="K11" s="550"/>
      <c r="L11" s="550"/>
      <c r="M11" s="550"/>
      <c r="N11" s="550"/>
    </row>
    <row r="12" spans="1:14" ht="15.75">
      <c r="A12" s="485"/>
      <c r="B12" s="485"/>
      <c r="C12" s="485"/>
      <c r="D12" s="485"/>
      <c r="E12" s="485"/>
      <c r="F12" s="485"/>
      <c r="G12" s="485"/>
      <c r="H12" s="485"/>
      <c r="I12" s="485"/>
      <c r="J12" s="485"/>
      <c r="K12" s="485"/>
      <c r="L12" s="485"/>
      <c r="M12" s="485"/>
      <c r="N12" s="485"/>
    </row>
    <row r="13" spans="1:14" ht="15.75">
      <c r="A13" s="549" t="s">
        <v>692</v>
      </c>
      <c r="B13" s="549"/>
      <c r="C13" s="549"/>
      <c r="D13" s="549"/>
      <c r="E13" s="549"/>
      <c r="F13" s="549"/>
      <c r="G13" s="549"/>
      <c r="H13" s="549"/>
      <c r="I13" s="549"/>
      <c r="J13" s="549"/>
      <c r="K13" s="549"/>
      <c r="L13" s="549"/>
      <c r="M13" s="549"/>
      <c r="N13" s="549"/>
    </row>
    <row r="14" spans="1:14" ht="15.75">
      <c r="A14" s="486"/>
      <c r="B14" s="486"/>
      <c r="C14" s="486"/>
      <c r="D14" s="486"/>
      <c r="E14" s="486"/>
      <c r="F14" s="486"/>
      <c r="G14" s="486"/>
      <c r="H14" s="486"/>
      <c r="I14" s="486"/>
      <c r="J14" s="486"/>
      <c r="K14" s="486"/>
      <c r="L14" s="486"/>
      <c r="M14" s="486"/>
      <c r="N14" s="486"/>
    </row>
    <row r="15" spans="1:14" ht="15.75">
      <c r="A15" s="550" t="s">
        <v>719</v>
      </c>
      <c r="B15" s="550"/>
      <c r="C15" s="550"/>
      <c r="D15" s="550"/>
      <c r="E15" s="550"/>
      <c r="F15" s="550"/>
      <c r="G15" s="550"/>
      <c r="H15" s="550"/>
      <c r="I15" s="550"/>
      <c r="J15" s="550"/>
      <c r="K15" s="550"/>
      <c r="L15" s="550"/>
      <c r="M15" s="550"/>
      <c r="N15" s="550"/>
    </row>
    <row r="16" spans="1:14">
      <c r="A16" s="548" t="s">
        <v>740</v>
      </c>
      <c r="B16" s="548"/>
      <c r="C16" s="548"/>
      <c r="D16" s="548"/>
      <c r="E16" s="548"/>
      <c r="F16" s="548"/>
      <c r="G16" s="548"/>
      <c r="H16" s="548"/>
      <c r="I16" s="548"/>
      <c r="J16" s="548"/>
      <c r="K16" s="548"/>
      <c r="L16" s="548"/>
      <c r="M16" s="548"/>
      <c r="N16" s="548"/>
    </row>
    <row r="17" spans="1:14">
      <c r="A17" s="548" t="s">
        <v>741</v>
      </c>
      <c r="B17" s="548"/>
      <c r="C17" s="548"/>
      <c r="D17" s="548"/>
      <c r="E17" s="548"/>
      <c r="F17" s="548"/>
      <c r="G17" s="548"/>
      <c r="H17" s="548"/>
      <c r="I17" s="548"/>
      <c r="J17" s="548"/>
      <c r="K17" s="548"/>
      <c r="L17" s="548"/>
      <c r="M17" s="548"/>
      <c r="N17" s="548"/>
    </row>
    <row r="18" spans="1:14">
      <c r="A18" s="548" t="s">
        <v>742</v>
      </c>
      <c r="B18" s="548"/>
      <c r="C18" s="548"/>
      <c r="D18" s="548"/>
      <c r="E18" s="548"/>
      <c r="F18" s="548"/>
      <c r="G18" s="548"/>
      <c r="H18" s="548"/>
      <c r="I18" s="548"/>
      <c r="J18" s="548"/>
      <c r="K18" s="548"/>
      <c r="L18" s="548"/>
      <c r="M18" s="548"/>
      <c r="N18" s="548"/>
    </row>
    <row r="19" spans="1:14">
      <c r="A19" s="548" t="s">
        <v>743</v>
      </c>
      <c r="B19" s="548"/>
      <c r="C19" s="548"/>
      <c r="D19" s="548"/>
      <c r="E19" s="548"/>
      <c r="F19" s="548"/>
      <c r="G19" s="548"/>
      <c r="H19" s="548"/>
      <c r="I19" s="548"/>
      <c r="J19" s="548"/>
      <c r="K19" s="548"/>
      <c r="L19" s="548"/>
      <c r="M19" s="548"/>
      <c r="N19" s="548"/>
    </row>
    <row r="20" spans="1:14">
      <c r="A20" s="548" t="s">
        <v>744</v>
      </c>
      <c r="B20" s="548"/>
      <c r="C20" s="548"/>
      <c r="D20" s="548"/>
      <c r="E20" s="548"/>
      <c r="F20" s="548"/>
      <c r="G20" s="548"/>
      <c r="H20" s="548"/>
      <c r="I20" s="548"/>
      <c r="J20" s="548"/>
      <c r="K20" s="548"/>
      <c r="L20" s="548"/>
      <c r="M20" s="548"/>
      <c r="N20" s="548"/>
    </row>
    <row r="21" spans="1:14">
      <c r="A21" s="548" t="s">
        <v>753</v>
      </c>
      <c r="B21" s="548"/>
      <c r="C21" s="548"/>
      <c r="D21" s="548"/>
      <c r="E21" s="548"/>
      <c r="F21" s="548"/>
      <c r="G21" s="548"/>
      <c r="H21" s="548"/>
      <c r="I21" s="548"/>
      <c r="J21" s="548"/>
      <c r="K21" s="548"/>
      <c r="L21" s="548"/>
      <c r="M21" s="548"/>
      <c r="N21" s="548"/>
    </row>
    <row r="22" spans="1:14">
      <c r="A22" s="548" t="s">
        <v>754</v>
      </c>
      <c r="B22" s="548"/>
      <c r="C22" s="548"/>
      <c r="D22" s="548"/>
      <c r="E22" s="548"/>
      <c r="F22" s="548"/>
      <c r="G22" s="548"/>
      <c r="H22" s="548"/>
      <c r="I22" s="548"/>
      <c r="J22" s="548"/>
      <c r="K22" s="548"/>
      <c r="L22" s="548"/>
      <c r="M22" s="548"/>
      <c r="N22" s="548"/>
    </row>
    <row r="23" spans="1:14">
      <c r="A23" s="548" t="s">
        <v>745</v>
      </c>
      <c r="B23" s="548"/>
      <c r="C23" s="548"/>
      <c r="D23" s="548"/>
      <c r="E23" s="548"/>
      <c r="F23" s="548"/>
      <c r="G23" s="548"/>
      <c r="H23" s="548"/>
      <c r="I23" s="548"/>
      <c r="J23" s="548"/>
      <c r="K23" s="548"/>
      <c r="L23" s="548"/>
      <c r="M23" s="548"/>
      <c r="N23" s="548"/>
    </row>
    <row r="24" spans="1:14">
      <c r="A24" s="548" t="s">
        <v>746</v>
      </c>
      <c r="B24" s="548"/>
      <c r="C24" s="548"/>
      <c r="D24" s="548"/>
      <c r="E24" s="548"/>
      <c r="F24" s="548"/>
      <c r="G24" s="548"/>
      <c r="H24" s="548"/>
      <c r="I24" s="548"/>
      <c r="J24" s="548"/>
      <c r="K24" s="548"/>
      <c r="L24" s="548"/>
      <c r="M24" s="548"/>
      <c r="N24" s="548"/>
    </row>
    <row r="25" spans="1:14">
      <c r="A25" s="548" t="s">
        <v>747</v>
      </c>
      <c r="B25" s="548"/>
      <c r="C25" s="548"/>
      <c r="D25" s="548"/>
      <c r="E25" s="548"/>
      <c r="F25" s="548"/>
      <c r="G25" s="548"/>
      <c r="H25" s="548"/>
      <c r="I25" s="548"/>
      <c r="J25" s="548"/>
      <c r="K25" s="548"/>
      <c r="L25" s="548"/>
      <c r="M25" s="548"/>
      <c r="N25" s="548"/>
    </row>
    <row r="26" spans="1:14">
      <c r="A26" s="548" t="s">
        <v>748</v>
      </c>
      <c r="B26" s="548"/>
      <c r="C26" s="548"/>
      <c r="D26" s="548"/>
      <c r="E26" s="548"/>
      <c r="F26" s="548"/>
      <c r="G26" s="548"/>
      <c r="H26" s="548"/>
      <c r="I26" s="548"/>
      <c r="J26" s="548"/>
      <c r="K26" s="548"/>
      <c r="L26" s="548"/>
      <c r="M26" s="548"/>
      <c r="N26" s="548"/>
    </row>
    <row r="27" spans="1:14">
      <c r="A27" s="548" t="s">
        <v>749</v>
      </c>
      <c r="B27" s="548"/>
      <c r="C27" s="548"/>
      <c r="D27" s="548"/>
      <c r="E27" s="548"/>
      <c r="F27" s="548"/>
      <c r="G27" s="548"/>
      <c r="H27" s="548"/>
      <c r="I27" s="548"/>
      <c r="J27" s="548"/>
      <c r="K27" s="548"/>
      <c r="L27" s="548"/>
      <c r="M27" s="548"/>
      <c r="N27" s="548"/>
    </row>
    <row r="28" spans="1:14">
      <c r="A28" s="548" t="s">
        <v>750</v>
      </c>
      <c r="B28" s="548"/>
      <c r="C28" s="548"/>
      <c r="D28" s="548"/>
      <c r="E28" s="548"/>
      <c r="F28" s="548"/>
      <c r="G28" s="548"/>
      <c r="H28" s="548"/>
      <c r="I28" s="548"/>
      <c r="J28" s="548"/>
      <c r="K28" s="548"/>
      <c r="L28" s="548"/>
      <c r="M28" s="548"/>
      <c r="N28" s="548"/>
    </row>
    <row r="29" spans="1:14">
      <c r="A29" s="548" t="s">
        <v>751</v>
      </c>
      <c r="B29" s="548"/>
      <c r="C29" s="548"/>
      <c r="D29" s="548"/>
      <c r="E29" s="548"/>
      <c r="F29" s="548"/>
      <c r="G29" s="548"/>
      <c r="H29" s="548"/>
      <c r="I29" s="548"/>
      <c r="J29" s="548"/>
      <c r="K29" s="548"/>
      <c r="L29" s="548"/>
      <c r="M29" s="548"/>
      <c r="N29" s="548"/>
    </row>
    <row r="30" spans="1:14">
      <c r="A30" s="548" t="s">
        <v>752</v>
      </c>
      <c r="B30" s="548"/>
      <c r="C30" s="548"/>
      <c r="D30" s="548"/>
      <c r="E30" s="548"/>
      <c r="F30" s="548"/>
      <c r="G30" s="548"/>
      <c r="H30" s="548"/>
      <c r="I30" s="548"/>
      <c r="J30" s="548"/>
      <c r="K30" s="548"/>
      <c r="L30" s="548"/>
      <c r="M30" s="548"/>
      <c r="N30" s="548"/>
    </row>
    <row r="31" spans="1:14">
      <c r="A31" s="484"/>
      <c r="B31" s="484"/>
      <c r="C31" s="484"/>
      <c r="D31" s="484"/>
      <c r="E31" s="484"/>
      <c r="F31" s="484"/>
      <c r="G31" s="484"/>
      <c r="H31" s="484"/>
      <c r="I31" s="484"/>
      <c r="J31" s="484"/>
      <c r="K31" s="484"/>
      <c r="L31" s="484"/>
      <c r="M31" s="484"/>
      <c r="N31" s="484"/>
    </row>
    <row r="32" spans="1:14" ht="18.75">
      <c r="A32" s="536" t="s">
        <v>35</v>
      </c>
      <c r="B32" s="536"/>
      <c r="C32" s="536"/>
      <c r="D32" s="536"/>
      <c r="E32" s="536"/>
      <c r="F32" s="536"/>
      <c r="G32" s="536"/>
      <c r="H32" s="536"/>
      <c r="I32" s="536"/>
      <c r="J32" s="536"/>
      <c r="K32" s="536"/>
      <c r="L32" s="536"/>
      <c r="M32" s="536"/>
      <c r="N32" s="536"/>
    </row>
    <row r="33" spans="1:14" ht="15.75">
      <c r="A33" s="487"/>
      <c r="B33" s="547" t="s">
        <v>36</v>
      </c>
      <c r="C33" s="547"/>
      <c r="D33" s="547"/>
      <c r="E33" s="547"/>
      <c r="F33" s="547"/>
      <c r="G33" s="547"/>
      <c r="H33" s="547"/>
      <c r="I33" s="547"/>
      <c r="J33" s="547"/>
      <c r="K33" s="547"/>
      <c r="L33" s="547"/>
      <c r="M33" s="547"/>
      <c r="N33" s="547"/>
    </row>
    <row r="34" spans="1:14" ht="15.75">
      <c r="A34" s="488"/>
      <c r="B34" s="547" t="s">
        <v>37</v>
      </c>
      <c r="C34" s="547"/>
      <c r="D34" s="547"/>
      <c r="E34" s="547"/>
      <c r="F34" s="547"/>
      <c r="G34" s="547"/>
      <c r="H34" s="547"/>
      <c r="I34" s="547"/>
      <c r="J34" s="547"/>
      <c r="K34" s="547"/>
      <c r="L34" s="547"/>
      <c r="M34" s="547"/>
      <c r="N34" s="547"/>
    </row>
    <row r="35" spans="1:14" ht="15.75">
      <c r="A35" s="489"/>
      <c r="B35" s="547" t="s">
        <v>402</v>
      </c>
      <c r="C35" s="547"/>
      <c r="D35" s="547"/>
      <c r="E35" s="547"/>
      <c r="F35" s="547"/>
      <c r="G35" s="547"/>
      <c r="H35" s="547"/>
      <c r="I35" s="547"/>
      <c r="J35" s="547"/>
      <c r="K35" s="547"/>
      <c r="L35" s="547"/>
      <c r="M35" s="547"/>
      <c r="N35" s="547"/>
    </row>
    <row r="36" spans="1:14" ht="15.75">
      <c r="A36" s="490"/>
      <c r="B36" s="547" t="s">
        <v>401</v>
      </c>
      <c r="C36" s="547"/>
      <c r="D36" s="547"/>
      <c r="E36" s="547"/>
      <c r="F36" s="547"/>
      <c r="G36" s="547"/>
      <c r="H36" s="547"/>
      <c r="I36" s="547"/>
      <c r="J36" s="547"/>
      <c r="K36" s="547"/>
      <c r="L36" s="547"/>
      <c r="M36" s="547"/>
      <c r="N36" s="547"/>
    </row>
    <row r="37" spans="1:14" ht="15.75">
      <c r="A37" s="491"/>
      <c r="B37" s="547" t="s">
        <v>755</v>
      </c>
      <c r="C37" s="547"/>
      <c r="D37" s="547"/>
      <c r="E37" s="547"/>
      <c r="F37" s="547"/>
      <c r="G37" s="547"/>
      <c r="H37" s="547"/>
      <c r="I37" s="547"/>
      <c r="J37" s="547"/>
      <c r="K37" s="547"/>
      <c r="L37" s="547"/>
      <c r="M37" s="547"/>
      <c r="N37" s="547"/>
    </row>
    <row r="38" spans="1:14" ht="15.75">
      <c r="A38" s="492"/>
      <c r="B38" s="485"/>
      <c r="C38" s="485"/>
      <c r="D38" s="485"/>
      <c r="E38" s="485"/>
      <c r="F38" s="485"/>
      <c r="G38" s="485"/>
      <c r="H38" s="485"/>
      <c r="I38" s="484"/>
      <c r="J38" s="484"/>
      <c r="K38" s="484"/>
      <c r="L38" s="484"/>
      <c r="M38" s="484"/>
      <c r="N38" s="484"/>
    </row>
    <row r="39" spans="1:14" ht="15.75">
      <c r="A39" s="542" t="s">
        <v>693</v>
      </c>
      <c r="B39" s="542"/>
      <c r="C39" s="542"/>
      <c r="D39" s="542"/>
      <c r="E39" s="542"/>
      <c r="F39" s="542"/>
      <c r="G39" s="542"/>
      <c r="H39" s="542"/>
      <c r="I39" s="542"/>
      <c r="J39" s="542"/>
      <c r="K39" s="542"/>
      <c r="L39" s="542"/>
      <c r="M39" s="542"/>
      <c r="N39" s="542"/>
    </row>
    <row r="40" spans="1:14" ht="15.75">
      <c r="A40" s="493"/>
      <c r="B40" s="493"/>
      <c r="C40" s="493"/>
      <c r="D40" s="493"/>
      <c r="E40" s="493"/>
      <c r="F40" s="493"/>
      <c r="G40" s="493"/>
      <c r="H40" s="493"/>
      <c r="I40" s="493"/>
      <c r="J40" s="493"/>
      <c r="K40" s="493"/>
      <c r="L40" s="493"/>
      <c r="M40" s="493"/>
      <c r="N40" s="493"/>
    </row>
    <row r="41" spans="1:14" ht="15.75">
      <c r="A41" s="537" t="s">
        <v>694</v>
      </c>
      <c r="B41" s="537"/>
      <c r="C41" s="537"/>
      <c r="D41" s="537"/>
      <c r="E41" s="537"/>
      <c r="F41" s="537"/>
      <c r="G41" s="537"/>
      <c r="H41" s="537"/>
      <c r="I41" s="537"/>
      <c r="J41" s="537"/>
      <c r="K41" s="537"/>
      <c r="L41" s="537"/>
      <c r="M41" s="537"/>
      <c r="N41" s="537"/>
    </row>
    <row r="42" spans="1:14" ht="15.75">
      <c r="A42" s="537" t="s">
        <v>695</v>
      </c>
      <c r="B42" s="537"/>
      <c r="C42" s="537"/>
      <c r="D42" s="537"/>
      <c r="E42" s="537"/>
      <c r="F42" s="537"/>
      <c r="G42" s="537"/>
      <c r="H42" s="537"/>
      <c r="I42" s="537"/>
      <c r="J42" s="537"/>
      <c r="K42" s="537"/>
      <c r="L42" s="537"/>
      <c r="M42" s="537"/>
      <c r="N42" s="537"/>
    </row>
    <row r="43" spans="1:14" ht="15.75">
      <c r="A43" s="495"/>
      <c r="B43" s="495"/>
      <c r="C43" s="495"/>
      <c r="D43" s="495"/>
      <c r="E43" s="495"/>
      <c r="F43" s="495"/>
      <c r="G43" s="495"/>
      <c r="H43" s="495"/>
      <c r="I43" s="495"/>
      <c r="J43" s="495"/>
      <c r="K43" s="495"/>
      <c r="L43" s="495"/>
      <c r="M43" s="495"/>
      <c r="N43" s="495"/>
    </row>
    <row r="44" spans="1:14" ht="15.75">
      <c r="A44" s="537" t="s">
        <v>696</v>
      </c>
      <c r="B44" s="537"/>
      <c r="C44" s="537"/>
      <c r="D44" s="537"/>
      <c r="E44" s="537"/>
      <c r="F44" s="537"/>
      <c r="G44" s="537"/>
      <c r="H44" s="537"/>
      <c r="I44" s="537"/>
      <c r="J44" s="537"/>
      <c r="K44" s="537"/>
      <c r="L44" s="537"/>
      <c r="M44" s="537"/>
      <c r="N44" s="537"/>
    </row>
    <row r="45" spans="1:14" ht="15.75">
      <c r="A45" s="537" t="s">
        <v>697</v>
      </c>
      <c r="B45" s="537"/>
      <c r="C45" s="537"/>
      <c r="D45" s="537"/>
      <c r="E45" s="537"/>
      <c r="F45" s="537"/>
      <c r="G45" s="537"/>
      <c r="H45" s="537"/>
      <c r="I45" s="537"/>
      <c r="J45" s="537"/>
      <c r="K45" s="537"/>
      <c r="L45" s="537"/>
      <c r="M45" s="537"/>
      <c r="N45" s="537"/>
    </row>
    <row r="46" spans="1:14" ht="15.75">
      <c r="A46" s="495"/>
      <c r="B46" s="495"/>
      <c r="C46" s="495"/>
      <c r="D46" s="495"/>
      <c r="E46" s="495"/>
      <c r="F46" s="495"/>
      <c r="G46" s="495"/>
      <c r="H46" s="495"/>
      <c r="I46" s="495"/>
      <c r="J46" s="495"/>
      <c r="K46" s="495"/>
      <c r="L46" s="495"/>
      <c r="M46" s="495"/>
      <c r="N46" s="495"/>
    </row>
    <row r="47" spans="1:14" ht="18.75">
      <c r="A47" s="546" t="s">
        <v>698</v>
      </c>
      <c r="B47" s="546"/>
      <c r="C47" s="546"/>
      <c r="D47" s="546"/>
      <c r="E47" s="546"/>
      <c r="F47" s="546"/>
      <c r="G47" s="546"/>
      <c r="H47" s="546"/>
      <c r="I47" s="546"/>
      <c r="J47" s="546"/>
      <c r="K47" s="546"/>
      <c r="L47" s="546"/>
      <c r="M47" s="546"/>
      <c r="N47" s="546"/>
    </row>
    <row r="48" spans="1:14" ht="15.75">
      <c r="A48" s="493"/>
      <c r="B48" s="493"/>
      <c r="C48" s="493"/>
      <c r="D48" s="493"/>
      <c r="E48" s="493"/>
      <c r="F48" s="493"/>
      <c r="G48" s="493"/>
      <c r="H48" s="493"/>
      <c r="I48" s="493"/>
      <c r="J48" s="493"/>
      <c r="K48" s="493"/>
      <c r="L48" s="493"/>
      <c r="M48" s="493"/>
      <c r="N48" s="493"/>
    </row>
    <row r="49" spans="1:14" ht="15.75">
      <c r="A49" s="543" t="s">
        <v>699</v>
      </c>
      <c r="B49" s="543"/>
      <c r="C49" s="543"/>
      <c r="D49" s="543"/>
      <c r="E49" s="543"/>
      <c r="F49" s="543"/>
      <c r="G49" s="543"/>
      <c r="H49" s="543"/>
      <c r="I49" s="543"/>
      <c r="J49" s="543"/>
      <c r="K49" s="543"/>
      <c r="L49" s="543"/>
      <c r="M49" s="543"/>
      <c r="N49" s="543"/>
    </row>
    <row r="50" spans="1:14" ht="15.75">
      <c r="A50" s="493"/>
      <c r="B50" s="493"/>
      <c r="C50" s="493"/>
      <c r="D50" s="493"/>
      <c r="E50" s="493"/>
      <c r="F50" s="493"/>
      <c r="G50" s="493"/>
      <c r="H50" s="493"/>
      <c r="I50" s="493"/>
      <c r="J50" s="493"/>
      <c r="K50" s="493"/>
      <c r="L50" s="493"/>
      <c r="M50" s="493"/>
      <c r="N50" s="493"/>
    </row>
    <row r="51" spans="1:14" ht="15.75">
      <c r="A51" s="543" t="s">
        <v>700</v>
      </c>
      <c r="B51" s="543"/>
      <c r="C51" s="543"/>
      <c r="D51" s="543"/>
      <c r="E51" s="543"/>
      <c r="F51" s="543"/>
      <c r="G51" s="543"/>
      <c r="H51" s="543"/>
      <c r="I51" s="543"/>
      <c r="J51" s="543"/>
      <c r="K51" s="543"/>
      <c r="L51" s="543"/>
      <c r="M51" s="543"/>
      <c r="N51" s="543"/>
    </row>
    <row r="52" spans="1:14" ht="15.75">
      <c r="A52" s="493"/>
      <c r="B52" s="493"/>
      <c r="C52" s="493"/>
      <c r="D52" s="493"/>
      <c r="E52" s="493"/>
      <c r="F52" s="493"/>
      <c r="G52" s="493"/>
      <c r="H52" s="493"/>
      <c r="I52" s="493"/>
      <c r="J52" s="493"/>
      <c r="K52" s="493"/>
      <c r="L52" s="493"/>
      <c r="M52" s="493"/>
      <c r="N52" s="493"/>
    </row>
    <row r="53" spans="1:14" ht="15.75">
      <c r="A53" s="544" t="s">
        <v>701</v>
      </c>
      <c r="B53" s="544"/>
      <c r="C53" s="544"/>
      <c r="D53" s="544"/>
      <c r="E53" s="544"/>
      <c r="F53" s="544"/>
      <c r="G53" s="544"/>
      <c r="H53" s="544"/>
      <c r="I53" s="544"/>
      <c r="J53" s="544"/>
      <c r="K53" s="544"/>
      <c r="L53" s="544"/>
      <c r="M53" s="544"/>
      <c r="N53" s="544"/>
    </row>
    <row r="54" spans="1:14" ht="15.75">
      <c r="A54" s="493"/>
      <c r="B54" s="493"/>
      <c r="C54" s="493"/>
      <c r="D54" s="493"/>
      <c r="E54" s="493"/>
      <c r="F54" s="493"/>
      <c r="G54" s="493"/>
      <c r="H54" s="493"/>
      <c r="I54" s="493"/>
      <c r="J54" s="493"/>
      <c r="K54" s="493"/>
      <c r="L54" s="493"/>
      <c r="M54" s="493"/>
      <c r="N54" s="493"/>
    </row>
    <row r="55" spans="1:14" ht="15.75">
      <c r="A55" s="544" t="s">
        <v>702</v>
      </c>
      <c r="B55" s="544"/>
      <c r="C55" s="544"/>
      <c r="D55" s="544"/>
      <c r="E55" s="544"/>
      <c r="F55" s="544"/>
      <c r="G55" s="544"/>
      <c r="H55" s="544"/>
      <c r="I55" s="544"/>
      <c r="J55" s="544"/>
      <c r="K55" s="544"/>
      <c r="L55" s="544"/>
      <c r="M55" s="544"/>
      <c r="N55" s="544"/>
    </row>
    <row r="56" spans="1:14" ht="15.75">
      <c r="A56" s="493"/>
      <c r="B56" s="493"/>
      <c r="C56" s="493"/>
      <c r="D56" s="493"/>
      <c r="E56" s="493"/>
      <c r="F56" s="493"/>
      <c r="G56" s="493"/>
      <c r="H56" s="493"/>
      <c r="I56" s="493"/>
      <c r="J56" s="493"/>
      <c r="K56" s="493"/>
      <c r="L56" s="493"/>
      <c r="M56" s="493"/>
      <c r="N56" s="493"/>
    </row>
    <row r="57" spans="1:14" ht="15.75" customHeight="1">
      <c r="A57" s="545" t="s">
        <v>703</v>
      </c>
      <c r="B57" s="545"/>
      <c r="C57" s="545"/>
      <c r="D57" s="545"/>
      <c r="E57" s="545"/>
      <c r="F57" s="545"/>
      <c r="G57" s="545"/>
      <c r="H57" s="545"/>
      <c r="I57" s="545"/>
      <c r="J57" s="545"/>
      <c r="K57" s="545"/>
      <c r="L57" s="545"/>
      <c r="M57" s="545"/>
      <c r="N57" s="545"/>
    </row>
    <row r="58" spans="1:14">
      <c r="A58" s="545"/>
      <c r="B58" s="545"/>
      <c r="C58" s="545"/>
      <c r="D58" s="545"/>
      <c r="E58" s="545"/>
      <c r="F58" s="545"/>
      <c r="G58" s="545"/>
      <c r="H58" s="545"/>
      <c r="I58" s="545"/>
      <c r="J58" s="545"/>
      <c r="K58" s="545"/>
      <c r="L58" s="545"/>
      <c r="M58" s="545"/>
      <c r="N58" s="545"/>
    </row>
    <row r="59" spans="1:14" ht="15.75">
      <c r="A59" s="493"/>
      <c r="B59" s="493"/>
      <c r="C59" s="493"/>
      <c r="D59" s="493"/>
      <c r="E59" s="493"/>
      <c r="F59" s="493"/>
      <c r="G59" s="493"/>
      <c r="H59" s="493"/>
      <c r="I59" s="493"/>
      <c r="J59" s="493"/>
      <c r="K59" s="493"/>
      <c r="L59" s="493"/>
      <c r="M59" s="493"/>
      <c r="N59" s="493"/>
    </row>
    <row r="60" spans="1:14" ht="15.75">
      <c r="A60" s="541" t="s">
        <v>718</v>
      </c>
      <c r="B60" s="541"/>
      <c r="C60" s="541"/>
      <c r="D60" s="541"/>
      <c r="E60" s="541"/>
      <c r="F60" s="541"/>
      <c r="G60" s="541"/>
      <c r="H60" s="541"/>
      <c r="I60" s="541"/>
      <c r="J60" s="541"/>
      <c r="K60" s="541"/>
      <c r="L60" s="541"/>
      <c r="M60" s="541"/>
      <c r="N60" s="541"/>
    </row>
    <row r="61" spans="1:14" ht="15.75">
      <c r="A61" s="542" t="s">
        <v>704</v>
      </c>
      <c r="B61" s="542"/>
      <c r="C61" s="542"/>
      <c r="D61" s="542"/>
      <c r="E61" s="542"/>
      <c r="F61" s="542"/>
      <c r="G61" s="542"/>
      <c r="H61" s="542"/>
      <c r="I61" s="542"/>
      <c r="J61" s="542"/>
      <c r="K61" s="542"/>
      <c r="L61" s="542"/>
      <c r="M61" s="542"/>
      <c r="N61" s="542"/>
    </row>
    <row r="62" spans="1:14" ht="15.75">
      <c r="A62" s="493"/>
      <c r="B62" s="493"/>
      <c r="C62" s="493"/>
      <c r="D62" s="493"/>
      <c r="E62" s="493"/>
      <c r="F62" s="493"/>
      <c r="G62" s="493"/>
      <c r="H62" s="493"/>
      <c r="I62" s="493"/>
      <c r="J62" s="493"/>
      <c r="K62" s="493"/>
      <c r="L62" s="493"/>
      <c r="M62" s="493"/>
      <c r="N62" s="493"/>
    </row>
    <row r="63" spans="1:14" ht="15.75">
      <c r="A63" s="493"/>
      <c r="B63" s="493"/>
      <c r="C63" s="493"/>
      <c r="D63" s="493"/>
      <c r="E63" s="493"/>
      <c r="F63" s="493"/>
      <c r="G63" s="493"/>
      <c r="H63" s="493"/>
      <c r="I63" s="493"/>
      <c r="J63" s="493"/>
      <c r="K63" s="493"/>
      <c r="L63" s="493"/>
      <c r="M63" s="493"/>
      <c r="N63" s="493"/>
    </row>
    <row r="64" spans="1:14" ht="15.75">
      <c r="A64" s="493"/>
      <c r="B64" s="493"/>
      <c r="C64" s="493"/>
      <c r="D64" s="493"/>
      <c r="E64" s="493"/>
      <c r="F64" s="493"/>
      <c r="G64" s="493"/>
      <c r="H64" s="493"/>
      <c r="I64" s="493"/>
      <c r="J64" s="493"/>
      <c r="K64" s="493"/>
      <c r="L64" s="493"/>
      <c r="M64" s="493"/>
      <c r="N64" s="493"/>
    </row>
    <row r="65" spans="1:14" ht="15.75">
      <c r="A65" s="493"/>
      <c r="B65" s="493"/>
      <c r="C65" s="493"/>
      <c r="D65" s="493"/>
      <c r="E65" s="493"/>
      <c r="F65" s="493"/>
      <c r="G65" s="493"/>
      <c r="H65" s="493"/>
      <c r="I65" s="493"/>
      <c r="J65" s="493"/>
      <c r="K65" s="493"/>
      <c r="L65" s="493"/>
      <c r="M65" s="493"/>
      <c r="N65" s="493"/>
    </row>
    <row r="66" spans="1:14" ht="15.75">
      <c r="A66" s="493"/>
      <c r="B66" s="493"/>
      <c r="C66" s="493"/>
      <c r="D66" s="493"/>
      <c r="E66" s="493"/>
      <c r="F66" s="493"/>
      <c r="G66" s="493"/>
      <c r="H66" s="493"/>
      <c r="I66" s="493"/>
      <c r="J66" s="493"/>
      <c r="K66" s="493"/>
      <c r="L66" s="493"/>
      <c r="M66" s="493"/>
      <c r="N66" s="493"/>
    </row>
    <row r="67" spans="1:14" ht="15.75">
      <c r="A67" s="493"/>
      <c r="B67" s="493"/>
      <c r="C67" s="493"/>
      <c r="D67" s="493"/>
      <c r="E67" s="493"/>
      <c r="F67" s="493"/>
      <c r="G67" s="493"/>
      <c r="H67" s="493"/>
      <c r="I67" s="493"/>
      <c r="J67" s="493"/>
      <c r="K67" s="493"/>
      <c r="L67" s="493"/>
      <c r="M67" s="493"/>
      <c r="N67" s="493"/>
    </row>
    <row r="68" spans="1:14" ht="15.75">
      <c r="A68" s="493"/>
      <c r="B68" s="493"/>
      <c r="C68" s="493"/>
      <c r="D68" s="493"/>
      <c r="E68" s="493"/>
      <c r="F68" s="493"/>
      <c r="G68" s="493"/>
      <c r="H68" s="493"/>
      <c r="I68" s="493"/>
      <c r="J68" s="493"/>
      <c r="K68" s="493"/>
      <c r="L68" s="493"/>
      <c r="M68" s="493"/>
      <c r="N68" s="493"/>
    </row>
    <row r="69" spans="1:14" ht="15.75">
      <c r="A69" s="493"/>
      <c r="B69" s="493"/>
      <c r="C69" s="493"/>
      <c r="D69" s="493"/>
      <c r="E69" s="493"/>
      <c r="F69" s="493"/>
      <c r="G69" s="493"/>
      <c r="H69" s="493"/>
      <c r="I69" s="493"/>
      <c r="J69" s="493"/>
      <c r="K69" s="493"/>
      <c r="L69" s="493"/>
      <c r="M69" s="493"/>
      <c r="N69" s="493"/>
    </row>
    <row r="70" spans="1:14" ht="15.75">
      <c r="A70" s="538" t="s">
        <v>705</v>
      </c>
      <c r="B70" s="538"/>
      <c r="C70" s="538"/>
      <c r="D70" s="538"/>
      <c r="E70" s="538"/>
      <c r="F70" s="538"/>
      <c r="G70" s="538"/>
      <c r="H70" s="538"/>
      <c r="I70" s="538"/>
      <c r="J70" s="538"/>
      <c r="K70" s="538"/>
      <c r="L70" s="538"/>
      <c r="M70" s="538"/>
      <c r="N70" s="538"/>
    </row>
    <row r="71" spans="1:14" ht="15.75">
      <c r="A71" s="495"/>
      <c r="B71" s="495"/>
      <c r="C71" s="495"/>
      <c r="D71" s="495"/>
      <c r="E71" s="495"/>
      <c r="F71" s="495"/>
      <c r="G71" s="495"/>
      <c r="H71" s="495"/>
      <c r="I71" s="495"/>
      <c r="J71" s="495"/>
      <c r="K71" s="495"/>
      <c r="L71" s="495"/>
      <c r="M71" s="495"/>
      <c r="N71" s="495"/>
    </row>
    <row r="72" spans="1:14" ht="15.75">
      <c r="A72" s="538" t="s">
        <v>706</v>
      </c>
      <c r="B72" s="538"/>
      <c r="C72" s="538"/>
      <c r="D72" s="538"/>
      <c r="E72" s="538"/>
      <c r="F72" s="538"/>
      <c r="G72" s="538"/>
      <c r="H72" s="538"/>
      <c r="I72" s="538"/>
      <c r="J72" s="538"/>
      <c r="K72" s="538"/>
      <c r="L72" s="538"/>
      <c r="M72" s="538"/>
      <c r="N72" s="538"/>
    </row>
    <row r="73" spans="1:14" ht="15.75">
      <c r="A73" s="495"/>
      <c r="B73" s="495"/>
      <c r="C73" s="495"/>
      <c r="D73" s="495"/>
      <c r="E73" s="495"/>
      <c r="F73" s="495"/>
      <c r="G73" s="495"/>
      <c r="H73" s="495"/>
      <c r="I73" s="495"/>
      <c r="J73" s="495"/>
      <c r="K73" s="495"/>
      <c r="L73" s="495"/>
      <c r="M73" s="495"/>
      <c r="N73" s="495"/>
    </row>
    <row r="74" spans="1:14" ht="15.75" customHeight="1">
      <c r="A74" s="534" t="s">
        <v>707</v>
      </c>
      <c r="B74" s="534"/>
      <c r="C74" s="534"/>
      <c r="D74" s="534"/>
      <c r="E74" s="534"/>
      <c r="F74" s="534"/>
      <c r="G74" s="534"/>
      <c r="H74" s="534"/>
      <c r="I74" s="534"/>
      <c r="J74" s="534"/>
      <c r="K74" s="534"/>
      <c r="L74" s="534"/>
      <c r="M74" s="534"/>
      <c r="N74" s="534"/>
    </row>
    <row r="75" spans="1:14" ht="15.75" customHeight="1">
      <c r="A75" s="534"/>
      <c r="B75" s="534"/>
      <c r="C75" s="534"/>
      <c r="D75" s="534"/>
      <c r="E75" s="534"/>
      <c r="F75" s="534"/>
      <c r="G75" s="534"/>
      <c r="H75" s="534"/>
      <c r="I75" s="534"/>
      <c r="J75" s="534"/>
      <c r="K75" s="534"/>
      <c r="L75" s="534"/>
      <c r="M75" s="534"/>
      <c r="N75" s="534"/>
    </row>
    <row r="76" spans="1:14" ht="15.75">
      <c r="A76" s="495"/>
      <c r="B76" s="495"/>
      <c r="C76" s="495"/>
      <c r="D76" s="495"/>
      <c r="E76" s="495"/>
      <c r="F76" s="495"/>
      <c r="G76" s="495"/>
      <c r="H76" s="495"/>
      <c r="I76" s="495"/>
      <c r="J76" s="495"/>
      <c r="K76" s="495"/>
      <c r="L76" s="495"/>
      <c r="M76" s="495"/>
      <c r="N76" s="495"/>
    </row>
    <row r="77" spans="1:14" ht="15.75">
      <c r="A77" s="538" t="s">
        <v>708</v>
      </c>
      <c r="B77" s="538"/>
      <c r="C77" s="538"/>
      <c r="D77" s="538"/>
      <c r="E77" s="538"/>
      <c r="F77" s="538"/>
      <c r="G77" s="538"/>
      <c r="H77" s="538"/>
      <c r="I77" s="538"/>
      <c r="J77" s="538"/>
      <c r="K77" s="538"/>
      <c r="L77" s="538"/>
      <c r="M77" s="538"/>
      <c r="N77" s="538"/>
    </row>
    <row r="78" spans="1:14" ht="15.75">
      <c r="A78" s="537" t="s">
        <v>711</v>
      </c>
      <c r="B78" s="537"/>
      <c r="C78" s="537"/>
      <c r="D78" s="537"/>
      <c r="E78" s="537"/>
      <c r="F78" s="537"/>
      <c r="G78" s="537"/>
      <c r="H78" s="537"/>
      <c r="I78" s="537"/>
      <c r="J78" s="537"/>
      <c r="K78" s="537"/>
      <c r="L78" s="537"/>
      <c r="M78" s="537"/>
      <c r="N78" s="537"/>
    </row>
    <row r="79" spans="1:14" ht="15.75">
      <c r="A79" s="539" t="s">
        <v>712</v>
      </c>
      <c r="B79" s="540"/>
      <c r="C79" s="540"/>
      <c r="D79" s="540"/>
      <c r="E79" s="540"/>
      <c r="F79" s="540"/>
      <c r="G79" s="540"/>
      <c r="H79" s="540"/>
      <c r="I79" s="540"/>
      <c r="J79" s="540"/>
      <c r="K79" s="540"/>
      <c r="L79" s="540"/>
      <c r="M79" s="540"/>
      <c r="N79" s="540"/>
    </row>
    <row r="80" spans="1:14" ht="15.75">
      <c r="A80" s="537" t="s">
        <v>713</v>
      </c>
      <c r="B80" s="537"/>
      <c r="C80" s="537"/>
      <c r="D80" s="537"/>
      <c r="E80" s="537"/>
      <c r="F80" s="537"/>
      <c r="G80" s="537"/>
      <c r="H80" s="537"/>
      <c r="I80" s="537"/>
      <c r="J80" s="537"/>
      <c r="K80" s="537"/>
      <c r="L80" s="537"/>
      <c r="M80" s="537"/>
      <c r="N80" s="537"/>
    </row>
    <row r="81" spans="1:14" ht="15.75">
      <c r="A81" s="495"/>
      <c r="B81" s="495"/>
      <c r="C81" s="495"/>
      <c r="D81" s="495"/>
      <c r="E81" s="495"/>
      <c r="F81" s="495"/>
      <c r="G81" s="495"/>
      <c r="H81" s="495"/>
      <c r="I81" s="495"/>
      <c r="J81" s="495"/>
      <c r="K81" s="495"/>
      <c r="L81" s="495"/>
      <c r="M81" s="495"/>
      <c r="N81" s="495"/>
    </row>
    <row r="82" spans="1:14" ht="15.75">
      <c r="A82" s="538" t="s">
        <v>709</v>
      </c>
      <c r="B82" s="538"/>
      <c r="C82" s="538"/>
      <c r="D82" s="538"/>
      <c r="E82" s="538"/>
      <c r="F82" s="538"/>
      <c r="G82" s="538"/>
      <c r="H82" s="538"/>
      <c r="I82" s="538"/>
      <c r="J82" s="538"/>
      <c r="K82" s="538"/>
      <c r="L82" s="538"/>
      <c r="M82" s="538"/>
      <c r="N82" s="538"/>
    </row>
    <row r="83" spans="1:14" ht="15.75">
      <c r="A83" s="537" t="s">
        <v>710</v>
      </c>
      <c r="B83" s="537"/>
      <c r="C83" s="537"/>
      <c r="D83" s="537"/>
      <c r="E83" s="537"/>
      <c r="F83" s="537"/>
      <c r="G83" s="537"/>
      <c r="H83" s="537"/>
      <c r="I83" s="537"/>
      <c r="J83" s="537"/>
      <c r="K83" s="537"/>
      <c r="L83" s="537"/>
      <c r="M83" s="537"/>
      <c r="N83" s="537"/>
    </row>
    <row r="84" spans="1:14" ht="15.75">
      <c r="A84" s="495"/>
      <c r="B84" s="495"/>
      <c r="C84" s="495"/>
      <c r="D84" s="495"/>
      <c r="E84" s="495"/>
      <c r="F84" s="495"/>
      <c r="G84" s="495"/>
      <c r="H84" s="495"/>
      <c r="I84" s="495"/>
      <c r="J84" s="495"/>
      <c r="K84" s="495"/>
      <c r="L84" s="495"/>
      <c r="M84" s="495"/>
      <c r="N84" s="495"/>
    </row>
    <row r="85" spans="1:14" ht="15.75">
      <c r="A85" s="538" t="s">
        <v>758</v>
      </c>
      <c r="B85" s="538"/>
      <c r="C85" s="538"/>
      <c r="D85" s="538"/>
      <c r="E85" s="538"/>
      <c r="F85" s="538"/>
      <c r="G85" s="538"/>
      <c r="H85" s="538"/>
      <c r="I85" s="538"/>
      <c r="J85" s="538"/>
      <c r="K85" s="538"/>
      <c r="L85" s="538"/>
      <c r="M85" s="538"/>
      <c r="N85" s="538"/>
    </row>
    <row r="86" spans="1:14" ht="15.75" customHeight="1">
      <c r="A86" s="535" t="s">
        <v>714</v>
      </c>
      <c r="B86" s="535"/>
      <c r="C86" s="535"/>
      <c r="D86" s="535"/>
      <c r="E86" s="535"/>
      <c r="F86" s="535"/>
      <c r="G86" s="535"/>
      <c r="H86" s="535"/>
      <c r="I86" s="535"/>
      <c r="J86" s="535"/>
      <c r="K86" s="535"/>
      <c r="L86" s="535"/>
      <c r="M86" s="535"/>
      <c r="N86" s="535"/>
    </row>
    <row r="87" spans="1:14" ht="15" customHeight="1">
      <c r="A87" s="535" t="s">
        <v>715</v>
      </c>
      <c r="B87" s="535"/>
      <c r="C87" s="535"/>
      <c r="D87" s="535"/>
      <c r="E87" s="535"/>
      <c r="F87" s="535"/>
      <c r="G87" s="535"/>
      <c r="H87" s="535"/>
      <c r="I87" s="535"/>
      <c r="J87" s="535"/>
      <c r="K87" s="535"/>
      <c r="L87" s="535"/>
      <c r="M87" s="535"/>
      <c r="N87" s="535"/>
    </row>
    <row r="88" spans="1:14" ht="15.75">
      <c r="A88" s="495"/>
      <c r="B88" s="495"/>
      <c r="C88" s="495"/>
      <c r="D88" s="495"/>
      <c r="E88" s="495"/>
      <c r="F88" s="495"/>
      <c r="G88" s="495"/>
      <c r="H88" s="495"/>
      <c r="I88" s="495"/>
      <c r="J88" s="495"/>
      <c r="K88" s="495"/>
      <c r="L88" s="495"/>
      <c r="M88" s="495"/>
      <c r="N88" s="495"/>
    </row>
    <row r="89" spans="1:14" ht="15.75" customHeight="1">
      <c r="A89" s="534" t="s">
        <v>716</v>
      </c>
      <c r="B89" s="534"/>
      <c r="C89" s="534"/>
      <c r="D89" s="534"/>
      <c r="E89" s="534"/>
      <c r="F89" s="534"/>
      <c r="G89" s="534"/>
      <c r="H89" s="534"/>
      <c r="I89" s="534"/>
      <c r="J89" s="534"/>
      <c r="K89" s="534"/>
      <c r="L89" s="534"/>
      <c r="M89" s="534"/>
      <c r="N89" s="534"/>
    </row>
    <row r="90" spans="1:14" ht="15" customHeight="1">
      <c r="A90" s="534"/>
      <c r="B90" s="534"/>
      <c r="C90" s="534"/>
      <c r="D90" s="534"/>
      <c r="E90" s="534"/>
      <c r="F90" s="534"/>
      <c r="G90" s="534"/>
      <c r="H90" s="534"/>
      <c r="I90" s="534"/>
      <c r="J90" s="534"/>
      <c r="K90" s="534"/>
      <c r="L90" s="534"/>
      <c r="M90" s="534"/>
      <c r="N90" s="534"/>
    </row>
    <row r="91" spans="1:14" ht="15" customHeight="1">
      <c r="A91" s="534"/>
      <c r="B91" s="534"/>
      <c r="C91" s="534"/>
      <c r="D91" s="534"/>
      <c r="E91" s="534"/>
      <c r="F91" s="534"/>
      <c r="G91" s="534"/>
      <c r="H91" s="534"/>
      <c r="I91" s="534"/>
      <c r="J91" s="534"/>
      <c r="K91" s="534"/>
      <c r="L91" s="534"/>
      <c r="M91" s="534"/>
      <c r="N91" s="534"/>
    </row>
    <row r="92" spans="1:14">
      <c r="A92" s="534"/>
      <c r="B92" s="534"/>
      <c r="C92" s="534"/>
      <c r="D92" s="534"/>
      <c r="E92" s="534"/>
      <c r="F92" s="534"/>
      <c r="G92" s="534"/>
      <c r="H92" s="534"/>
      <c r="I92" s="534"/>
      <c r="J92" s="534"/>
      <c r="K92" s="534"/>
      <c r="L92" s="534"/>
      <c r="M92" s="534"/>
      <c r="N92" s="534"/>
    </row>
    <row r="93" spans="1:14" ht="15.75">
      <c r="A93" s="496"/>
      <c r="B93" s="496"/>
      <c r="C93" s="496"/>
      <c r="D93" s="496"/>
      <c r="E93" s="496"/>
      <c r="F93" s="496"/>
      <c r="G93" s="496"/>
      <c r="H93" s="496"/>
      <c r="I93" s="496"/>
      <c r="J93" s="496"/>
      <c r="K93" s="496"/>
      <c r="L93" s="496"/>
      <c r="M93" s="496"/>
      <c r="N93" s="496"/>
    </row>
    <row r="94" spans="1:14" ht="15.75" customHeight="1">
      <c r="A94" s="535" t="s">
        <v>717</v>
      </c>
      <c r="B94" s="535"/>
      <c r="C94" s="535"/>
      <c r="D94" s="535"/>
      <c r="E94" s="535"/>
      <c r="F94" s="535"/>
      <c r="G94" s="535"/>
      <c r="H94" s="535"/>
      <c r="I94" s="535"/>
      <c r="J94" s="535"/>
      <c r="K94" s="535"/>
      <c r="L94" s="535"/>
      <c r="M94" s="535"/>
      <c r="N94" s="535"/>
    </row>
    <row r="95" spans="1:14">
      <c r="A95" s="535"/>
      <c r="B95" s="535"/>
      <c r="C95" s="535"/>
      <c r="D95" s="535"/>
      <c r="E95" s="535"/>
      <c r="F95" s="535"/>
      <c r="G95" s="535"/>
      <c r="H95" s="535"/>
      <c r="I95" s="535"/>
      <c r="J95" s="535"/>
      <c r="K95" s="535"/>
      <c r="L95" s="535"/>
      <c r="M95" s="535"/>
      <c r="N95" s="535"/>
    </row>
    <row r="96" spans="1:14" ht="15.75">
      <c r="A96" s="495"/>
      <c r="B96" s="495"/>
      <c r="C96" s="495"/>
      <c r="D96" s="495"/>
      <c r="E96" s="495"/>
      <c r="F96" s="495"/>
      <c r="G96" s="495"/>
      <c r="H96" s="495"/>
      <c r="I96" s="495"/>
      <c r="J96" s="495"/>
      <c r="K96" s="495"/>
      <c r="L96" s="495"/>
      <c r="M96" s="495"/>
      <c r="N96" s="495"/>
    </row>
  </sheetData>
  <sheetProtection algorithmName="SHA-512" hashValue="R5ScH1/yxN4+h5DaM8ey8nWkDECpp83AYxdhxSd+M7VHsYrJgOxKUy/xBG8dCbuDqf8trHI6W9lIxjfNC86B1Q==" saltValue="vfxKXsfPQ3M2+FAxNjsPMg==" spinCount="100000" sheet="1" objects="1" scenarios="1"/>
  <mergeCells count="55">
    <mergeCell ref="A17:N17"/>
    <mergeCell ref="A18:N18"/>
    <mergeCell ref="A6:N6"/>
    <mergeCell ref="C3:J3"/>
    <mergeCell ref="A8:N8"/>
    <mergeCell ref="A9:N9"/>
    <mergeCell ref="A11:N11"/>
    <mergeCell ref="A28:N28"/>
    <mergeCell ref="A29:N29"/>
    <mergeCell ref="A30:N30"/>
    <mergeCell ref="A13:N13"/>
    <mergeCell ref="B33:N33"/>
    <mergeCell ref="A23:N23"/>
    <mergeCell ref="A24:N24"/>
    <mergeCell ref="A25:N25"/>
    <mergeCell ref="A26:N26"/>
    <mergeCell ref="A27:N27"/>
    <mergeCell ref="A19:N19"/>
    <mergeCell ref="A20:N20"/>
    <mergeCell ref="A21:N21"/>
    <mergeCell ref="A22:N22"/>
    <mergeCell ref="A15:N15"/>
    <mergeCell ref="A16:N16"/>
    <mergeCell ref="B34:N34"/>
    <mergeCell ref="B35:N35"/>
    <mergeCell ref="B36:N36"/>
    <mergeCell ref="B37:N37"/>
    <mergeCell ref="A39:N39"/>
    <mergeCell ref="A41:N41"/>
    <mergeCell ref="A42:N42"/>
    <mergeCell ref="A44:N44"/>
    <mergeCell ref="A45:N45"/>
    <mergeCell ref="A47:N47"/>
    <mergeCell ref="A72:N72"/>
    <mergeCell ref="A49:N49"/>
    <mergeCell ref="A51:N51"/>
    <mergeCell ref="A53:N53"/>
    <mergeCell ref="A55:N55"/>
    <mergeCell ref="A57:N58"/>
    <mergeCell ref="A89:N92"/>
    <mergeCell ref="A94:N95"/>
    <mergeCell ref="A32:N32"/>
    <mergeCell ref="A80:N80"/>
    <mergeCell ref="A82:N82"/>
    <mergeCell ref="A83:N83"/>
    <mergeCell ref="A86:N86"/>
    <mergeCell ref="A85:N85"/>
    <mergeCell ref="A87:N87"/>
    <mergeCell ref="A74:N75"/>
    <mergeCell ref="A77:N77"/>
    <mergeCell ref="A78:N78"/>
    <mergeCell ref="A79:N79"/>
    <mergeCell ref="A60:N60"/>
    <mergeCell ref="A61:N61"/>
    <mergeCell ref="A70:N70"/>
  </mergeCells>
  <hyperlinks>
    <hyperlink ref="A79" r:id="rId1" location="downloads "/>
  </hyperlinks>
  <pageMargins left="0.7" right="0.7" top="0.75" bottom="0.75" header="0.3" footer="0.3"/>
  <pageSetup paperSize="9" scale="59" fitToHeight="0" orientation="portrait" r:id="rId2"/>
  <rowBreaks count="1" manualBreakCount="1">
    <brk id="73"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2"/>
  <sheetViews>
    <sheetView showGridLines="0" zoomScaleNormal="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548</v>
      </c>
      <c r="B1" s="1"/>
      <c r="C1" s="2"/>
      <c r="D1" s="2"/>
    </row>
    <row r="2" spans="1:4">
      <c r="A2" s="5"/>
      <c r="B2" s="6"/>
      <c r="C2" s="6"/>
      <c r="D2" s="6"/>
    </row>
    <row r="3" spans="1:4" ht="18.75">
      <c r="A3" s="238" t="s">
        <v>614</v>
      </c>
      <c r="B3" s="7"/>
      <c r="C3" s="8"/>
      <c r="D3" s="6"/>
    </row>
    <row r="4" spans="1:4" ht="8.25" customHeight="1">
      <c r="A4" s="5"/>
      <c r="B4" s="4"/>
      <c r="C4" s="6"/>
      <c r="D4" s="6"/>
    </row>
    <row r="5" spans="1:4" ht="8.25" customHeight="1">
      <c r="A5" s="5"/>
      <c r="B5" s="5"/>
      <c r="C5" s="5"/>
      <c r="D5" s="4"/>
    </row>
    <row r="6" spans="1:4" ht="18.75">
      <c r="A6" s="558" t="s">
        <v>403</v>
      </c>
      <c r="B6" s="558"/>
      <c r="C6" s="558"/>
      <c r="D6" s="558"/>
    </row>
    <row r="7" spans="1:4">
      <c r="A7" s="5"/>
      <c r="B7" s="5"/>
      <c r="C7" s="5"/>
      <c r="D7" s="5"/>
    </row>
    <row r="8" spans="1:4">
      <c r="A8" s="9" t="s">
        <v>23</v>
      </c>
      <c r="B8" s="559" t="s">
        <v>22</v>
      </c>
      <c r="C8" s="559"/>
      <c r="D8" s="559"/>
    </row>
    <row r="9" spans="1:4">
      <c r="A9" s="273">
        <v>1</v>
      </c>
      <c r="B9" s="554" t="s">
        <v>0</v>
      </c>
      <c r="C9" s="555"/>
      <c r="D9" s="287">
        <v>44644</v>
      </c>
    </row>
    <row r="10" spans="1:4">
      <c r="A10" s="273">
        <v>2</v>
      </c>
      <c r="B10" s="554" t="s">
        <v>1</v>
      </c>
      <c r="C10" s="555"/>
      <c r="D10" s="10">
        <v>8</v>
      </c>
    </row>
    <row r="11" spans="1:4">
      <c r="A11" s="273">
        <v>3</v>
      </c>
      <c r="B11" s="554" t="s">
        <v>512</v>
      </c>
      <c r="C11" s="555"/>
      <c r="D11" s="200"/>
    </row>
    <row r="12" spans="1:4">
      <c r="A12" s="273">
        <v>4</v>
      </c>
      <c r="B12" s="554" t="s">
        <v>404</v>
      </c>
      <c r="C12" s="555"/>
      <c r="D12" s="10" t="s">
        <v>456</v>
      </c>
    </row>
    <row r="13" spans="1:4">
      <c r="A13" s="273">
        <v>5</v>
      </c>
      <c r="B13" s="554" t="s">
        <v>2</v>
      </c>
      <c r="C13" s="555"/>
      <c r="D13" s="10" t="s">
        <v>3</v>
      </c>
    </row>
    <row r="14" spans="1:4">
      <c r="A14" s="4"/>
      <c r="B14" s="5"/>
      <c r="C14" s="5"/>
      <c r="D14" s="5"/>
    </row>
    <row r="15" spans="1:4">
      <c r="A15" s="9" t="s">
        <v>24</v>
      </c>
      <c r="B15" s="560" t="s">
        <v>19</v>
      </c>
      <c r="C15" s="560"/>
      <c r="D15" s="560"/>
    </row>
    <row r="16" spans="1:4">
      <c r="A16" s="273">
        <v>1</v>
      </c>
      <c r="B16" s="561" t="s">
        <v>513</v>
      </c>
      <c r="C16" s="555"/>
      <c r="D16" s="201"/>
    </row>
    <row r="17" spans="1:4">
      <c r="A17" s="273">
        <v>2</v>
      </c>
      <c r="B17" s="556" t="s">
        <v>537</v>
      </c>
      <c r="C17" s="557"/>
      <c r="D17" s="201"/>
    </row>
    <row r="18" spans="1:4">
      <c r="A18" s="273">
        <v>3</v>
      </c>
      <c r="B18" s="564" t="s">
        <v>514</v>
      </c>
      <c r="C18" s="565"/>
      <c r="D18" s="201"/>
    </row>
    <row r="19" spans="1:4">
      <c r="A19" s="273">
        <v>4</v>
      </c>
      <c r="B19" s="554" t="s">
        <v>549</v>
      </c>
      <c r="C19" s="555"/>
      <c r="D19" s="202"/>
    </row>
    <row r="20" spans="1:4">
      <c r="A20" s="4"/>
      <c r="B20" s="6"/>
      <c r="C20" s="6"/>
      <c r="D20" s="6"/>
    </row>
    <row r="21" spans="1:4">
      <c r="A21" s="9" t="s">
        <v>25</v>
      </c>
      <c r="B21" s="559" t="s">
        <v>18</v>
      </c>
      <c r="C21" s="559"/>
      <c r="D21" s="559"/>
    </row>
    <row r="22" spans="1:4">
      <c r="A22" s="273">
        <v>1</v>
      </c>
      <c r="B22" s="554" t="s">
        <v>542</v>
      </c>
      <c r="C22" s="555"/>
      <c r="D22" s="200"/>
    </row>
    <row r="23" spans="1:4">
      <c r="A23" s="273">
        <v>2</v>
      </c>
      <c r="B23" s="554" t="s">
        <v>541</v>
      </c>
      <c r="C23" s="555"/>
      <c r="D23" s="200"/>
    </row>
    <row r="24" spans="1:4">
      <c r="A24" s="273">
        <v>3</v>
      </c>
      <c r="B24" s="554" t="s">
        <v>20</v>
      </c>
      <c r="C24" s="555"/>
      <c r="D24" s="200"/>
    </row>
    <row r="25" spans="1:4">
      <c r="A25" s="273">
        <v>4</v>
      </c>
      <c r="B25" s="554" t="s">
        <v>550</v>
      </c>
      <c r="C25" s="555"/>
      <c r="D25" s="203"/>
    </row>
    <row r="26" spans="1:4">
      <c r="A26" s="273">
        <v>5</v>
      </c>
      <c r="B26" s="554" t="s">
        <v>21</v>
      </c>
      <c r="C26" s="555"/>
      <c r="D26" s="203"/>
    </row>
    <row r="27" spans="1:4">
      <c r="A27" s="273">
        <v>6</v>
      </c>
      <c r="B27" s="554" t="s">
        <v>454</v>
      </c>
      <c r="C27" s="555"/>
      <c r="D27" s="204"/>
    </row>
    <row r="28" spans="1:4">
      <c r="A28" s="273">
        <v>7</v>
      </c>
      <c r="B28" s="562" t="s">
        <v>631</v>
      </c>
      <c r="C28" s="563"/>
      <c r="D28" s="204"/>
    </row>
    <row r="29" spans="1:4">
      <c r="A29" s="5"/>
      <c r="B29" s="5"/>
      <c r="C29" s="4"/>
      <c r="D29" s="5"/>
    </row>
    <row r="30" spans="1:4">
      <c r="A30" s="5"/>
      <c r="B30" s="428"/>
      <c r="C30" s="274" t="s">
        <v>67</v>
      </c>
      <c r="D30" s="5"/>
    </row>
    <row r="31" spans="1:4">
      <c r="A31" s="5"/>
      <c r="B31" s="4"/>
      <c r="C31" s="193" t="b">
        <f>IF(OR(ISBLANK(D9),ISBLANK(D10),ISBLANK(D11),ISBLANK(D12),ISBLANK(D13),ISBLANK(D16),ISBLANK(D17),ISBLANK(D18),ISBLANK(D19),ISBLANK(D22),ISBLANK(D23),ISBLANK(D24),ISBLANK(D25),ISBLANK(D26),ISBLANK(D27),ISBLANK(D28)),FALSE,TRUE)</f>
        <v>0</v>
      </c>
      <c r="D31" s="4"/>
    </row>
    <row r="32" spans="1:4">
      <c r="A32" s="5"/>
      <c r="B32" s="5"/>
      <c r="C32" s="5"/>
      <c r="D32" s="5"/>
    </row>
  </sheetData>
  <sheetProtection algorithmName="SHA-512" hashValue="PEef9miVZYbrKFHJVkeTgwOGrq3jVapX9ZMskZi+X+BJb4FO6SVveBwOG6ISd2cNnUF3KEivsYr3ad4TlLVUUQ==" saltValue="nt0ZlVcS3VADLH6S0yPlQg=="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22" priority="1" operator="equal">
      <formula>TRUE</formula>
    </cfRule>
    <cfRule type="cellIs" dxfId="121" priority="2" operator="equal">
      <formula>"TRUE"</formula>
    </cfRule>
    <cfRule type="cellIs" dxfId="120"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D28"/>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8"/>
  <sheetViews>
    <sheetView showGridLines="0" zoomScaleNormal="100" workbookViewId="0"/>
  </sheetViews>
  <sheetFormatPr defaultColWidth="9.140625" defaultRowHeight="15"/>
  <cols>
    <col min="1" max="1" width="2.5703125" style="13" customWidth="1"/>
    <col min="2" max="2" width="4.42578125" style="13" customWidth="1"/>
    <col min="3" max="5" width="16.7109375" style="13" customWidth="1"/>
    <col min="6" max="8" width="9.140625" style="13"/>
    <col min="9" max="9" width="9.140625" style="13" customWidth="1"/>
    <col min="10" max="10" width="9.85546875" style="13" customWidth="1"/>
    <col min="11" max="14" width="15.7109375" style="13" customWidth="1"/>
    <col min="15" max="16" width="9.140625" style="13"/>
    <col min="17" max="17" width="9.140625" style="16"/>
    <col min="18" max="16384" width="9.140625" style="13"/>
  </cols>
  <sheetData>
    <row r="1" spans="1:17" ht="21.75" customHeight="1">
      <c r="A1" s="1" t="s">
        <v>548</v>
      </c>
      <c r="B1" s="1"/>
      <c r="C1" s="11"/>
      <c r="D1" s="12"/>
      <c r="E1" s="574">
        <f>'General Info'!D22</f>
        <v>0</v>
      </c>
      <c r="F1" s="574"/>
      <c r="G1" s="574"/>
      <c r="H1" s="12"/>
      <c r="I1" s="12"/>
      <c r="J1" s="12"/>
      <c r="K1" s="12"/>
      <c r="L1" s="12"/>
      <c r="M1" s="12"/>
      <c r="N1" s="12"/>
    </row>
    <row r="2" spans="1:17" ht="24" customHeight="1">
      <c r="A2" s="12"/>
      <c r="B2" s="12"/>
      <c r="C2" s="12"/>
      <c r="D2" s="12"/>
      <c r="E2" s="12"/>
      <c r="F2" s="12"/>
      <c r="G2" s="12"/>
      <c r="H2" s="12"/>
      <c r="I2" s="12"/>
      <c r="J2" s="12"/>
      <c r="K2" s="12"/>
      <c r="L2" s="12"/>
      <c r="M2" s="12"/>
      <c r="N2" s="12"/>
    </row>
    <row r="3" spans="1:17" ht="24" customHeight="1">
      <c r="A3" s="12"/>
      <c r="B3" s="12"/>
      <c r="C3" s="12"/>
      <c r="D3" s="12"/>
      <c r="E3" s="12"/>
      <c r="F3" s="12"/>
      <c r="G3" s="12"/>
      <c r="H3" s="12"/>
      <c r="I3" s="12"/>
      <c r="J3" s="12"/>
      <c r="K3" s="12"/>
      <c r="L3" s="12"/>
      <c r="M3" s="12"/>
      <c r="N3" s="12"/>
    </row>
    <row r="4" spans="1:17" ht="18.75">
      <c r="A4" s="573" t="s">
        <v>377</v>
      </c>
      <c r="B4" s="558"/>
      <c r="C4" s="558"/>
      <c r="D4" s="558"/>
      <c r="E4" s="558"/>
      <c r="F4" s="558"/>
      <c r="G4" s="558"/>
      <c r="H4" s="558"/>
      <c r="I4" s="558"/>
      <c r="J4" s="558"/>
      <c r="K4" s="558"/>
      <c r="L4" s="558"/>
      <c r="M4" s="558"/>
      <c r="N4" s="558"/>
    </row>
    <row r="5" spans="1:17">
      <c r="A5" s="12"/>
      <c r="B5" s="12"/>
      <c r="C5" s="12"/>
      <c r="D5" s="12"/>
      <c r="E5" s="12"/>
      <c r="F5" s="12"/>
      <c r="G5" s="12"/>
      <c r="H5" s="12"/>
      <c r="I5" s="12"/>
      <c r="J5" s="12"/>
      <c r="K5" s="12"/>
      <c r="L5" s="12"/>
      <c r="M5" s="12"/>
      <c r="N5" s="12"/>
      <c r="Q5" s="494">
        <f>IF(AND(Q8=TRUE,Q10=TRUE,Q12=TRUE,Q13=TRUE,Q14=TRUE,Q15=TRUE,Q22=TRUE,Q28=TRUE,Q29=TRUE,Q30=TRUE,Q36=TRUE,Q37=TRUE,Q38=TRUE,Q39=TRUE,Q40=TRUE,Q41=TRUE,Q42=TRUE,Q43=TRUE,Q44=TRUE,Q48=TRUE,Q49=TRUE,Q50=TRUE,Q51=TRUE,Q52=TRUE,Q53=TRUE,Q54=TRUE),1,0)</f>
        <v>0</v>
      </c>
    </row>
    <row r="6" spans="1:17" ht="15.75">
      <c r="A6" s="15"/>
      <c r="B6" s="15"/>
      <c r="C6" s="254" t="s">
        <v>74</v>
      </c>
      <c r="D6" s="254" t="s">
        <v>75</v>
      </c>
      <c r="E6" s="254" t="s">
        <v>76</v>
      </c>
      <c r="F6" s="15"/>
      <c r="G6" s="15"/>
      <c r="H6" s="15"/>
      <c r="I6" s="15"/>
      <c r="J6" s="254" t="s">
        <v>335</v>
      </c>
      <c r="K6" s="254" t="s">
        <v>336</v>
      </c>
      <c r="L6" s="254" t="s">
        <v>337</v>
      </c>
      <c r="M6" s="254" t="s">
        <v>338</v>
      </c>
      <c r="N6" s="254" t="s">
        <v>339</v>
      </c>
    </row>
    <row r="7" spans="1:17" ht="16.5" thickBot="1">
      <c r="A7" s="15"/>
      <c r="B7" s="15"/>
      <c r="C7" s="15"/>
      <c r="D7" s="15"/>
      <c r="E7" s="15"/>
      <c r="F7" s="15"/>
      <c r="G7" s="15"/>
      <c r="H7" s="15"/>
      <c r="I7" s="15"/>
      <c r="J7" s="15"/>
      <c r="K7" s="15"/>
      <c r="L7" s="12"/>
      <c r="M7" s="12"/>
      <c r="N7" s="12"/>
    </row>
    <row r="8" spans="1:17" ht="16.5" thickBot="1">
      <c r="A8" s="15" t="s">
        <v>26</v>
      </c>
      <c r="B8" s="15" t="s">
        <v>424</v>
      </c>
      <c r="C8" s="15"/>
      <c r="D8" s="15"/>
      <c r="E8" s="15"/>
      <c r="F8" s="15"/>
      <c r="G8" s="15"/>
      <c r="H8" s="15"/>
      <c r="I8" s="15"/>
      <c r="J8" s="15"/>
      <c r="K8" s="422"/>
      <c r="L8" s="12"/>
      <c r="M8" s="12"/>
      <c r="N8" s="12"/>
      <c r="O8" s="16">
        <f>IF(OR(AND(K8="No",K10="N/A"),AND(K8="Yes",K10="On-Balance Sheet"),AND(K8="Yes",K10="Off-Balance Sheet")),1,0)</f>
        <v>0</v>
      </c>
      <c r="Q8" s="16" t="b">
        <f>IF(ISNUMBER(MATCH(K8,List_YesNo,0)),TRUE,FALSE)</f>
        <v>0</v>
      </c>
    </row>
    <row r="9" spans="1:17" ht="16.5" thickBot="1">
      <c r="A9" s="15"/>
      <c r="B9" s="15"/>
      <c r="C9" s="15"/>
      <c r="D9" s="15"/>
      <c r="E9" s="15"/>
      <c r="F9" s="15"/>
      <c r="G9" s="15"/>
      <c r="H9" s="15"/>
      <c r="I9" s="15"/>
      <c r="J9" s="15"/>
      <c r="K9" s="423"/>
      <c r="L9" s="12"/>
      <c r="M9" s="12"/>
      <c r="N9" s="12"/>
    </row>
    <row r="10" spans="1:17" ht="33" customHeight="1" thickBot="1">
      <c r="A10" s="17" t="s">
        <v>358</v>
      </c>
      <c r="B10" s="566" t="s">
        <v>425</v>
      </c>
      <c r="C10" s="566"/>
      <c r="D10" s="566"/>
      <c r="E10" s="566"/>
      <c r="F10" s="566"/>
      <c r="G10" s="566"/>
      <c r="H10" s="566"/>
      <c r="I10" s="566"/>
      <c r="J10" s="567"/>
      <c r="K10" s="533"/>
      <c r="L10" s="12"/>
      <c r="M10" s="12"/>
      <c r="N10" s="12"/>
      <c r="Q10" s="16" t="b">
        <f>IF(ISNUMBER(MATCH(K10,List_ClientsMoney,0)),TRUE,FALSE)</f>
        <v>0</v>
      </c>
    </row>
    <row r="11" spans="1:17" ht="69.95" customHeight="1" thickBot="1">
      <c r="A11" s="15"/>
      <c r="B11" s="15"/>
      <c r="C11" s="15"/>
      <c r="D11" s="15"/>
      <c r="E11" s="15"/>
      <c r="F11" s="15"/>
      <c r="G11" s="15"/>
      <c r="H11" s="15"/>
      <c r="I11" s="15"/>
      <c r="J11" s="15"/>
      <c r="K11" s="436" t="s">
        <v>761</v>
      </c>
      <c r="L11" s="436" t="s">
        <v>31</v>
      </c>
      <c r="M11" s="436" t="s">
        <v>759</v>
      </c>
      <c r="N11" s="436" t="s">
        <v>762</v>
      </c>
    </row>
    <row r="12" spans="1:17" ht="16.5" thickBot="1">
      <c r="A12" s="15" t="s">
        <v>28</v>
      </c>
      <c r="B12" s="15" t="s">
        <v>443</v>
      </c>
      <c r="C12" s="15"/>
      <c r="D12" s="15"/>
      <c r="E12" s="15"/>
      <c r="F12" s="15"/>
      <c r="G12" s="15"/>
      <c r="H12" s="15"/>
      <c r="I12" s="15"/>
      <c r="J12" s="15"/>
      <c r="K12" s="422"/>
      <c r="L12" s="422"/>
      <c r="M12" s="422"/>
      <c r="N12" s="422"/>
      <c r="O12" s="16">
        <f>IF(OR(AND(K12&lt;&gt;"Other",K14="N/A"),AND(K12="Other",AND(K14&lt;&gt;"",K14&lt;&gt;"N/A"))),1,0)</f>
        <v>0</v>
      </c>
      <c r="Q12" s="16" t="b">
        <f>IF(ISNUMBER(MATCH(K12,List_Leverage,0)),TRUE,FALSE)</f>
        <v>0</v>
      </c>
    </row>
    <row r="13" spans="1:17" ht="16.5" thickBot="1">
      <c r="A13" s="15"/>
      <c r="B13" s="15"/>
      <c r="C13" s="15"/>
      <c r="D13" s="15"/>
      <c r="E13" s="15"/>
      <c r="F13" s="15"/>
      <c r="G13" s="15"/>
      <c r="H13" s="15"/>
      <c r="I13" s="15"/>
      <c r="J13" s="15"/>
      <c r="K13" s="423"/>
      <c r="L13" s="423"/>
      <c r="M13" s="423"/>
      <c r="N13" s="423"/>
      <c r="O13" s="16">
        <f>IF(OR(AND(L12&lt;&gt;"Other",L14="N/A"),AND(L12="Other",AND(L14&lt;&gt;"",L14&lt;&gt;"N/A"))),1,0)</f>
        <v>0</v>
      </c>
      <c r="Q13" s="16" t="b">
        <f>IF(ISNUMBER(MATCH(L12,List_Leverage,0)),TRUE,FALSE)</f>
        <v>0</v>
      </c>
    </row>
    <row r="14" spans="1:17" ht="16.5" thickBot="1">
      <c r="A14" s="15" t="s">
        <v>29</v>
      </c>
      <c r="B14" s="205" t="s">
        <v>442</v>
      </c>
      <c r="C14" s="15"/>
      <c r="D14" s="15"/>
      <c r="E14" s="15"/>
      <c r="F14" s="15"/>
      <c r="G14" s="15"/>
      <c r="H14" s="15"/>
      <c r="I14" s="15"/>
      <c r="J14" s="15"/>
      <c r="K14" s="425"/>
      <c r="L14" s="425"/>
      <c r="M14" s="425"/>
      <c r="N14" s="425"/>
      <c r="O14" s="16">
        <f>IF(OR(AND(M12&lt;&gt;"Other",M14="N/A"),AND(M12="Other",AND(M14&lt;&gt;"",M14&lt;&gt;"N/A"))),1,0)</f>
        <v>0</v>
      </c>
      <c r="Q14" s="16" t="b">
        <f>IF(ISNUMBER(MATCH(M12,List_Leverage,0)),TRUE,FALSE)</f>
        <v>0</v>
      </c>
    </row>
    <row r="15" spans="1:17" ht="39.950000000000003" customHeight="1" thickBot="1">
      <c r="A15" s="15"/>
      <c r="B15" s="15"/>
      <c r="C15" s="15"/>
      <c r="D15" s="15"/>
      <c r="E15" s="15"/>
      <c r="F15" s="15"/>
      <c r="G15" s="15"/>
      <c r="H15" s="15"/>
      <c r="I15" s="15"/>
      <c r="J15" s="15" t="s">
        <v>421</v>
      </c>
      <c r="K15" s="424"/>
      <c r="L15" s="12"/>
      <c r="M15" s="12"/>
      <c r="N15" s="12"/>
      <c r="O15" s="16">
        <f>IF(OR(AND(N12&lt;&gt;"Other",N14="N/A"),AND(N12="Other",AND(N14&lt;&gt;"",N14&lt;&gt;"N/A"))),1,0)</f>
        <v>0</v>
      </c>
      <c r="Q15" s="16" t="b">
        <f>IF(ISNUMBER(MATCH(N12,List_Leverage,0)),TRUE,FALSE)</f>
        <v>0</v>
      </c>
    </row>
    <row r="16" spans="1:17" ht="15.75">
      <c r="A16" s="15" t="s">
        <v>452</v>
      </c>
      <c r="B16" s="15" t="s">
        <v>453</v>
      </c>
      <c r="C16" s="15"/>
      <c r="D16" s="15"/>
      <c r="E16" s="15"/>
      <c r="F16" s="15"/>
      <c r="G16" s="15"/>
      <c r="H16" s="15"/>
      <c r="I16" s="15"/>
      <c r="J16" s="15"/>
      <c r="K16" s="577"/>
      <c r="L16" s="12"/>
      <c r="M16" s="12"/>
      <c r="N16" s="12"/>
    </row>
    <row r="17" spans="1:17" ht="28.5" customHeight="1" thickBot="1">
      <c r="A17" s="15"/>
      <c r="B17" s="576" t="s">
        <v>455</v>
      </c>
      <c r="C17" s="576"/>
      <c r="D17" s="576"/>
      <c r="E17" s="576"/>
      <c r="F17" s="576"/>
      <c r="G17" s="576"/>
      <c r="H17" s="576"/>
      <c r="I17" s="576"/>
      <c r="J17" s="576"/>
      <c r="K17" s="578"/>
      <c r="L17" s="12"/>
      <c r="M17" s="12"/>
      <c r="N17" s="12"/>
    </row>
    <row r="18" spans="1:17" ht="39.950000000000003" customHeight="1">
      <c r="A18" s="15"/>
      <c r="B18" s="15"/>
      <c r="C18" s="15"/>
      <c r="D18" s="15"/>
      <c r="E18" s="15"/>
      <c r="F18" s="15"/>
      <c r="G18" s="15"/>
      <c r="H18" s="15"/>
      <c r="I18" s="15"/>
      <c r="J18" s="15"/>
      <c r="K18" s="15"/>
      <c r="L18" s="12"/>
      <c r="M18" s="12"/>
      <c r="N18" s="12"/>
    </row>
    <row r="19" spans="1:17" ht="15.75">
      <c r="A19" s="15" t="s">
        <v>416</v>
      </c>
      <c r="B19" s="79" t="s">
        <v>485</v>
      </c>
      <c r="C19" s="15"/>
      <c r="D19" s="15"/>
      <c r="E19" s="15"/>
      <c r="F19" s="15"/>
      <c r="G19" s="15"/>
      <c r="H19" s="15"/>
      <c r="I19" s="15"/>
      <c r="J19" s="15"/>
      <c r="K19" s="15"/>
      <c r="L19" s="12"/>
      <c r="M19" s="12"/>
      <c r="N19" s="12"/>
    </row>
    <row r="20" spans="1:17" ht="15.75">
      <c r="A20" s="15"/>
      <c r="B20" s="79"/>
      <c r="C20" s="15"/>
      <c r="D20" s="15"/>
      <c r="E20" s="15"/>
      <c r="F20" s="15"/>
      <c r="G20" s="15"/>
      <c r="H20" s="15"/>
      <c r="I20" s="15"/>
      <c r="J20" s="15"/>
      <c r="K20" s="15"/>
      <c r="L20" s="12"/>
      <c r="M20" s="12"/>
      <c r="N20" s="12"/>
    </row>
    <row r="21" spans="1:17" ht="16.5" thickBot="1">
      <c r="A21" s="15"/>
      <c r="B21" s="15" t="s">
        <v>488</v>
      </c>
      <c r="C21" s="15" t="s">
        <v>486</v>
      </c>
      <c r="D21" s="15"/>
      <c r="E21" s="15"/>
      <c r="F21" s="15"/>
      <c r="G21" s="15"/>
      <c r="H21" s="15"/>
      <c r="I21" s="15"/>
      <c r="J21" s="15"/>
      <c r="K21" s="15"/>
      <c r="L21" s="12"/>
      <c r="M21" s="12"/>
      <c r="N21" s="12"/>
    </row>
    <row r="22" spans="1:17" ht="16.5" thickBot="1">
      <c r="A22" s="15"/>
      <c r="B22" s="15"/>
      <c r="C22" s="579"/>
      <c r="D22" s="580"/>
      <c r="E22" s="581"/>
      <c r="F22" s="15"/>
      <c r="G22" s="15"/>
      <c r="H22" s="15"/>
      <c r="I22" s="15"/>
      <c r="J22" s="15"/>
      <c r="K22" s="15"/>
      <c r="L22" s="12"/>
      <c r="M22" s="12"/>
      <c r="N22" s="12"/>
      <c r="Q22" s="16" t="b">
        <f>IF(ISNUMBER(MATCH(C22,List_YesNo,0)),TRUE,FALSE)</f>
        <v>0</v>
      </c>
    </row>
    <row r="23" spans="1:17" ht="15.75">
      <c r="A23" s="15"/>
      <c r="B23" s="15"/>
      <c r="C23" s="582" t="s">
        <v>499</v>
      </c>
      <c r="D23" s="582"/>
      <c r="E23" s="582"/>
      <c r="F23" s="582"/>
      <c r="G23" s="15"/>
      <c r="H23" s="15"/>
      <c r="I23" s="15"/>
      <c r="J23" s="15"/>
      <c r="K23" s="15"/>
      <c r="L23" s="12"/>
      <c r="M23" s="12"/>
      <c r="N23" s="12"/>
    </row>
    <row r="24" spans="1:17" ht="15.75">
      <c r="A24" s="15"/>
      <c r="B24" s="15"/>
      <c r="C24" s="247"/>
      <c r="D24" s="247"/>
      <c r="E24" s="15"/>
      <c r="F24" s="15"/>
      <c r="G24" s="15"/>
      <c r="H24" s="15"/>
      <c r="I24" s="15"/>
      <c r="J24" s="15"/>
      <c r="K24" s="15"/>
      <c r="L24" s="12"/>
      <c r="M24" s="12"/>
      <c r="N24" s="12"/>
    </row>
    <row r="25" spans="1:17" ht="15.75">
      <c r="A25" s="15"/>
      <c r="B25" s="15" t="s">
        <v>489</v>
      </c>
      <c r="C25" s="250" t="s">
        <v>487</v>
      </c>
      <c r="D25" s="15"/>
      <c r="E25" s="15"/>
      <c r="F25" s="15"/>
      <c r="G25" s="15"/>
      <c r="H25" s="15"/>
      <c r="I25" s="15"/>
      <c r="J25" s="15"/>
      <c r="K25" s="15"/>
      <c r="L25" s="12"/>
      <c r="M25" s="12"/>
      <c r="N25" s="12"/>
    </row>
    <row r="26" spans="1:17" ht="39" customHeight="1">
      <c r="A26" s="15"/>
      <c r="B26" s="15"/>
      <c r="C26" s="582" t="s">
        <v>515</v>
      </c>
      <c r="D26" s="582"/>
      <c r="E26" s="582"/>
      <c r="F26" s="582"/>
      <c r="G26" s="15"/>
      <c r="H26" s="15"/>
      <c r="I26" s="15"/>
      <c r="J26" s="15"/>
      <c r="K26" s="15"/>
      <c r="L26" s="12"/>
      <c r="M26" s="12"/>
      <c r="N26" s="12"/>
    </row>
    <row r="27" spans="1:17" ht="5.25" customHeight="1">
      <c r="A27" s="15"/>
      <c r="B27" s="15"/>
      <c r="C27" s="421"/>
      <c r="D27" s="421"/>
      <c r="E27" s="421"/>
      <c r="F27" s="15"/>
      <c r="G27" s="15"/>
      <c r="H27" s="15"/>
      <c r="I27" s="15"/>
      <c r="J27" s="15"/>
      <c r="K27" s="15"/>
      <c r="L27" s="12"/>
      <c r="M27" s="12"/>
      <c r="N27" s="12"/>
    </row>
    <row r="28" spans="1:17" ht="16.5" thickBot="1">
      <c r="A28" s="15"/>
      <c r="B28" s="15"/>
      <c r="C28" s="248" t="s">
        <v>490</v>
      </c>
      <c r="D28" s="248" t="s">
        <v>491</v>
      </c>
      <c r="E28" s="248" t="s">
        <v>492</v>
      </c>
      <c r="F28" s="15"/>
      <c r="G28" s="15"/>
      <c r="H28" s="15"/>
      <c r="I28" s="15"/>
      <c r="J28" s="15"/>
      <c r="K28" s="15"/>
      <c r="L28" s="12"/>
      <c r="M28" s="12"/>
      <c r="N28" s="12"/>
      <c r="Q28" s="16" t="b">
        <f>IF(ISNUMBER(MATCH(C29,NameofPlatform,0)),TRUE,FALSE)</f>
        <v>0</v>
      </c>
    </row>
    <row r="29" spans="1:17" ht="16.5" thickBot="1">
      <c r="A29" s="15"/>
      <c r="B29" s="15"/>
      <c r="C29" s="426"/>
      <c r="D29" s="252"/>
      <c r="E29" s="427"/>
      <c r="F29" s="15"/>
      <c r="G29" s="15"/>
      <c r="H29" s="15"/>
      <c r="I29" s="15"/>
      <c r="J29" s="15"/>
      <c r="K29" s="15"/>
      <c r="L29" s="12"/>
      <c r="M29" s="12"/>
      <c r="N29" s="12"/>
      <c r="Q29" s="16" t="b">
        <f>IF(ISNUMBER(MATCH(D29,NameofPlatform,0)),TRUE,FALSE)</f>
        <v>0</v>
      </c>
    </row>
    <row r="30" spans="1:17" ht="15.75">
      <c r="A30" s="15"/>
      <c r="B30" s="421"/>
      <c r="C30" s="421"/>
      <c r="D30" s="421"/>
      <c r="E30" s="421"/>
      <c r="F30" s="15"/>
      <c r="G30" s="15"/>
      <c r="H30" s="15"/>
      <c r="I30" s="15"/>
      <c r="J30" s="15"/>
      <c r="K30" s="15"/>
      <c r="L30" s="12"/>
      <c r="M30" s="12"/>
      <c r="N30" s="12"/>
      <c r="Q30" s="16" t="b">
        <f>IF(ISNUMBER(MATCH(E29,NameofPlatform,0)),TRUE,FALSE)</f>
        <v>0</v>
      </c>
    </row>
    <row r="31" spans="1:17" ht="33.75" customHeight="1" thickBot="1">
      <c r="A31" s="15"/>
      <c r="B31" s="249" t="s">
        <v>498</v>
      </c>
      <c r="C31" s="583" t="s">
        <v>500</v>
      </c>
      <c r="D31" s="583"/>
      <c r="E31" s="583"/>
      <c r="F31" s="583"/>
      <c r="G31" s="583"/>
      <c r="H31" s="583"/>
      <c r="I31" s="583"/>
      <c r="J31" s="583"/>
      <c r="K31" s="15"/>
      <c r="L31" s="12"/>
      <c r="M31" s="12"/>
      <c r="N31" s="12"/>
    </row>
    <row r="32" spans="1:17" ht="16.5" thickBot="1">
      <c r="A32" s="15"/>
      <c r="B32" s="15"/>
      <c r="C32" s="584"/>
      <c r="D32" s="585"/>
      <c r="E32" s="586"/>
      <c r="F32" s="15"/>
      <c r="G32" s="15"/>
      <c r="H32" s="15"/>
      <c r="I32" s="15"/>
      <c r="J32" s="15"/>
      <c r="K32" s="15"/>
      <c r="L32" s="12"/>
      <c r="M32" s="12"/>
      <c r="N32" s="12"/>
    </row>
    <row r="33" spans="1:17" ht="39.950000000000003" customHeight="1">
      <c r="A33" s="15"/>
      <c r="B33" s="15"/>
      <c r="C33" s="15"/>
      <c r="D33" s="15"/>
      <c r="E33" s="15"/>
      <c r="F33" s="15"/>
      <c r="G33" s="15"/>
      <c r="H33" s="15"/>
      <c r="I33" s="15"/>
      <c r="J33" s="15"/>
      <c r="K33" s="15"/>
      <c r="L33" s="12"/>
      <c r="M33" s="12"/>
      <c r="N33" s="12"/>
    </row>
    <row r="34" spans="1:17" ht="32.25" customHeight="1">
      <c r="A34" s="263" t="s">
        <v>418</v>
      </c>
      <c r="B34" s="587" t="s">
        <v>639</v>
      </c>
      <c r="C34" s="587"/>
      <c r="D34" s="587"/>
      <c r="E34" s="587"/>
      <c r="F34" s="587"/>
      <c r="G34" s="587"/>
      <c r="H34" s="587"/>
      <c r="I34" s="587"/>
      <c r="J34" s="587"/>
      <c r="K34" s="15"/>
      <c r="L34" s="12"/>
      <c r="M34" s="12"/>
      <c r="N34" s="12"/>
    </row>
    <row r="35" spans="1:17" ht="16.5" thickBot="1">
      <c r="A35" s="6"/>
      <c r="B35" s="6"/>
      <c r="C35" s="420"/>
      <c r="D35" s="251"/>
      <c r="E35" s="6"/>
      <c r="F35" s="6"/>
      <c r="G35" s="6"/>
      <c r="H35" s="6"/>
      <c r="I35" s="6"/>
      <c r="J35" s="6"/>
      <c r="K35" s="15"/>
      <c r="L35" s="12"/>
      <c r="M35" s="12"/>
      <c r="N35" s="12"/>
    </row>
    <row r="36" spans="1:17" ht="48" customHeight="1" thickBot="1">
      <c r="A36" s="6"/>
      <c r="B36" s="6"/>
      <c r="C36" s="571" t="s">
        <v>563</v>
      </c>
      <c r="D36" s="572"/>
      <c r="E36" s="252"/>
      <c r="F36" s="6"/>
      <c r="G36" s="6"/>
      <c r="H36" s="6"/>
      <c r="I36" s="6"/>
      <c r="J36" s="6"/>
      <c r="K36" s="15"/>
      <c r="L36" s="12"/>
      <c r="M36" s="12"/>
      <c r="N36" s="12"/>
      <c r="Q36" s="16" t="b">
        <f t="shared" ref="Q36:Q44" si="0">IF(ISNUMBER(MATCH(E36,List_YesNo,0)),TRUE,FALSE)</f>
        <v>0</v>
      </c>
    </row>
    <row r="37" spans="1:17" ht="30" customHeight="1" thickBot="1">
      <c r="A37" s="6"/>
      <c r="B37" s="6"/>
      <c r="C37" s="571" t="s">
        <v>564</v>
      </c>
      <c r="D37" s="572"/>
      <c r="E37" s="253"/>
      <c r="F37" s="6"/>
      <c r="G37" s="6"/>
      <c r="H37" s="6"/>
      <c r="I37" s="6"/>
      <c r="J37" s="6"/>
      <c r="K37" s="15"/>
      <c r="L37" s="12"/>
      <c r="M37" s="12"/>
      <c r="N37" s="12"/>
      <c r="Q37" s="16" t="b">
        <f t="shared" si="0"/>
        <v>0</v>
      </c>
    </row>
    <row r="38" spans="1:17" ht="16.5" thickBot="1">
      <c r="A38" s="6"/>
      <c r="B38" s="6"/>
      <c r="C38" s="571" t="s">
        <v>565</v>
      </c>
      <c r="D38" s="572"/>
      <c r="E38" s="252"/>
      <c r="F38" s="6"/>
      <c r="G38" s="6"/>
      <c r="H38" s="6"/>
      <c r="I38" s="6"/>
      <c r="J38" s="6"/>
      <c r="K38" s="15"/>
      <c r="L38" s="12"/>
      <c r="M38" s="12"/>
      <c r="N38" s="12"/>
      <c r="Q38" s="16" t="b">
        <f t="shared" si="0"/>
        <v>0</v>
      </c>
    </row>
    <row r="39" spans="1:17" ht="16.5" thickBot="1">
      <c r="A39" s="6"/>
      <c r="B39" s="6"/>
      <c r="C39" s="571" t="s">
        <v>566</v>
      </c>
      <c r="D39" s="572"/>
      <c r="E39" s="252"/>
      <c r="F39" s="6"/>
      <c r="G39" s="6"/>
      <c r="H39" s="6"/>
      <c r="I39" s="6"/>
      <c r="J39" s="6"/>
      <c r="K39" s="15"/>
      <c r="L39" s="12"/>
      <c r="M39" s="12"/>
      <c r="N39" s="12"/>
      <c r="Q39" s="16" t="b">
        <f t="shared" si="0"/>
        <v>0</v>
      </c>
    </row>
    <row r="40" spans="1:17" ht="15.75" customHeight="1" thickBot="1">
      <c r="A40" s="6"/>
      <c r="B40" s="6"/>
      <c r="C40" s="571" t="s">
        <v>567</v>
      </c>
      <c r="D40" s="572"/>
      <c r="E40" s="252"/>
      <c r="F40" s="6"/>
      <c r="G40" s="6"/>
      <c r="H40" s="6"/>
      <c r="I40" s="6"/>
      <c r="J40" s="6"/>
      <c r="K40" s="15"/>
      <c r="L40" s="12"/>
      <c r="M40" s="12"/>
      <c r="N40" s="12"/>
      <c r="Q40" s="16" t="b">
        <f t="shared" si="0"/>
        <v>0</v>
      </c>
    </row>
    <row r="41" spans="1:17" ht="66.75" customHeight="1" thickBot="1">
      <c r="A41" s="6"/>
      <c r="B41" s="6"/>
      <c r="C41" s="571" t="s">
        <v>568</v>
      </c>
      <c r="D41" s="572"/>
      <c r="E41" s="252"/>
      <c r="F41" s="6"/>
      <c r="G41" s="6"/>
      <c r="H41" s="6"/>
      <c r="I41" s="6"/>
      <c r="J41" s="6"/>
      <c r="K41" s="15"/>
      <c r="L41" s="12"/>
      <c r="M41" s="12"/>
      <c r="N41" s="12"/>
      <c r="Q41" s="16" t="b">
        <f t="shared" si="0"/>
        <v>0</v>
      </c>
    </row>
    <row r="42" spans="1:17" ht="53.25" customHeight="1" thickBot="1">
      <c r="A42" s="6"/>
      <c r="B42" s="6"/>
      <c r="C42" s="571" t="s">
        <v>569</v>
      </c>
      <c r="D42" s="572"/>
      <c r="E42" s="252"/>
      <c r="F42" s="6"/>
      <c r="G42" s="6"/>
      <c r="H42" s="6"/>
      <c r="I42" s="6"/>
      <c r="J42" s="6"/>
      <c r="K42" s="15"/>
      <c r="L42" s="12"/>
      <c r="M42" s="12"/>
      <c r="N42" s="12"/>
      <c r="Q42" s="16" t="b">
        <f t="shared" si="0"/>
        <v>0</v>
      </c>
    </row>
    <row r="43" spans="1:17" ht="19.5" customHeight="1" thickBot="1">
      <c r="A43" s="6"/>
      <c r="B43" s="6"/>
      <c r="C43" s="571" t="s">
        <v>570</v>
      </c>
      <c r="D43" s="572"/>
      <c r="E43" s="252"/>
      <c r="F43" s="6"/>
      <c r="G43" s="6"/>
      <c r="H43" s="6"/>
      <c r="I43" s="6"/>
      <c r="J43" s="6"/>
      <c r="K43" s="15"/>
      <c r="L43" s="12"/>
      <c r="M43" s="12"/>
      <c r="N43" s="12"/>
      <c r="Q43" s="16" t="b">
        <f t="shared" si="0"/>
        <v>0</v>
      </c>
    </row>
    <row r="44" spans="1:17" ht="22.5" customHeight="1" thickBot="1">
      <c r="A44" s="6"/>
      <c r="B44" s="6"/>
      <c r="C44" s="571" t="s">
        <v>571</v>
      </c>
      <c r="D44" s="572"/>
      <c r="E44" s="252"/>
      <c r="F44" s="6"/>
      <c r="G44" s="6"/>
      <c r="H44" s="6"/>
      <c r="I44" s="6"/>
      <c r="J44" s="6"/>
      <c r="K44" s="15"/>
      <c r="L44" s="12"/>
      <c r="M44" s="12"/>
      <c r="N44" s="12"/>
      <c r="Q44" s="16" t="b">
        <f t="shared" si="0"/>
        <v>0</v>
      </c>
    </row>
    <row r="45" spans="1:17" ht="39.950000000000003" customHeight="1">
      <c r="A45" s="15"/>
      <c r="B45" s="15"/>
      <c r="C45" s="15"/>
      <c r="D45" s="15"/>
      <c r="E45" s="15"/>
      <c r="F45" s="15"/>
      <c r="G45" s="15"/>
      <c r="H45" s="15"/>
      <c r="I45" s="15"/>
      <c r="J45" s="15"/>
      <c r="K45" s="15"/>
      <c r="L45" s="12"/>
      <c r="M45" s="12"/>
      <c r="N45" s="12"/>
    </row>
    <row r="46" spans="1:17" ht="32.25" customHeight="1">
      <c r="A46" s="263" t="s">
        <v>518</v>
      </c>
      <c r="B46" s="569" t="s">
        <v>640</v>
      </c>
      <c r="C46" s="569"/>
      <c r="D46" s="569"/>
      <c r="E46" s="569"/>
      <c r="F46" s="569"/>
      <c r="G46" s="569"/>
      <c r="H46" s="569"/>
      <c r="I46" s="569"/>
      <c r="J46" s="569"/>
      <c r="K46" s="15"/>
      <c r="L46" s="12"/>
      <c r="M46" s="12"/>
      <c r="N46" s="12"/>
    </row>
    <row r="47" spans="1:17" ht="16.5" thickBot="1">
      <c r="A47" s="6"/>
      <c r="B47" s="6"/>
      <c r="C47" s="420"/>
      <c r="D47" s="251"/>
      <c r="E47" s="6"/>
      <c r="F47" s="6"/>
      <c r="G47" s="6"/>
      <c r="H47" s="6"/>
      <c r="I47" s="6"/>
      <c r="J47" s="6"/>
      <c r="K47" s="15"/>
      <c r="L47" s="12"/>
      <c r="M47" s="12"/>
      <c r="N47" s="12"/>
    </row>
    <row r="48" spans="1:17" ht="84.95" customHeight="1" thickBot="1">
      <c r="A48" s="6"/>
      <c r="B48" s="6"/>
      <c r="C48" s="568" t="s">
        <v>632</v>
      </c>
      <c r="D48" s="568"/>
      <c r="E48" s="568"/>
      <c r="F48" s="568"/>
      <c r="G48" s="568"/>
      <c r="H48" s="568"/>
      <c r="I48" s="568"/>
      <c r="J48" s="252"/>
      <c r="K48" s="15"/>
      <c r="L48" s="12"/>
      <c r="M48" s="12"/>
      <c r="N48" s="12"/>
      <c r="Q48" s="16" t="b">
        <f t="shared" ref="Q48:Q54" si="1">IF(ISNUMBER(MATCH(J48,List_YesNo,0)),TRUE,FALSE)</f>
        <v>0</v>
      </c>
    </row>
    <row r="49" spans="1:17" ht="50.1" customHeight="1" thickBot="1">
      <c r="A49" s="6"/>
      <c r="B49" s="6"/>
      <c r="C49" s="568" t="s">
        <v>633</v>
      </c>
      <c r="D49" s="568"/>
      <c r="E49" s="568"/>
      <c r="F49" s="568"/>
      <c r="G49" s="568"/>
      <c r="H49" s="568"/>
      <c r="I49" s="568"/>
      <c r="J49" s="252"/>
      <c r="K49" s="15"/>
      <c r="L49" s="12"/>
      <c r="M49" s="12"/>
      <c r="N49" s="12"/>
      <c r="Q49" s="16" t="b">
        <f t="shared" si="1"/>
        <v>0</v>
      </c>
    </row>
    <row r="50" spans="1:17" ht="50.1" customHeight="1" thickBot="1">
      <c r="A50" s="6"/>
      <c r="B50" s="6"/>
      <c r="C50" s="568" t="s">
        <v>634</v>
      </c>
      <c r="D50" s="568"/>
      <c r="E50" s="568"/>
      <c r="F50" s="568"/>
      <c r="G50" s="568"/>
      <c r="H50" s="568"/>
      <c r="I50" s="568"/>
      <c r="J50" s="252"/>
      <c r="K50" s="15"/>
      <c r="L50" s="12"/>
      <c r="M50" s="12"/>
      <c r="N50" s="12"/>
      <c r="Q50" s="16" t="b">
        <f t="shared" si="1"/>
        <v>0</v>
      </c>
    </row>
    <row r="51" spans="1:17" ht="35.1" customHeight="1" thickBot="1">
      <c r="A51" s="6"/>
      <c r="B51" s="6"/>
      <c r="C51" s="568" t="s">
        <v>635</v>
      </c>
      <c r="D51" s="568"/>
      <c r="E51" s="568"/>
      <c r="F51" s="568"/>
      <c r="G51" s="568"/>
      <c r="H51" s="568"/>
      <c r="I51" s="568"/>
      <c r="J51" s="252"/>
      <c r="K51" s="15"/>
      <c r="L51" s="12"/>
      <c r="M51" s="12"/>
      <c r="N51" s="12"/>
      <c r="Q51" s="16" t="b">
        <f t="shared" si="1"/>
        <v>0</v>
      </c>
    </row>
    <row r="52" spans="1:17" ht="35.1" customHeight="1" thickBot="1">
      <c r="A52" s="6"/>
      <c r="B52" s="6"/>
      <c r="C52" s="568" t="s">
        <v>636</v>
      </c>
      <c r="D52" s="568"/>
      <c r="E52" s="568"/>
      <c r="F52" s="568"/>
      <c r="G52" s="568"/>
      <c r="H52" s="568"/>
      <c r="I52" s="568"/>
      <c r="J52" s="252"/>
      <c r="K52" s="15"/>
      <c r="L52" s="12"/>
      <c r="M52" s="12"/>
      <c r="N52" s="12"/>
      <c r="Q52" s="16" t="b">
        <f t="shared" si="1"/>
        <v>0</v>
      </c>
    </row>
    <row r="53" spans="1:17" ht="24.95" customHeight="1" thickBot="1">
      <c r="A53" s="6"/>
      <c r="B53" s="6"/>
      <c r="C53" s="568" t="s">
        <v>637</v>
      </c>
      <c r="D53" s="568"/>
      <c r="E53" s="568"/>
      <c r="F53" s="568"/>
      <c r="G53" s="568"/>
      <c r="H53" s="568"/>
      <c r="I53" s="568"/>
      <c r="J53" s="252"/>
      <c r="K53" s="15"/>
      <c r="L53" s="12"/>
      <c r="M53" s="12"/>
      <c r="N53" s="12"/>
      <c r="Q53" s="16" t="b">
        <f t="shared" si="1"/>
        <v>0</v>
      </c>
    </row>
    <row r="54" spans="1:17" ht="84.95" customHeight="1" thickBot="1">
      <c r="A54" s="6"/>
      <c r="B54" s="6"/>
      <c r="C54" s="568" t="s">
        <v>641</v>
      </c>
      <c r="D54" s="568"/>
      <c r="E54" s="568"/>
      <c r="F54" s="568"/>
      <c r="G54" s="568"/>
      <c r="H54" s="568"/>
      <c r="I54" s="568"/>
      <c r="J54" s="252"/>
      <c r="K54" s="15"/>
      <c r="L54" s="12"/>
      <c r="M54" s="12"/>
      <c r="N54" s="12"/>
      <c r="Q54" s="16" t="b">
        <f t="shared" si="1"/>
        <v>0</v>
      </c>
    </row>
    <row r="55" spans="1:17" ht="15.75">
      <c r="A55" s="15"/>
      <c r="B55" s="15"/>
      <c r="C55" s="15"/>
      <c r="D55" s="15"/>
      <c r="E55" s="570"/>
      <c r="F55" s="570"/>
      <c r="G55" s="570"/>
      <c r="H55" s="15"/>
      <c r="I55" s="15"/>
      <c r="J55" s="15"/>
      <c r="K55" s="15"/>
      <c r="L55" s="12"/>
      <c r="M55" s="12"/>
      <c r="N55" s="12"/>
    </row>
    <row r="56" spans="1:17" ht="15.75">
      <c r="A56" s="15"/>
      <c r="B56" s="15"/>
      <c r="C56" s="15"/>
      <c r="D56" s="15"/>
      <c r="E56" s="570" t="s">
        <v>67</v>
      </c>
      <c r="F56" s="570"/>
      <c r="G56" s="570"/>
      <c r="H56" s="15"/>
      <c r="I56" s="15"/>
      <c r="J56" s="15"/>
      <c r="K56" s="15"/>
      <c r="L56" s="12"/>
      <c r="M56" s="12"/>
      <c r="N56" s="12"/>
    </row>
    <row r="57" spans="1:17" ht="15.75">
      <c r="A57" s="15"/>
      <c r="B57" s="15"/>
      <c r="C57" s="15"/>
      <c r="D57" s="15"/>
      <c r="E57" s="575" t="b">
        <f>IF(OR(Q5=0,ISBLANK(K8),ISBLANK(K10),ISBLANK(K12),ISBLANK(K14),ISBLANK(L12),ISBLANK(L14),ISBLANK(M12),ISBLANK(M14),ISBLANK(N12),ISBLANK(N14),O8=0,O12=0,O13=0,O14=0,O15=0,ISBLANK(K16),ISBLANK(C22),ISBLANK(C29),ISBLANK(D29),ISBLANK(E29),ISBLANK(C32),ISBLANK(E36),ISBLANK(E37),ISBLANK(E38),ISBLANK(E39),ISBLANK(E40),ISBLANK(E41),ISBLANK(E42),ISBLANK(E43),ISBLANK(E44),ISBLANK(J48),ISBLANK(J49),ISBLANK(J50),ISBLANK(J51),ISBLANK(J52),ISBLANK(J53),ISBLANK(J54)),FALSE,TRUE)</f>
        <v>0</v>
      </c>
      <c r="F57" s="575"/>
      <c r="G57" s="575"/>
      <c r="H57" s="12"/>
      <c r="I57" s="15"/>
      <c r="J57" s="15"/>
      <c r="K57" s="12"/>
      <c r="L57" s="12"/>
      <c r="M57" s="12"/>
      <c r="N57" s="12"/>
    </row>
    <row r="58" spans="1:17" ht="15.75">
      <c r="A58" s="15"/>
      <c r="B58" s="15"/>
      <c r="C58" s="15"/>
      <c r="D58" s="15"/>
      <c r="E58" s="570"/>
      <c r="F58" s="570"/>
      <c r="G58" s="570"/>
      <c r="H58" s="15"/>
      <c r="I58" s="15"/>
      <c r="J58" s="15"/>
      <c r="K58" s="15"/>
      <c r="L58" s="12"/>
      <c r="M58" s="12"/>
      <c r="N58" s="12"/>
    </row>
  </sheetData>
  <sheetProtection algorithmName="SHA-512" hashValue="RC1yAoZe6pDUTMXE+OVEsOw5eOO2RVS9FlCYdLurpY0Jh2CUUvZx6Oy+/EHr04Vybs+CGmB9c6xdRpNiH6sgnQ==" saltValue="yGKbha+icIyrenzf9fX27g==" spinCount="100000" sheet="1" objects="1" scenarios="1"/>
  <mergeCells count="32">
    <mergeCell ref="A4:N4"/>
    <mergeCell ref="E1:G1"/>
    <mergeCell ref="E57:G57"/>
    <mergeCell ref="B17:J17"/>
    <mergeCell ref="K16:K17"/>
    <mergeCell ref="C22:E22"/>
    <mergeCell ref="C26:F26"/>
    <mergeCell ref="C23:F23"/>
    <mergeCell ref="C41:D41"/>
    <mergeCell ref="C31:J31"/>
    <mergeCell ref="E56:G56"/>
    <mergeCell ref="C32:E32"/>
    <mergeCell ref="B34:J34"/>
    <mergeCell ref="C42:D42"/>
    <mergeCell ref="C43:D43"/>
    <mergeCell ref="C52:I52"/>
    <mergeCell ref="E55:G55"/>
    <mergeCell ref="E58:G58"/>
    <mergeCell ref="C44:D44"/>
    <mergeCell ref="C36:D36"/>
    <mergeCell ref="C37:D37"/>
    <mergeCell ref="C38:D38"/>
    <mergeCell ref="C39:D39"/>
    <mergeCell ref="C40:D40"/>
    <mergeCell ref="B10:J10"/>
    <mergeCell ref="C54:I54"/>
    <mergeCell ref="B46:J46"/>
    <mergeCell ref="C48:I48"/>
    <mergeCell ref="C49:I49"/>
    <mergeCell ref="C50:I50"/>
    <mergeCell ref="C51:I51"/>
    <mergeCell ref="C53:I53"/>
  </mergeCells>
  <conditionalFormatting sqref="E57">
    <cfRule type="cellIs" dxfId="119" priority="1" operator="equal">
      <formula>FALSE</formula>
    </cfRule>
    <cfRule type="cellIs" dxfId="118" priority="2" operator="equal">
      <formula>TRUE</formula>
    </cfRule>
  </conditionalFormatting>
  <dataValidations count="5">
    <dataValidation type="list" allowBlank="1" showInputMessage="1" showErrorMessage="1" sqref="E36:E44 C22:E22 J48:J54 K8">
      <formula1>List_YesNo</formula1>
    </dataValidation>
    <dataValidation type="list" allowBlank="1" showInputMessage="1" showErrorMessage="1" sqref="K10">
      <formula1>List_ClientsMoney</formula1>
    </dataValidation>
    <dataValidation type="list" allowBlank="1" showInputMessage="1" showErrorMessage="1" sqref="K12:N12">
      <formula1>List_Leverage</formula1>
    </dataValidation>
    <dataValidation type="whole" operator="greaterThan" allowBlank="1" showInputMessage="1" showErrorMessage="1" sqref="K16:N17">
      <formula1>0</formula1>
    </dataValidation>
    <dataValidation type="list" allowBlank="1" showInputMessage="1" showErrorMessage="1" sqref="C29:E29">
      <formula1>NameofPlatform</formula1>
    </dataValidation>
  </dataValidations>
  <pageMargins left="0.7" right="0.7" top="0.75" bottom="0.75" header="0.3" footer="0.3"/>
  <pageSetup paperSize="9" scale="52" fitToHeight="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1021"/>
  <sheetViews>
    <sheetView showGridLines="0" zoomScaleNormal="100" workbookViewId="0"/>
  </sheetViews>
  <sheetFormatPr defaultColWidth="9.140625" defaultRowHeight="15.75"/>
  <cols>
    <col min="1" max="1" width="9.7109375" style="19" customWidth="1"/>
    <col min="2" max="2" width="21" style="19" customWidth="1"/>
    <col min="3" max="3" width="16.42578125" style="19" customWidth="1"/>
    <col min="4" max="7" width="22.5703125" style="19" customWidth="1"/>
    <col min="8" max="8" width="14.28515625" style="289" customWidth="1"/>
    <col min="9" max="12" width="9.140625" style="289"/>
    <col min="13" max="13" width="21" style="16" bestFit="1" customWidth="1"/>
    <col min="14" max="14" width="31.42578125" style="16" bestFit="1" customWidth="1"/>
    <col min="15" max="16384" width="9.140625" style="19"/>
  </cols>
  <sheetData>
    <row r="1" spans="1:14" ht="22.5" customHeight="1">
      <c r="A1" s="1" t="s">
        <v>548</v>
      </c>
      <c r="B1" s="1"/>
      <c r="C1" s="6"/>
      <c r="D1" s="574">
        <f>'General Info'!D22</f>
        <v>0</v>
      </c>
      <c r="E1" s="574"/>
      <c r="F1" s="6"/>
      <c r="G1" s="6"/>
    </row>
    <row r="2" spans="1:14" ht="18" customHeight="1">
      <c r="A2" s="21"/>
      <c r="B2" s="22"/>
      <c r="C2" s="6"/>
      <c r="D2" s="6"/>
      <c r="E2" s="6"/>
      <c r="F2" s="6"/>
      <c r="G2" s="6"/>
    </row>
    <row r="3" spans="1:14" ht="18" customHeight="1">
      <c r="A3" s="21"/>
      <c r="B3" s="22"/>
      <c r="C3" s="6"/>
      <c r="D3" s="6"/>
      <c r="E3" s="6"/>
      <c r="F3" s="6"/>
      <c r="G3" s="6"/>
    </row>
    <row r="4" spans="1:14" ht="18" customHeight="1">
      <c r="A4" s="21"/>
      <c r="B4" s="22"/>
      <c r="C4" s="6"/>
      <c r="D4" s="6"/>
      <c r="E4" s="6"/>
      <c r="F4" s="6"/>
      <c r="G4" s="6"/>
    </row>
    <row r="5" spans="1:14" ht="18" customHeight="1">
      <c r="A5" s="21"/>
      <c r="B5" s="22"/>
      <c r="C5" s="6"/>
      <c r="D5" s="6"/>
      <c r="E5" s="6"/>
      <c r="F5" s="6"/>
      <c r="G5" s="6"/>
    </row>
    <row r="6" spans="1:14" ht="18" customHeight="1">
      <c r="A6" s="573" t="s">
        <v>381</v>
      </c>
      <c r="B6" s="558"/>
      <c r="C6" s="558"/>
      <c r="D6" s="558"/>
      <c r="E6" s="558"/>
      <c r="F6" s="558"/>
      <c r="G6" s="558"/>
    </row>
    <row r="7" spans="1:14" ht="18" customHeight="1">
      <c r="A7" s="23"/>
      <c r="B7" s="24" t="s">
        <v>78</v>
      </c>
      <c r="C7" s="25"/>
      <c r="D7" s="25"/>
      <c r="E7" s="26"/>
      <c r="F7" s="26"/>
      <c r="G7" s="26"/>
    </row>
    <row r="8" spans="1:14" ht="18.75">
      <c r="A8" s="23"/>
      <c r="B8" s="27" t="s">
        <v>431</v>
      </c>
      <c r="C8" s="28"/>
      <c r="D8" s="28"/>
      <c r="E8" s="29"/>
      <c r="F8" s="20"/>
      <c r="G8" s="20"/>
    </row>
    <row r="9" spans="1:14">
      <c r="A9" s="23"/>
      <c r="B9" s="27" t="s">
        <v>430</v>
      </c>
      <c r="C9" s="30"/>
      <c r="D9" s="30"/>
      <c r="E9" s="31"/>
      <c r="F9" s="32"/>
      <c r="G9" s="32"/>
    </row>
    <row r="10" spans="1:14" ht="3.75" customHeight="1">
      <c r="A10" s="23"/>
      <c r="B10" s="27"/>
      <c r="C10" s="30"/>
      <c r="D10" s="30"/>
      <c r="E10" s="31"/>
      <c r="F10" s="32"/>
      <c r="G10" s="32"/>
    </row>
    <row r="11" spans="1:14" ht="18.75">
      <c r="A11" s="23"/>
      <c r="B11" s="33" t="s">
        <v>359</v>
      </c>
      <c r="C11" s="28"/>
      <c r="D11" s="28"/>
      <c r="E11" s="29"/>
      <c r="F11" s="29"/>
      <c r="G11" s="32"/>
    </row>
    <row r="12" spans="1:14" ht="3.75" customHeight="1">
      <c r="A12" s="23"/>
      <c r="B12" s="20"/>
      <c r="C12" s="25"/>
      <c r="D12" s="25"/>
      <c r="E12" s="26"/>
      <c r="F12" s="20"/>
      <c r="G12" s="20"/>
    </row>
    <row r="13" spans="1:14" ht="18.75">
      <c r="A13" s="34"/>
      <c r="B13" s="35" t="s">
        <v>79</v>
      </c>
      <c r="C13" s="36"/>
      <c r="D13" s="36"/>
      <c r="E13" s="32"/>
      <c r="F13" s="37" t="s">
        <v>67</v>
      </c>
      <c r="G13" s="37"/>
    </row>
    <row r="14" spans="1:14" ht="18.75">
      <c r="A14" s="38"/>
      <c r="B14" s="39" t="s">
        <v>471</v>
      </c>
      <c r="C14" s="40"/>
      <c r="D14" s="40"/>
      <c r="E14" s="20"/>
      <c r="F14" s="196" t="b">
        <f>IF(AND(H14=TRUE,I14=TRUE,M14=TRUE,N14=TRUE),TRUE,FALSE)</f>
        <v>0</v>
      </c>
      <c r="G14" s="20"/>
      <c r="H14" s="289" t="b">
        <f>IF(ISNA(MATCH(FALSE,H22:H1021,0)),TRUE,FALSE)</f>
        <v>0</v>
      </c>
      <c r="I14" s="289" t="b">
        <f>IF(ISNA(MATCH(FALSE,I22:I1021,0)),TRUE,FALSE)</f>
        <v>0</v>
      </c>
      <c r="M14" s="16" t="b">
        <f>IF(ISNA(MATCH(FALSE,M22:M1021,0)),TRUE,FALSE)</f>
        <v>1</v>
      </c>
      <c r="N14" s="16" t="b">
        <f>IF(ISNA(MATCH(FALSE,N22:N1021,0)),TRUE,FALSE)</f>
        <v>1</v>
      </c>
    </row>
    <row r="15" spans="1:14" ht="24.75" customHeight="1">
      <c r="A15" s="38"/>
      <c r="B15" s="41" t="s">
        <v>419</v>
      </c>
      <c r="C15" s="40"/>
      <c r="D15" s="40"/>
      <c r="E15" s="32"/>
      <c r="F15" s="32"/>
      <c r="G15" s="32"/>
    </row>
    <row r="16" spans="1:14" s="3" customFormat="1" ht="21" customHeight="1" thickBot="1">
      <c r="A16" s="38"/>
      <c r="B16" s="254" t="s">
        <v>70</v>
      </c>
      <c r="C16" s="254" t="s">
        <v>74</v>
      </c>
      <c r="D16" s="254" t="s">
        <v>75</v>
      </c>
      <c r="E16" s="254" t="s">
        <v>76</v>
      </c>
      <c r="F16" s="254" t="s">
        <v>77</v>
      </c>
      <c r="G16" s="254" t="s">
        <v>329</v>
      </c>
      <c r="H16" s="289"/>
      <c r="I16" s="289"/>
      <c r="J16" s="289"/>
      <c r="K16" s="289"/>
      <c r="L16" s="297"/>
      <c r="M16" s="16"/>
      <c r="N16" s="16"/>
    </row>
    <row r="17" spans="1:14" ht="54.75" customHeight="1">
      <c r="A17" s="42" t="s">
        <v>406</v>
      </c>
      <c r="B17" s="43" t="s">
        <v>516</v>
      </c>
      <c r="C17" s="43" t="s">
        <v>6</v>
      </c>
      <c r="D17" s="44" t="s">
        <v>7</v>
      </c>
      <c r="E17" s="43" t="s">
        <v>331</v>
      </c>
      <c r="F17" s="43" t="s">
        <v>405</v>
      </c>
      <c r="G17" s="43" t="s">
        <v>347</v>
      </c>
    </row>
    <row r="18" spans="1:14">
      <c r="A18" s="45"/>
      <c r="B18" s="46"/>
      <c r="C18" s="588">
        <f>'General Info'!D18</f>
        <v>0</v>
      </c>
      <c r="D18" s="47"/>
      <c r="E18" s="589">
        <f>'General Info'!D18</f>
        <v>0</v>
      </c>
      <c r="F18" s="589">
        <f>'General Info'!D16</f>
        <v>0</v>
      </c>
      <c r="G18" s="589">
        <f>'General Info'!D18</f>
        <v>0</v>
      </c>
    </row>
    <row r="19" spans="1:14">
      <c r="A19" s="45"/>
      <c r="B19" s="46"/>
      <c r="C19" s="588"/>
      <c r="D19" s="47"/>
      <c r="E19" s="589"/>
      <c r="F19" s="589"/>
      <c r="G19" s="589"/>
    </row>
    <row r="20" spans="1:14">
      <c r="A20" s="45"/>
      <c r="B20" s="48"/>
      <c r="C20" s="49"/>
      <c r="D20" s="50"/>
      <c r="E20" s="51" t="s">
        <v>65</v>
      </c>
      <c r="F20" s="52" t="s">
        <v>65</v>
      </c>
      <c r="G20" s="52" t="s">
        <v>65</v>
      </c>
    </row>
    <row r="21" spans="1:14" ht="16.5" customHeight="1" thickBot="1">
      <c r="A21" s="53" t="s">
        <v>14</v>
      </c>
      <c r="B21" s="54"/>
      <c r="C21" s="55">
        <f>SUM(C22:C1021)</f>
        <v>0</v>
      </c>
      <c r="D21" s="56"/>
      <c r="E21" s="55">
        <f>SUM(E22:E1021)</f>
        <v>0</v>
      </c>
      <c r="F21" s="55">
        <f>SUM(F22:F1021)</f>
        <v>0</v>
      </c>
      <c r="G21" s="55">
        <f>SUM(G22:G1021)</f>
        <v>0</v>
      </c>
      <c r="J21" s="289">
        <f>SUM(J22:J1021)</f>
        <v>0</v>
      </c>
      <c r="K21" s="289">
        <f>SUM(K22:K1021)</f>
        <v>0</v>
      </c>
      <c r="L21" s="289">
        <f>SUM(L22:L1021)</f>
        <v>0</v>
      </c>
      <c r="M21" s="16" t="s">
        <v>557</v>
      </c>
      <c r="N21" s="16" t="s">
        <v>558</v>
      </c>
    </row>
    <row r="22" spans="1:14" ht="16.5" customHeight="1" thickTop="1">
      <c r="A22" s="239">
        <v>1</v>
      </c>
      <c r="B22" s="206"/>
      <c r="C22" s="207"/>
      <c r="D22" s="206"/>
      <c r="E22" s="207"/>
      <c r="F22" s="208"/>
      <c r="G22" s="208"/>
      <c r="H22" s="289" t="b">
        <f>IF(ISBLANK(B22),FALSE,IF(OR(ISBLANK(C22),ISBLANK(D22),ISBLANK(E22),ISBLANK(F22),ISBLANK(G22)),FALSE,TRUE))</f>
        <v>0</v>
      </c>
      <c r="I22" s="289" t="b">
        <f>IF(OR(AND(B22="N/A",D22="N/A",C22=0,E22=0),(AND(B22&lt;&gt;"N/A",D22&lt;&gt;"N/A",C22&gt;0,E22&lt;&gt;0))),TRUE,FALSE)</f>
        <v>0</v>
      </c>
      <c r="J22" s="289">
        <f>IF(B22="Cyprus,CY",E22,0)</f>
        <v>0</v>
      </c>
      <c r="K22" s="289">
        <f>IF(B22="Cyprus,CY",F22,0)</f>
        <v>0</v>
      </c>
      <c r="L22" s="289">
        <f>IF(B22="Cyprus,CY",G22,0)</f>
        <v>0</v>
      </c>
      <c r="M22" s="16" t="b">
        <f t="shared" ref="M22:M85" si="0">IF(B22="",TRUE,(IF(ISNUMBER(MATCH(B22,CountriesList,0)),TRUE,FALSE)))</f>
        <v>1</v>
      </c>
      <c r="N22" s="16" t="b">
        <f t="shared" ref="N22:N85" si="1">IF(D22="",TRUE,(IF(ISNUMBER(MATCH(D22,ClientCategorisationList,0)),TRUE,FALSE)))</f>
        <v>1</v>
      </c>
    </row>
    <row r="23" spans="1:14" ht="16.5" customHeight="1">
      <c r="A23" s="239">
        <v>2</v>
      </c>
      <c r="B23" s="206"/>
      <c r="C23" s="207"/>
      <c r="D23" s="206"/>
      <c r="E23" s="207"/>
      <c r="F23" s="208"/>
      <c r="G23" s="208"/>
      <c r="H23" s="289" t="b">
        <f>IF(ISBLANK(B23),TRUE,IF(OR(ISBLANK(C23),ISBLANK(D23),ISBLANK(E23),ISBLANK(F23),ISBLANK(G23)),FALSE,TRUE))</f>
        <v>1</v>
      </c>
      <c r="I23" s="289" t="b">
        <f>IF(OR(AND(B23="N/A",D23="N/A",C23=0,E23=0),AND(ISBLANK(B23),ISBLANK(D23),ISBLANK(C23),ISBLANK(E23)),AND(AND(B23&lt;&gt;"N/A",NOT(ISBLANK(B23))),AND(D23&lt;&gt;"N/A",NOT(ISBLANK(D23))),C23&lt;&gt;0,E23&lt;&gt;0)),TRUE,FALSE)</f>
        <v>1</v>
      </c>
      <c r="J23" s="289">
        <f t="shared" ref="J23:J86" si="2">IF(B23="Cyprus,CY",E23,0)</f>
        <v>0</v>
      </c>
      <c r="K23" s="289">
        <f t="shared" ref="K23:K86" si="3">IF(B23="Cyprus,CY",F23,0)</f>
        <v>0</v>
      </c>
      <c r="L23" s="289">
        <f t="shared" ref="L23:L86" si="4">IF(B23="Cyprus,CY",G23,0)</f>
        <v>0</v>
      </c>
      <c r="M23" s="16" t="b">
        <f t="shared" si="0"/>
        <v>1</v>
      </c>
      <c r="N23" s="16" t="b">
        <f t="shared" si="1"/>
        <v>1</v>
      </c>
    </row>
    <row r="24" spans="1:14" ht="16.5" customHeight="1">
      <c r="A24" s="239">
        <v>3</v>
      </c>
      <c r="B24" s="206"/>
      <c r="C24" s="207"/>
      <c r="D24" s="206"/>
      <c r="E24" s="207"/>
      <c r="F24" s="208"/>
      <c r="G24" s="208"/>
      <c r="H24" s="289" t="b">
        <f t="shared" ref="H24:H87" si="5">IF(ISBLANK(B24),TRUE,IF(OR(ISBLANK(C24),ISBLANK(D24),ISBLANK(E24),ISBLANK(F24),ISBLANK(G24)),FALSE,TRUE))</f>
        <v>1</v>
      </c>
      <c r="I24" s="289" t="b">
        <f t="shared" ref="I24:I87" si="6">IF(OR(AND(B24="N/A",D24="N/A",C24=0,E24=0),AND(ISBLANK(B24),ISBLANK(D24),ISBLANK(C24),ISBLANK(E24)),AND(AND(B24&lt;&gt;"N/A",NOT(ISBLANK(B24))),AND(D24&lt;&gt;"N/A",NOT(ISBLANK(D24))),C24&lt;&gt;0,E24&lt;&gt;0)),TRUE,FALSE)</f>
        <v>1</v>
      </c>
      <c r="J24" s="289">
        <f t="shared" si="2"/>
        <v>0</v>
      </c>
      <c r="K24" s="289">
        <f t="shared" si="3"/>
        <v>0</v>
      </c>
      <c r="L24" s="289">
        <f t="shared" si="4"/>
        <v>0</v>
      </c>
      <c r="M24" s="16" t="b">
        <f t="shared" si="0"/>
        <v>1</v>
      </c>
      <c r="N24" s="16" t="b">
        <f t="shared" si="1"/>
        <v>1</v>
      </c>
    </row>
    <row r="25" spans="1:14" ht="16.5" customHeight="1">
      <c r="A25" s="239">
        <v>4</v>
      </c>
      <c r="B25" s="206"/>
      <c r="C25" s="207"/>
      <c r="D25" s="206"/>
      <c r="E25" s="207"/>
      <c r="F25" s="208"/>
      <c r="G25" s="208"/>
      <c r="H25" s="289" t="b">
        <f t="shared" si="5"/>
        <v>1</v>
      </c>
      <c r="I25" s="289" t="b">
        <f t="shared" si="6"/>
        <v>1</v>
      </c>
      <c r="J25" s="289">
        <f t="shared" si="2"/>
        <v>0</v>
      </c>
      <c r="K25" s="289">
        <f t="shared" si="3"/>
        <v>0</v>
      </c>
      <c r="L25" s="289">
        <f t="shared" si="4"/>
        <v>0</v>
      </c>
      <c r="M25" s="16" t="b">
        <f t="shared" si="0"/>
        <v>1</v>
      </c>
      <c r="N25" s="16" t="b">
        <f t="shared" si="1"/>
        <v>1</v>
      </c>
    </row>
    <row r="26" spans="1:14" ht="16.5" customHeight="1">
      <c r="A26" s="239">
        <v>5</v>
      </c>
      <c r="B26" s="206"/>
      <c r="C26" s="207"/>
      <c r="D26" s="206"/>
      <c r="E26" s="207"/>
      <c r="F26" s="208"/>
      <c r="G26" s="208"/>
      <c r="H26" s="289" t="b">
        <f t="shared" si="5"/>
        <v>1</v>
      </c>
      <c r="I26" s="289" t="b">
        <f t="shared" si="6"/>
        <v>1</v>
      </c>
      <c r="J26" s="289">
        <f t="shared" si="2"/>
        <v>0</v>
      </c>
      <c r="K26" s="289">
        <f t="shared" si="3"/>
        <v>0</v>
      </c>
      <c r="L26" s="289">
        <f t="shared" si="4"/>
        <v>0</v>
      </c>
      <c r="M26" s="16" t="b">
        <f t="shared" si="0"/>
        <v>1</v>
      </c>
      <c r="N26" s="16" t="b">
        <f t="shared" si="1"/>
        <v>1</v>
      </c>
    </row>
    <row r="27" spans="1:14" ht="16.5" customHeight="1">
      <c r="A27" s="239">
        <v>6</v>
      </c>
      <c r="B27" s="206"/>
      <c r="C27" s="207"/>
      <c r="D27" s="206"/>
      <c r="E27" s="207"/>
      <c r="F27" s="208"/>
      <c r="G27" s="208"/>
      <c r="H27" s="289" t="b">
        <f t="shared" si="5"/>
        <v>1</v>
      </c>
      <c r="I27" s="289" t="b">
        <f t="shared" si="6"/>
        <v>1</v>
      </c>
      <c r="J27" s="289">
        <f t="shared" si="2"/>
        <v>0</v>
      </c>
      <c r="K27" s="289">
        <f t="shared" si="3"/>
        <v>0</v>
      </c>
      <c r="L27" s="289">
        <f t="shared" si="4"/>
        <v>0</v>
      </c>
      <c r="M27" s="16" t="b">
        <f t="shared" si="0"/>
        <v>1</v>
      </c>
      <c r="N27" s="16" t="b">
        <f t="shared" si="1"/>
        <v>1</v>
      </c>
    </row>
    <row r="28" spans="1:14" ht="16.5" customHeight="1">
      <c r="A28" s="239">
        <v>7</v>
      </c>
      <c r="B28" s="206"/>
      <c r="C28" s="207"/>
      <c r="D28" s="206"/>
      <c r="E28" s="207"/>
      <c r="F28" s="208"/>
      <c r="G28" s="208"/>
      <c r="H28" s="289" t="b">
        <f t="shared" si="5"/>
        <v>1</v>
      </c>
      <c r="I28" s="289" t="b">
        <f t="shared" si="6"/>
        <v>1</v>
      </c>
      <c r="J28" s="289">
        <f t="shared" si="2"/>
        <v>0</v>
      </c>
      <c r="K28" s="289">
        <f t="shared" si="3"/>
        <v>0</v>
      </c>
      <c r="L28" s="289">
        <f t="shared" si="4"/>
        <v>0</v>
      </c>
      <c r="M28" s="16" t="b">
        <f t="shared" si="0"/>
        <v>1</v>
      </c>
      <c r="N28" s="16" t="b">
        <f t="shared" si="1"/>
        <v>1</v>
      </c>
    </row>
    <row r="29" spans="1:14" ht="16.5" customHeight="1">
      <c r="A29" s="239">
        <v>8</v>
      </c>
      <c r="B29" s="206"/>
      <c r="C29" s="207"/>
      <c r="D29" s="206"/>
      <c r="E29" s="207"/>
      <c r="F29" s="208"/>
      <c r="G29" s="208"/>
      <c r="H29" s="289" t="b">
        <f t="shared" si="5"/>
        <v>1</v>
      </c>
      <c r="I29" s="289" t="b">
        <f t="shared" si="6"/>
        <v>1</v>
      </c>
      <c r="J29" s="289">
        <f t="shared" si="2"/>
        <v>0</v>
      </c>
      <c r="K29" s="289">
        <f t="shared" si="3"/>
        <v>0</v>
      </c>
      <c r="L29" s="289">
        <f t="shared" si="4"/>
        <v>0</v>
      </c>
      <c r="M29" s="16" t="b">
        <f t="shared" si="0"/>
        <v>1</v>
      </c>
      <c r="N29" s="16" t="b">
        <f t="shared" si="1"/>
        <v>1</v>
      </c>
    </row>
    <row r="30" spans="1:14" ht="16.5" customHeight="1">
      <c r="A30" s="239">
        <v>9</v>
      </c>
      <c r="B30" s="206"/>
      <c r="C30" s="207"/>
      <c r="D30" s="206"/>
      <c r="E30" s="207"/>
      <c r="F30" s="208"/>
      <c r="G30" s="208"/>
      <c r="H30" s="289" t="b">
        <f t="shared" si="5"/>
        <v>1</v>
      </c>
      <c r="I30" s="289" t="b">
        <f t="shared" si="6"/>
        <v>1</v>
      </c>
      <c r="J30" s="289">
        <f t="shared" si="2"/>
        <v>0</v>
      </c>
      <c r="K30" s="289">
        <f t="shared" si="3"/>
        <v>0</v>
      </c>
      <c r="L30" s="289">
        <f t="shared" si="4"/>
        <v>0</v>
      </c>
      <c r="M30" s="16" t="b">
        <f t="shared" si="0"/>
        <v>1</v>
      </c>
      <c r="N30" s="16" t="b">
        <f t="shared" si="1"/>
        <v>1</v>
      </c>
    </row>
    <row r="31" spans="1:14" ht="16.5" customHeight="1">
      <c r="A31" s="239">
        <v>10</v>
      </c>
      <c r="B31" s="206"/>
      <c r="C31" s="207"/>
      <c r="D31" s="206"/>
      <c r="E31" s="207"/>
      <c r="F31" s="208"/>
      <c r="G31" s="208"/>
      <c r="H31" s="289" t="b">
        <f t="shared" si="5"/>
        <v>1</v>
      </c>
      <c r="I31" s="289" t="b">
        <f t="shared" si="6"/>
        <v>1</v>
      </c>
      <c r="J31" s="289">
        <f t="shared" si="2"/>
        <v>0</v>
      </c>
      <c r="K31" s="289">
        <f t="shared" si="3"/>
        <v>0</v>
      </c>
      <c r="L31" s="289">
        <f t="shared" si="4"/>
        <v>0</v>
      </c>
      <c r="M31" s="16" t="b">
        <f t="shared" si="0"/>
        <v>1</v>
      </c>
      <c r="N31" s="16" t="b">
        <f t="shared" si="1"/>
        <v>1</v>
      </c>
    </row>
    <row r="32" spans="1:14" ht="16.5" customHeight="1">
      <c r="A32" s="239">
        <v>11</v>
      </c>
      <c r="B32" s="206"/>
      <c r="C32" s="207"/>
      <c r="D32" s="206"/>
      <c r="E32" s="207"/>
      <c r="F32" s="208"/>
      <c r="G32" s="208"/>
      <c r="H32" s="289" t="b">
        <f t="shared" si="5"/>
        <v>1</v>
      </c>
      <c r="I32" s="289" t="b">
        <f t="shared" si="6"/>
        <v>1</v>
      </c>
      <c r="J32" s="289">
        <f t="shared" si="2"/>
        <v>0</v>
      </c>
      <c r="K32" s="289">
        <f t="shared" si="3"/>
        <v>0</v>
      </c>
      <c r="L32" s="289">
        <f t="shared" si="4"/>
        <v>0</v>
      </c>
      <c r="M32" s="16" t="b">
        <f t="shared" si="0"/>
        <v>1</v>
      </c>
      <c r="N32" s="16" t="b">
        <f t="shared" si="1"/>
        <v>1</v>
      </c>
    </row>
    <row r="33" spans="1:14" ht="16.5" customHeight="1">
      <c r="A33" s="239">
        <v>12</v>
      </c>
      <c r="B33" s="206"/>
      <c r="C33" s="207"/>
      <c r="D33" s="206"/>
      <c r="E33" s="207"/>
      <c r="F33" s="208"/>
      <c r="G33" s="208"/>
      <c r="H33" s="289" t="b">
        <f t="shared" si="5"/>
        <v>1</v>
      </c>
      <c r="I33" s="289" t="b">
        <f t="shared" si="6"/>
        <v>1</v>
      </c>
      <c r="J33" s="289">
        <f t="shared" si="2"/>
        <v>0</v>
      </c>
      <c r="K33" s="289">
        <f t="shared" si="3"/>
        <v>0</v>
      </c>
      <c r="L33" s="289">
        <f t="shared" si="4"/>
        <v>0</v>
      </c>
      <c r="M33" s="16" t="b">
        <f t="shared" si="0"/>
        <v>1</v>
      </c>
      <c r="N33" s="16" t="b">
        <f t="shared" si="1"/>
        <v>1</v>
      </c>
    </row>
    <row r="34" spans="1:14" ht="16.5" customHeight="1">
      <c r="A34" s="239">
        <v>13</v>
      </c>
      <c r="B34" s="206"/>
      <c r="C34" s="207"/>
      <c r="D34" s="206"/>
      <c r="E34" s="207"/>
      <c r="F34" s="208"/>
      <c r="G34" s="208"/>
      <c r="H34" s="289" t="b">
        <f t="shared" si="5"/>
        <v>1</v>
      </c>
      <c r="I34" s="289" t="b">
        <f t="shared" si="6"/>
        <v>1</v>
      </c>
      <c r="J34" s="289">
        <f t="shared" si="2"/>
        <v>0</v>
      </c>
      <c r="K34" s="289">
        <f t="shared" si="3"/>
        <v>0</v>
      </c>
      <c r="L34" s="289">
        <f t="shared" si="4"/>
        <v>0</v>
      </c>
      <c r="M34" s="16" t="b">
        <f t="shared" si="0"/>
        <v>1</v>
      </c>
      <c r="N34" s="16" t="b">
        <f t="shared" si="1"/>
        <v>1</v>
      </c>
    </row>
    <row r="35" spans="1:14" ht="16.5" customHeight="1">
      <c r="A35" s="239">
        <v>14</v>
      </c>
      <c r="B35" s="206"/>
      <c r="C35" s="207"/>
      <c r="D35" s="206"/>
      <c r="E35" s="207"/>
      <c r="F35" s="208"/>
      <c r="G35" s="208"/>
      <c r="H35" s="289" t="b">
        <f t="shared" si="5"/>
        <v>1</v>
      </c>
      <c r="I35" s="289" t="b">
        <f t="shared" si="6"/>
        <v>1</v>
      </c>
      <c r="J35" s="289">
        <f t="shared" si="2"/>
        <v>0</v>
      </c>
      <c r="K35" s="289">
        <f t="shared" si="3"/>
        <v>0</v>
      </c>
      <c r="L35" s="289">
        <f t="shared" si="4"/>
        <v>0</v>
      </c>
      <c r="M35" s="16" t="b">
        <f t="shared" si="0"/>
        <v>1</v>
      </c>
      <c r="N35" s="16" t="b">
        <f t="shared" si="1"/>
        <v>1</v>
      </c>
    </row>
    <row r="36" spans="1:14" ht="16.5" customHeight="1">
      <c r="A36" s="239">
        <v>15</v>
      </c>
      <c r="B36" s="206"/>
      <c r="C36" s="207"/>
      <c r="D36" s="206"/>
      <c r="E36" s="207"/>
      <c r="F36" s="208"/>
      <c r="G36" s="208"/>
      <c r="H36" s="289" t="b">
        <f t="shared" si="5"/>
        <v>1</v>
      </c>
      <c r="I36" s="289" t="b">
        <f t="shared" si="6"/>
        <v>1</v>
      </c>
      <c r="J36" s="289">
        <f t="shared" si="2"/>
        <v>0</v>
      </c>
      <c r="K36" s="289">
        <f t="shared" si="3"/>
        <v>0</v>
      </c>
      <c r="L36" s="289">
        <f t="shared" si="4"/>
        <v>0</v>
      </c>
      <c r="M36" s="16" t="b">
        <f t="shared" si="0"/>
        <v>1</v>
      </c>
      <c r="N36" s="16" t="b">
        <f t="shared" si="1"/>
        <v>1</v>
      </c>
    </row>
    <row r="37" spans="1:14" ht="16.5" customHeight="1">
      <c r="A37" s="239">
        <v>16</v>
      </c>
      <c r="B37" s="206"/>
      <c r="C37" s="207"/>
      <c r="D37" s="206"/>
      <c r="E37" s="207"/>
      <c r="F37" s="208"/>
      <c r="G37" s="208"/>
      <c r="H37" s="289" t="b">
        <f t="shared" si="5"/>
        <v>1</v>
      </c>
      <c r="I37" s="289" t="b">
        <f t="shared" si="6"/>
        <v>1</v>
      </c>
      <c r="J37" s="289">
        <f t="shared" si="2"/>
        <v>0</v>
      </c>
      <c r="K37" s="289">
        <f t="shared" si="3"/>
        <v>0</v>
      </c>
      <c r="L37" s="289">
        <f t="shared" si="4"/>
        <v>0</v>
      </c>
      <c r="M37" s="16" t="b">
        <f t="shared" si="0"/>
        <v>1</v>
      </c>
      <c r="N37" s="16" t="b">
        <f t="shared" si="1"/>
        <v>1</v>
      </c>
    </row>
    <row r="38" spans="1:14" ht="16.5" customHeight="1">
      <c r="A38" s="239">
        <v>17</v>
      </c>
      <c r="B38" s="206"/>
      <c r="C38" s="207"/>
      <c r="D38" s="206"/>
      <c r="E38" s="207"/>
      <c r="F38" s="208"/>
      <c r="G38" s="208"/>
      <c r="H38" s="289" t="b">
        <f t="shared" si="5"/>
        <v>1</v>
      </c>
      <c r="I38" s="289" t="b">
        <f t="shared" si="6"/>
        <v>1</v>
      </c>
      <c r="J38" s="289">
        <f t="shared" si="2"/>
        <v>0</v>
      </c>
      <c r="K38" s="289">
        <f t="shared" si="3"/>
        <v>0</v>
      </c>
      <c r="L38" s="289">
        <f t="shared" si="4"/>
        <v>0</v>
      </c>
      <c r="M38" s="16" t="b">
        <f t="shared" si="0"/>
        <v>1</v>
      </c>
      <c r="N38" s="16" t="b">
        <f t="shared" si="1"/>
        <v>1</v>
      </c>
    </row>
    <row r="39" spans="1:14" ht="16.5" customHeight="1">
      <c r="A39" s="239">
        <v>18</v>
      </c>
      <c r="B39" s="206"/>
      <c r="C39" s="207"/>
      <c r="D39" s="206"/>
      <c r="E39" s="207"/>
      <c r="F39" s="208"/>
      <c r="G39" s="208"/>
      <c r="H39" s="289" t="b">
        <f t="shared" si="5"/>
        <v>1</v>
      </c>
      <c r="I39" s="289" t="b">
        <f t="shared" si="6"/>
        <v>1</v>
      </c>
      <c r="J39" s="289">
        <f t="shared" si="2"/>
        <v>0</v>
      </c>
      <c r="K39" s="289">
        <f t="shared" si="3"/>
        <v>0</v>
      </c>
      <c r="L39" s="289">
        <f t="shared" si="4"/>
        <v>0</v>
      </c>
      <c r="M39" s="16" t="b">
        <f t="shared" si="0"/>
        <v>1</v>
      </c>
      <c r="N39" s="16" t="b">
        <f t="shared" si="1"/>
        <v>1</v>
      </c>
    </row>
    <row r="40" spans="1:14" ht="16.5" customHeight="1">
      <c r="A40" s="239">
        <v>19</v>
      </c>
      <c r="B40" s="206"/>
      <c r="C40" s="207"/>
      <c r="D40" s="206"/>
      <c r="E40" s="207"/>
      <c r="F40" s="208"/>
      <c r="G40" s="208"/>
      <c r="H40" s="289" t="b">
        <f t="shared" si="5"/>
        <v>1</v>
      </c>
      <c r="I40" s="289" t="b">
        <f t="shared" si="6"/>
        <v>1</v>
      </c>
      <c r="J40" s="289">
        <f t="shared" si="2"/>
        <v>0</v>
      </c>
      <c r="K40" s="289">
        <f t="shared" si="3"/>
        <v>0</v>
      </c>
      <c r="L40" s="289">
        <f t="shared" si="4"/>
        <v>0</v>
      </c>
      <c r="M40" s="16" t="b">
        <f t="shared" si="0"/>
        <v>1</v>
      </c>
      <c r="N40" s="16" t="b">
        <f t="shared" si="1"/>
        <v>1</v>
      </c>
    </row>
    <row r="41" spans="1:14">
      <c r="A41" s="239">
        <v>20</v>
      </c>
      <c r="B41" s="206"/>
      <c r="C41" s="207"/>
      <c r="D41" s="206"/>
      <c r="E41" s="207"/>
      <c r="F41" s="208"/>
      <c r="G41" s="208"/>
      <c r="H41" s="289" t="b">
        <f t="shared" si="5"/>
        <v>1</v>
      </c>
      <c r="I41" s="289" t="b">
        <f t="shared" si="6"/>
        <v>1</v>
      </c>
      <c r="J41" s="289">
        <f t="shared" si="2"/>
        <v>0</v>
      </c>
      <c r="K41" s="289">
        <f t="shared" si="3"/>
        <v>0</v>
      </c>
      <c r="L41" s="289">
        <f t="shared" si="4"/>
        <v>0</v>
      </c>
      <c r="M41" s="16" t="b">
        <f t="shared" si="0"/>
        <v>1</v>
      </c>
      <c r="N41" s="16" t="b">
        <f t="shared" si="1"/>
        <v>1</v>
      </c>
    </row>
    <row r="42" spans="1:14">
      <c r="A42" s="239">
        <v>21</v>
      </c>
      <c r="B42" s="206"/>
      <c r="C42" s="207"/>
      <c r="D42" s="206"/>
      <c r="E42" s="207"/>
      <c r="F42" s="208"/>
      <c r="G42" s="208"/>
      <c r="H42" s="289" t="b">
        <f t="shared" si="5"/>
        <v>1</v>
      </c>
      <c r="I42" s="289" t="b">
        <f t="shared" si="6"/>
        <v>1</v>
      </c>
      <c r="J42" s="289">
        <f t="shared" si="2"/>
        <v>0</v>
      </c>
      <c r="K42" s="289">
        <f t="shared" si="3"/>
        <v>0</v>
      </c>
      <c r="L42" s="289">
        <f t="shared" si="4"/>
        <v>0</v>
      </c>
      <c r="M42" s="16" t="b">
        <f t="shared" si="0"/>
        <v>1</v>
      </c>
      <c r="N42" s="16" t="b">
        <f t="shared" si="1"/>
        <v>1</v>
      </c>
    </row>
    <row r="43" spans="1:14">
      <c r="A43" s="239">
        <v>22</v>
      </c>
      <c r="B43" s="206"/>
      <c r="C43" s="207"/>
      <c r="D43" s="206"/>
      <c r="E43" s="207"/>
      <c r="F43" s="208"/>
      <c r="G43" s="208"/>
      <c r="H43" s="289" t="b">
        <f t="shared" si="5"/>
        <v>1</v>
      </c>
      <c r="I43" s="289" t="b">
        <f t="shared" si="6"/>
        <v>1</v>
      </c>
      <c r="J43" s="289">
        <f t="shared" si="2"/>
        <v>0</v>
      </c>
      <c r="K43" s="289">
        <f t="shared" si="3"/>
        <v>0</v>
      </c>
      <c r="L43" s="289">
        <f t="shared" si="4"/>
        <v>0</v>
      </c>
      <c r="M43" s="16" t="b">
        <f t="shared" si="0"/>
        <v>1</v>
      </c>
      <c r="N43" s="16" t="b">
        <f t="shared" si="1"/>
        <v>1</v>
      </c>
    </row>
    <row r="44" spans="1:14">
      <c r="A44" s="239">
        <v>23</v>
      </c>
      <c r="B44" s="206"/>
      <c r="C44" s="207"/>
      <c r="D44" s="206"/>
      <c r="E44" s="207"/>
      <c r="F44" s="208"/>
      <c r="G44" s="208"/>
      <c r="H44" s="289" t="b">
        <f t="shared" si="5"/>
        <v>1</v>
      </c>
      <c r="I44" s="289" t="b">
        <f t="shared" si="6"/>
        <v>1</v>
      </c>
      <c r="J44" s="289">
        <f t="shared" si="2"/>
        <v>0</v>
      </c>
      <c r="K44" s="289">
        <f t="shared" si="3"/>
        <v>0</v>
      </c>
      <c r="L44" s="289">
        <f t="shared" si="4"/>
        <v>0</v>
      </c>
      <c r="M44" s="16" t="b">
        <f t="shared" si="0"/>
        <v>1</v>
      </c>
      <c r="N44" s="16" t="b">
        <f t="shared" si="1"/>
        <v>1</v>
      </c>
    </row>
    <row r="45" spans="1:14">
      <c r="A45" s="239">
        <v>24</v>
      </c>
      <c r="B45" s="206"/>
      <c r="C45" s="207"/>
      <c r="D45" s="206"/>
      <c r="E45" s="207"/>
      <c r="F45" s="208"/>
      <c r="G45" s="208"/>
      <c r="H45" s="289" t="b">
        <f t="shared" si="5"/>
        <v>1</v>
      </c>
      <c r="I45" s="289" t="b">
        <f t="shared" si="6"/>
        <v>1</v>
      </c>
      <c r="J45" s="289">
        <f t="shared" si="2"/>
        <v>0</v>
      </c>
      <c r="K45" s="289">
        <f t="shared" si="3"/>
        <v>0</v>
      </c>
      <c r="L45" s="289">
        <f t="shared" si="4"/>
        <v>0</v>
      </c>
      <c r="M45" s="16" t="b">
        <f t="shared" si="0"/>
        <v>1</v>
      </c>
      <c r="N45" s="16" t="b">
        <f t="shared" si="1"/>
        <v>1</v>
      </c>
    </row>
    <row r="46" spans="1:14">
      <c r="A46" s="239">
        <v>25</v>
      </c>
      <c r="B46" s="206"/>
      <c r="C46" s="207"/>
      <c r="D46" s="206"/>
      <c r="E46" s="207"/>
      <c r="F46" s="208"/>
      <c r="G46" s="208"/>
      <c r="H46" s="289" t="b">
        <f t="shared" si="5"/>
        <v>1</v>
      </c>
      <c r="I46" s="289" t="b">
        <f t="shared" si="6"/>
        <v>1</v>
      </c>
      <c r="J46" s="289">
        <f t="shared" si="2"/>
        <v>0</v>
      </c>
      <c r="K46" s="289">
        <f t="shared" si="3"/>
        <v>0</v>
      </c>
      <c r="L46" s="289">
        <f t="shared" si="4"/>
        <v>0</v>
      </c>
      <c r="M46" s="16" t="b">
        <f t="shared" si="0"/>
        <v>1</v>
      </c>
      <c r="N46" s="16" t="b">
        <f t="shared" si="1"/>
        <v>1</v>
      </c>
    </row>
    <row r="47" spans="1:14">
      <c r="A47" s="239">
        <v>26</v>
      </c>
      <c r="B47" s="206"/>
      <c r="C47" s="207"/>
      <c r="D47" s="206"/>
      <c r="E47" s="207"/>
      <c r="F47" s="208"/>
      <c r="G47" s="208"/>
      <c r="H47" s="289" t="b">
        <f t="shared" si="5"/>
        <v>1</v>
      </c>
      <c r="I47" s="289" t="b">
        <f t="shared" si="6"/>
        <v>1</v>
      </c>
      <c r="J47" s="289">
        <f t="shared" si="2"/>
        <v>0</v>
      </c>
      <c r="K47" s="289">
        <f t="shared" si="3"/>
        <v>0</v>
      </c>
      <c r="L47" s="289">
        <f t="shared" si="4"/>
        <v>0</v>
      </c>
      <c r="M47" s="16" t="b">
        <f t="shared" si="0"/>
        <v>1</v>
      </c>
      <c r="N47" s="16" t="b">
        <f t="shared" si="1"/>
        <v>1</v>
      </c>
    </row>
    <row r="48" spans="1:14">
      <c r="A48" s="239">
        <v>27</v>
      </c>
      <c r="B48" s="206"/>
      <c r="C48" s="207"/>
      <c r="D48" s="206"/>
      <c r="E48" s="207"/>
      <c r="F48" s="208"/>
      <c r="G48" s="208"/>
      <c r="H48" s="289" t="b">
        <f t="shared" si="5"/>
        <v>1</v>
      </c>
      <c r="I48" s="289" t="b">
        <f t="shared" si="6"/>
        <v>1</v>
      </c>
      <c r="J48" s="289">
        <f t="shared" si="2"/>
        <v>0</v>
      </c>
      <c r="K48" s="289">
        <f t="shared" si="3"/>
        <v>0</v>
      </c>
      <c r="L48" s="289">
        <f t="shared" si="4"/>
        <v>0</v>
      </c>
      <c r="M48" s="16" t="b">
        <f t="shared" si="0"/>
        <v>1</v>
      </c>
      <c r="N48" s="16" t="b">
        <f t="shared" si="1"/>
        <v>1</v>
      </c>
    </row>
    <row r="49" spans="1:14">
      <c r="A49" s="239">
        <v>28</v>
      </c>
      <c r="B49" s="206"/>
      <c r="C49" s="207"/>
      <c r="D49" s="206"/>
      <c r="E49" s="207"/>
      <c r="F49" s="208"/>
      <c r="G49" s="208"/>
      <c r="H49" s="289" t="b">
        <f t="shared" si="5"/>
        <v>1</v>
      </c>
      <c r="I49" s="289" t="b">
        <f t="shared" si="6"/>
        <v>1</v>
      </c>
      <c r="J49" s="289">
        <f t="shared" si="2"/>
        <v>0</v>
      </c>
      <c r="K49" s="289">
        <f t="shared" si="3"/>
        <v>0</v>
      </c>
      <c r="L49" s="289">
        <f t="shared" si="4"/>
        <v>0</v>
      </c>
      <c r="M49" s="16" t="b">
        <f t="shared" si="0"/>
        <v>1</v>
      </c>
      <c r="N49" s="16" t="b">
        <f t="shared" si="1"/>
        <v>1</v>
      </c>
    </row>
    <row r="50" spans="1:14">
      <c r="A50" s="239">
        <v>29</v>
      </c>
      <c r="B50" s="206"/>
      <c r="C50" s="207"/>
      <c r="D50" s="206"/>
      <c r="E50" s="207"/>
      <c r="F50" s="208"/>
      <c r="G50" s="208"/>
      <c r="H50" s="289" t="b">
        <f t="shared" si="5"/>
        <v>1</v>
      </c>
      <c r="I50" s="289" t="b">
        <f t="shared" si="6"/>
        <v>1</v>
      </c>
      <c r="J50" s="289">
        <f t="shared" si="2"/>
        <v>0</v>
      </c>
      <c r="K50" s="289">
        <f t="shared" si="3"/>
        <v>0</v>
      </c>
      <c r="L50" s="289">
        <f t="shared" si="4"/>
        <v>0</v>
      </c>
      <c r="M50" s="16" t="b">
        <f t="shared" si="0"/>
        <v>1</v>
      </c>
      <c r="N50" s="16" t="b">
        <f t="shared" si="1"/>
        <v>1</v>
      </c>
    </row>
    <row r="51" spans="1:14">
      <c r="A51" s="239">
        <v>30</v>
      </c>
      <c r="B51" s="206"/>
      <c r="C51" s="207"/>
      <c r="D51" s="206"/>
      <c r="E51" s="207"/>
      <c r="F51" s="208"/>
      <c r="G51" s="208"/>
      <c r="H51" s="289" t="b">
        <f t="shared" si="5"/>
        <v>1</v>
      </c>
      <c r="I51" s="289" t="b">
        <f t="shared" si="6"/>
        <v>1</v>
      </c>
      <c r="J51" s="289">
        <f t="shared" si="2"/>
        <v>0</v>
      </c>
      <c r="K51" s="289">
        <f t="shared" si="3"/>
        <v>0</v>
      </c>
      <c r="L51" s="289">
        <f t="shared" si="4"/>
        <v>0</v>
      </c>
      <c r="M51" s="16" t="b">
        <f t="shared" si="0"/>
        <v>1</v>
      </c>
      <c r="N51" s="16" t="b">
        <f t="shared" si="1"/>
        <v>1</v>
      </c>
    </row>
    <row r="52" spans="1:14">
      <c r="A52" s="239">
        <v>31</v>
      </c>
      <c r="B52" s="206"/>
      <c r="C52" s="207"/>
      <c r="D52" s="206"/>
      <c r="E52" s="207"/>
      <c r="F52" s="208"/>
      <c r="G52" s="208"/>
      <c r="H52" s="289" t="b">
        <f t="shared" si="5"/>
        <v>1</v>
      </c>
      <c r="I52" s="289" t="b">
        <f t="shared" si="6"/>
        <v>1</v>
      </c>
      <c r="J52" s="289">
        <f t="shared" si="2"/>
        <v>0</v>
      </c>
      <c r="K52" s="289">
        <f t="shared" si="3"/>
        <v>0</v>
      </c>
      <c r="L52" s="289">
        <f t="shared" si="4"/>
        <v>0</v>
      </c>
      <c r="M52" s="16" t="b">
        <f t="shared" si="0"/>
        <v>1</v>
      </c>
      <c r="N52" s="16" t="b">
        <f t="shared" si="1"/>
        <v>1</v>
      </c>
    </row>
    <row r="53" spans="1:14">
      <c r="A53" s="239">
        <v>32</v>
      </c>
      <c r="B53" s="206"/>
      <c r="C53" s="207"/>
      <c r="D53" s="206"/>
      <c r="E53" s="207"/>
      <c r="F53" s="208"/>
      <c r="G53" s="208"/>
      <c r="H53" s="289" t="b">
        <f t="shared" si="5"/>
        <v>1</v>
      </c>
      <c r="I53" s="289" t="b">
        <f t="shared" si="6"/>
        <v>1</v>
      </c>
      <c r="J53" s="289">
        <f t="shared" si="2"/>
        <v>0</v>
      </c>
      <c r="K53" s="289">
        <f t="shared" si="3"/>
        <v>0</v>
      </c>
      <c r="L53" s="289">
        <f t="shared" si="4"/>
        <v>0</v>
      </c>
      <c r="M53" s="16" t="b">
        <f t="shared" si="0"/>
        <v>1</v>
      </c>
      <c r="N53" s="16" t="b">
        <f t="shared" si="1"/>
        <v>1</v>
      </c>
    </row>
    <row r="54" spans="1:14">
      <c r="A54" s="239">
        <v>33</v>
      </c>
      <c r="B54" s="206"/>
      <c r="C54" s="207"/>
      <c r="D54" s="206"/>
      <c r="E54" s="207"/>
      <c r="F54" s="208"/>
      <c r="G54" s="208"/>
      <c r="H54" s="289" t="b">
        <f t="shared" si="5"/>
        <v>1</v>
      </c>
      <c r="I54" s="289" t="b">
        <f t="shared" si="6"/>
        <v>1</v>
      </c>
      <c r="J54" s="289">
        <f t="shared" si="2"/>
        <v>0</v>
      </c>
      <c r="K54" s="289">
        <f t="shared" si="3"/>
        <v>0</v>
      </c>
      <c r="L54" s="289">
        <f t="shared" si="4"/>
        <v>0</v>
      </c>
      <c r="M54" s="16" t="b">
        <f t="shared" si="0"/>
        <v>1</v>
      </c>
      <c r="N54" s="16" t="b">
        <f t="shared" si="1"/>
        <v>1</v>
      </c>
    </row>
    <row r="55" spans="1:14">
      <c r="A55" s="239">
        <v>34</v>
      </c>
      <c r="B55" s="206"/>
      <c r="C55" s="207"/>
      <c r="D55" s="206"/>
      <c r="E55" s="207"/>
      <c r="F55" s="208"/>
      <c r="G55" s="208"/>
      <c r="H55" s="289" t="b">
        <f t="shared" si="5"/>
        <v>1</v>
      </c>
      <c r="I55" s="289" t="b">
        <f t="shared" si="6"/>
        <v>1</v>
      </c>
      <c r="J55" s="289">
        <f t="shared" si="2"/>
        <v>0</v>
      </c>
      <c r="K55" s="289">
        <f t="shared" si="3"/>
        <v>0</v>
      </c>
      <c r="L55" s="289">
        <f t="shared" si="4"/>
        <v>0</v>
      </c>
      <c r="M55" s="16" t="b">
        <f t="shared" si="0"/>
        <v>1</v>
      </c>
      <c r="N55" s="16" t="b">
        <f t="shared" si="1"/>
        <v>1</v>
      </c>
    </row>
    <row r="56" spans="1:14">
      <c r="A56" s="239">
        <v>35</v>
      </c>
      <c r="B56" s="206"/>
      <c r="C56" s="207"/>
      <c r="D56" s="206"/>
      <c r="E56" s="207"/>
      <c r="F56" s="208"/>
      <c r="G56" s="208"/>
      <c r="H56" s="289" t="b">
        <f t="shared" si="5"/>
        <v>1</v>
      </c>
      <c r="I56" s="289" t="b">
        <f t="shared" si="6"/>
        <v>1</v>
      </c>
      <c r="J56" s="289">
        <f t="shared" si="2"/>
        <v>0</v>
      </c>
      <c r="K56" s="289">
        <f t="shared" si="3"/>
        <v>0</v>
      </c>
      <c r="L56" s="289">
        <f t="shared" si="4"/>
        <v>0</v>
      </c>
      <c r="M56" s="16" t="b">
        <f t="shared" si="0"/>
        <v>1</v>
      </c>
      <c r="N56" s="16" t="b">
        <f t="shared" si="1"/>
        <v>1</v>
      </c>
    </row>
    <row r="57" spans="1:14">
      <c r="A57" s="239">
        <v>36</v>
      </c>
      <c r="B57" s="206"/>
      <c r="C57" s="207"/>
      <c r="D57" s="206"/>
      <c r="E57" s="207"/>
      <c r="F57" s="208"/>
      <c r="G57" s="208"/>
      <c r="H57" s="289" t="b">
        <f t="shared" si="5"/>
        <v>1</v>
      </c>
      <c r="I57" s="289" t="b">
        <f t="shared" si="6"/>
        <v>1</v>
      </c>
      <c r="J57" s="289">
        <f t="shared" si="2"/>
        <v>0</v>
      </c>
      <c r="K57" s="289">
        <f t="shared" si="3"/>
        <v>0</v>
      </c>
      <c r="L57" s="289">
        <f t="shared" si="4"/>
        <v>0</v>
      </c>
      <c r="M57" s="16" t="b">
        <f t="shared" si="0"/>
        <v>1</v>
      </c>
      <c r="N57" s="16" t="b">
        <f t="shared" si="1"/>
        <v>1</v>
      </c>
    </row>
    <row r="58" spans="1:14">
      <c r="A58" s="239">
        <v>37</v>
      </c>
      <c r="B58" s="206"/>
      <c r="C58" s="207"/>
      <c r="D58" s="206"/>
      <c r="E58" s="207"/>
      <c r="F58" s="208"/>
      <c r="G58" s="208"/>
      <c r="H58" s="289" t="b">
        <f t="shared" si="5"/>
        <v>1</v>
      </c>
      <c r="I58" s="289" t="b">
        <f t="shared" si="6"/>
        <v>1</v>
      </c>
      <c r="J58" s="289">
        <f t="shared" si="2"/>
        <v>0</v>
      </c>
      <c r="K58" s="289">
        <f t="shared" si="3"/>
        <v>0</v>
      </c>
      <c r="L58" s="289">
        <f t="shared" si="4"/>
        <v>0</v>
      </c>
      <c r="M58" s="16" t="b">
        <f t="shared" si="0"/>
        <v>1</v>
      </c>
      <c r="N58" s="16" t="b">
        <f t="shared" si="1"/>
        <v>1</v>
      </c>
    </row>
    <row r="59" spans="1:14">
      <c r="A59" s="239">
        <v>38</v>
      </c>
      <c r="B59" s="206"/>
      <c r="C59" s="207"/>
      <c r="D59" s="206"/>
      <c r="E59" s="207"/>
      <c r="F59" s="208"/>
      <c r="G59" s="208"/>
      <c r="H59" s="289" t="b">
        <f t="shared" si="5"/>
        <v>1</v>
      </c>
      <c r="I59" s="289" t="b">
        <f t="shared" si="6"/>
        <v>1</v>
      </c>
      <c r="J59" s="289">
        <f t="shared" si="2"/>
        <v>0</v>
      </c>
      <c r="K59" s="289">
        <f t="shared" si="3"/>
        <v>0</v>
      </c>
      <c r="L59" s="289">
        <f t="shared" si="4"/>
        <v>0</v>
      </c>
      <c r="M59" s="16" t="b">
        <f t="shared" si="0"/>
        <v>1</v>
      </c>
      <c r="N59" s="16" t="b">
        <f t="shared" si="1"/>
        <v>1</v>
      </c>
    </row>
    <row r="60" spans="1:14">
      <c r="A60" s="239">
        <v>39</v>
      </c>
      <c r="B60" s="206"/>
      <c r="C60" s="207"/>
      <c r="D60" s="206"/>
      <c r="E60" s="207"/>
      <c r="F60" s="208"/>
      <c r="G60" s="208"/>
      <c r="H60" s="289" t="b">
        <f t="shared" si="5"/>
        <v>1</v>
      </c>
      <c r="I60" s="289" t="b">
        <f t="shared" si="6"/>
        <v>1</v>
      </c>
      <c r="J60" s="289">
        <f t="shared" si="2"/>
        <v>0</v>
      </c>
      <c r="K60" s="289">
        <f t="shared" si="3"/>
        <v>0</v>
      </c>
      <c r="L60" s="289">
        <f t="shared" si="4"/>
        <v>0</v>
      </c>
      <c r="M60" s="16" t="b">
        <f t="shared" si="0"/>
        <v>1</v>
      </c>
      <c r="N60" s="16" t="b">
        <f t="shared" si="1"/>
        <v>1</v>
      </c>
    </row>
    <row r="61" spans="1:14">
      <c r="A61" s="239">
        <v>40</v>
      </c>
      <c r="B61" s="206"/>
      <c r="C61" s="207"/>
      <c r="D61" s="206"/>
      <c r="E61" s="207"/>
      <c r="F61" s="208"/>
      <c r="G61" s="208"/>
      <c r="H61" s="289" t="b">
        <f t="shared" si="5"/>
        <v>1</v>
      </c>
      <c r="I61" s="289" t="b">
        <f t="shared" si="6"/>
        <v>1</v>
      </c>
      <c r="J61" s="289">
        <f t="shared" si="2"/>
        <v>0</v>
      </c>
      <c r="K61" s="289">
        <f t="shared" si="3"/>
        <v>0</v>
      </c>
      <c r="L61" s="289">
        <f t="shared" si="4"/>
        <v>0</v>
      </c>
      <c r="M61" s="16" t="b">
        <f t="shared" si="0"/>
        <v>1</v>
      </c>
      <c r="N61" s="16" t="b">
        <f t="shared" si="1"/>
        <v>1</v>
      </c>
    </row>
    <row r="62" spans="1:14">
      <c r="A62" s="239">
        <v>41</v>
      </c>
      <c r="B62" s="206"/>
      <c r="C62" s="207"/>
      <c r="D62" s="206"/>
      <c r="E62" s="207"/>
      <c r="F62" s="208"/>
      <c r="G62" s="208"/>
      <c r="H62" s="289" t="b">
        <f t="shared" si="5"/>
        <v>1</v>
      </c>
      <c r="I62" s="289" t="b">
        <f t="shared" si="6"/>
        <v>1</v>
      </c>
      <c r="J62" s="289">
        <f t="shared" si="2"/>
        <v>0</v>
      </c>
      <c r="K62" s="289">
        <f t="shared" si="3"/>
        <v>0</v>
      </c>
      <c r="L62" s="289">
        <f t="shared" si="4"/>
        <v>0</v>
      </c>
      <c r="M62" s="16" t="b">
        <f t="shared" si="0"/>
        <v>1</v>
      </c>
      <c r="N62" s="16" t="b">
        <f t="shared" si="1"/>
        <v>1</v>
      </c>
    </row>
    <row r="63" spans="1:14">
      <c r="A63" s="239">
        <v>42</v>
      </c>
      <c r="B63" s="206"/>
      <c r="C63" s="207"/>
      <c r="D63" s="206"/>
      <c r="E63" s="207"/>
      <c r="F63" s="208"/>
      <c r="G63" s="208"/>
      <c r="H63" s="289" t="b">
        <f t="shared" si="5"/>
        <v>1</v>
      </c>
      <c r="I63" s="289" t="b">
        <f t="shared" si="6"/>
        <v>1</v>
      </c>
      <c r="J63" s="289">
        <f t="shared" si="2"/>
        <v>0</v>
      </c>
      <c r="K63" s="289">
        <f t="shared" si="3"/>
        <v>0</v>
      </c>
      <c r="L63" s="289">
        <f t="shared" si="4"/>
        <v>0</v>
      </c>
      <c r="M63" s="16" t="b">
        <f t="shared" si="0"/>
        <v>1</v>
      </c>
      <c r="N63" s="16" t="b">
        <f t="shared" si="1"/>
        <v>1</v>
      </c>
    </row>
    <row r="64" spans="1:14">
      <c r="A64" s="239">
        <v>43</v>
      </c>
      <c r="B64" s="206"/>
      <c r="C64" s="207"/>
      <c r="D64" s="206"/>
      <c r="E64" s="207"/>
      <c r="F64" s="208"/>
      <c r="G64" s="208"/>
      <c r="H64" s="289" t="b">
        <f t="shared" si="5"/>
        <v>1</v>
      </c>
      <c r="I64" s="289" t="b">
        <f t="shared" si="6"/>
        <v>1</v>
      </c>
      <c r="J64" s="289">
        <f t="shared" si="2"/>
        <v>0</v>
      </c>
      <c r="K64" s="289">
        <f t="shared" si="3"/>
        <v>0</v>
      </c>
      <c r="L64" s="289">
        <f t="shared" si="4"/>
        <v>0</v>
      </c>
      <c r="M64" s="16" t="b">
        <f t="shared" si="0"/>
        <v>1</v>
      </c>
      <c r="N64" s="16" t="b">
        <f t="shared" si="1"/>
        <v>1</v>
      </c>
    </row>
    <row r="65" spans="1:14">
      <c r="A65" s="239">
        <v>44</v>
      </c>
      <c r="B65" s="206"/>
      <c r="C65" s="207"/>
      <c r="D65" s="206"/>
      <c r="E65" s="207"/>
      <c r="F65" s="208"/>
      <c r="G65" s="208"/>
      <c r="H65" s="289" t="b">
        <f t="shared" si="5"/>
        <v>1</v>
      </c>
      <c r="I65" s="289" t="b">
        <f t="shared" si="6"/>
        <v>1</v>
      </c>
      <c r="J65" s="289">
        <f t="shared" si="2"/>
        <v>0</v>
      </c>
      <c r="K65" s="289">
        <f t="shared" si="3"/>
        <v>0</v>
      </c>
      <c r="L65" s="289">
        <f t="shared" si="4"/>
        <v>0</v>
      </c>
      <c r="M65" s="16" t="b">
        <f t="shared" si="0"/>
        <v>1</v>
      </c>
      <c r="N65" s="16" t="b">
        <f t="shared" si="1"/>
        <v>1</v>
      </c>
    </row>
    <row r="66" spans="1:14">
      <c r="A66" s="239">
        <v>45</v>
      </c>
      <c r="B66" s="206"/>
      <c r="C66" s="207"/>
      <c r="D66" s="206"/>
      <c r="E66" s="207"/>
      <c r="F66" s="208"/>
      <c r="G66" s="208"/>
      <c r="H66" s="289" t="b">
        <f t="shared" si="5"/>
        <v>1</v>
      </c>
      <c r="I66" s="289" t="b">
        <f t="shared" si="6"/>
        <v>1</v>
      </c>
      <c r="J66" s="289">
        <f t="shared" si="2"/>
        <v>0</v>
      </c>
      <c r="K66" s="289">
        <f t="shared" si="3"/>
        <v>0</v>
      </c>
      <c r="L66" s="289">
        <f t="shared" si="4"/>
        <v>0</v>
      </c>
      <c r="M66" s="16" t="b">
        <f t="shared" si="0"/>
        <v>1</v>
      </c>
      <c r="N66" s="16" t="b">
        <f t="shared" si="1"/>
        <v>1</v>
      </c>
    </row>
    <row r="67" spans="1:14">
      <c r="A67" s="239">
        <v>46</v>
      </c>
      <c r="B67" s="206"/>
      <c r="C67" s="207"/>
      <c r="D67" s="206"/>
      <c r="E67" s="207"/>
      <c r="F67" s="208"/>
      <c r="G67" s="208"/>
      <c r="H67" s="289" t="b">
        <f t="shared" si="5"/>
        <v>1</v>
      </c>
      <c r="I67" s="289" t="b">
        <f t="shared" si="6"/>
        <v>1</v>
      </c>
      <c r="J67" s="289">
        <f t="shared" si="2"/>
        <v>0</v>
      </c>
      <c r="K67" s="289">
        <f t="shared" si="3"/>
        <v>0</v>
      </c>
      <c r="L67" s="289">
        <f t="shared" si="4"/>
        <v>0</v>
      </c>
      <c r="M67" s="16" t="b">
        <f t="shared" si="0"/>
        <v>1</v>
      </c>
      <c r="N67" s="16" t="b">
        <f t="shared" si="1"/>
        <v>1</v>
      </c>
    </row>
    <row r="68" spans="1:14">
      <c r="A68" s="239">
        <v>47</v>
      </c>
      <c r="B68" s="206"/>
      <c r="C68" s="207"/>
      <c r="D68" s="206"/>
      <c r="E68" s="207"/>
      <c r="F68" s="208"/>
      <c r="G68" s="208"/>
      <c r="H68" s="289" t="b">
        <f t="shared" si="5"/>
        <v>1</v>
      </c>
      <c r="I68" s="289" t="b">
        <f t="shared" si="6"/>
        <v>1</v>
      </c>
      <c r="J68" s="289">
        <f t="shared" si="2"/>
        <v>0</v>
      </c>
      <c r="K68" s="289">
        <f t="shared" si="3"/>
        <v>0</v>
      </c>
      <c r="L68" s="289">
        <f t="shared" si="4"/>
        <v>0</v>
      </c>
      <c r="M68" s="16" t="b">
        <f t="shared" si="0"/>
        <v>1</v>
      </c>
      <c r="N68" s="16" t="b">
        <f t="shared" si="1"/>
        <v>1</v>
      </c>
    </row>
    <row r="69" spans="1:14">
      <c r="A69" s="239">
        <v>48</v>
      </c>
      <c r="B69" s="206"/>
      <c r="C69" s="207"/>
      <c r="D69" s="206"/>
      <c r="E69" s="207"/>
      <c r="F69" s="208"/>
      <c r="G69" s="208"/>
      <c r="H69" s="289" t="b">
        <f t="shared" si="5"/>
        <v>1</v>
      </c>
      <c r="I69" s="289" t="b">
        <f t="shared" si="6"/>
        <v>1</v>
      </c>
      <c r="J69" s="289">
        <f t="shared" si="2"/>
        <v>0</v>
      </c>
      <c r="K69" s="289">
        <f t="shared" si="3"/>
        <v>0</v>
      </c>
      <c r="L69" s="289">
        <f t="shared" si="4"/>
        <v>0</v>
      </c>
      <c r="M69" s="16" t="b">
        <f t="shared" si="0"/>
        <v>1</v>
      </c>
      <c r="N69" s="16" t="b">
        <f t="shared" si="1"/>
        <v>1</v>
      </c>
    </row>
    <row r="70" spans="1:14">
      <c r="A70" s="239">
        <v>49</v>
      </c>
      <c r="B70" s="206"/>
      <c r="C70" s="207"/>
      <c r="D70" s="206"/>
      <c r="E70" s="207"/>
      <c r="F70" s="208"/>
      <c r="G70" s="208"/>
      <c r="H70" s="289" t="b">
        <f t="shared" si="5"/>
        <v>1</v>
      </c>
      <c r="I70" s="289" t="b">
        <f t="shared" si="6"/>
        <v>1</v>
      </c>
      <c r="J70" s="289">
        <f t="shared" si="2"/>
        <v>0</v>
      </c>
      <c r="K70" s="289">
        <f t="shared" si="3"/>
        <v>0</v>
      </c>
      <c r="L70" s="289">
        <f t="shared" si="4"/>
        <v>0</v>
      </c>
      <c r="M70" s="16" t="b">
        <f t="shared" si="0"/>
        <v>1</v>
      </c>
      <c r="N70" s="16" t="b">
        <f t="shared" si="1"/>
        <v>1</v>
      </c>
    </row>
    <row r="71" spans="1:14">
      <c r="A71" s="239">
        <v>50</v>
      </c>
      <c r="B71" s="206"/>
      <c r="C71" s="207"/>
      <c r="D71" s="206"/>
      <c r="E71" s="207"/>
      <c r="F71" s="208"/>
      <c r="G71" s="208"/>
      <c r="H71" s="289" t="b">
        <f t="shared" si="5"/>
        <v>1</v>
      </c>
      <c r="I71" s="289" t="b">
        <f t="shared" si="6"/>
        <v>1</v>
      </c>
      <c r="J71" s="289">
        <f t="shared" si="2"/>
        <v>0</v>
      </c>
      <c r="K71" s="289">
        <f t="shared" si="3"/>
        <v>0</v>
      </c>
      <c r="L71" s="289">
        <f t="shared" si="4"/>
        <v>0</v>
      </c>
      <c r="M71" s="16" t="b">
        <f t="shared" si="0"/>
        <v>1</v>
      </c>
      <c r="N71" s="16" t="b">
        <f t="shared" si="1"/>
        <v>1</v>
      </c>
    </row>
    <row r="72" spans="1:14">
      <c r="A72" s="239">
        <v>51</v>
      </c>
      <c r="B72" s="206"/>
      <c r="C72" s="207"/>
      <c r="D72" s="206"/>
      <c r="E72" s="207"/>
      <c r="F72" s="208"/>
      <c r="G72" s="208"/>
      <c r="H72" s="289" t="b">
        <f t="shared" si="5"/>
        <v>1</v>
      </c>
      <c r="I72" s="289" t="b">
        <f t="shared" si="6"/>
        <v>1</v>
      </c>
      <c r="J72" s="289">
        <f t="shared" si="2"/>
        <v>0</v>
      </c>
      <c r="K72" s="289">
        <f t="shared" si="3"/>
        <v>0</v>
      </c>
      <c r="L72" s="289">
        <f t="shared" si="4"/>
        <v>0</v>
      </c>
      <c r="M72" s="16" t="b">
        <f t="shared" si="0"/>
        <v>1</v>
      </c>
      <c r="N72" s="16" t="b">
        <f t="shared" si="1"/>
        <v>1</v>
      </c>
    </row>
    <row r="73" spans="1:14">
      <c r="A73" s="239">
        <v>52</v>
      </c>
      <c r="B73" s="206"/>
      <c r="C73" s="207"/>
      <c r="D73" s="206"/>
      <c r="E73" s="207"/>
      <c r="F73" s="208"/>
      <c r="G73" s="208"/>
      <c r="H73" s="289" t="b">
        <f t="shared" si="5"/>
        <v>1</v>
      </c>
      <c r="I73" s="289" t="b">
        <f t="shared" si="6"/>
        <v>1</v>
      </c>
      <c r="J73" s="289">
        <f t="shared" si="2"/>
        <v>0</v>
      </c>
      <c r="K73" s="289">
        <f t="shared" si="3"/>
        <v>0</v>
      </c>
      <c r="L73" s="289">
        <f t="shared" si="4"/>
        <v>0</v>
      </c>
      <c r="M73" s="16" t="b">
        <f t="shared" si="0"/>
        <v>1</v>
      </c>
      <c r="N73" s="16" t="b">
        <f t="shared" si="1"/>
        <v>1</v>
      </c>
    </row>
    <row r="74" spans="1:14">
      <c r="A74" s="239">
        <v>53</v>
      </c>
      <c r="B74" s="206"/>
      <c r="C74" s="207"/>
      <c r="D74" s="206"/>
      <c r="E74" s="207"/>
      <c r="F74" s="208"/>
      <c r="G74" s="208"/>
      <c r="H74" s="289" t="b">
        <f t="shared" si="5"/>
        <v>1</v>
      </c>
      <c r="I74" s="289" t="b">
        <f t="shared" si="6"/>
        <v>1</v>
      </c>
      <c r="J74" s="289">
        <f t="shared" si="2"/>
        <v>0</v>
      </c>
      <c r="K74" s="289">
        <f t="shared" si="3"/>
        <v>0</v>
      </c>
      <c r="L74" s="289">
        <f t="shared" si="4"/>
        <v>0</v>
      </c>
      <c r="M74" s="16" t="b">
        <f t="shared" si="0"/>
        <v>1</v>
      </c>
      <c r="N74" s="16" t="b">
        <f t="shared" si="1"/>
        <v>1</v>
      </c>
    </row>
    <row r="75" spans="1:14">
      <c r="A75" s="239">
        <v>54</v>
      </c>
      <c r="B75" s="206"/>
      <c r="C75" s="207"/>
      <c r="D75" s="206"/>
      <c r="E75" s="207"/>
      <c r="F75" s="208"/>
      <c r="G75" s="208"/>
      <c r="H75" s="289" t="b">
        <f t="shared" si="5"/>
        <v>1</v>
      </c>
      <c r="I75" s="289" t="b">
        <f t="shared" si="6"/>
        <v>1</v>
      </c>
      <c r="J75" s="289">
        <f t="shared" si="2"/>
        <v>0</v>
      </c>
      <c r="K75" s="289">
        <f t="shared" si="3"/>
        <v>0</v>
      </c>
      <c r="L75" s="289">
        <f t="shared" si="4"/>
        <v>0</v>
      </c>
      <c r="M75" s="16" t="b">
        <f t="shared" si="0"/>
        <v>1</v>
      </c>
      <c r="N75" s="16" t="b">
        <f t="shared" si="1"/>
        <v>1</v>
      </c>
    </row>
    <row r="76" spans="1:14">
      <c r="A76" s="239">
        <v>55</v>
      </c>
      <c r="B76" s="206"/>
      <c r="C76" s="207"/>
      <c r="D76" s="206"/>
      <c r="E76" s="207"/>
      <c r="F76" s="208"/>
      <c r="G76" s="208"/>
      <c r="H76" s="289" t="b">
        <f t="shared" si="5"/>
        <v>1</v>
      </c>
      <c r="I76" s="289" t="b">
        <f t="shared" si="6"/>
        <v>1</v>
      </c>
      <c r="J76" s="289">
        <f t="shared" si="2"/>
        <v>0</v>
      </c>
      <c r="K76" s="289">
        <f t="shared" si="3"/>
        <v>0</v>
      </c>
      <c r="L76" s="289">
        <f t="shared" si="4"/>
        <v>0</v>
      </c>
      <c r="M76" s="16" t="b">
        <f t="shared" si="0"/>
        <v>1</v>
      </c>
      <c r="N76" s="16" t="b">
        <f t="shared" si="1"/>
        <v>1</v>
      </c>
    </row>
    <row r="77" spans="1:14">
      <c r="A77" s="239">
        <v>56</v>
      </c>
      <c r="B77" s="206"/>
      <c r="C77" s="207"/>
      <c r="D77" s="206"/>
      <c r="E77" s="207"/>
      <c r="F77" s="208"/>
      <c r="G77" s="208"/>
      <c r="H77" s="289" t="b">
        <f t="shared" si="5"/>
        <v>1</v>
      </c>
      <c r="I77" s="289" t="b">
        <f t="shared" si="6"/>
        <v>1</v>
      </c>
      <c r="J77" s="289">
        <f t="shared" si="2"/>
        <v>0</v>
      </c>
      <c r="K77" s="289">
        <f t="shared" si="3"/>
        <v>0</v>
      </c>
      <c r="L77" s="289">
        <f t="shared" si="4"/>
        <v>0</v>
      </c>
      <c r="M77" s="16" t="b">
        <f t="shared" si="0"/>
        <v>1</v>
      </c>
      <c r="N77" s="16" t="b">
        <f t="shared" si="1"/>
        <v>1</v>
      </c>
    </row>
    <row r="78" spans="1:14">
      <c r="A78" s="239">
        <v>57</v>
      </c>
      <c r="B78" s="206"/>
      <c r="C78" s="207"/>
      <c r="D78" s="206"/>
      <c r="E78" s="207"/>
      <c r="F78" s="208"/>
      <c r="G78" s="208"/>
      <c r="H78" s="289" t="b">
        <f t="shared" si="5"/>
        <v>1</v>
      </c>
      <c r="I78" s="289" t="b">
        <f t="shared" si="6"/>
        <v>1</v>
      </c>
      <c r="J78" s="289">
        <f t="shared" si="2"/>
        <v>0</v>
      </c>
      <c r="K78" s="289">
        <f t="shared" si="3"/>
        <v>0</v>
      </c>
      <c r="L78" s="289">
        <f t="shared" si="4"/>
        <v>0</v>
      </c>
      <c r="M78" s="16" t="b">
        <f t="shared" si="0"/>
        <v>1</v>
      </c>
      <c r="N78" s="16" t="b">
        <f t="shared" si="1"/>
        <v>1</v>
      </c>
    </row>
    <row r="79" spans="1:14">
      <c r="A79" s="239">
        <v>58</v>
      </c>
      <c r="B79" s="206"/>
      <c r="C79" s="207"/>
      <c r="D79" s="206"/>
      <c r="E79" s="207"/>
      <c r="F79" s="208"/>
      <c r="G79" s="208"/>
      <c r="H79" s="289" t="b">
        <f t="shared" si="5"/>
        <v>1</v>
      </c>
      <c r="I79" s="289" t="b">
        <f t="shared" si="6"/>
        <v>1</v>
      </c>
      <c r="J79" s="289">
        <f t="shared" si="2"/>
        <v>0</v>
      </c>
      <c r="K79" s="289">
        <f t="shared" si="3"/>
        <v>0</v>
      </c>
      <c r="L79" s="289">
        <f t="shared" si="4"/>
        <v>0</v>
      </c>
      <c r="M79" s="16" t="b">
        <f t="shared" si="0"/>
        <v>1</v>
      </c>
      <c r="N79" s="16" t="b">
        <f t="shared" si="1"/>
        <v>1</v>
      </c>
    </row>
    <row r="80" spans="1:14">
      <c r="A80" s="239">
        <v>59</v>
      </c>
      <c r="B80" s="206"/>
      <c r="C80" s="207"/>
      <c r="D80" s="206"/>
      <c r="E80" s="207"/>
      <c r="F80" s="208"/>
      <c r="G80" s="208"/>
      <c r="H80" s="289" t="b">
        <f t="shared" si="5"/>
        <v>1</v>
      </c>
      <c r="I80" s="289" t="b">
        <f t="shared" si="6"/>
        <v>1</v>
      </c>
      <c r="J80" s="289">
        <f t="shared" si="2"/>
        <v>0</v>
      </c>
      <c r="K80" s="289">
        <f t="shared" si="3"/>
        <v>0</v>
      </c>
      <c r="L80" s="289">
        <f t="shared" si="4"/>
        <v>0</v>
      </c>
      <c r="M80" s="16" t="b">
        <f t="shared" si="0"/>
        <v>1</v>
      </c>
      <c r="N80" s="16" t="b">
        <f t="shared" si="1"/>
        <v>1</v>
      </c>
    </row>
    <row r="81" spans="1:14">
      <c r="A81" s="239">
        <v>60</v>
      </c>
      <c r="B81" s="206"/>
      <c r="C81" s="207"/>
      <c r="D81" s="206"/>
      <c r="E81" s="207"/>
      <c r="F81" s="208"/>
      <c r="G81" s="208"/>
      <c r="H81" s="289" t="b">
        <f t="shared" si="5"/>
        <v>1</v>
      </c>
      <c r="I81" s="289" t="b">
        <f t="shared" si="6"/>
        <v>1</v>
      </c>
      <c r="J81" s="289">
        <f t="shared" si="2"/>
        <v>0</v>
      </c>
      <c r="K81" s="289">
        <f t="shared" si="3"/>
        <v>0</v>
      </c>
      <c r="L81" s="289">
        <f t="shared" si="4"/>
        <v>0</v>
      </c>
      <c r="M81" s="16" t="b">
        <f t="shared" si="0"/>
        <v>1</v>
      </c>
      <c r="N81" s="16" t="b">
        <f t="shared" si="1"/>
        <v>1</v>
      </c>
    </row>
    <row r="82" spans="1:14">
      <c r="A82" s="239">
        <v>61</v>
      </c>
      <c r="B82" s="206"/>
      <c r="C82" s="207"/>
      <c r="D82" s="206"/>
      <c r="E82" s="207"/>
      <c r="F82" s="208"/>
      <c r="G82" s="208"/>
      <c r="H82" s="289" t="b">
        <f t="shared" si="5"/>
        <v>1</v>
      </c>
      <c r="I82" s="289" t="b">
        <f t="shared" si="6"/>
        <v>1</v>
      </c>
      <c r="J82" s="289">
        <f t="shared" si="2"/>
        <v>0</v>
      </c>
      <c r="K82" s="289">
        <f t="shared" si="3"/>
        <v>0</v>
      </c>
      <c r="L82" s="289">
        <f t="shared" si="4"/>
        <v>0</v>
      </c>
      <c r="M82" s="16" t="b">
        <f t="shared" si="0"/>
        <v>1</v>
      </c>
      <c r="N82" s="16" t="b">
        <f t="shared" si="1"/>
        <v>1</v>
      </c>
    </row>
    <row r="83" spans="1:14">
      <c r="A83" s="239">
        <v>62</v>
      </c>
      <c r="B83" s="206"/>
      <c r="C83" s="207"/>
      <c r="D83" s="206"/>
      <c r="E83" s="207"/>
      <c r="F83" s="208"/>
      <c r="G83" s="208"/>
      <c r="H83" s="289" t="b">
        <f t="shared" si="5"/>
        <v>1</v>
      </c>
      <c r="I83" s="289" t="b">
        <f t="shared" si="6"/>
        <v>1</v>
      </c>
      <c r="J83" s="289">
        <f t="shared" si="2"/>
        <v>0</v>
      </c>
      <c r="K83" s="289">
        <f t="shared" si="3"/>
        <v>0</v>
      </c>
      <c r="L83" s="289">
        <f t="shared" si="4"/>
        <v>0</v>
      </c>
      <c r="M83" s="16" t="b">
        <f t="shared" si="0"/>
        <v>1</v>
      </c>
      <c r="N83" s="16" t="b">
        <f t="shared" si="1"/>
        <v>1</v>
      </c>
    </row>
    <row r="84" spans="1:14">
      <c r="A84" s="239">
        <v>63</v>
      </c>
      <c r="B84" s="206"/>
      <c r="C84" s="207"/>
      <c r="D84" s="206"/>
      <c r="E84" s="207"/>
      <c r="F84" s="208"/>
      <c r="G84" s="208"/>
      <c r="H84" s="289" t="b">
        <f t="shared" si="5"/>
        <v>1</v>
      </c>
      <c r="I84" s="289" t="b">
        <f t="shared" si="6"/>
        <v>1</v>
      </c>
      <c r="J84" s="289">
        <f t="shared" si="2"/>
        <v>0</v>
      </c>
      <c r="K84" s="289">
        <f t="shared" si="3"/>
        <v>0</v>
      </c>
      <c r="L84" s="289">
        <f t="shared" si="4"/>
        <v>0</v>
      </c>
      <c r="M84" s="16" t="b">
        <f t="shared" si="0"/>
        <v>1</v>
      </c>
      <c r="N84" s="16" t="b">
        <f t="shared" si="1"/>
        <v>1</v>
      </c>
    </row>
    <row r="85" spans="1:14">
      <c r="A85" s="239">
        <v>64</v>
      </c>
      <c r="B85" s="206"/>
      <c r="C85" s="207"/>
      <c r="D85" s="206"/>
      <c r="E85" s="207"/>
      <c r="F85" s="208"/>
      <c r="G85" s="208"/>
      <c r="H85" s="289" t="b">
        <f t="shared" si="5"/>
        <v>1</v>
      </c>
      <c r="I85" s="289" t="b">
        <f t="shared" si="6"/>
        <v>1</v>
      </c>
      <c r="J85" s="289">
        <f t="shared" si="2"/>
        <v>0</v>
      </c>
      <c r="K85" s="289">
        <f t="shared" si="3"/>
        <v>0</v>
      </c>
      <c r="L85" s="289">
        <f t="shared" si="4"/>
        <v>0</v>
      </c>
      <c r="M85" s="16" t="b">
        <f t="shared" si="0"/>
        <v>1</v>
      </c>
      <c r="N85" s="16" t="b">
        <f t="shared" si="1"/>
        <v>1</v>
      </c>
    </row>
    <row r="86" spans="1:14">
      <c r="A86" s="239">
        <v>65</v>
      </c>
      <c r="B86" s="206"/>
      <c r="C86" s="207"/>
      <c r="D86" s="206"/>
      <c r="E86" s="207"/>
      <c r="F86" s="208"/>
      <c r="G86" s="208"/>
      <c r="H86" s="289" t="b">
        <f t="shared" si="5"/>
        <v>1</v>
      </c>
      <c r="I86" s="289" t="b">
        <f t="shared" si="6"/>
        <v>1</v>
      </c>
      <c r="J86" s="289">
        <f t="shared" si="2"/>
        <v>0</v>
      </c>
      <c r="K86" s="289">
        <f t="shared" si="3"/>
        <v>0</v>
      </c>
      <c r="L86" s="289">
        <f t="shared" si="4"/>
        <v>0</v>
      </c>
      <c r="M86" s="16" t="b">
        <f t="shared" ref="M86:M149" si="7">IF(B86="",TRUE,(IF(ISNUMBER(MATCH(B86,CountriesList,0)),TRUE,FALSE)))</f>
        <v>1</v>
      </c>
      <c r="N86" s="16" t="b">
        <f t="shared" ref="N86:N149" si="8">IF(D86="",TRUE,(IF(ISNUMBER(MATCH(D86,ClientCategorisationList,0)),TRUE,FALSE)))</f>
        <v>1</v>
      </c>
    </row>
    <row r="87" spans="1:14">
      <c r="A87" s="239">
        <v>66</v>
      </c>
      <c r="B87" s="206"/>
      <c r="C87" s="207"/>
      <c r="D87" s="206"/>
      <c r="E87" s="207"/>
      <c r="F87" s="208"/>
      <c r="G87" s="208"/>
      <c r="H87" s="289" t="b">
        <f t="shared" si="5"/>
        <v>1</v>
      </c>
      <c r="I87" s="289" t="b">
        <f t="shared" si="6"/>
        <v>1</v>
      </c>
      <c r="J87" s="289">
        <f t="shared" ref="J87:J150" si="9">IF(B87="Cyprus,CY",E87,0)</f>
        <v>0</v>
      </c>
      <c r="K87" s="289">
        <f t="shared" ref="K87:K150" si="10">IF(B87="Cyprus,CY",F87,0)</f>
        <v>0</v>
      </c>
      <c r="L87" s="289">
        <f t="shared" ref="L87:L150" si="11">IF(B87="Cyprus,CY",G87,0)</f>
        <v>0</v>
      </c>
      <c r="M87" s="16" t="b">
        <f t="shared" si="7"/>
        <v>1</v>
      </c>
      <c r="N87" s="16" t="b">
        <f t="shared" si="8"/>
        <v>1</v>
      </c>
    </row>
    <row r="88" spans="1:14">
      <c r="A88" s="239">
        <v>67</v>
      </c>
      <c r="B88" s="206"/>
      <c r="C88" s="207"/>
      <c r="D88" s="206"/>
      <c r="E88" s="207"/>
      <c r="F88" s="208"/>
      <c r="G88" s="208"/>
      <c r="H88" s="289" t="b">
        <f t="shared" ref="H88:H151" si="12">IF(ISBLANK(B88),TRUE,IF(OR(ISBLANK(C88),ISBLANK(D88),ISBLANK(E88),ISBLANK(F88),ISBLANK(G88)),FALSE,TRUE))</f>
        <v>1</v>
      </c>
      <c r="I88" s="289" t="b">
        <f t="shared" ref="I88:I151" si="13">IF(OR(AND(B88="N/A",D88="N/A",C88=0,E88=0),AND(ISBLANK(B88),ISBLANK(D88),ISBLANK(C88),ISBLANK(E88)),AND(AND(B88&lt;&gt;"N/A",NOT(ISBLANK(B88))),AND(D88&lt;&gt;"N/A",NOT(ISBLANK(D88))),C88&lt;&gt;0,E88&lt;&gt;0)),TRUE,FALSE)</f>
        <v>1</v>
      </c>
      <c r="J88" s="289">
        <f t="shared" si="9"/>
        <v>0</v>
      </c>
      <c r="K88" s="289">
        <f t="shared" si="10"/>
        <v>0</v>
      </c>
      <c r="L88" s="289">
        <f t="shared" si="11"/>
        <v>0</v>
      </c>
      <c r="M88" s="16" t="b">
        <f t="shared" si="7"/>
        <v>1</v>
      </c>
      <c r="N88" s="16" t="b">
        <f t="shared" si="8"/>
        <v>1</v>
      </c>
    </row>
    <row r="89" spans="1:14">
      <c r="A89" s="239">
        <v>68</v>
      </c>
      <c r="B89" s="206"/>
      <c r="C89" s="207"/>
      <c r="D89" s="206"/>
      <c r="E89" s="207"/>
      <c r="F89" s="208"/>
      <c r="G89" s="208"/>
      <c r="H89" s="289" t="b">
        <f t="shared" si="12"/>
        <v>1</v>
      </c>
      <c r="I89" s="289" t="b">
        <f t="shared" si="13"/>
        <v>1</v>
      </c>
      <c r="J89" s="289">
        <f t="shared" si="9"/>
        <v>0</v>
      </c>
      <c r="K89" s="289">
        <f t="shared" si="10"/>
        <v>0</v>
      </c>
      <c r="L89" s="289">
        <f t="shared" si="11"/>
        <v>0</v>
      </c>
      <c r="M89" s="16" t="b">
        <f t="shared" si="7"/>
        <v>1</v>
      </c>
      <c r="N89" s="16" t="b">
        <f t="shared" si="8"/>
        <v>1</v>
      </c>
    </row>
    <row r="90" spans="1:14">
      <c r="A90" s="239">
        <v>69</v>
      </c>
      <c r="B90" s="206"/>
      <c r="C90" s="207"/>
      <c r="D90" s="206"/>
      <c r="E90" s="207"/>
      <c r="F90" s="208"/>
      <c r="G90" s="208"/>
      <c r="H90" s="289" t="b">
        <f t="shared" si="12"/>
        <v>1</v>
      </c>
      <c r="I90" s="289" t="b">
        <f t="shared" si="13"/>
        <v>1</v>
      </c>
      <c r="J90" s="289">
        <f t="shared" si="9"/>
        <v>0</v>
      </c>
      <c r="K90" s="289">
        <f t="shared" si="10"/>
        <v>0</v>
      </c>
      <c r="L90" s="289">
        <f t="shared" si="11"/>
        <v>0</v>
      </c>
      <c r="M90" s="16" t="b">
        <f t="shared" si="7"/>
        <v>1</v>
      </c>
      <c r="N90" s="16" t="b">
        <f t="shared" si="8"/>
        <v>1</v>
      </c>
    </row>
    <row r="91" spans="1:14">
      <c r="A91" s="239">
        <v>70</v>
      </c>
      <c r="B91" s="206"/>
      <c r="C91" s="207"/>
      <c r="D91" s="206"/>
      <c r="E91" s="207"/>
      <c r="F91" s="208"/>
      <c r="G91" s="208"/>
      <c r="H91" s="289" t="b">
        <f t="shared" si="12"/>
        <v>1</v>
      </c>
      <c r="I91" s="289" t="b">
        <f t="shared" si="13"/>
        <v>1</v>
      </c>
      <c r="J91" s="289">
        <f t="shared" si="9"/>
        <v>0</v>
      </c>
      <c r="K91" s="289">
        <f t="shared" si="10"/>
        <v>0</v>
      </c>
      <c r="L91" s="289">
        <f t="shared" si="11"/>
        <v>0</v>
      </c>
      <c r="M91" s="16" t="b">
        <f t="shared" si="7"/>
        <v>1</v>
      </c>
      <c r="N91" s="16" t="b">
        <f t="shared" si="8"/>
        <v>1</v>
      </c>
    </row>
    <row r="92" spans="1:14">
      <c r="A92" s="239">
        <v>71</v>
      </c>
      <c r="B92" s="206"/>
      <c r="C92" s="207"/>
      <c r="D92" s="206"/>
      <c r="E92" s="207"/>
      <c r="F92" s="208"/>
      <c r="G92" s="208"/>
      <c r="H92" s="289" t="b">
        <f t="shared" si="12"/>
        <v>1</v>
      </c>
      <c r="I92" s="289" t="b">
        <f t="shared" si="13"/>
        <v>1</v>
      </c>
      <c r="J92" s="289">
        <f t="shared" si="9"/>
        <v>0</v>
      </c>
      <c r="K92" s="289">
        <f t="shared" si="10"/>
        <v>0</v>
      </c>
      <c r="L92" s="289">
        <f t="shared" si="11"/>
        <v>0</v>
      </c>
      <c r="M92" s="16" t="b">
        <f t="shared" si="7"/>
        <v>1</v>
      </c>
      <c r="N92" s="16" t="b">
        <f t="shared" si="8"/>
        <v>1</v>
      </c>
    </row>
    <row r="93" spans="1:14">
      <c r="A93" s="239">
        <v>72</v>
      </c>
      <c r="B93" s="206"/>
      <c r="C93" s="207"/>
      <c r="D93" s="206"/>
      <c r="E93" s="207"/>
      <c r="F93" s="208"/>
      <c r="G93" s="208"/>
      <c r="H93" s="289" t="b">
        <f t="shared" si="12"/>
        <v>1</v>
      </c>
      <c r="I93" s="289" t="b">
        <f t="shared" si="13"/>
        <v>1</v>
      </c>
      <c r="J93" s="289">
        <f t="shared" si="9"/>
        <v>0</v>
      </c>
      <c r="K93" s="289">
        <f t="shared" si="10"/>
        <v>0</v>
      </c>
      <c r="L93" s="289">
        <f t="shared" si="11"/>
        <v>0</v>
      </c>
      <c r="M93" s="16" t="b">
        <f t="shared" si="7"/>
        <v>1</v>
      </c>
      <c r="N93" s="16" t="b">
        <f t="shared" si="8"/>
        <v>1</v>
      </c>
    </row>
    <row r="94" spans="1:14">
      <c r="A94" s="239">
        <v>73</v>
      </c>
      <c r="B94" s="206"/>
      <c r="C94" s="207"/>
      <c r="D94" s="206"/>
      <c r="E94" s="207"/>
      <c r="F94" s="208"/>
      <c r="G94" s="208"/>
      <c r="H94" s="289" t="b">
        <f t="shared" si="12"/>
        <v>1</v>
      </c>
      <c r="I94" s="289" t="b">
        <f t="shared" si="13"/>
        <v>1</v>
      </c>
      <c r="J94" s="289">
        <f t="shared" si="9"/>
        <v>0</v>
      </c>
      <c r="K94" s="289">
        <f t="shared" si="10"/>
        <v>0</v>
      </c>
      <c r="L94" s="289">
        <f t="shared" si="11"/>
        <v>0</v>
      </c>
      <c r="M94" s="16" t="b">
        <f t="shared" si="7"/>
        <v>1</v>
      </c>
      <c r="N94" s="16" t="b">
        <f t="shared" si="8"/>
        <v>1</v>
      </c>
    </row>
    <row r="95" spans="1:14">
      <c r="A95" s="239">
        <v>74</v>
      </c>
      <c r="B95" s="206"/>
      <c r="C95" s="207"/>
      <c r="D95" s="206"/>
      <c r="E95" s="207"/>
      <c r="F95" s="208"/>
      <c r="G95" s="208"/>
      <c r="H95" s="289" t="b">
        <f t="shared" si="12"/>
        <v>1</v>
      </c>
      <c r="I95" s="289" t="b">
        <f t="shared" si="13"/>
        <v>1</v>
      </c>
      <c r="J95" s="289">
        <f t="shared" si="9"/>
        <v>0</v>
      </c>
      <c r="K95" s="289">
        <f t="shared" si="10"/>
        <v>0</v>
      </c>
      <c r="L95" s="289">
        <f t="shared" si="11"/>
        <v>0</v>
      </c>
      <c r="M95" s="16" t="b">
        <f t="shared" si="7"/>
        <v>1</v>
      </c>
      <c r="N95" s="16" t="b">
        <f t="shared" si="8"/>
        <v>1</v>
      </c>
    </row>
    <row r="96" spans="1:14">
      <c r="A96" s="239">
        <v>75</v>
      </c>
      <c r="B96" s="206"/>
      <c r="C96" s="207"/>
      <c r="D96" s="206"/>
      <c r="E96" s="207"/>
      <c r="F96" s="208"/>
      <c r="G96" s="208"/>
      <c r="H96" s="289" t="b">
        <f t="shared" si="12"/>
        <v>1</v>
      </c>
      <c r="I96" s="289" t="b">
        <f t="shared" si="13"/>
        <v>1</v>
      </c>
      <c r="J96" s="289">
        <f t="shared" si="9"/>
        <v>0</v>
      </c>
      <c r="K96" s="289">
        <f t="shared" si="10"/>
        <v>0</v>
      </c>
      <c r="L96" s="289">
        <f t="shared" si="11"/>
        <v>0</v>
      </c>
      <c r="M96" s="16" t="b">
        <f t="shared" si="7"/>
        <v>1</v>
      </c>
      <c r="N96" s="16" t="b">
        <f t="shared" si="8"/>
        <v>1</v>
      </c>
    </row>
    <row r="97" spans="1:14">
      <c r="A97" s="239">
        <v>76</v>
      </c>
      <c r="B97" s="206"/>
      <c r="C97" s="207"/>
      <c r="D97" s="206"/>
      <c r="E97" s="207"/>
      <c r="F97" s="208"/>
      <c r="G97" s="208"/>
      <c r="H97" s="289" t="b">
        <f t="shared" si="12"/>
        <v>1</v>
      </c>
      <c r="I97" s="289" t="b">
        <f t="shared" si="13"/>
        <v>1</v>
      </c>
      <c r="J97" s="289">
        <f t="shared" si="9"/>
        <v>0</v>
      </c>
      <c r="K97" s="289">
        <f t="shared" si="10"/>
        <v>0</v>
      </c>
      <c r="L97" s="289">
        <f t="shared" si="11"/>
        <v>0</v>
      </c>
      <c r="M97" s="16" t="b">
        <f t="shared" si="7"/>
        <v>1</v>
      </c>
      <c r="N97" s="16" t="b">
        <f t="shared" si="8"/>
        <v>1</v>
      </c>
    </row>
    <row r="98" spans="1:14">
      <c r="A98" s="239">
        <v>77</v>
      </c>
      <c r="B98" s="206"/>
      <c r="C98" s="207"/>
      <c r="D98" s="206"/>
      <c r="E98" s="207"/>
      <c r="F98" s="208"/>
      <c r="G98" s="208"/>
      <c r="H98" s="289" t="b">
        <f t="shared" si="12"/>
        <v>1</v>
      </c>
      <c r="I98" s="289" t="b">
        <f t="shared" si="13"/>
        <v>1</v>
      </c>
      <c r="J98" s="289">
        <f t="shared" si="9"/>
        <v>0</v>
      </c>
      <c r="K98" s="289">
        <f t="shared" si="10"/>
        <v>0</v>
      </c>
      <c r="L98" s="289">
        <f t="shared" si="11"/>
        <v>0</v>
      </c>
      <c r="M98" s="16" t="b">
        <f t="shared" si="7"/>
        <v>1</v>
      </c>
      <c r="N98" s="16" t="b">
        <f t="shared" si="8"/>
        <v>1</v>
      </c>
    </row>
    <row r="99" spans="1:14">
      <c r="A99" s="239">
        <v>78</v>
      </c>
      <c r="B99" s="206"/>
      <c r="C99" s="207"/>
      <c r="D99" s="206"/>
      <c r="E99" s="207"/>
      <c r="F99" s="208"/>
      <c r="G99" s="208"/>
      <c r="H99" s="289" t="b">
        <f t="shared" si="12"/>
        <v>1</v>
      </c>
      <c r="I99" s="289" t="b">
        <f t="shared" si="13"/>
        <v>1</v>
      </c>
      <c r="J99" s="289">
        <f t="shared" si="9"/>
        <v>0</v>
      </c>
      <c r="K99" s="289">
        <f t="shared" si="10"/>
        <v>0</v>
      </c>
      <c r="L99" s="289">
        <f t="shared" si="11"/>
        <v>0</v>
      </c>
      <c r="M99" s="16" t="b">
        <f t="shared" si="7"/>
        <v>1</v>
      </c>
      <c r="N99" s="16" t="b">
        <f t="shared" si="8"/>
        <v>1</v>
      </c>
    </row>
    <row r="100" spans="1:14">
      <c r="A100" s="239">
        <v>79</v>
      </c>
      <c r="B100" s="206"/>
      <c r="C100" s="207"/>
      <c r="D100" s="206"/>
      <c r="E100" s="207"/>
      <c r="F100" s="208"/>
      <c r="G100" s="208"/>
      <c r="H100" s="289" t="b">
        <f t="shared" si="12"/>
        <v>1</v>
      </c>
      <c r="I100" s="289" t="b">
        <f t="shared" si="13"/>
        <v>1</v>
      </c>
      <c r="J100" s="289">
        <f t="shared" si="9"/>
        <v>0</v>
      </c>
      <c r="K100" s="289">
        <f t="shared" si="10"/>
        <v>0</v>
      </c>
      <c r="L100" s="289">
        <f t="shared" si="11"/>
        <v>0</v>
      </c>
      <c r="M100" s="16" t="b">
        <f t="shared" si="7"/>
        <v>1</v>
      </c>
      <c r="N100" s="16" t="b">
        <f t="shared" si="8"/>
        <v>1</v>
      </c>
    </row>
    <row r="101" spans="1:14">
      <c r="A101" s="239">
        <v>80</v>
      </c>
      <c r="B101" s="206"/>
      <c r="C101" s="207"/>
      <c r="D101" s="206"/>
      <c r="E101" s="207"/>
      <c r="F101" s="208"/>
      <c r="G101" s="208"/>
      <c r="H101" s="289" t="b">
        <f t="shared" si="12"/>
        <v>1</v>
      </c>
      <c r="I101" s="289" t="b">
        <f t="shared" si="13"/>
        <v>1</v>
      </c>
      <c r="J101" s="289">
        <f t="shared" si="9"/>
        <v>0</v>
      </c>
      <c r="K101" s="289">
        <f t="shared" si="10"/>
        <v>0</v>
      </c>
      <c r="L101" s="289">
        <f t="shared" si="11"/>
        <v>0</v>
      </c>
      <c r="M101" s="16" t="b">
        <f t="shared" si="7"/>
        <v>1</v>
      </c>
      <c r="N101" s="16" t="b">
        <f t="shared" si="8"/>
        <v>1</v>
      </c>
    </row>
    <row r="102" spans="1:14">
      <c r="A102" s="239">
        <v>81</v>
      </c>
      <c r="B102" s="206"/>
      <c r="C102" s="207"/>
      <c r="D102" s="206"/>
      <c r="E102" s="207"/>
      <c r="F102" s="208"/>
      <c r="G102" s="208"/>
      <c r="H102" s="289" t="b">
        <f t="shared" si="12"/>
        <v>1</v>
      </c>
      <c r="I102" s="289" t="b">
        <f t="shared" si="13"/>
        <v>1</v>
      </c>
      <c r="J102" s="289">
        <f t="shared" si="9"/>
        <v>0</v>
      </c>
      <c r="K102" s="289">
        <f t="shared" si="10"/>
        <v>0</v>
      </c>
      <c r="L102" s="289">
        <f t="shared" si="11"/>
        <v>0</v>
      </c>
      <c r="M102" s="16" t="b">
        <f t="shared" si="7"/>
        <v>1</v>
      </c>
      <c r="N102" s="16" t="b">
        <f t="shared" si="8"/>
        <v>1</v>
      </c>
    </row>
    <row r="103" spans="1:14">
      <c r="A103" s="239">
        <v>82</v>
      </c>
      <c r="B103" s="206"/>
      <c r="C103" s="207"/>
      <c r="D103" s="206"/>
      <c r="E103" s="207"/>
      <c r="F103" s="208"/>
      <c r="G103" s="208"/>
      <c r="H103" s="289" t="b">
        <f t="shared" si="12"/>
        <v>1</v>
      </c>
      <c r="I103" s="289" t="b">
        <f t="shared" si="13"/>
        <v>1</v>
      </c>
      <c r="J103" s="289">
        <f t="shared" si="9"/>
        <v>0</v>
      </c>
      <c r="K103" s="289">
        <f t="shared" si="10"/>
        <v>0</v>
      </c>
      <c r="L103" s="289">
        <f t="shared" si="11"/>
        <v>0</v>
      </c>
      <c r="M103" s="16" t="b">
        <f t="shared" si="7"/>
        <v>1</v>
      </c>
      <c r="N103" s="16" t="b">
        <f t="shared" si="8"/>
        <v>1</v>
      </c>
    </row>
    <row r="104" spans="1:14">
      <c r="A104" s="239">
        <v>83</v>
      </c>
      <c r="B104" s="206"/>
      <c r="C104" s="207"/>
      <c r="D104" s="206"/>
      <c r="E104" s="207"/>
      <c r="F104" s="208"/>
      <c r="G104" s="208"/>
      <c r="H104" s="289" t="b">
        <f t="shared" si="12"/>
        <v>1</v>
      </c>
      <c r="I104" s="289" t="b">
        <f t="shared" si="13"/>
        <v>1</v>
      </c>
      <c r="J104" s="289">
        <f t="shared" si="9"/>
        <v>0</v>
      </c>
      <c r="K104" s="289">
        <f t="shared" si="10"/>
        <v>0</v>
      </c>
      <c r="L104" s="289">
        <f t="shared" si="11"/>
        <v>0</v>
      </c>
      <c r="M104" s="16" t="b">
        <f t="shared" si="7"/>
        <v>1</v>
      </c>
      <c r="N104" s="16" t="b">
        <f t="shared" si="8"/>
        <v>1</v>
      </c>
    </row>
    <row r="105" spans="1:14">
      <c r="A105" s="239">
        <v>84</v>
      </c>
      <c r="B105" s="206"/>
      <c r="C105" s="207"/>
      <c r="D105" s="206"/>
      <c r="E105" s="207"/>
      <c r="F105" s="208"/>
      <c r="G105" s="208"/>
      <c r="H105" s="289" t="b">
        <f t="shared" si="12"/>
        <v>1</v>
      </c>
      <c r="I105" s="289" t="b">
        <f t="shared" si="13"/>
        <v>1</v>
      </c>
      <c r="J105" s="289">
        <f t="shared" si="9"/>
        <v>0</v>
      </c>
      <c r="K105" s="289">
        <f t="shared" si="10"/>
        <v>0</v>
      </c>
      <c r="L105" s="289">
        <f t="shared" si="11"/>
        <v>0</v>
      </c>
      <c r="M105" s="16" t="b">
        <f t="shared" si="7"/>
        <v>1</v>
      </c>
      <c r="N105" s="16" t="b">
        <f t="shared" si="8"/>
        <v>1</v>
      </c>
    </row>
    <row r="106" spans="1:14">
      <c r="A106" s="239">
        <v>85</v>
      </c>
      <c r="B106" s="206"/>
      <c r="C106" s="207"/>
      <c r="D106" s="206"/>
      <c r="E106" s="207"/>
      <c r="F106" s="208"/>
      <c r="G106" s="208"/>
      <c r="H106" s="289" t="b">
        <f t="shared" si="12"/>
        <v>1</v>
      </c>
      <c r="I106" s="289" t="b">
        <f t="shared" si="13"/>
        <v>1</v>
      </c>
      <c r="J106" s="289">
        <f t="shared" si="9"/>
        <v>0</v>
      </c>
      <c r="K106" s="289">
        <f t="shared" si="10"/>
        <v>0</v>
      </c>
      <c r="L106" s="289">
        <f t="shared" si="11"/>
        <v>0</v>
      </c>
      <c r="M106" s="16" t="b">
        <f t="shared" si="7"/>
        <v>1</v>
      </c>
      <c r="N106" s="16" t="b">
        <f t="shared" si="8"/>
        <v>1</v>
      </c>
    </row>
    <row r="107" spans="1:14">
      <c r="A107" s="239">
        <v>86</v>
      </c>
      <c r="B107" s="206"/>
      <c r="C107" s="207"/>
      <c r="D107" s="206"/>
      <c r="E107" s="207"/>
      <c r="F107" s="208"/>
      <c r="G107" s="208"/>
      <c r="H107" s="289" t="b">
        <f t="shared" si="12"/>
        <v>1</v>
      </c>
      <c r="I107" s="289" t="b">
        <f t="shared" si="13"/>
        <v>1</v>
      </c>
      <c r="J107" s="289">
        <f t="shared" si="9"/>
        <v>0</v>
      </c>
      <c r="K107" s="289">
        <f t="shared" si="10"/>
        <v>0</v>
      </c>
      <c r="L107" s="289">
        <f t="shared" si="11"/>
        <v>0</v>
      </c>
      <c r="M107" s="16" t="b">
        <f t="shared" si="7"/>
        <v>1</v>
      </c>
      <c r="N107" s="16" t="b">
        <f t="shared" si="8"/>
        <v>1</v>
      </c>
    </row>
    <row r="108" spans="1:14">
      <c r="A108" s="239">
        <v>87</v>
      </c>
      <c r="B108" s="206"/>
      <c r="C108" s="207"/>
      <c r="D108" s="206"/>
      <c r="E108" s="207"/>
      <c r="F108" s="208"/>
      <c r="G108" s="208"/>
      <c r="H108" s="289" t="b">
        <f t="shared" si="12"/>
        <v>1</v>
      </c>
      <c r="I108" s="289" t="b">
        <f t="shared" si="13"/>
        <v>1</v>
      </c>
      <c r="J108" s="289">
        <f t="shared" si="9"/>
        <v>0</v>
      </c>
      <c r="K108" s="289">
        <f t="shared" si="10"/>
        <v>0</v>
      </c>
      <c r="L108" s="289">
        <f t="shared" si="11"/>
        <v>0</v>
      </c>
      <c r="M108" s="16" t="b">
        <f t="shared" si="7"/>
        <v>1</v>
      </c>
      <c r="N108" s="16" t="b">
        <f t="shared" si="8"/>
        <v>1</v>
      </c>
    </row>
    <row r="109" spans="1:14">
      <c r="A109" s="239">
        <v>88</v>
      </c>
      <c r="B109" s="206"/>
      <c r="C109" s="207"/>
      <c r="D109" s="206"/>
      <c r="E109" s="207"/>
      <c r="F109" s="208"/>
      <c r="G109" s="208"/>
      <c r="H109" s="289" t="b">
        <f t="shared" si="12"/>
        <v>1</v>
      </c>
      <c r="I109" s="289" t="b">
        <f t="shared" si="13"/>
        <v>1</v>
      </c>
      <c r="J109" s="289">
        <f t="shared" si="9"/>
        <v>0</v>
      </c>
      <c r="K109" s="289">
        <f t="shared" si="10"/>
        <v>0</v>
      </c>
      <c r="L109" s="289">
        <f t="shared" si="11"/>
        <v>0</v>
      </c>
      <c r="M109" s="16" t="b">
        <f t="shared" si="7"/>
        <v>1</v>
      </c>
      <c r="N109" s="16" t="b">
        <f t="shared" si="8"/>
        <v>1</v>
      </c>
    </row>
    <row r="110" spans="1:14">
      <c r="A110" s="239">
        <v>89</v>
      </c>
      <c r="B110" s="206"/>
      <c r="C110" s="207"/>
      <c r="D110" s="206"/>
      <c r="E110" s="207"/>
      <c r="F110" s="208"/>
      <c r="G110" s="208"/>
      <c r="H110" s="289" t="b">
        <f t="shared" si="12"/>
        <v>1</v>
      </c>
      <c r="I110" s="289" t="b">
        <f t="shared" si="13"/>
        <v>1</v>
      </c>
      <c r="J110" s="289">
        <f t="shared" si="9"/>
        <v>0</v>
      </c>
      <c r="K110" s="289">
        <f t="shared" si="10"/>
        <v>0</v>
      </c>
      <c r="L110" s="289">
        <f t="shared" si="11"/>
        <v>0</v>
      </c>
      <c r="M110" s="16" t="b">
        <f t="shared" si="7"/>
        <v>1</v>
      </c>
      <c r="N110" s="16" t="b">
        <f t="shared" si="8"/>
        <v>1</v>
      </c>
    </row>
    <row r="111" spans="1:14">
      <c r="A111" s="239">
        <v>90</v>
      </c>
      <c r="B111" s="206"/>
      <c r="C111" s="207"/>
      <c r="D111" s="206"/>
      <c r="E111" s="207"/>
      <c r="F111" s="208"/>
      <c r="G111" s="208"/>
      <c r="H111" s="289" t="b">
        <f t="shared" si="12"/>
        <v>1</v>
      </c>
      <c r="I111" s="289" t="b">
        <f t="shared" si="13"/>
        <v>1</v>
      </c>
      <c r="J111" s="289">
        <f t="shared" si="9"/>
        <v>0</v>
      </c>
      <c r="K111" s="289">
        <f t="shared" si="10"/>
        <v>0</v>
      </c>
      <c r="L111" s="289">
        <f t="shared" si="11"/>
        <v>0</v>
      </c>
      <c r="M111" s="16" t="b">
        <f t="shared" si="7"/>
        <v>1</v>
      </c>
      <c r="N111" s="16" t="b">
        <f t="shared" si="8"/>
        <v>1</v>
      </c>
    </row>
    <row r="112" spans="1:14">
      <c r="A112" s="239">
        <v>91</v>
      </c>
      <c r="B112" s="206"/>
      <c r="C112" s="207"/>
      <c r="D112" s="206"/>
      <c r="E112" s="207"/>
      <c r="F112" s="208"/>
      <c r="G112" s="208"/>
      <c r="H112" s="289" t="b">
        <f t="shared" si="12"/>
        <v>1</v>
      </c>
      <c r="I112" s="289" t="b">
        <f t="shared" si="13"/>
        <v>1</v>
      </c>
      <c r="J112" s="289">
        <f t="shared" si="9"/>
        <v>0</v>
      </c>
      <c r="K112" s="289">
        <f t="shared" si="10"/>
        <v>0</v>
      </c>
      <c r="L112" s="289">
        <f t="shared" si="11"/>
        <v>0</v>
      </c>
      <c r="M112" s="16" t="b">
        <f t="shared" si="7"/>
        <v>1</v>
      </c>
      <c r="N112" s="16" t="b">
        <f t="shared" si="8"/>
        <v>1</v>
      </c>
    </row>
    <row r="113" spans="1:14">
      <c r="A113" s="239">
        <v>92</v>
      </c>
      <c r="B113" s="206"/>
      <c r="C113" s="207"/>
      <c r="D113" s="206"/>
      <c r="E113" s="207"/>
      <c r="F113" s="208"/>
      <c r="G113" s="208"/>
      <c r="H113" s="289" t="b">
        <f t="shared" si="12"/>
        <v>1</v>
      </c>
      <c r="I113" s="289" t="b">
        <f t="shared" si="13"/>
        <v>1</v>
      </c>
      <c r="J113" s="289">
        <f t="shared" si="9"/>
        <v>0</v>
      </c>
      <c r="K113" s="289">
        <f t="shared" si="10"/>
        <v>0</v>
      </c>
      <c r="L113" s="289">
        <f t="shared" si="11"/>
        <v>0</v>
      </c>
      <c r="M113" s="16" t="b">
        <f t="shared" si="7"/>
        <v>1</v>
      </c>
      <c r="N113" s="16" t="b">
        <f t="shared" si="8"/>
        <v>1</v>
      </c>
    </row>
    <row r="114" spans="1:14">
      <c r="A114" s="239">
        <v>93</v>
      </c>
      <c r="B114" s="206"/>
      <c r="C114" s="207"/>
      <c r="D114" s="206"/>
      <c r="E114" s="207"/>
      <c r="F114" s="208"/>
      <c r="G114" s="208"/>
      <c r="H114" s="289" t="b">
        <f t="shared" si="12"/>
        <v>1</v>
      </c>
      <c r="I114" s="289" t="b">
        <f t="shared" si="13"/>
        <v>1</v>
      </c>
      <c r="J114" s="289">
        <f t="shared" si="9"/>
        <v>0</v>
      </c>
      <c r="K114" s="289">
        <f t="shared" si="10"/>
        <v>0</v>
      </c>
      <c r="L114" s="289">
        <f t="shared" si="11"/>
        <v>0</v>
      </c>
      <c r="M114" s="16" t="b">
        <f t="shared" si="7"/>
        <v>1</v>
      </c>
      <c r="N114" s="16" t="b">
        <f t="shared" si="8"/>
        <v>1</v>
      </c>
    </row>
    <row r="115" spans="1:14">
      <c r="A115" s="239">
        <v>94</v>
      </c>
      <c r="B115" s="206"/>
      <c r="C115" s="207"/>
      <c r="D115" s="206"/>
      <c r="E115" s="207"/>
      <c r="F115" s="208"/>
      <c r="G115" s="208"/>
      <c r="H115" s="289" t="b">
        <f t="shared" si="12"/>
        <v>1</v>
      </c>
      <c r="I115" s="289" t="b">
        <f t="shared" si="13"/>
        <v>1</v>
      </c>
      <c r="J115" s="289">
        <f t="shared" si="9"/>
        <v>0</v>
      </c>
      <c r="K115" s="289">
        <f t="shared" si="10"/>
        <v>0</v>
      </c>
      <c r="L115" s="289">
        <f t="shared" si="11"/>
        <v>0</v>
      </c>
      <c r="M115" s="16" t="b">
        <f t="shared" si="7"/>
        <v>1</v>
      </c>
      <c r="N115" s="16" t="b">
        <f t="shared" si="8"/>
        <v>1</v>
      </c>
    </row>
    <row r="116" spans="1:14">
      <c r="A116" s="239">
        <v>95</v>
      </c>
      <c r="B116" s="206"/>
      <c r="C116" s="207"/>
      <c r="D116" s="206"/>
      <c r="E116" s="207"/>
      <c r="F116" s="208"/>
      <c r="G116" s="208"/>
      <c r="H116" s="289" t="b">
        <f t="shared" si="12"/>
        <v>1</v>
      </c>
      <c r="I116" s="289" t="b">
        <f t="shared" si="13"/>
        <v>1</v>
      </c>
      <c r="J116" s="289">
        <f t="shared" si="9"/>
        <v>0</v>
      </c>
      <c r="K116" s="289">
        <f t="shared" si="10"/>
        <v>0</v>
      </c>
      <c r="L116" s="289">
        <f t="shared" si="11"/>
        <v>0</v>
      </c>
      <c r="M116" s="16" t="b">
        <f t="shared" si="7"/>
        <v>1</v>
      </c>
      <c r="N116" s="16" t="b">
        <f t="shared" si="8"/>
        <v>1</v>
      </c>
    </row>
    <row r="117" spans="1:14">
      <c r="A117" s="239">
        <v>96</v>
      </c>
      <c r="B117" s="206"/>
      <c r="C117" s="207"/>
      <c r="D117" s="206"/>
      <c r="E117" s="207"/>
      <c r="F117" s="208"/>
      <c r="G117" s="208"/>
      <c r="H117" s="289" t="b">
        <f t="shared" si="12"/>
        <v>1</v>
      </c>
      <c r="I117" s="289" t="b">
        <f t="shared" si="13"/>
        <v>1</v>
      </c>
      <c r="J117" s="289">
        <f t="shared" si="9"/>
        <v>0</v>
      </c>
      <c r="K117" s="289">
        <f t="shared" si="10"/>
        <v>0</v>
      </c>
      <c r="L117" s="289">
        <f t="shared" si="11"/>
        <v>0</v>
      </c>
      <c r="M117" s="16" t="b">
        <f t="shared" si="7"/>
        <v>1</v>
      </c>
      <c r="N117" s="16" t="b">
        <f t="shared" si="8"/>
        <v>1</v>
      </c>
    </row>
    <row r="118" spans="1:14">
      <c r="A118" s="239">
        <v>97</v>
      </c>
      <c r="B118" s="206"/>
      <c r="C118" s="207"/>
      <c r="D118" s="206"/>
      <c r="E118" s="207"/>
      <c r="F118" s="208"/>
      <c r="G118" s="208"/>
      <c r="H118" s="289" t="b">
        <f t="shared" si="12"/>
        <v>1</v>
      </c>
      <c r="I118" s="289" t="b">
        <f t="shared" si="13"/>
        <v>1</v>
      </c>
      <c r="J118" s="289">
        <f t="shared" si="9"/>
        <v>0</v>
      </c>
      <c r="K118" s="289">
        <f t="shared" si="10"/>
        <v>0</v>
      </c>
      <c r="L118" s="289">
        <f t="shared" si="11"/>
        <v>0</v>
      </c>
      <c r="M118" s="16" t="b">
        <f t="shared" si="7"/>
        <v>1</v>
      </c>
      <c r="N118" s="16" t="b">
        <f t="shared" si="8"/>
        <v>1</v>
      </c>
    </row>
    <row r="119" spans="1:14">
      <c r="A119" s="239">
        <v>98</v>
      </c>
      <c r="B119" s="206"/>
      <c r="C119" s="207"/>
      <c r="D119" s="206"/>
      <c r="E119" s="207"/>
      <c r="F119" s="208"/>
      <c r="G119" s="208"/>
      <c r="H119" s="289" t="b">
        <f t="shared" si="12"/>
        <v>1</v>
      </c>
      <c r="I119" s="289" t="b">
        <f t="shared" si="13"/>
        <v>1</v>
      </c>
      <c r="J119" s="289">
        <f t="shared" si="9"/>
        <v>0</v>
      </c>
      <c r="K119" s="289">
        <f t="shared" si="10"/>
        <v>0</v>
      </c>
      <c r="L119" s="289">
        <f t="shared" si="11"/>
        <v>0</v>
      </c>
      <c r="M119" s="16" t="b">
        <f t="shared" si="7"/>
        <v>1</v>
      </c>
      <c r="N119" s="16" t="b">
        <f t="shared" si="8"/>
        <v>1</v>
      </c>
    </row>
    <row r="120" spans="1:14">
      <c r="A120" s="239">
        <v>99</v>
      </c>
      <c r="B120" s="206"/>
      <c r="C120" s="207"/>
      <c r="D120" s="206"/>
      <c r="E120" s="207"/>
      <c r="F120" s="208"/>
      <c r="G120" s="208"/>
      <c r="H120" s="289" t="b">
        <f t="shared" si="12"/>
        <v>1</v>
      </c>
      <c r="I120" s="289" t="b">
        <f t="shared" si="13"/>
        <v>1</v>
      </c>
      <c r="J120" s="289">
        <f t="shared" si="9"/>
        <v>0</v>
      </c>
      <c r="K120" s="289">
        <f t="shared" si="10"/>
        <v>0</v>
      </c>
      <c r="L120" s="289">
        <f t="shared" si="11"/>
        <v>0</v>
      </c>
      <c r="M120" s="16" t="b">
        <f t="shared" si="7"/>
        <v>1</v>
      </c>
      <c r="N120" s="16" t="b">
        <f t="shared" si="8"/>
        <v>1</v>
      </c>
    </row>
    <row r="121" spans="1:14">
      <c r="A121" s="239">
        <v>100</v>
      </c>
      <c r="B121" s="206"/>
      <c r="C121" s="207"/>
      <c r="D121" s="206"/>
      <c r="E121" s="207"/>
      <c r="F121" s="208"/>
      <c r="G121" s="208"/>
      <c r="H121" s="289" t="b">
        <f t="shared" si="12"/>
        <v>1</v>
      </c>
      <c r="I121" s="289" t="b">
        <f t="shared" si="13"/>
        <v>1</v>
      </c>
      <c r="J121" s="289">
        <f t="shared" si="9"/>
        <v>0</v>
      </c>
      <c r="K121" s="289">
        <f t="shared" si="10"/>
        <v>0</v>
      </c>
      <c r="L121" s="289">
        <f t="shared" si="11"/>
        <v>0</v>
      </c>
      <c r="M121" s="16" t="b">
        <f t="shared" si="7"/>
        <v>1</v>
      </c>
      <c r="N121" s="16" t="b">
        <f t="shared" si="8"/>
        <v>1</v>
      </c>
    </row>
    <row r="122" spans="1:14">
      <c r="A122" s="239">
        <v>101</v>
      </c>
      <c r="B122" s="206"/>
      <c r="C122" s="207"/>
      <c r="D122" s="206"/>
      <c r="E122" s="207"/>
      <c r="F122" s="208"/>
      <c r="G122" s="208"/>
      <c r="H122" s="289" t="b">
        <f t="shared" si="12"/>
        <v>1</v>
      </c>
      <c r="I122" s="289" t="b">
        <f t="shared" si="13"/>
        <v>1</v>
      </c>
      <c r="J122" s="289">
        <f t="shared" si="9"/>
        <v>0</v>
      </c>
      <c r="K122" s="289">
        <f t="shared" si="10"/>
        <v>0</v>
      </c>
      <c r="L122" s="289">
        <f t="shared" si="11"/>
        <v>0</v>
      </c>
      <c r="M122" s="16" t="b">
        <f t="shared" si="7"/>
        <v>1</v>
      </c>
      <c r="N122" s="16" t="b">
        <f t="shared" si="8"/>
        <v>1</v>
      </c>
    </row>
    <row r="123" spans="1:14">
      <c r="A123" s="239">
        <v>102</v>
      </c>
      <c r="B123" s="206"/>
      <c r="C123" s="207"/>
      <c r="D123" s="206"/>
      <c r="E123" s="207"/>
      <c r="F123" s="208"/>
      <c r="G123" s="208"/>
      <c r="H123" s="289" t="b">
        <f t="shared" si="12"/>
        <v>1</v>
      </c>
      <c r="I123" s="289" t="b">
        <f t="shared" si="13"/>
        <v>1</v>
      </c>
      <c r="J123" s="289">
        <f t="shared" si="9"/>
        <v>0</v>
      </c>
      <c r="K123" s="289">
        <f t="shared" si="10"/>
        <v>0</v>
      </c>
      <c r="L123" s="289">
        <f t="shared" si="11"/>
        <v>0</v>
      </c>
      <c r="M123" s="16" t="b">
        <f t="shared" si="7"/>
        <v>1</v>
      </c>
      <c r="N123" s="16" t="b">
        <f t="shared" si="8"/>
        <v>1</v>
      </c>
    </row>
    <row r="124" spans="1:14">
      <c r="A124" s="239">
        <v>103</v>
      </c>
      <c r="B124" s="206"/>
      <c r="C124" s="207"/>
      <c r="D124" s="206"/>
      <c r="E124" s="207"/>
      <c r="F124" s="208"/>
      <c r="G124" s="208"/>
      <c r="H124" s="289" t="b">
        <f t="shared" si="12"/>
        <v>1</v>
      </c>
      <c r="I124" s="289" t="b">
        <f t="shared" si="13"/>
        <v>1</v>
      </c>
      <c r="J124" s="289">
        <f t="shared" si="9"/>
        <v>0</v>
      </c>
      <c r="K124" s="289">
        <f t="shared" si="10"/>
        <v>0</v>
      </c>
      <c r="L124" s="289">
        <f t="shared" si="11"/>
        <v>0</v>
      </c>
      <c r="M124" s="16" t="b">
        <f t="shared" si="7"/>
        <v>1</v>
      </c>
      <c r="N124" s="16" t="b">
        <f t="shared" si="8"/>
        <v>1</v>
      </c>
    </row>
    <row r="125" spans="1:14">
      <c r="A125" s="239">
        <v>104</v>
      </c>
      <c r="B125" s="206"/>
      <c r="C125" s="207"/>
      <c r="D125" s="206"/>
      <c r="E125" s="207"/>
      <c r="F125" s="208"/>
      <c r="G125" s="208"/>
      <c r="H125" s="289" t="b">
        <f t="shared" si="12"/>
        <v>1</v>
      </c>
      <c r="I125" s="289" t="b">
        <f t="shared" si="13"/>
        <v>1</v>
      </c>
      <c r="J125" s="289">
        <f t="shared" si="9"/>
        <v>0</v>
      </c>
      <c r="K125" s="289">
        <f t="shared" si="10"/>
        <v>0</v>
      </c>
      <c r="L125" s="289">
        <f t="shared" si="11"/>
        <v>0</v>
      </c>
      <c r="M125" s="16" t="b">
        <f t="shared" si="7"/>
        <v>1</v>
      </c>
      <c r="N125" s="16" t="b">
        <f t="shared" si="8"/>
        <v>1</v>
      </c>
    </row>
    <row r="126" spans="1:14">
      <c r="A126" s="239">
        <v>105</v>
      </c>
      <c r="B126" s="206"/>
      <c r="C126" s="207"/>
      <c r="D126" s="206"/>
      <c r="E126" s="207"/>
      <c r="F126" s="208"/>
      <c r="G126" s="208"/>
      <c r="H126" s="289" t="b">
        <f t="shared" si="12"/>
        <v>1</v>
      </c>
      <c r="I126" s="289" t="b">
        <f t="shared" si="13"/>
        <v>1</v>
      </c>
      <c r="J126" s="289">
        <f t="shared" si="9"/>
        <v>0</v>
      </c>
      <c r="K126" s="289">
        <f t="shared" si="10"/>
        <v>0</v>
      </c>
      <c r="L126" s="289">
        <f t="shared" si="11"/>
        <v>0</v>
      </c>
      <c r="M126" s="16" t="b">
        <f t="shared" si="7"/>
        <v>1</v>
      </c>
      <c r="N126" s="16" t="b">
        <f t="shared" si="8"/>
        <v>1</v>
      </c>
    </row>
    <row r="127" spans="1:14">
      <c r="A127" s="239">
        <v>106</v>
      </c>
      <c r="B127" s="206"/>
      <c r="C127" s="207"/>
      <c r="D127" s="206"/>
      <c r="E127" s="207"/>
      <c r="F127" s="208"/>
      <c r="G127" s="208"/>
      <c r="H127" s="289" t="b">
        <f t="shared" si="12"/>
        <v>1</v>
      </c>
      <c r="I127" s="289" t="b">
        <f t="shared" si="13"/>
        <v>1</v>
      </c>
      <c r="J127" s="289">
        <f t="shared" si="9"/>
        <v>0</v>
      </c>
      <c r="K127" s="289">
        <f t="shared" si="10"/>
        <v>0</v>
      </c>
      <c r="L127" s="289">
        <f t="shared" si="11"/>
        <v>0</v>
      </c>
      <c r="M127" s="16" t="b">
        <f t="shared" si="7"/>
        <v>1</v>
      </c>
      <c r="N127" s="16" t="b">
        <f t="shared" si="8"/>
        <v>1</v>
      </c>
    </row>
    <row r="128" spans="1:14">
      <c r="A128" s="239">
        <v>107</v>
      </c>
      <c r="B128" s="206"/>
      <c r="C128" s="207"/>
      <c r="D128" s="206"/>
      <c r="E128" s="207"/>
      <c r="F128" s="208"/>
      <c r="G128" s="208"/>
      <c r="H128" s="289" t="b">
        <f t="shared" si="12"/>
        <v>1</v>
      </c>
      <c r="I128" s="289" t="b">
        <f t="shared" si="13"/>
        <v>1</v>
      </c>
      <c r="J128" s="289">
        <f t="shared" si="9"/>
        <v>0</v>
      </c>
      <c r="K128" s="289">
        <f t="shared" si="10"/>
        <v>0</v>
      </c>
      <c r="L128" s="289">
        <f t="shared" si="11"/>
        <v>0</v>
      </c>
      <c r="M128" s="16" t="b">
        <f t="shared" si="7"/>
        <v>1</v>
      </c>
      <c r="N128" s="16" t="b">
        <f t="shared" si="8"/>
        <v>1</v>
      </c>
    </row>
    <row r="129" spans="1:14">
      <c r="A129" s="239">
        <v>108</v>
      </c>
      <c r="B129" s="206"/>
      <c r="C129" s="207"/>
      <c r="D129" s="206"/>
      <c r="E129" s="207"/>
      <c r="F129" s="208"/>
      <c r="G129" s="208"/>
      <c r="H129" s="289" t="b">
        <f t="shared" si="12"/>
        <v>1</v>
      </c>
      <c r="I129" s="289" t="b">
        <f t="shared" si="13"/>
        <v>1</v>
      </c>
      <c r="J129" s="289">
        <f t="shared" si="9"/>
        <v>0</v>
      </c>
      <c r="K129" s="289">
        <f t="shared" si="10"/>
        <v>0</v>
      </c>
      <c r="L129" s="289">
        <f t="shared" si="11"/>
        <v>0</v>
      </c>
      <c r="M129" s="16" t="b">
        <f t="shared" si="7"/>
        <v>1</v>
      </c>
      <c r="N129" s="16" t="b">
        <f t="shared" si="8"/>
        <v>1</v>
      </c>
    </row>
    <row r="130" spans="1:14">
      <c r="A130" s="239">
        <v>109</v>
      </c>
      <c r="B130" s="206"/>
      <c r="C130" s="207"/>
      <c r="D130" s="206"/>
      <c r="E130" s="207"/>
      <c r="F130" s="208"/>
      <c r="G130" s="208"/>
      <c r="H130" s="289" t="b">
        <f t="shared" si="12"/>
        <v>1</v>
      </c>
      <c r="I130" s="289" t="b">
        <f t="shared" si="13"/>
        <v>1</v>
      </c>
      <c r="J130" s="289">
        <f t="shared" si="9"/>
        <v>0</v>
      </c>
      <c r="K130" s="289">
        <f t="shared" si="10"/>
        <v>0</v>
      </c>
      <c r="L130" s="289">
        <f t="shared" si="11"/>
        <v>0</v>
      </c>
      <c r="M130" s="16" t="b">
        <f t="shared" si="7"/>
        <v>1</v>
      </c>
      <c r="N130" s="16" t="b">
        <f t="shared" si="8"/>
        <v>1</v>
      </c>
    </row>
    <row r="131" spans="1:14">
      <c r="A131" s="239">
        <v>110</v>
      </c>
      <c r="B131" s="206"/>
      <c r="C131" s="207"/>
      <c r="D131" s="206"/>
      <c r="E131" s="207"/>
      <c r="F131" s="208"/>
      <c r="G131" s="208"/>
      <c r="H131" s="289" t="b">
        <f t="shared" si="12"/>
        <v>1</v>
      </c>
      <c r="I131" s="289" t="b">
        <f t="shared" si="13"/>
        <v>1</v>
      </c>
      <c r="J131" s="289">
        <f t="shared" si="9"/>
        <v>0</v>
      </c>
      <c r="K131" s="289">
        <f t="shared" si="10"/>
        <v>0</v>
      </c>
      <c r="L131" s="289">
        <f t="shared" si="11"/>
        <v>0</v>
      </c>
      <c r="M131" s="16" t="b">
        <f t="shared" si="7"/>
        <v>1</v>
      </c>
      <c r="N131" s="16" t="b">
        <f t="shared" si="8"/>
        <v>1</v>
      </c>
    </row>
    <row r="132" spans="1:14">
      <c r="A132" s="239">
        <v>111</v>
      </c>
      <c r="B132" s="206"/>
      <c r="C132" s="207"/>
      <c r="D132" s="206"/>
      <c r="E132" s="207"/>
      <c r="F132" s="208"/>
      <c r="G132" s="208"/>
      <c r="H132" s="289" t="b">
        <f t="shared" si="12"/>
        <v>1</v>
      </c>
      <c r="I132" s="289" t="b">
        <f t="shared" si="13"/>
        <v>1</v>
      </c>
      <c r="J132" s="289">
        <f t="shared" si="9"/>
        <v>0</v>
      </c>
      <c r="K132" s="289">
        <f t="shared" si="10"/>
        <v>0</v>
      </c>
      <c r="L132" s="289">
        <f t="shared" si="11"/>
        <v>0</v>
      </c>
      <c r="M132" s="16" t="b">
        <f t="shared" si="7"/>
        <v>1</v>
      </c>
      <c r="N132" s="16" t="b">
        <f t="shared" si="8"/>
        <v>1</v>
      </c>
    </row>
    <row r="133" spans="1:14">
      <c r="A133" s="239">
        <v>112</v>
      </c>
      <c r="B133" s="206"/>
      <c r="C133" s="207"/>
      <c r="D133" s="206"/>
      <c r="E133" s="207"/>
      <c r="F133" s="208"/>
      <c r="G133" s="208"/>
      <c r="H133" s="289" t="b">
        <f t="shared" si="12"/>
        <v>1</v>
      </c>
      <c r="I133" s="289" t="b">
        <f t="shared" si="13"/>
        <v>1</v>
      </c>
      <c r="J133" s="289">
        <f t="shared" si="9"/>
        <v>0</v>
      </c>
      <c r="K133" s="289">
        <f t="shared" si="10"/>
        <v>0</v>
      </c>
      <c r="L133" s="289">
        <f t="shared" si="11"/>
        <v>0</v>
      </c>
      <c r="M133" s="16" t="b">
        <f t="shared" si="7"/>
        <v>1</v>
      </c>
      <c r="N133" s="16" t="b">
        <f t="shared" si="8"/>
        <v>1</v>
      </c>
    </row>
    <row r="134" spans="1:14">
      <c r="A134" s="239">
        <v>113</v>
      </c>
      <c r="B134" s="206"/>
      <c r="C134" s="207"/>
      <c r="D134" s="206"/>
      <c r="E134" s="207"/>
      <c r="F134" s="208"/>
      <c r="G134" s="208"/>
      <c r="H134" s="289" t="b">
        <f t="shared" si="12"/>
        <v>1</v>
      </c>
      <c r="I134" s="289" t="b">
        <f t="shared" si="13"/>
        <v>1</v>
      </c>
      <c r="J134" s="289">
        <f t="shared" si="9"/>
        <v>0</v>
      </c>
      <c r="K134" s="289">
        <f t="shared" si="10"/>
        <v>0</v>
      </c>
      <c r="L134" s="289">
        <f t="shared" si="11"/>
        <v>0</v>
      </c>
      <c r="M134" s="16" t="b">
        <f t="shared" si="7"/>
        <v>1</v>
      </c>
      <c r="N134" s="16" t="b">
        <f t="shared" si="8"/>
        <v>1</v>
      </c>
    </row>
    <row r="135" spans="1:14">
      <c r="A135" s="239">
        <v>114</v>
      </c>
      <c r="B135" s="206"/>
      <c r="C135" s="207"/>
      <c r="D135" s="206"/>
      <c r="E135" s="207"/>
      <c r="F135" s="208"/>
      <c r="G135" s="208"/>
      <c r="H135" s="289" t="b">
        <f t="shared" si="12"/>
        <v>1</v>
      </c>
      <c r="I135" s="289" t="b">
        <f t="shared" si="13"/>
        <v>1</v>
      </c>
      <c r="J135" s="289">
        <f t="shared" si="9"/>
        <v>0</v>
      </c>
      <c r="K135" s="289">
        <f t="shared" si="10"/>
        <v>0</v>
      </c>
      <c r="L135" s="289">
        <f t="shared" si="11"/>
        <v>0</v>
      </c>
      <c r="M135" s="16" t="b">
        <f t="shared" si="7"/>
        <v>1</v>
      </c>
      <c r="N135" s="16" t="b">
        <f t="shared" si="8"/>
        <v>1</v>
      </c>
    </row>
    <row r="136" spans="1:14">
      <c r="A136" s="239">
        <v>115</v>
      </c>
      <c r="B136" s="206"/>
      <c r="C136" s="207"/>
      <c r="D136" s="206"/>
      <c r="E136" s="207"/>
      <c r="F136" s="208"/>
      <c r="G136" s="208"/>
      <c r="H136" s="289" t="b">
        <f t="shared" si="12"/>
        <v>1</v>
      </c>
      <c r="I136" s="289" t="b">
        <f t="shared" si="13"/>
        <v>1</v>
      </c>
      <c r="J136" s="289">
        <f t="shared" si="9"/>
        <v>0</v>
      </c>
      <c r="K136" s="289">
        <f t="shared" si="10"/>
        <v>0</v>
      </c>
      <c r="L136" s="289">
        <f t="shared" si="11"/>
        <v>0</v>
      </c>
      <c r="M136" s="16" t="b">
        <f t="shared" si="7"/>
        <v>1</v>
      </c>
      <c r="N136" s="16" t="b">
        <f t="shared" si="8"/>
        <v>1</v>
      </c>
    </row>
    <row r="137" spans="1:14">
      <c r="A137" s="239">
        <v>116</v>
      </c>
      <c r="B137" s="206"/>
      <c r="C137" s="207"/>
      <c r="D137" s="206"/>
      <c r="E137" s="207"/>
      <c r="F137" s="208"/>
      <c r="G137" s="208"/>
      <c r="H137" s="289" t="b">
        <f t="shared" si="12"/>
        <v>1</v>
      </c>
      <c r="I137" s="289" t="b">
        <f t="shared" si="13"/>
        <v>1</v>
      </c>
      <c r="J137" s="289">
        <f t="shared" si="9"/>
        <v>0</v>
      </c>
      <c r="K137" s="289">
        <f t="shared" si="10"/>
        <v>0</v>
      </c>
      <c r="L137" s="289">
        <f t="shared" si="11"/>
        <v>0</v>
      </c>
      <c r="M137" s="16" t="b">
        <f t="shared" si="7"/>
        <v>1</v>
      </c>
      <c r="N137" s="16" t="b">
        <f t="shared" si="8"/>
        <v>1</v>
      </c>
    </row>
    <row r="138" spans="1:14">
      <c r="A138" s="239">
        <v>117</v>
      </c>
      <c r="B138" s="206"/>
      <c r="C138" s="207"/>
      <c r="D138" s="206"/>
      <c r="E138" s="207"/>
      <c r="F138" s="208"/>
      <c r="G138" s="208"/>
      <c r="H138" s="289" t="b">
        <f t="shared" si="12"/>
        <v>1</v>
      </c>
      <c r="I138" s="289" t="b">
        <f t="shared" si="13"/>
        <v>1</v>
      </c>
      <c r="J138" s="289">
        <f t="shared" si="9"/>
        <v>0</v>
      </c>
      <c r="K138" s="289">
        <f t="shared" si="10"/>
        <v>0</v>
      </c>
      <c r="L138" s="289">
        <f t="shared" si="11"/>
        <v>0</v>
      </c>
      <c r="M138" s="16" t="b">
        <f t="shared" si="7"/>
        <v>1</v>
      </c>
      <c r="N138" s="16" t="b">
        <f t="shared" si="8"/>
        <v>1</v>
      </c>
    </row>
    <row r="139" spans="1:14">
      <c r="A139" s="239">
        <v>118</v>
      </c>
      <c r="B139" s="206"/>
      <c r="C139" s="207"/>
      <c r="D139" s="206"/>
      <c r="E139" s="207"/>
      <c r="F139" s="208"/>
      <c r="G139" s="208"/>
      <c r="H139" s="289" t="b">
        <f t="shared" si="12"/>
        <v>1</v>
      </c>
      <c r="I139" s="289" t="b">
        <f t="shared" si="13"/>
        <v>1</v>
      </c>
      <c r="J139" s="289">
        <f t="shared" si="9"/>
        <v>0</v>
      </c>
      <c r="K139" s="289">
        <f t="shared" si="10"/>
        <v>0</v>
      </c>
      <c r="L139" s="289">
        <f t="shared" si="11"/>
        <v>0</v>
      </c>
      <c r="M139" s="16" t="b">
        <f t="shared" si="7"/>
        <v>1</v>
      </c>
      <c r="N139" s="16" t="b">
        <f t="shared" si="8"/>
        <v>1</v>
      </c>
    </row>
    <row r="140" spans="1:14">
      <c r="A140" s="239">
        <v>119</v>
      </c>
      <c r="B140" s="206"/>
      <c r="C140" s="207"/>
      <c r="D140" s="206"/>
      <c r="E140" s="207"/>
      <c r="F140" s="208"/>
      <c r="G140" s="208"/>
      <c r="H140" s="289" t="b">
        <f t="shared" si="12"/>
        <v>1</v>
      </c>
      <c r="I140" s="289" t="b">
        <f t="shared" si="13"/>
        <v>1</v>
      </c>
      <c r="J140" s="289">
        <f t="shared" si="9"/>
        <v>0</v>
      </c>
      <c r="K140" s="289">
        <f t="shared" si="10"/>
        <v>0</v>
      </c>
      <c r="L140" s="289">
        <f t="shared" si="11"/>
        <v>0</v>
      </c>
      <c r="M140" s="16" t="b">
        <f t="shared" si="7"/>
        <v>1</v>
      </c>
      <c r="N140" s="16" t="b">
        <f t="shared" si="8"/>
        <v>1</v>
      </c>
    </row>
    <row r="141" spans="1:14">
      <c r="A141" s="239">
        <v>120</v>
      </c>
      <c r="B141" s="206"/>
      <c r="C141" s="207"/>
      <c r="D141" s="206"/>
      <c r="E141" s="207"/>
      <c r="F141" s="208"/>
      <c r="G141" s="208"/>
      <c r="H141" s="289" t="b">
        <f t="shared" si="12"/>
        <v>1</v>
      </c>
      <c r="I141" s="289" t="b">
        <f t="shared" si="13"/>
        <v>1</v>
      </c>
      <c r="J141" s="289">
        <f t="shared" si="9"/>
        <v>0</v>
      </c>
      <c r="K141" s="289">
        <f t="shared" si="10"/>
        <v>0</v>
      </c>
      <c r="L141" s="289">
        <f t="shared" si="11"/>
        <v>0</v>
      </c>
      <c r="M141" s="16" t="b">
        <f t="shared" si="7"/>
        <v>1</v>
      </c>
      <c r="N141" s="16" t="b">
        <f t="shared" si="8"/>
        <v>1</v>
      </c>
    </row>
    <row r="142" spans="1:14">
      <c r="A142" s="239">
        <v>121</v>
      </c>
      <c r="B142" s="206"/>
      <c r="C142" s="207"/>
      <c r="D142" s="206"/>
      <c r="E142" s="207"/>
      <c r="F142" s="208"/>
      <c r="G142" s="208"/>
      <c r="H142" s="289" t="b">
        <f t="shared" si="12"/>
        <v>1</v>
      </c>
      <c r="I142" s="289" t="b">
        <f t="shared" si="13"/>
        <v>1</v>
      </c>
      <c r="J142" s="289">
        <f t="shared" si="9"/>
        <v>0</v>
      </c>
      <c r="K142" s="289">
        <f t="shared" si="10"/>
        <v>0</v>
      </c>
      <c r="L142" s="289">
        <f t="shared" si="11"/>
        <v>0</v>
      </c>
      <c r="M142" s="16" t="b">
        <f t="shared" si="7"/>
        <v>1</v>
      </c>
      <c r="N142" s="16" t="b">
        <f t="shared" si="8"/>
        <v>1</v>
      </c>
    </row>
    <row r="143" spans="1:14">
      <c r="A143" s="239">
        <v>122</v>
      </c>
      <c r="B143" s="206"/>
      <c r="C143" s="207"/>
      <c r="D143" s="206"/>
      <c r="E143" s="207"/>
      <c r="F143" s="208"/>
      <c r="G143" s="208"/>
      <c r="H143" s="289" t="b">
        <f t="shared" si="12"/>
        <v>1</v>
      </c>
      <c r="I143" s="289" t="b">
        <f t="shared" si="13"/>
        <v>1</v>
      </c>
      <c r="J143" s="289">
        <f t="shared" si="9"/>
        <v>0</v>
      </c>
      <c r="K143" s="289">
        <f t="shared" si="10"/>
        <v>0</v>
      </c>
      <c r="L143" s="289">
        <f t="shared" si="11"/>
        <v>0</v>
      </c>
      <c r="M143" s="16" t="b">
        <f t="shared" si="7"/>
        <v>1</v>
      </c>
      <c r="N143" s="16" t="b">
        <f t="shared" si="8"/>
        <v>1</v>
      </c>
    </row>
    <row r="144" spans="1:14">
      <c r="A144" s="239">
        <v>123</v>
      </c>
      <c r="B144" s="206"/>
      <c r="C144" s="207"/>
      <c r="D144" s="206"/>
      <c r="E144" s="207"/>
      <c r="F144" s="208"/>
      <c r="G144" s="208"/>
      <c r="H144" s="289" t="b">
        <f t="shared" si="12"/>
        <v>1</v>
      </c>
      <c r="I144" s="289" t="b">
        <f t="shared" si="13"/>
        <v>1</v>
      </c>
      <c r="J144" s="289">
        <f t="shared" si="9"/>
        <v>0</v>
      </c>
      <c r="K144" s="289">
        <f t="shared" si="10"/>
        <v>0</v>
      </c>
      <c r="L144" s="289">
        <f t="shared" si="11"/>
        <v>0</v>
      </c>
      <c r="M144" s="16" t="b">
        <f t="shared" si="7"/>
        <v>1</v>
      </c>
      <c r="N144" s="16" t="b">
        <f t="shared" si="8"/>
        <v>1</v>
      </c>
    </row>
    <row r="145" spans="1:14">
      <c r="A145" s="239">
        <v>124</v>
      </c>
      <c r="B145" s="206"/>
      <c r="C145" s="207"/>
      <c r="D145" s="206"/>
      <c r="E145" s="207"/>
      <c r="F145" s="208"/>
      <c r="G145" s="208"/>
      <c r="H145" s="289" t="b">
        <f t="shared" si="12"/>
        <v>1</v>
      </c>
      <c r="I145" s="289" t="b">
        <f t="shared" si="13"/>
        <v>1</v>
      </c>
      <c r="J145" s="289">
        <f t="shared" si="9"/>
        <v>0</v>
      </c>
      <c r="K145" s="289">
        <f t="shared" si="10"/>
        <v>0</v>
      </c>
      <c r="L145" s="289">
        <f t="shared" si="11"/>
        <v>0</v>
      </c>
      <c r="M145" s="16" t="b">
        <f t="shared" si="7"/>
        <v>1</v>
      </c>
      <c r="N145" s="16" t="b">
        <f t="shared" si="8"/>
        <v>1</v>
      </c>
    </row>
    <row r="146" spans="1:14">
      <c r="A146" s="239">
        <v>125</v>
      </c>
      <c r="B146" s="206"/>
      <c r="C146" s="207"/>
      <c r="D146" s="206"/>
      <c r="E146" s="207"/>
      <c r="F146" s="208"/>
      <c r="G146" s="208"/>
      <c r="H146" s="289" t="b">
        <f t="shared" si="12"/>
        <v>1</v>
      </c>
      <c r="I146" s="289" t="b">
        <f t="shared" si="13"/>
        <v>1</v>
      </c>
      <c r="J146" s="289">
        <f t="shared" si="9"/>
        <v>0</v>
      </c>
      <c r="K146" s="289">
        <f t="shared" si="10"/>
        <v>0</v>
      </c>
      <c r="L146" s="289">
        <f t="shared" si="11"/>
        <v>0</v>
      </c>
      <c r="M146" s="16" t="b">
        <f t="shared" si="7"/>
        <v>1</v>
      </c>
      <c r="N146" s="16" t="b">
        <f t="shared" si="8"/>
        <v>1</v>
      </c>
    </row>
    <row r="147" spans="1:14">
      <c r="A147" s="239">
        <v>126</v>
      </c>
      <c r="B147" s="206"/>
      <c r="C147" s="207"/>
      <c r="D147" s="206"/>
      <c r="E147" s="207"/>
      <c r="F147" s="208"/>
      <c r="G147" s="208"/>
      <c r="H147" s="289" t="b">
        <f t="shared" si="12"/>
        <v>1</v>
      </c>
      <c r="I147" s="289" t="b">
        <f t="shared" si="13"/>
        <v>1</v>
      </c>
      <c r="J147" s="289">
        <f t="shared" si="9"/>
        <v>0</v>
      </c>
      <c r="K147" s="289">
        <f t="shared" si="10"/>
        <v>0</v>
      </c>
      <c r="L147" s="289">
        <f t="shared" si="11"/>
        <v>0</v>
      </c>
      <c r="M147" s="16" t="b">
        <f t="shared" si="7"/>
        <v>1</v>
      </c>
      <c r="N147" s="16" t="b">
        <f t="shared" si="8"/>
        <v>1</v>
      </c>
    </row>
    <row r="148" spans="1:14">
      <c r="A148" s="239">
        <v>127</v>
      </c>
      <c r="B148" s="206"/>
      <c r="C148" s="207"/>
      <c r="D148" s="206"/>
      <c r="E148" s="207"/>
      <c r="F148" s="208"/>
      <c r="G148" s="208"/>
      <c r="H148" s="289" t="b">
        <f t="shared" si="12"/>
        <v>1</v>
      </c>
      <c r="I148" s="289" t="b">
        <f t="shared" si="13"/>
        <v>1</v>
      </c>
      <c r="J148" s="289">
        <f t="shared" si="9"/>
        <v>0</v>
      </c>
      <c r="K148" s="289">
        <f t="shared" si="10"/>
        <v>0</v>
      </c>
      <c r="L148" s="289">
        <f t="shared" si="11"/>
        <v>0</v>
      </c>
      <c r="M148" s="16" t="b">
        <f t="shared" si="7"/>
        <v>1</v>
      </c>
      <c r="N148" s="16" t="b">
        <f t="shared" si="8"/>
        <v>1</v>
      </c>
    </row>
    <row r="149" spans="1:14">
      <c r="A149" s="239">
        <v>128</v>
      </c>
      <c r="B149" s="206"/>
      <c r="C149" s="207"/>
      <c r="D149" s="206"/>
      <c r="E149" s="207"/>
      <c r="F149" s="208"/>
      <c r="G149" s="208"/>
      <c r="H149" s="289" t="b">
        <f t="shared" si="12"/>
        <v>1</v>
      </c>
      <c r="I149" s="289" t="b">
        <f t="shared" si="13"/>
        <v>1</v>
      </c>
      <c r="J149" s="289">
        <f t="shared" si="9"/>
        <v>0</v>
      </c>
      <c r="K149" s="289">
        <f t="shared" si="10"/>
        <v>0</v>
      </c>
      <c r="L149" s="289">
        <f t="shared" si="11"/>
        <v>0</v>
      </c>
      <c r="M149" s="16" t="b">
        <f t="shared" si="7"/>
        <v>1</v>
      </c>
      <c r="N149" s="16" t="b">
        <f t="shared" si="8"/>
        <v>1</v>
      </c>
    </row>
    <row r="150" spans="1:14">
      <c r="A150" s="239">
        <v>129</v>
      </c>
      <c r="B150" s="206"/>
      <c r="C150" s="207"/>
      <c r="D150" s="206"/>
      <c r="E150" s="207"/>
      <c r="F150" s="208"/>
      <c r="G150" s="208"/>
      <c r="H150" s="289" t="b">
        <f t="shared" si="12"/>
        <v>1</v>
      </c>
      <c r="I150" s="289" t="b">
        <f t="shared" si="13"/>
        <v>1</v>
      </c>
      <c r="J150" s="289">
        <f t="shared" si="9"/>
        <v>0</v>
      </c>
      <c r="K150" s="289">
        <f t="shared" si="10"/>
        <v>0</v>
      </c>
      <c r="L150" s="289">
        <f t="shared" si="11"/>
        <v>0</v>
      </c>
      <c r="M150" s="16" t="b">
        <f t="shared" ref="M150:M213" si="14">IF(B150="",TRUE,(IF(ISNUMBER(MATCH(B150,CountriesList,0)),TRUE,FALSE)))</f>
        <v>1</v>
      </c>
      <c r="N150" s="16" t="b">
        <f t="shared" ref="N150:N213" si="15">IF(D150="",TRUE,(IF(ISNUMBER(MATCH(D150,ClientCategorisationList,0)),TRUE,FALSE)))</f>
        <v>1</v>
      </c>
    </row>
    <row r="151" spans="1:14">
      <c r="A151" s="239">
        <v>130</v>
      </c>
      <c r="B151" s="206"/>
      <c r="C151" s="207"/>
      <c r="D151" s="206"/>
      <c r="E151" s="207"/>
      <c r="F151" s="208"/>
      <c r="G151" s="208"/>
      <c r="H151" s="289" t="b">
        <f t="shared" si="12"/>
        <v>1</v>
      </c>
      <c r="I151" s="289" t="b">
        <f t="shared" si="13"/>
        <v>1</v>
      </c>
      <c r="J151" s="289">
        <f t="shared" ref="J151:J214" si="16">IF(B151="Cyprus,CY",E151,0)</f>
        <v>0</v>
      </c>
      <c r="K151" s="289">
        <f t="shared" ref="K151:K214" si="17">IF(B151="Cyprus,CY",F151,0)</f>
        <v>0</v>
      </c>
      <c r="L151" s="289">
        <f t="shared" ref="L151:L214" si="18">IF(B151="Cyprus,CY",G151,0)</f>
        <v>0</v>
      </c>
      <c r="M151" s="16" t="b">
        <f t="shared" si="14"/>
        <v>1</v>
      </c>
      <c r="N151" s="16" t="b">
        <f t="shared" si="15"/>
        <v>1</v>
      </c>
    </row>
    <row r="152" spans="1:14">
      <c r="A152" s="239">
        <v>131</v>
      </c>
      <c r="B152" s="206"/>
      <c r="C152" s="207"/>
      <c r="D152" s="206"/>
      <c r="E152" s="207"/>
      <c r="F152" s="208"/>
      <c r="G152" s="208"/>
      <c r="H152" s="289" t="b">
        <f t="shared" ref="H152:H215" si="19">IF(ISBLANK(B152),TRUE,IF(OR(ISBLANK(C152),ISBLANK(D152),ISBLANK(E152),ISBLANK(F152),ISBLANK(G152)),FALSE,TRUE))</f>
        <v>1</v>
      </c>
      <c r="I152" s="289" t="b">
        <f t="shared" ref="I152:I215" si="20">IF(OR(AND(B152="N/A",D152="N/A",C152=0,E152=0),AND(ISBLANK(B152),ISBLANK(D152),ISBLANK(C152),ISBLANK(E152)),AND(AND(B152&lt;&gt;"N/A",NOT(ISBLANK(B152))),AND(D152&lt;&gt;"N/A",NOT(ISBLANK(D152))),C152&lt;&gt;0,E152&lt;&gt;0)),TRUE,FALSE)</f>
        <v>1</v>
      </c>
      <c r="J152" s="289">
        <f t="shared" si="16"/>
        <v>0</v>
      </c>
      <c r="K152" s="289">
        <f t="shared" si="17"/>
        <v>0</v>
      </c>
      <c r="L152" s="289">
        <f t="shared" si="18"/>
        <v>0</v>
      </c>
      <c r="M152" s="16" t="b">
        <f t="shared" si="14"/>
        <v>1</v>
      </c>
      <c r="N152" s="16" t="b">
        <f t="shared" si="15"/>
        <v>1</v>
      </c>
    </row>
    <row r="153" spans="1:14">
      <c r="A153" s="239">
        <v>132</v>
      </c>
      <c r="B153" s="206"/>
      <c r="C153" s="207"/>
      <c r="D153" s="206"/>
      <c r="E153" s="207"/>
      <c r="F153" s="208"/>
      <c r="G153" s="208"/>
      <c r="H153" s="289" t="b">
        <f t="shared" si="19"/>
        <v>1</v>
      </c>
      <c r="I153" s="289" t="b">
        <f t="shared" si="20"/>
        <v>1</v>
      </c>
      <c r="J153" s="289">
        <f t="shared" si="16"/>
        <v>0</v>
      </c>
      <c r="K153" s="289">
        <f t="shared" si="17"/>
        <v>0</v>
      </c>
      <c r="L153" s="289">
        <f t="shared" si="18"/>
        <v>0</v>
      </c>
      <c r="M153" s="16" t="b">
        <f t="shared" si="14"/>
        <v>1</v>
      </c>
      <c r="N153" s="16" t="b">
        <f t="shared" si="15"/>
        <v>1</v>
      </c>
    </row>
    <row r="154" spans="1:14">
      <c r="A154" s="239">
        <v>133</v>
      </c>
      <c r="B154" s="206"/>
      <c r="C154" s="207"/>
      <c r="D154" s="206"/>
      <c r="E154" s="207"/>
      <c r="F154" s="208"/>
      <c r="G154" s="208"/>
      <c r="H154" s="289" t="b">
        <f t="shared" si="19"/>
        <v>1</v>
      </c>
      <c r="I154" s="289" t="b">
        <f t="shared" si="20"/>
        <v>1</v>
      </c>
      <c r="J154" s="289">
        <f t="shared" si="16"/>
        <v>0</v>
      </c>
      <c r="K154" s="289">
        <f t="shared" si="17"/>
        <v>0</v>
      </c>
      <c r="L154" s="289">
        <f t="shared" si="18"/>
        <v>0</v>
      </c>
      <c r="M154" s="16" t="b">
        <f t="shared" si="14"/>
        <v>1</v>
      </c>
      <c r="N154" s="16" t="b">
        <f t="shared" si="15"/>
        <v>1</v>
      </c>
    </row>
    <row r="155" spans="1:14">
      <c r="A155" s="239">
        <v>134</v>
      </c>
      <c r="B155" s="206"/>
      <c r="C155" s="207"/>
      <c r="D155" s="206"/>
      <c r="E155" s="207"/>
      <c r="F155" s="208"/>
      <c r="G155" s="208"/>
      <c r="H155" s="289" t="b">
        <f t="shared" si="19"/>
        <v>1</v>
      </c>
      <c r="I155" s="289" t="b">
        <f t="shared" si="20"/>
        <v>1</v>
      </c>
      <c r="J155" s="289">
        <f t="shared" si="16"/>
        <v>0</v>
      </c>
      <c r="K155" s="289">
        <f t="shared" si="17"/>
        <v>0</v>
      </c>
      <c r="L155" s="289">
        <f t="shared" si="18"/>
        <v>0</v>
      </c>
      <c r="M155" s="16" t="b">
        <f t="shared" si="14"/>
        <v>1</v>
      </c>
      <c r="N155" s="16" t="b">
        <f t="shared" si="15"/>
        <v>1</v>
      </c>
    </row>
    <row r="156" spans="1:14">
      <c r="A156" s="239">
        <v>135</v>
      </c>
      <c r="B156" s="206"/>
      <c r="C156" s="207"/>
      <c r="D156" s="206"/>
      <c r="E156" s="207"/>
      <c r="F156" s="208"/>
      <c r="G156" s="208"/>
      <c r="H156" s="289" t="b">
        <f t="shared" si="19"/>
        <v>1</v>
      </c>
      <c r="I156" s="289" t="b">
        <f t="shared" si="20"/>
        <v>1</v>
      </c>
      <c r="J156" s="289">
        <f t="shared" si="16"/>
        <v>0</v>
      </c>
      <c r="K156" s="289">
        <f t="shared" si="17"/>
        <v>0</v>
      </c>
      <c r="L156" s="289">
        <f t="shared" si="18"/>
        <v>0</v>
      </c>
      <c r="M156" s="16" t="b">
        <f t="shared" si="14"/>
        <v>1</v>
      </c>
      <c r="N156" s="16" t="b">
        <f t="shared" si="15"/>
        <v>1</v>
      </c>
    </row>
    <row r="157" spans="1:14">
      <c r="A157" s="239">
        <v>136</v>
      </c>
      <c r="B157" s="206"/>
      <c r="C157" s="207"/>
      <c r="D157" s="206"/>
      <c r="E157" s="207"/>
      <c r="F157" s="208"/>
      <c r="G157" s="208"/>
      <c r="H157" s="289" t="b">
        <f t="shared" si="19"/>
        <v>1</v>
      </c>
      <c r="I157" s="289" t="b">
        <f t="shared" si="20"/>
        <v>1</v>
      </c>
      <c r="J157" s="289">
        <f t="shared" si="16"/>
        <v>0</v>
      </c>
      <c r="K157" s="289">
        <f t="shared" si="17"/>
        <v>0</v>
      </c>
      <c r="L157" s="289">
        <f t="shared" si="18"/>
        <v>0</v>
      </c>
      <c r="M157" s="16" t="b">
        <f t="shared" si="14"/>
        <v>1</v>
      </c>
      <c r="N157" s="16" t="b">
        <f t="shared" si="15"/>
        <v>1</v>
      </c>
    </row>
    <row r="158" spans="1:14">
      <c r="A158" s="239">
        <v>137</v>
      </c>
      <c r="B158" s="206"/>
      <c r="C158" s="207"/>
      <c r="D158" s="206"/>
      <c r="E158" s="207"/>
      <c r="F158" s="208"/>
      <c r="G158" s="208"/>
      <c r="H158" s="289" t="b">
        <f t="shared" si="19"/>
        <v>1</v>
      </c>
      <c r="I158" s="289" t="b">
        <f t="shared" si="20"/>
        <v>1</v>
      </c>
      <c r="J158" s="289">
        <f t="shared" si="16"/>
        <v>0</v>
      </c>
      <c r="K158" s="289">
        <f t="shared" si="17"/>
        <v>0</v>
      </c>
      <c r="L158" s="289">
        <f t="shared" si="18"/>
        <v>0</v>
      </c>
      <c r="M158" s="16" t="b">
        <f t="shared" si="14"/>
        <v>1</v>
      </c>
      <c r="N158" s="16" t="b">
        <f t="shared" si="15"/>
        <v>1</v>
      </c>
    </row>
    <row r="159" spans="1:14">
      <c r="A159" s="239">
        <v>138</v>
      </c>
      <c r="B159" s="206"/>
      <c r="C159" s="207"/>
      <c r="D159" s="206"/>
      <c r="E159" s="207"/>
      <c r="F159" s="208"/>
      <c r="G159" s="208"/>
      <c r="H159" s="289" t="b">
        <f t="shared" si="19"/>
        <v>1</v>
      </c>
      <c r="I159" s="289" t="b">
        <f t="shared" si="20"/>
        <v>1</v>
      </c>
      <c r="J159" s="289">
        <f t="shared" si="16"/>
        <v>0</v>
      </c>
      <c r="K159" s="289">
        <f t="shared" si="17"/>
        <v>0</v>
      </c>
      <c r="L159" s="289">
        <f t="shared" si="18"/>
        <v>0</v>
      </c>
      <c r="M159" s="16" t="b">
        <f t="shared" si="14"/>
        <v>1</v>
      </c>
      <c r="N159" s="16" t="b">
        <f t="shared" si="15"/>
        <v>1</v>
      </c>
    </row>
    <row r="160" spans="1:14">
      <c r="A160" s="239">
        <v>139</v>
      </c>
      <c r="B160" s="206"/>
      <c r="C160" s="207"/>
      <c r="D160" s="206"/>
      <c r="E160" s="207"/>
      <c r="F160" s="208"/>
      <c r="G160" s="208"/>
      <c r="H160" s="289" t="b">
        <f t="shared" si="19"/>
        <v>1</v>
      </c>
      <c r="I160" s="289" t="b">
        <f t="shared" si="20"/>
        <v>1</v>
      </c>
      <c r="J160" s="289">
        <f t="shared" si="16"/>
        <v>0</v>
      </c>
      <c r="K160" s="289">
        <f t="shared" si="17"/>
        <v>0</v>
      </c>
      <c r="L160" s="289">
        <f t="shared" si="18"/>
        <v>0</v>
      </c>
      <c r="M160" s="16" t="b">
        <f t="shared" si="14"/>
        <v>1</v>
      </c>
      <c r="N160" s="16" t="b">
        <f t="shared" si="15"/>
        <v>1</v>
      </c>
    </row>
    <row r="161" spans="1:14">
      <c r="A161" s="239">
        <v>140</v>
      </c>
      <c r="B161" s="206"/>
      <c r="C161" s="207"/>
      <c r="D161" s="206"/>
      <c r="E161" s="207"/>
      <c r="F161" s="208"/>
      <c r="G161" s="208"/>
      <c r="H161" s="289" t="b">
        <f t="shared" si="19"/>
        <v>1</v>
      </c>
      <c r="I161" s="289" t="b">
        <f t="shared" si="20"/>
        <v>1</v>
      </c>
      <c r="J161" s="289">
        <f t="shared" si="16"/>
        <v>0</v>
      </c>
      <c r="K161" s="289">
        <f t="shared" si="17"/>
        <v>0</v>
      </c>
      <c r="L161" s="289">
        <f t="shared" si="18"/>
        <v>0</v>
      </c>
      <c r="M161" s="16" t="b">
        <f t="shared" si="14"/>
        <v>1</v>
      </c>
      <c r="N161" s="16" t="b">
        <f t="shared" si="15"/>
        <v>1</v>
      </c>
    </row>
    <row r="162" spans="1:14">
      <c r="A162" s="239">
        <v>141</v>
      </c>
      <c r="B162" s="206"/>
      <c r="C162" s="207"/>
      <c r="D162" s="206"/>
      <c r="E162" s="207"/>
      <c r="F162" s="208"/>
      <c r="G162" s="208"/>
      <c r="H162" s="289" t="b">
        <f t="shared" si="19"/>
        <v>1</v>
      </c>
      <c r="I162" s="289" t="b">
        <f t="shared" si="20"/>
        <v>1</v>
      </c>
      <c r="J162" s="289">
        <f t="shared" si="16"/>
        <v>0</v>
      </c>
      <c r="K162" s="289">
        <f t="shared" si="17"/>
        <v>0</v>
      </c>
      <c r="L162" s="289">
        <f t="shared" si="18"/>
        <v>0</v>
      </c>
      <c r="M162" s="16" t="b">
        <f t="shared" si="14"/>
        <v>1</v>
      </c>
      <c r="N162" s="16" t="b">
        <f t="shared" si="15"/>
        <v>1</v>
      </c>
    </row>
    <row r="163" spans="1:14">
      <c r="A163" s="239">
        <v>142</v>
      </c>
      <c r="B163" s="206"/>
      <c r="C163" s="207"/>
      <c r="D163" s="206"/>
      <c r="E163" s="207"/>
      <c r="F163" s="208"/>
      <c r="G163" s="208"/>
      <c r="H163" s="289" t="b">
        <f t="shared" si="19"/>
        <v>1</v>
      </c>
      <c r="I163" s="289" t="b">
        <f t="shared" si="20"/>
        <v>1</v>
      </c>
      <c r="J163" s="289">
        <f t="shared" si="16"/>
        <v>0</v>
      </c>
      <c r="K163" s="289">
        <f t="shared" si="17"/>
        <v>0</v>
      </c>
      <c r="L163" s="289">
        <f t="shared" si="18"/>
        <v>0</v>
      </c>
      <c r="M163" s="16" t="b">
        <f t="shared" si="14"/>
        <v>1</v>
      </c>
      <c r="N163" s="16" t="b">
        <f t="shared" si="15"/>
        <v>1</v>
      </c>
    </row>
    <row r="164" spans="1:14">
      <c r="A164" s="239">
        <v>143</v>
      </c>
      <c r="B164" s="206"/>
      <c r="C164" s="207"/>
      <c r="D164" s="206"/>
      <c r="E164" s="207"/>
      <c r="F164" s="208"/>
      <c r="G164" s="208"/>
      <c r="H164" s="289" t="b">
        <f t="shared" si="19"/>
        <v>1</v>
      </c>
      <c r="I164" s="289" t="b">
        <f t="shared" si="20"/>
        <v>1</v>
      </c>
      <c r="J164" s="289">
        <f t="shared" si="16"/>
        <v>0</v>
      </c>
      <c r="K164" s="289">
        <f t="shared" si="17"/>
        <v>0</v>
      </c>
      <c r="L164" s="289">
        <f t="shared" si="18"/>
        <v>0</v>
      </c>
      <c r="M164" s="16" t="b">
        <f t="shared" si="14"/>
        <v>1</v>
      </c>
      <c r="N164" s="16" t="b">
        <f t="shared" si="15"/>
        <v>1</v>
      </c>
    </row>
    <row r="165" spans="1:14">
      <c r="A165" s="239">
        <v>144</v>
      </c>
      <c r="B165" s="206"/>
      <c r="C165" s="207"/>
      <c r="D165" s="206"/>
      <c r="E165" s="207"/>
      <c r="F165" s="208"/>
      <c r="G165" s="208"/>
      <c r="H165" s="289" t="b">
        <f t="shared" si="19"/>
        <v>1</v>
      </c>
      <c r="I165" s="289" t="b">
        <f t="shared" si="20"/>
        <v>1</v>
      </c>
      <c r="J165" s="289">
        <f t="shared" si="16"/>
        <v>0</v>
      </c>
      <c r="K165" s="289">
        <f t="shared" si="17"/>
        <v>0</v>
      </c>
      <c r="L165" s="289">
        <f t="shared" si="18"/>
        <v>0</v>
      </c>
      <c r="M165" s="16" t="b">
        <f t="shared" si="14"/>
        <v>1</v>
      </c>
      <c r="N165" s="16" t="b">
        <f t="shared" si="15"/>
        <v>1</v>
      </c>
    </row>
    <row r="166" spans="1:14">
      <c r="A166" s="239">
        <v>145</v>
      </c>
      <c r="B166" s="206"/>
      <c r="C166" s="207"/>
      <c r="D166" s="206"/>
      <c r="E166" s="207"/>
      <c r="F166" s="208"/>
      <c r="G166" s="208"/>
      <c r="H166" s="289" t="b">
        <f t="shared" si="19"/>
        <v>1</v>
      </c>
      <c r="I166" s="289" t="b">
        <f t="shared" si="20"/>
        <v>1</v>
      </c>
      <c r="J166" s="289">
        <f t="shared" si="16"/>
        <v>0</v>
      </c>
      <c r="K166" s="289">
        <f t="shared" si="17"/>
        <v>0</v>
      </c>
      <c r="L166" s="289">
        <f t="shared" si="18"/>
        <v>0</v>
      </c>
      <c r="M166" s="16" t="b">
        <f t="shared" si="14"/>
        <v>1</v>
      </c>
      <c r="N166" s="16" t="b">
        <f t="shared" si="15"/>
        <v>1</v>
      </c>
    </row>
    <row r="167" spans="1:14">
      <c r="A167" s="239">
        <v>146</v>
      </c>
      <c r="B167" s="206"/>
      <c r="C167" s="207"/>
      <c r="D167" s="206"/>
      <c r="E167" s="207"/>
      <c r="F167" s="208"/>
      <c r="G167" s="208"/>
      <c r="H167" s="289" t="b">
        <f t="shared" si="19"/>
        <v>1</v>
      </c>
      <c r="I167" s="289" t="b">
        <f t="shared" si="20"/>
        <v>1</v>
      </c>
      <c r="J167" s="289">
        <f t="shared" si="16"/>
        <v>0</v>
      </c>
      <c r="K167" s="289">
        <f t="shared" si="17"/>
        <v>0</v>
      </c>
      <c r="L167" s="289">
        <f t="shared" si="18"/>
        <v>0</v>
      </c>
      <c r="M167" s="16" t="b">
        <f t="shared" si="14"/>
        <v>1</v>
      </c>
      <c r="N167" s="16" t="b">
        <f t="shared" si="15"/>
        <v>1</v>
      </c>
    </row>
    <row r="168" spans="1:14">
      <c r="A168" s="239">
        <v>147</v>
      </c>
      <c r="B168" s="206"/>
      <c r="C168" s="207"/>
      <c r="D168" s="206"/>
      <c r="E168" s="207"/>
      <c r="F168" s="208"/>
      <c r="G168" s="208"/>
      <c r="H168" s="289" t="b">
        <f t="shared" si="19"/>
        <v>1</v>
      </c>
      <c r="I168" s="289" t="b">
        <f t="shared" si="20"/>
        <v>1</v>
      </c>
      <c r="J168" s="289">
        <f t="shared" si="16"/>
        <v>0</v>
      </c>
      <c r="K168" s="289">
        <f t="shared" si="17"/>
        <v>0</v>
      </c>
      <c r="L168" s="289">
        <f t="shared" si="18"/>
        <v>0</v>
      </c>
      <c r="M168" s="16" t="b">
        <f t="shared" si="14"/>
        <v>1</v>
      </c>
      <c r="N168" s="16" t="b">
        <f t="shared" si="15"/>
        <v>1</v>
      </c>
    </row>
    <row r="169" spans="1:14">
      <c r="A169" s="239">
        <v>148</v>
      </c>
      <c r="B169" s="206"/>
      <c r="C169" s="207"/>
      <c r="D169" s="206"/>
      <c r="E169" s="207"/>
      <c r="F169" s="208"/>
      <c r="G169" s="208"/>
      <c r="H169" s="289" t="b">
        <f t="shared" si="19"/>
        <v>1</v>
      </c>
      <c r="I169" s="289" t="b">
        <f t="shared" si="20"/>
        <v>1</v>
      </c>
      <c r="J169" s="289">
        <f t="shared" si="16"/>
        <v>0</v>
      </c>
      <c r="K169" s="289">
        <f t="shared" si="17"/>
        <v>0</v>
      </c>
      <c r="L169" s="289">
        <f t="shared" si="18"/>
        <v>0</v>
      </c>
      <c r="M169" s="16" t="b">
        <f t="shared" si="14"/>
        <v>1</v>
      </c>
      <c r="N169" s="16" t="b">
        <f t="shared" si="15"/>
        <v>1</v>
      </c>
    </row>
    <row r="170" spans="1:14">
      <c r="A170" s="239">
        <v>149</v>
      </c>
      <c r="B170" s="206"/>
      <c r="C170" s="207"/>
      <c r="D170" s="206"/>
      <c r="E170" s="207"/>
      <c r="F170" s="208"/>
      <c r="G170" s="208"/>
      <c r="H170" s="289" t="b">
        <f t="shared" si="19"/>
        <v>1</v>
      </c>
      <c r="I170" s="289" t="b">
        <f t="shared" si="20"/>
        <v>1</v>
      </c>
      <c r="J170" s="289">
        <f t="shared" si="16"/>
        <v>0</v>
      </c>
      <c r="K170" s="289">
        <f t="shared" si="17"/>
        <v>0</v>
      </c>
      <c r="L170" s="289">
        <f t="shared" si="18"/>
        <v>0</v>
      </c>
      <c r="M170" s="16" t="b">
        <f t="shared" si="14"/>
        <v>1</v>
      </c>
      <c r="N170" s="16" t="b">
        <f t="shared" si="15"/>
        <v>1</v>
      </c>
    </row>
    <row r="171" spans="1:14">
      <c r="A171" s="239">
        <v>150</v>
      </c>
      <c r="B171" s="206"/>
      <c r="C171" s="207"/>
      <c r="D171" s="206"/>
      <c r="E171" s="207"/>
      <c r="F171" s="208"/>
      <c r="G171" s="208"/>
      <c r="H171" s="289" t="b">
        <f t="shared" si="19"/>
        <v>1</v>
      </c>
      <c r="I171" s="289" t="b">
        <f t="shared" si="20"/>
        <v>1</v>
      </c>
      <c r="J171" s="289">
        <f t="shared" si="16"/>
        <v>0</v>
      </c>
      <c r="K171" s="289">
        <f t="shared" si="17"/>
        <v>0</v>
      </c>
      <c r="L171" s="289">
        <f t="shared" si="18"/>
        <v>0</v>
      </c>
      <c r="M171" s="16" t="b">
        <f t="shared" si="14"/>
        <v>1</v>
      </c>
      <c r="N171" s="16" t="b">
        <f t="shared" si="15"/>
        <v>1</v>
      </c>
    </row>
    <row r="172" spans="1:14">
      <c r="A172" s="239">
        <v>151</v>
      </c>
      <c r="B172" s="206"/>
      <c r="C172" s="207"/>
      <c r="D172" s="206"/>
      <c r="E172" s="207"/>
      <c r="F172" s="208"/>
      <c r="G172" s="208"/>
      <c r="H172" s="289" t="b">
        <f t="shared" si="19"/>
        <v>1</v>
      </c>
      <c r="I172" s="289" t="b">
        <f t="shared" si="20"/>
        <v>1</v>
      </c>
      <c r="J172" s="289">
        <f t="shared" si="16"/>
        <v>0</v>
      </c>
      <c r="K172" s="289">
        <f t="shared" si="17"/>
        <v>0</v>
      </c>
      <c r="L172" s="289">
        <f t="shared" si="18"/>
        <v>0</v>
      </c>
      <c r="M172" s="16" t="b">
        <f t="shared" si="14"/>
        <v>1</v>
      </c>
      <c r="N172" s="16" t="b">
        <f t="shared" si="15"/>
        <v>1</v>
      </c>
    </row>
    <row r="173" spans="1:14">
      <c r="A173" s="239">
        <v>152</v>
      </c>
      <c r="B173" s="206"/>
      <c r="C173" s="207"/>
      <c r="D173" s="206"/>
      <c r="E173" s="207"/>
      <c r="F173" s="208"/>
      <c r="G173" s="208"/>
      <c r="H173" s="289" t="b">
        <f t="shared" si="19"/>
        <v>1</v>
      </c>
      <c r="I173" s="289" t="b">
        <f t="shared" si="20"/>
        <v>1</v>
      </c>
      <c r="J173" s="289">
        <f t="shared" si="16"/>
        <v>0</v>
      </c>
      <c r="K173" s="289">
        <f t="shared" si="17"/>
        <v>0</v>
      </c>
      <c r="L173" s="289">
        <f t="shared" si="18"/>
        <v>0</v>
      </c>
      <c r="M173" s="16" t="b">
        <f t="shared" si="14"/>
        <v>1</v>
      </c>
      <c r="N173" s="16" t="b">
        <f t="shared" si="15"/>
        <v>1</v>
      </c>
    </row>
    <row r="174" spans="1:14">
      <c r="A174" s="239">
        <v>153</v>
      </c>
      <c r="B174" s="206"/>
      <c r="C174" s="207"/>
      <c r="D174" s="206"/>
      <c r="E174" s="207"/>
      <c r="F174" s="208"/>
      <c r="G174" s="208"/>
      <c r="H174" s="289" t="b">
        <f t="shared" si="19"/>
        <v>1</v>
      </c>
      <c r="I174" s="289" t="b">
        <f t="shared" si="20"/>
        <v>1</v>
      </c>
      <c r="J174" s="289">
        <f t="shared" si="16"/>
        <v>0</v>
      </c>
      <c r="K174" s="289">
        <f t="shared" si="17"/>
        <v>0</v>
      </c>
      <c r="L174" s="289">
        <f t="shared" si="18"/>
        <v>0</v>
      </c>
      <c r="M174" s="16" t="b">
        <f t="shared" si="14"/>
        <v>1</v>
      </c>
      <c r="N174" s="16" t="b">
        <f t="shared" si="15"/>
        <v>1</v>
      </c>
    </row>
    <row r="175" spans="1:14">
      <c r="A175" s="239">
        <v>154</v>
      </c>
      <c r="B175" s="206"/>
      <c r="C175" s="207"/>
      <c r="D175" s="206"/>
      <c r="E175" s="207"/>
      <c r="F175" s="208"/>
      <c r="G175" s="208"/>
      <c r="H175" s="289" t="b">
        <f t="shared" si="19"/>
        <v>1</v>
      </c>
      <c r="I175" s="289" t="b">
        <f t="shared" si="20"/>
        <v>1</v>
      </c>
      <c r="J175" s="289">
        <f t="shared" si="16"/>
        <v>0</v>
      </c>
      <c r="K175" s="289">
        <f t="shared" si="17"/>
        <v>0</v>
      </c>
      <c r="L175" s="289">
        <f t="shared" si="18"/>
        <v>0</v>
      </c>
      <c r="M175" s="16" t="b">
        <f t="shared" si="14"/>
        <v>1</v>
      </c>
      <c r="N175" s="16" t="b">
        <f t="shared" si="15"/>
        <v>1</v>
      </c>
    </row>
    <row r="176" spans="1:14">
      <c r="A176" s="239">
        <v>155</v>
      </c>
      <c r="B176" s="206"/>
      <c r="C176" s="207"/>
      <c r="D176" s="206"/>
      <c r="E176" s="207"/>
      <c r="F176" s="208"/>
      <c r="G176" s="208"/>
      <c r="H176" s="289" t="b">
        <f t="shared" si="19"/>
        <v>1</v>
      </c>
      <c r="I176" s="289" t="b">
        <f t="shared" si="20"/>
        <v>1</v>
      </c>
      <c r="J176" s="289">
        <f t="shared" si="16"/>
        <v>0</v>
      </c>
      <c r="K176" s="289">
        <f t="shared" si="17"/>
        <v>0</v>
      </c>
      <c r="L176" s="289">
        <f t="shared" si="18"/>
        <v>0</v>
      </c>
      <c r="M176" s="16" t="b">
        <f t="shared" si="14"/>
        <v>1</v>
      </c>
      <c r="N176" s="16" t="b">
        <f t="shared" si="15"/>
        <v>1</v>
      </c>
    </row>
    <row r="177" spans="1:14">
      <c r="A177" s="239">
        <v>156</v>
      </c>
      <c r="B177" s="206"/>
      <c r="C177" s="207"/>
      <c r="D177" s="206"/>
      <c r="E177" s="207"/>
      <c r="F177" s="208"/>
      <c r="G177" s="208"/>
      <c r="H177" s="289" t="b">
        <f t="shared" si="19"/>
        <v>1</v>
      </c>
      <c r="I177" s="289" t="b">
        <f t="shared" si="20"/>
        <v>1</v>
      </c>
      <c r="J177" s="289">
        <f t="shared" si="16"/>
        <v>0</v>
      </c>
      <c r="K177" s="289">
        <f t="shared" si="17"/>
        <v>0</v>
      </c>
      <c r="L177" s="289">
        <f t="shared" si="18"/>
        <v>0</v>
      </c>
      <c r="M177" s="16" t="b">
        <f t="shared" si="14"/>
        <v>1</v>
      </c>
      <c r="N177" s="16" t="b">
        <f t="shared" si="15"/>
        <v>1</v>
      </c>
    </row>
    <row r="178" spans="1:14">
      <c r="A178" s="239">
        <v>157</v>
      </c>
      <c r="B178" s="206"/>
      <c r="C178" s="207"/>
      <c r="D178" s="206"/>
      <c r="E178" s="207"/>
      <c r="F178" s="208"/>
      <c r="G178" s="208"/>
      <c r="H178" s="289" t="b">
        <f t="shared" si="19"/>
        <v>1</v>
      </c>
      <c r="I178" s="289" t="b">
        <f t="shared" si="20"/>
        <v>1</v>
      </c>
      <c r="J178" s="289">
        <f t="shared" si="16"/>
        <v>0</v>
      </c>
      <c r="K178" s="289">
        <f t="shared" si="17"/>
        <v>0</v>
      </c>
      <c r="L178" s="289">
        <f t="shared" si="18"/>
        <v>0</v>
      </c>
      <c r="M178" s="16" t="b">
        <f t="shared" si="14"/>
        <v>1</v>
      </c>
      <c r="N178" s="16" t="b">
        <f t="shared" si="15"/>
        <v>1</v>
      </c>
    </row>
    <row r="179" spans="1:14">
      <c r="A179" s="239">
        <v>158</v>
      </c>
      <c r="B179" s="206"/>
      <c r="C179" s="207"/>
      <c r="D179" s="206"/>
      <c r="E179" s="207"/>
      <c r="F179" s="208"/>
      <c r="G179" s="208"/>
      <c r="H179" s="289" t="b">
        <f t="shared" si="19"/>
        <v>1</v>
      </c>
      <c r="I179" s="289" t="b">
        <f t="shared" si="20"/>
        <v>1</v>
      </c>
      <c r="J179" s="289">
        <f t="shared" si="16"/>
        <v>0</v>
      </c>
      <c r="K179" s="289">
        <f t="shared" si="17"/>
        <v>0</v>
      </c>
      <c r="L179" s="289">
        <f t="shared" si="18"/>
        <v>0</v>
      </c>
      <c r="M179" s="16" t="b">
        <f t="shared" si="14"/>
        <v>1</v>
      </c>
      <c r="N179" s="16" t="b">
        <f t="shared" si="15"/>
        <v>1</v>
      </c>
    </row>
    <row r="180" spans="1:14">
      <c r="A180" s="239">
        <v>159</v>
      </c>
      <c r="B180" s="206"/>
      <c r="C180" s="207"/>
      <c r="D180" s="206"/>
      <c r="E180" s="207"/>
      <c r="F180" s="208"/>
      <c r="G180" s="208"/>
      <c r="H180" s="289" t="b">
        <f t="shared" si="19"/>
        <v>1</v>
      </c>
      <c r="I180" s="289" t="b">
        <f t="shared" si="20"/>
        <v>1</v>
      </c>
      <c r="J180" s="289">
        <f t="shared" si="16"/>
        <v>0</v>
      </c>
      <c r="K180" s="289">
        <f t="shared" si="17"/>
        <v>0</v>
      </c>
      <c r="L180" s="289">
        <f t="shared" si="18"/>
        <v>0</v>
      </c>
      <c r="M180" s="16" t="b">
        <f t="shared" si="14"/>
        <v>1</v>
      </c>
      <c r="N180" s="16" t="b">
        <f t="shared" si="15"/>
        <v>1</v>
      </c>
    </row>
    <row r="181" spans="1:14">
      <c r="A181" s="239">
        <v>160</v>
      </c>
      <c r="B181" s="206"/>
      <c r="C181" s="207"/>
      <c r="D181" s="206"/>
      <c r="E181" s="207"/>
      <c r="F181" s="208"/>
      <c r="G181" s="208"/>
      <c r="H181" s="289" t="b">
        <f t="shared" si="19"/>
        <v>1</v>
      </c>
      <c r="I181" s="289" t="b">
        <f t="shared" si="20"/>
        <v>1</v>
      </c>
      <c r="J181" s="289">
        <f t="shared" si="16"/>
        <v>0</v>
      </c>
      <c r="K181" s="289">
        <f t="shared" si="17"/>
        <v>0</v>
      </c>
      <c r="L181" s="289">
        <f t="shared" si="18"/>
        <v>0</v>
      </c>
      <c r="M181" s="16" t="b">
        <f t="shared" si="14"/>
        <v>1</v>
      </c>
      <c r="N181" s="16" t="b">
        <f t="shared" si="15"/>
        <v>1</v>
      </c>
    </row>
    <row r="182" spans="1:14">
      <c r="A182" s="239">
        <v>161</v>
      </c>
      <c r="B182" s="206"/>
      <c r="C182" s="207"/>
      <c r="D182" s="206"/>
      <c r="E182" s="207"/>
      <c r="F182" s="208"/>
      <c r="G182" s="208"/>
      <c r="H182" s="289" t="b">
        <f t="shared" si="19"/>
        <v>1</v>
      </c>
      <c r="I182" s="289" t="b">
        <f t="shared" si="20"/>
        <v>1</v>
      </c>
      <c r="J182" s="289">
        <f t="shared" si="16"/>
        <v>0</v>
      </c>
      <c r="K182" s="289">
        <f t="shared" si="17"/>
        <v>0</v>
      </c>
      <c r="L182" s="289">
        <f t="shared" si="18"/>
        <v>0</v>
      </c>
      <c r="M182" s="16" t="b">
        <f t="shared" si="14"/>
        <v>1</v>
      </c>
      <c r="N182" s="16" t="b">
        <f t="shared" si="15"/>
        <v>1</v>
      </c>
    </row>
    <row r="183" spans="1:14">
      <c r="A183" s="239">
        <v>162</v>
      </c>
      <c r="B183" s="206"/>
      <c r="C183" s="207"/>
      <c r="D183" s="206"/>
      <c r="E183" s="207"/>
      <c r="F183" s="208"/>
      <c r="G183" s="208"/>
      <c r="H183" s="289" t="b">
        <f t="shared" si="19"/>
        <v>1</v>
      </c>
      <c r="I183" s="289" t="b">
        <f t="shared" si="20"/>
        <v>1</v>
      </c>
      <c r="J183" s="289">
        <f t="shared" si="16"/>
        <v>0</v>
      </c>
      <c r="K183" s="289">
        <f t="shared" si="17"/>
        <v>0</v>
      </c>
      <c r="L183" s="289">
        <f t="shared" si="18"/>
        <v>0</v>
      </c>
      <c r="M183" s="16" t="b">
        <f t="shared" si="14"/>
        <v>1</v>
      </c>
      <c r="N183" s="16" t="b">
        <f t="shared" si="15"/>
        <v>1</v>
      </c>
    </row>
    <row r="184" spans="1:14">
      <c r="A184" s="239">
        <v>163</v>
      </c>
      <c r="B184" s="206"/>
      <c r="C184" s="207"/>
      <c r="D184" s="206"/>
      <c r="E184" s="207"/>
      <c r="F184" s="208"/>
      <c r="G184" s="208"/>
      <c r="H184" s="289" t="b">
        <f t="shared" si="19"/>
        <v>1</v>
      </c>
      <c r="I184" s="289" t="b">
        <f t="shared" si="20"/>
        <v>1</v>
      </c>
      <c r="J184" s="289">
        <f t="shared" si="16"/>
        <v>0</v>
      </c>
      <c r="K184" s="289">
        <f t="shared" si="17"/>
        <v>0</v>
      </c>
      <c r="L184" s="289">
        <f t="shared" si="18"/>
        <v>0</v>
      </c>
      <c r="M184" s="16" t="b">
        <f t="shared" si="14"/>
        <v>1</v>
      </c>
      <c r="N184" s="16" t="b">
        <f t="shared" si="15"/>
        <v>1</v>
      </c>
    </row>
    <row r="185" spans="1:14">
      <c r="A185" s="239">
        <v>164</v>
      </c>
      <c r="B185" s="206"/>
      <c r="C185" s="207"/>
      <c r="D185" s="206"/>
      <c r="E185" s="207"/>
      <c r="F185" s="208"/>
      <c r="G185" s="208"/>
      <c r="H185" s="289" t="b">
        <f t="shared" si="19"/>
        <v>1</v>
      </c>
      <c r="I185" s="289" t="b">
        <f t="shared" si="20"/>
        <v>1</v>
      </c>
      <c r="J185" s="289">
        <f t="shared" si="16"/>
        <v>0</v>
      </c>
      <c r="K185" s="289">
        <f t="shared" si="17"/>
        <v>0</v>
      </c>
      <c r="L185" s="289">
        <f t="shared" si="18"/>
        <v>0</v>
      </c>
      <c r="M185" s="16" t="b">
        <f t="shared" si="14"/>
        <v>1</v>
      </c>
      <c r="N185" s="16" t="b">
        <f t="shared" si="15"/>
        <v>1</v>
      </c>
    </row>
    <row r="186" spans="1:14">
      <c r="A186" s="239">
        <v>165</v>
      </c>
      <c r="B186" s="206"/>
      <c r="C186" s="207"/>
      <c r="D186" s="206"/>
      <c r="E186" s="207"/>
      <c r="F186" s="208"/>
      <c r="G186" s="208"/>
      <c r="H186" s="289" t="b">
        <f t="shared" si="19"/>
        <v>1</v>
      </c>
      <c r="I186" s="289" t="b">
        <f t="shared" si="20"/>
        <v>1</v>
      </c>
      <c r="J186" s="289">
        <f t="shared" si="16"/>
        <v>0</v>
      </c>
      <c r="K186" s="289">
        <f t="shared" si="17"/>
        <v>0</v>
      </c>
      <c r="L186" s="289">
        <f t="shared" si="18"/>
        <v>0</v>
      </c>
      <c r="M186" s="16" t="b">
        <f t="shared" si="14"/>
        <v>1</v>
      </c>
      <c r="N186" s="16" t="b">
        <f t="shared" si="15"/>
        <v>1</v>
      </c>
    </row>
    <row r="187" spans="1:14">
      <c r="A187" s="239">
        <v>166</v>
      </c>
      <c r="B187" s="206"/>
      <c r="C187" s="207"/>
      <c r="D187" s="206"/>
      <c r="E187" s="207"/>
      <c r="F187" s="208"/>
      <c r="G187" s="208"/>
      <c r="H187" s="289" t="b">
        <f t="shared" si="19"/>
        <v>1</v>
      </c>
      <c r="I187" s="289" t="b">
        <f t="shared" si="20"/>
        <v>1</v>
      </c>
      <c r="J187" s="289">
        <f t="shared" si="16"/>
        <v>0</v>
      </c>
      <c r="K187" s="289">
        <f t="shared" si="17"/>
        <v>0</v>
      </c>
      <c r="L187" s="289">
        <f t="shared" si="18"/>
        <v>0</v>
      </c>
      <c r="M187" s="16" t="b">
        <f t="shared" si="14"/>
        <v>1</v>
      </c>
      <c r="N187" s="16" t="b">
        <f t="shared" si="15"/>
        <v>1</v>
      </c>
    </row>
    <row r="188" spans="1:14">
      <c r="A188" s="239">
        <v>167</v>
      </c>
      <c r="B188" s="206"/>
      <c r="C188" s="207"/>
      <c r="D188" s="206"/>
      <c r="E188" s="207"/>
      <c r="F188" s="208"/>
      <c r="G188" s="208"/>
      <c r="H188" s="289" t="b">
        <f t="shared" si="19"/>
        <v>1</v>
      </c>
      <c r="I188" s="289" t="b">
        <f t="shared" si="20"/>
        <v>1</v>
      </c>
      <c r="J188" s="289">
        <f t="shared" si="16"/>
        <v>0</v>
      </c>
      <c r="K188" s="289">
        <f t="shared" si="17"/>
        <v>0</v>
      </c>
      <c r="L188" s="289">
        <f t="shared" si="18"/>
        <v>0</v>
      </c>
      <c r="M188" s="16" t="b">
        <f t="shared" si="14"/>
        <v>1</v>
      </c>
      <c r="N188" s="16" t="b">
        <f t="shared" si="15"/>
        <v>1</v>
      </c>
    </row>
    <row r="189" spans="1:14">
      <c r="A189" s="239">
        <v>168</v>
      </c>
      <c r="B189" s="206"/>
      <c r="C189" s="207"/>
      <c r="D189" s="206"/>
      <c r="E189" s="207"/>
      <c r="F189" s="208"/>
      <c r="G189" s="208"/>
      <c r="H189" s="289" t="b">
        <f t="shared" si="19"/>
        <v>1</v>
      </c>
      <c r="I189" s="289" t="b">
        <f t="shared" si="20"/>
        <v>1</v>
      </c>
      <c r="J189" s="289">
        <f t="shared" si="16"/>
        <v>0</v>
      </c>
      <c r="K189" s="289">
        <f t="shared" si="17"/>
        <v>0</v>
      </c>
      <c r="L189" s="289">
        <f t="shared" si="18"/>
        <v>0</v>
      </c>
      <c r="M189" s="16" t="b">
        <f t="shared" si="14"/>
        <v>1</v>
      </c>
      <c r="N189" s="16" t="b">
        <f t="shared" si="15"/>
        <v>1</v>
      </c>
    </row>
    <row r="190" spans="1:14">
      <c r="A190" s="239">
        <v>169</v>
      </c>
      <c r="B190" s="206"/>
      <c r="C190" s="207"/>
      <c r="D190" s="206"/>
      <c r="E190" s="207"/>
      <c r="F190" s="208"/>
      <c r="G190" s="208"/>
      <c r="H190" s="289" t="b">
        <f t="shared" si="19"/>
        <v>1</v>
      </c>
      <c r="I190" s="289" t="b">
        <f t="shared" si="20"/>
        <v>1</v>
      </c>
      <c r="J190" s="289">
        <f t="shared" si="16"/>
        <v>0</v>
      </c>
      <c r="K190" s="289">
        <f t="shared" si="17"/>
        <v>0</v>
      </c>
      <c r="L190" s="289">
        <f t="shared" si="18"/>
        <v>0</v>
      </c>
      <c r="M190" s="16" t="b">
        <f t="shared" si="14"/>
        <v>1</v>
      </c>
      <c r="N190" s="16" t="b">
        <f t="shared" si="15"/>
        <v>1</v>
      </c>
    </row>
    <row r="191" spans="1:14">
      <c r="A191" s="239">
        <v>170</v>
      </c>
      <c r="B191" s="206"/>
      <c r="C191" s="207"/>
      <c r="D191" s="206"/>
      <c r="E191" s="207"/>
      <c r="F191" s="208"/>
      <c r="G191" s="208"/>
      <c r="H191" s="289" t="b">
        <f t="shared" si="19"/>
        <v>1</v>
      </c>
      <c r="I191" s="289" t="b">
        <f t="shared" si="20"/>
        <v>1</v>
      </c>
      <c r="J191" s="289">
        <f t="shared" si="16"/>
        <v>0</v>
      </c>
      <c r="K191" s="289">
        <f t="shared" si="17"/>
        <v>0</v>
      </c>
      <c r="L191" s="289">
        <f t="shared" si="18"/>
        <v>0</v>
      </c>
      <c r="M191" s="16" t="b">
        <f t="shared" si="14"/>
        <v>1</v>
      </c>
      <c r="N191" s="16" t="b">
        <f t="shared" si="15"/>
        <v>1</v>
      </c>
    </row>
    <row r="192" spans="1:14">
      <c r="A192" s="239">
        <v>171</v>
      </c>
      <c r="B192" s="206"/>
      <c r="C192" s="207"/>
      <c r="D192" s="206"/>
      <c r="E192" s="207"/>
      <c r="F192" s="208"/>
      <c r="G192" s="208"/>
      <c r="H192" s="289" t="b">
        <f t="shared" si="19"/>
        <v>1</v>
      </c>
      <c r="I192" s="289" t="b">
        <f t="shared" si="20"/>
        <v>1</v>
      </c>
      <c r="J192" s="289">
        <f t="shared" si="16"/>
        <v>0</v>
      </c>
      <c r="K192" s="289">
        <f t="shared" si="17"/>
        <v>0</v>
      </c>
      <c r="L192" s="289">
        <f t="shared" si="18"/>
        <v>0</v>
      </c>
      <c r="M192" s="16" t="b">
        <f t="shared" si="14"/>
        <v>1</v>
      </c>
      <c r="N192" s="16" t="b">
        <f t="shared" si="15"/>
        <v>1</v>
      </c>
    </row>
    <row r="193" spans="1:14">
      <c r="A193" s="239">
        <v>172</v>
      </c>
      <c r="B193" s="206"/>
      <c r="C193" s="207"/>
      <c r="D193" s="206"/>
      <c r="E193" s="207"/>
      <c r="F193" s="208"/>
      <c r="G193" s="208"/>
      <c r="H193" s="289" t="b">
        <f t="shared" si="19"/>
        <v>1</v>
      </c>
      <c r="I193" s="289" t="b">
        <f t="shared" si="20"/>
        <v>1</v>
      </c>
      <c r="J193" s="289">
        <f t="shared" si="16"/>
        <v>0</v>
      </c>
      <c r="K193" s="289">
        <f t="shared" si="17"/>
        <v>0</v>
      </c>
      <c r="L193" s="289">
        <f t="shared" si="18"/>
        <v>0</v>
      </c>
      <c r="M193" s="16" t="b">
        <f t="shared" si="14"/>
        <v>1</v>
      </c>
      <c r="N193" s="16" t="b">
        <f t="shared" si="15"/>
        <v>1</v>
      </c>
    </row>
    <row r="194" spans="1:14">
      <c r="A194" s="239">
        <v>173</v>
      </c>
      <c r="B194" s="206"/>
      <c r="C194" s="207"/>
      <c r="D194" s="206"/>
      <c r="E194" s="207"/>
      <c r="F194" s="208"/>
      <c r="G194" s="208"/>
      <c r="H194" s="289" t="b">
        <f t="shared" si="19"/>
        <v>1</v>
      </c>
      <c r="I194" s="289" t="b">
        <f t="shared" si="20"/>
        <v>1</v>
      </c>
      <c r="J194" s="289">
        <f t="shared" si="16"/>
        <v>0</v>
      </c>
      <c r="K194" s="289">
        <f t="shared" si="17"/>
        <v>0</v>
      </c>
      <c r="L194" s="289">
        <f t="shared" si="18"/>
        <v>0</v>
      </c>
      <c r="M194" s="16" t="b">
        <f t="shared" si="14"/>
        <v>1</v>
      </c>
      <c r="N194" s="16" t="b">
        <f t="shared" si="15"/>
        <v>1</v>
      </c>
    </row>
    <row r="195" spans="1:14">
      <c r="A195" s="239">
        <v>174</v>
      </c>
      <c r="B195" s="206"/>
      <c r="C195" s="207"/>
      <c r="D195" s="206"/>
      <c r="E195" s="207"/>
      <c r="F195" s="208"/>
      <c r="G195" s="208"/>
      <c r="H195" s="289" t="b">
        <f t="shared" si="19"/>
        <v>1</v>
      </c>
      <c r="I195" s="289" t="b">
        <f t="shared" si="20"/>
        <v>1</v>
      </c>
      <c r="J195" s="289">
        <f t="shared" si="16"/>
        <v>0</v>
      </c>
      <c r="K195" s="289">
        <f t="shared" si="17"/>
        <v>0</v>
      </c>
      <c r="L195" s="289">
        <f t="shared" si="18"/>
        <v>0</v>
      </c>
      <c r="M195" s="16" t="b">
        <f t="shared" si="14"/>
        <v>1</v>
      </c>
      <c r="N195" s="16" t="b">
        <f t="shared" si="15"/>
        <v>1</v>
      </c>
    </row>
    <row r="196" spans="1:14">
      <c r="A196" s="239">
        <v>175</v>
      </c>
      <c r="B196" s="206"/>
      <c r="C196" s="207"/>
      <c r="D196" s="206"/>
      <c r="E196" s="207"/>
      <c r="F196" s="208"/>
      <c r="G196" s="208"/>
      <c r="H196" s="289" t="b">
        <f t="shared" si="19"/>
        <v>1</v>
      </c>
      <c r="I196" s="289" t="b">
        <f t="shared" si="20"/>
        <v>1</v>
      </c>
      <c r="J196" s="289">
        <f t="shared" si="16"/>
        <v>0</v>
      </c>
      <c r="K196" s="289">
        <f t="shared" si="17"/>
        <v>0</v>
      </c>
      <c r="L196" s="289">
        <f t="shared" si="18"/>
        <v>0</v>
      </c>
      <c r="M196" s="16" t="b">
        <f t="shared" si="14"/>
        <v>1</v>
      </c>
      <c r="N196" s="16" t="b">
        <f t="shared" si="15"/>
        <v>1</v>
      </c>
    </row>
    <row r="197" spans="1:14">
      <c r="A197" s="239">
        <v>176</v>
      </c>
      <c r="B197" s="206"/>
      <c r="C197" s="207"/>
      <c r="D197" s="206"/>
      <c r="E197" s="207"/>
      <c r="F197" s="208"/>
      <c r="G197" s="208"/>
      <c r="H197" s="289" t="b">
        <f t="shared" si="19"/>
        <v>1</v>
      </c>
      <c r="I197" s="289" t="b">
        <f t="shared" si="20"/>
        <v>1</v>
      </c>
      <c r="J197" s="289">
        <f t="shared" si="16"/>
        <v>0</v>
      </c>
      <c r="K197" s="289">
        <f t="shared" si="17"/>
        <v>0</v>
      </c>
      <c r="L197" s="289">
        <f t="shared" si="18"/>
        <v>0</v>
      </c>
      <c r="M197" s="16" t="b">
        <f t="shared" si="14"/>
        <v>1</v>
      </c>
      <c r="N197" s="16" t="b">
        <f t="shared" si="15"/>
        <v>1</v>
      </c>
    </row>
    <row r="198" spans="1:14">
      <c r="A198" s="239">
        <v>177</v>
      </c>
      <c r="B198" s="206"/>
      <c r="C198" s="207"/>
      <c r="D198" s="206"/>
      <c r="E198" s="207"/>
      <c r="F198" s="208"/>
      <c r="G198" s="208"/>
      <c r="H198" s="289" t="b">
        <f t="shared" si="19"/>
        <v>1</v>
      </c>
      <c r="I198" s="289" t="b">
        <f t="shared" si="20"/>
        <v>1</v>
      </c>
      <c r="J198" s="289">
        <f t="shared" si="16"/>
        <v>0</v>
      </c>
      <c r="K198" s="289">
        <f t="shared" si="17"/>
        <v>0</v>
      </c>
      <c r="L198" s="289">
        <f t="shared" si="18"/>
        <v>0</v>
      </c>
      <c r="M198" s="16" t="b">
        <f t="shared" si="14"/>
        <v>1</v>
      </c>
      <c r="N198" s="16" t="b">
        <f t="shared" si="15"/>
        <v>1</v>
      </c>
    </row>
    <row r="199" spans="1:14">
      <c r="A199" s="239">
        <v>178</v>
      </c>
      <c r="B199" s="206"/>
      <c r="C199" s="207"/>
      <c r="D199" s="206"/>
      <c r="E199" s="207"/>
      <c r="F199" s="208"/>
      <c r="G199" s="208"/>
      <c r="H199" s="289" t="b">
        <f t="shared" si="19"/>
        <v>1</v>
      </c>
      <c r="I199" s="289" t="b">
        <f t="shared" si="20"/>
        <v>1</v>
      </c>
      <c r="J199" s="289">
        <f t="shared" si="16"/>
        <v>0</v>
      </c>
      <c r="K199" s="289">
        <f t="shared" si="17"/>
        <v>0</v>
      </c>
      <c r="L199" s="289">
        <f t="shared" si="18"/>
        <v>0</v>
      </c>
      <c r="M199" s="16" t="b">
        <f t="shared" si="14"/>
        <v>1</v>
      </c>
      <c r="N199" s="16" t="b">
        <f t="shared" si="15"/>
        <v>1</v>
      </c>
    </row>
    <row r="200" spans="1:14">
      <c r="A200" s="239">
        <v>179</v>
      </c>
      <c r="B200" s="206"/>
      <c r="C200" s="207"/>
      <c r="D200" s="206"/>
      <c r="E200" s="207"/>
      <c r="F200" s="208"/>
      <c r="G200" s="208"/>
      <c r="H200" s="289" t="b">
        <f t="shared" si="19"/>
        <v>1</v>
      </c>
      <c r="I200" s="289" t="b">
        <f t="shared" si="20"/>
        <v>1</v>
      </c>
      <c r="J200" s="289">
        <f t="shared" si="16"/>
        <v>0</v>
      </c>
      <c r="K200" s="289">
        <f t="shared" si="17"/>
        <v>0</v>
      </c>
      <c r="L200" s="289">
        <f t="shared" si="18"/>
        <v>0</v>
      </c>
      <c r="M200" s="16" t="b">
        <f t="shared" si="14"/>
        <v>1</v>
      </c>
      <c r="N200" s="16" t="b">
        <f t="shared" si="15"/>
        <v>1</v>
      </c>
    </row>
    <row r="201" spans="1:14">
      <c r="A201" s="239">
        <v>180</v>
      </c>
      <c r="B201" s="206"/>
      <c r="C201" s="207"/>
      <c r="D201" s="206"/>
      <c r="E201" s="207"/>
      <c r="F201" s="208"/>
      <c r="G201" s="208"/>
      <c r="H201" s="289" t="b">
        <f t="shared" si="19"/>
        <v>1</v>
      </c>
      <c r="I201" s="289" t="b">
        <f t="shared" si="20"/>
        <v>1</v>
      </c>
      <c r="J201" s="289">
        <f t="shared" si="16"/>
        <v>0</v>
      </c>
      <c r="K201" s="289">
        <f t="shared" si="17"/>
        <v>0</v>
      </c>
      <c r="L201" s="289">
        <f t="shared" si="18"/>
        <v>0</v>
      </c>
      <c r="M201" s="16" t="b">
        <f t="shared" si="14"/>
        <v>1</v>
      </c>
      <c r="N201" s="16" t="b">
        <f t="shared" si="15"/>
        <v>1</v>
      </c>
    </row>
    <row r="202" spans="1:14">
      <c r="A202" s="239">
        <v>181</v>
      </c>
      <c r="B202" s="206"/>
      <c r="C202" s="207"/>
      <c r="D202" s="206"/>
      <c r="E202" s="207"/>
      <c r="F202" s="208"/>
      <c r="G202" s="208"/>
      <c r="H202" s="289" t="b">
        <f t="shared" si="19"/>
        <v>1</v>
      </c>
      <c r="I202" s="289" t="b">
        <f t="shared" si="20"/>
        <v>1</v>
      </c>
      <c r="J202" s="289">
        <f t="shared" si="16"/>
        <v>0</v>
      </c>
      <c r="K202" s="289">
        <f t="shared" si="17"/>
        <v>0</v>
      </c>
      <c r="L202" s="289">
        <f t="shared" si="18"/>
        <v>0</v>
      </c>
      <c r="M202" s="16" t="b">
        <f t="shared" si="14"/>
        <v>1</v>
      </c>
      <c r="N202" s="16" t="b">
        <f t="shared" si="15"/>
        <v>1</v>
      </c>
    </row>
    <row r="203" spans="1:14">
      <c r="A203" s="239">
        <v>182</v>
      </c>
      <c r="B203" s="206"/>
      <c r="C203" s="207"/>
      <c r="D203" s="206"/>
      <c r="E203" s="207"/>
      <c r="F203" s="208"/>
      <c r="G203" s="208"/>
      <c r="H203" s="289" t="b">
        <f t="shared" si="19"/>
        <v>1</v>
      </c>
      <c r="I203" s="289" t="b">
        <f t="shared" si="20"/>
        <v>1</v>
      </c>
      <c r="J203" s="289">
        <f t="shared" si="16"/>
        <v>0</v>
      </c>
      <c r="K203" s="289">
        <f t="shared" si="17"/>
        <v>0</v>
      </c>
      <c r="L203" s="289">
        <f t="shared" si="18"/>
        <v>0</v>
      </c>
      <c r="M203" s="16" t="b">
        <f t="shared" si="14"/>
        <v>1</v>
      </c>
      <c r="N203" s="16" t="b">
        <f t="shared" si="15"/>
        <v>1</v>
      </c>
    </row>
    <row r="204" spans="1:14">
      <c r="A204" s="239">
        <v>183</v>
      </c>
      <c r="B204" s="206"/>
      <c r="C204" s="207"/>
      <c r="D204" s="206"/>
      <c r="E204" s="207"/>
      <c r="F204" s="208"/>
      <c r="G204" s="208"/>
      <c r="H204" s="289" t="b">
        <f t="shared" si="19"/>
        <v>1</v>
      </c>
      <c r="I204" s="289" t="b">
        <f t="shared" si="20"/>
        <v>1</v>
      </c>
      <c r="J204" s="289">
        <f t="shared" si="16"/>
        <v>0</v>
      </c>
      <c r="K204" s="289">
        <f t="shared" si="17"/>
        <v>0</v>
      </c>
      <c r="L204" s="289">
        <f t="shared" si="18"/>
        <v>0</v>
      </c>
      <c r="M204" s="16" t="b">
        <f t="shared" si="14"/>
        <v>1</v>
      </c>
      <c r="N204" s="16" t="b">
        <f t="shared" si="15"/>
        <v>1</v>
      </c>
    </row>
    <row r="205" spans="1:14">
      <c r="A205" s="239">
        <v>184</v>
      </c>
      <c r="B205" s="206"/>
      <c r="C205" s="207"/>
      <c r="D205" s="206"/>
      <c r="E205" s="207"/>
      <c r="F205" s="208"/>
      <c r="G205" s="208"/>
      <c r="H205" s="289" t="b">
        <f t="shared" si="19"/>
        <v>1</v>
      </c>
      <c r="I205" s="289" t="b">
        <f t="shared" si="20"/>
        <v>1</v>
      </c>
      <c r="J205" s="289">
        <f t="shared" si="16"/>
        <v>0</v>
      </c>
      <c r="K205" s="289">
        <f t="shared" si="17"/>
        <v>0</v>
      </c>
      <c r="L205" s="289">
        <f t="shared" si="18"/>
        <v>0</v>
      </c>
      <c r="M205" s="16" t="b">
        <f t="shared" si="14"/>
        <v>1</v>
      </c>
      <c r="N205" s="16" t="b">
        <f t="shared" si="15"/>
        <v>1</v>
      </c>
    </row>
    <row r="206" spans="1:14">
      <c r="A206" s="239">
        <v>185</v>
      </c>
      <c r="B206" s="206"/>
      <c r="C206" s="207"/>
      <c r="D206" s="206"/>
      <c r="E206" s="207"/>
      <c r="F206" s="208"/>
      <c r="G206" s="208"/>
      <c r="H206" s="289" t="b">
        <f t="shared" si="19"/>
        <v>1</v>
      </c>
      <c r="I206" s="289" t="b">
        <f t="shared" si="20"/>
        <v>1</v>
      </c>
      <c r="J206" s="289">
        <f t="shared" si="16"/>
        <v>0</v>
      </c>
      <c r="K206" s="289">
        <f t="shared" si="17"/>
        <v>0</v>
      </c>
      <c r="L206" s="289">
        <f t="shared" si="18"/>
        <v>0</v>
      </c>
      <c r="M206" s="16" t="b">
        <f t="shared" si="14"/>
        <v>1</v>
      </c>
      <c r="N206" s="16" t="b">
        <f t="shared" si="15"/>
        <v>1</v>
      </c>
    </row>
    <row r="207" spans="1:14">
      <c r="A207" s="239">
        <v>186</v>
      </c>
      <c r="B207" s="206"/>
      <c r="C207" s="207"/>
      <c r="D207" s="206"/>
      <c r="E207" s="207"/>
      <c r="F207" s="208"/>
      <c r="G207" s="208"/>
      <c r="H207" s="289" t="b">
        <f t="shared" si="19"/>
        <v>1</v>
      </c>
      <c r="I207" s="289" t="b">
        <f t="shared" si="20"/>
        <v>1</v>
      </c>
      <c r="J207" s="289">
        <f t="shared" si="16"/>
        <v>0</v>
      </c>
      <c r="K207" s="289">
        <f t="shared" si="17"/>
        <v>0</v>
      </c>
      <c r="L207" s="289">
        <f t="shared" si="18"/>
        <v>0</v>
      </c>
      <c r="M207" s="16" t="b">
        <f t="shared" si="14"/>
        <v>1</v>
      </c>
      <c r="N207" s="16" t="b">
        <f t="shared" si="15"/>
        <v>1</v>
      </c>
    </row>
    <row r="208" spans="1:14">
      <c r="A208" s="239">
        <v>187</v>
      </c>
      <c r="B208" s="206"/>
      <c r="C208" s="207"/>
      <c r="D208" s="206"/>
      <c r="E208" s="207"/>
      <c r="F208" s="208"/>
      <c r="G208" s="208"/>
      <c r="H208" s="289" t="b">
        <f t="shared" si="19"/>
        <v>1</v>
      </c>
      <c r="I208" s="289" t="b">
        <f t="shared" si="20"/>
        <v>1</v>
      </c>
      <c r="J208" s="289">
        <f t="shared" si="16"/>
        <v>0</v>
      </c>
      <c r="K208" s="289">
        <f t="shared" si="17"/>
        <v>0</v>
      </c>
      <c r="L208" s="289">
        <f t="shared" si="18"/>
        <v>0</v>
      </c>
      <c r="M208" s="16" t="b">
        <f t="shared" si="14"/>
        <v>1</v>
      </c>
      <c r="N208" s="16" t="b">
        <f t="shared" si="15"/>
        <v>1</v>
      </c>
    </row>
    <row r="209" spans="1:14">
      <c r="A209" s="239">
        <v>188</v>
      </c>
      <c r="B209" s="206"/>
      <c r="C209" s="207"/>
      <c r="D209" s="206"/>
      <c r="E209" s="207"/>
      <c r="F209" s="208"/>
      <c r="G209" s="208"/>
      <c r="H209" s="289" t="b">
        <f t="shared" si="19"/>
        <v>1</v>
      </c>
      <c r="I209" s="289" t="b">
        <f t="shared" si="20"/>
        <v>1</v>
      </c>
      <c r="J209" s="289">
        <f t="shared" si="16"/>
        <v>0</v>
      </c>
      <c r="K209" s="289">
        <f t="shared" si="17"/>
        <v>0</v>
      </c>
      <c r="L209" s="289">
        <f t="shared" si="18"/>
        <v>0</v>
      </c>
      <c r="M209" s="16" t="b">
        <f t="shared" si="14"/>
        <v>1</v>
      </c>
      <c r="N209" s="16" t="b">
        <f t="shared" si="15"/>
        <v>1</v>
      </c>
    </row>
    <row r="210" spans="1:14">
      <c r="A210" s="239">
        <v>189</v>
      </c>
      <c r="B210" s="206"/>
      <c r="C210" s="207"/>
      <c r="D210" s="206"/>
      <c r="E210" s="207"/>
      <c r="F210" s="208"/>
      <c r="G210" s="208"/>
      <c r="H210" s="289" t="b">
        <f t="shared" si="19"/>
        <v>1</v>
      </c>
      <c r="I210" s="289" t="b">
        <f t="shared" si="20"/>
        <v>1</v>
      </c>
      <c r="J210" s="289">
        <f t="shared" si="16"/>
        <v>0</v>
      </c>
      <c r="K210" s="289">
        <f t="shared" si="17"/>
        <v>0</v>
      </c>
      <c r="L210" s="289">
        <f t="shared" si="18"/>
        <v>0</v>
      </c>
      <c r="M210" s="16" t="b">
        <f t="shared" si="14"/>
        <v>1</v>
      </c>
      <c r="N210" s="16" t="b">
        <f t="shared" si="15"/>
        <v>1</v>
      </c>
    </row>
    <row r="211" spans="1:14">
      <c r="A211" s="239">
        <v>190</v>
      </c>
      <c r="B211" s="206"/>
      <c r="C211" s="207"/>
      <c r="D211" s="206"/>
      <c r="E211" s="207"/>
      <c r="F211" s="208"/>
      <c r="G211" s="208"/>
      <c r="H211" s="289" t="b">
        <f t="shared" si="19"/>
        <v>1</v>
      </c>
      <c r="I211" s="289" t="b">
        <f t="shared" si="20"/>
        <v>1</v>
      </c>
      <c r="J211" s="289">
        <f t="shared" si="16"/>
        <v>0</v>
      </c>
      <c r="K211" s="289">
        <f t="shared" si="17"/>
        <v>0</v>
      </c>
      <c r="L211" s="289">
        <f t="shared" si="18"/>
        <v>0</v>
      </c>
      <c r="M211" s="16" t="b">
        <f t="shared" si="14"/>
        <v>1</v>
      </c>
      <c r="N211" s="16" t="b">
        <f t="shared" si="15"/>
        <v>1</v>
      </c>
    </row>
    <row r="212" spans="1:14">
      <c r="A212" s="239">
        <v>191</v>
      </c>
      <c r="B212" s="206"/>
      <c r="C212" s="207"/>
      <c r="D212" s="206"/>
      <c r="E212" s="207"/>
      <c r="F212" s="208"/>
      <c r="G212" s="208"/>
      <c r="H212" s="289" t="b">
        <f t="shared" si="19"/>
        <v>1</v>
      </c>
      <c r="I212" s="289" t="b">
        <f t="shared" si="20"/>
        <v>1</v>
      </c>
      <c r="J212" s="289">
        <f t="shared" si="16"/>
        <v>0</v>
      </c>
      <c r="K212" s="289">
        <f t="shared" si="17"/>
        <v>0</v>
      </c>
      <c r="L212" s="289">
        <f t="shared" si="18"/>
        <v>0</v>
      </c>
      <c r="M212" s="16" t="b">
        <f t="shared" si="14"/>
        <v>1</v>
      </c>
      <c r="N212" s="16" t="b">
        <f t="shared" si="15"/>
        <v>1</v>
      </c>
    </row>
    <row r="213" spans="1:14">
      <c r="A213" s="239">
        <v>192</v>
      </c>
      <c r="B213" s="206"/>
      <c r="C213" s="207"/>
      <c r="D213" s="206"/>
      <c r="E213" s="207"/>
      <c r="F213" s="208"/>
      <c r="G213" s="208"/>
      <c r="H213" s="289" t="b">
        <f t="shared" si="19"/>
        <v>1</v>
      </c>
      <c r="I213" s="289" t="b">
        <f t="shared" si="20"/>
        <v>1</v>
      </c>
      <c r="J213" s="289">
        <f t="shared" si="16"/>
        <v>0</v>
      </c>
      <c r="K213" s="289">
        <f t="shared" si="17"/>
        <v>0</v>
      </c>
      <c r="L213" s="289">
        <f t="shared" si="18"/>
        <v>0</v>
      </c>
      <c r="M213" s="16" t="b">
        <f t="shared" si="14"/>
        <v>1</v>
      </c>
      <c r="N213" s="16" t="b">
        <f t="shared" si="15"/>
        <v>1</v>
      </c>
    </row>
    <row r="214" spans="1:14">
      <c r="A214" s="239">
        <v>193</v>
      </c>
      <c r="B214" s="206"/>
      <c r="C214" s="207"/>
      <c r="D214" s="206"/>
      <c r="E214" s="207"/>
      <c r="F214" s="208"/>
      <c r="G214" s="208"/>
      <c r="H214" s="289" t="b">
        <f t="shared" si="19"/>
        <v>1</v>
      </c>
      <c r="I214" s="289" t="b">
        <f t="shared" si="20"/>
        <v>1</v>
      </c>
      <c r="J214" s="289">
        <f t="shared" si="16"/>
        <v>0</v>
      </c>
      <c r="K214" s="289">
        <f t="shared" si="17"/>
        <v>0</v>
      </c>
      <c r="L214" s="289">
        <f t="shared" si="18"/>
        <v>0</v>
      </c>
      <c r="M214" s="16" t="b">
        <f t="shared" ref="M214:M277" si="21">IF(B214="",TRUE,(IF(ISNUMBER(MATCH(B214,CountriesList,0)),TRUE,FALSE)))</f>
        <v>1</v>
      </c>
      <c r="N214" s="16" t="b">
        <f t="shared" ref="N214:N277" si="22">IF(D214="",TRUE,(IF(ISNUMBER(MATCH(D214,ClientCategorisationList,0)),TRUE,FALSE)))</f>
        <v>1</v>
      </c>
    </row>
    <row r="215" spans="1:14">
      <c r="A215" s="239">
        <v>194</v>
      </c>
      <c r="B215" s="206"/>
      <c r="C215" s="207"/>
      <c r="D215" s="206"/>
      <c r="E215" s="207"/>
      <c r="F215" s="208"/>
      <c r="G215" s="208"/>
      <c r="H215" s="289" t="b">
        <f t="shared" si="19"/>
        <v>1</v>
      </c>
      <c r="I215" s="289" t="b">
        <f t="shared" si="20"/>
        <v>1</v>
      </c>
      <c r="J215" s="289">
        <f t="shared" ref="J215:J278" si="23">IF(B215="Cyprus,CY",E215,0)</f>
        <v>0</v>
      </c>
      <c r="K215" s="289">
        <f t="shared" ref="K215:K278" si="24">IF(B215="Cyprus,CY",F215,0)</f>
        <v>0</v>
      </c>
      <c r="L215" s="289">
        <f t="shared" ref="L215:L278" si="25">IF(B215="Cyprus,CY",G215,0)</f>
        <v>0</v>
      </c>
      <c r="M215" s="16" t="b">
        <f t="shared" si="21"/>
        <v>1</v>
      </c>
      <c r="N215" s="16" t="b">
        <f t="shared" si="22"/>
        <v>1</v>
      </c>
    </row>
    <row r="216" spans="1:14">
      <c r="A216" s="239">
        <v>195</v>
      </c>
      <c r="B216" s="206"/>
      <c r="C216" s="207"/>
      <c r="D216" s="206"/>
      <c r="E216" s="207"/>
      <c r="F216" s="208"/>
      <c r="G216" s="208"/>
      <c r="H216" s="289" t="b">
        <f t="shared" ref="H216:H279" si="26">IF(ISBLANK(B216),TRUE,IF(OR(ISBLANK(C216),ISBLANK(D216),ISBLANK(E216),ISBLANK(F216),ISBLANK(G216)),FALSE,TRUE))</f>
        <v>1</v>
      </c>
      <c r="I216" s="289" t="b">
        <f t="shared" ref="I216:I279" si="27">IF(OR(AND(B216="N/A",D216="N/A",C216=0,E216=0),AND(ISBLANK(B216),ISBLANK(D216),ISBLANK(C216),ISBLANK(E216)),AND(AND(B216&lt;&gt;"N/A",NOT(ISBLANK(B216))),AND(D216&lt;&gt;"N/A",NOT(ISBLANK(D216))),C216&lt;&gt;0,E216&lt;&gt;0)),TRUE,FALSE)</f>
        <v>1</v>
      </c>
      <c r="J216" s="289">
        <f t="shared" si="23"/>
        <v>0</v>
      </c>
      <c r="K216" s="289">
        <f t="shared" si="24"/>
        <v>0</v>
      </c>
      <c r="L216" s="289">
        <f t="shared" si="25"/>
        <v>0</v>
      </c>
      <c r="M216" s="16" t="b">
        <f t="shared" si="21"/>
        <v>1</v>
      </c>
      <c r="N216" s="16" t="b">
        <f t="shared" si="22"/>
        <v>1</v>
      </c>
    </row>
    <row r="217" spans="1:14">
      <c r="A217" s="239">
        <v>196</v>
      </c>
      <c r="B217" s="206"/>
      <c r="C217" s="207"/>
      <c r="D217" s="206"/>
      <c r="E217" s="207"/>
      <c r="F217" s="208"/>
      <c r="G217" s="208"/>
      <c r="H217" s="289" t="b">
        <f t="shared" si="26"/>
        <v>1</v>
      </c>
      <c r="I217" s="289" t="b">
        <f t="shared" si="27"/>
        <v>1</v>
      </c>
      <c r="J217" s="289">
        <f t="shared" si="23"/>
        <v>0</v>
      </c>
      <c r="K217" s="289">
        <f t="shared" si="24"/>
        <v>0</v>
      </c>
      <c r="L217" s="289">
        <f t="shared" si="25"/>
        <v>0</v>
      </c>
      <c r="M217" s="16" t="b">
        <f t="shared" si="21"/>
        <v>1</v>
      </c>
      <c r="N217" s="16" t="b">
        <f t="shared" si="22"/>
        <v>1</v>
      </c>
    </row>
    <row r="218" spans="1:14">
      <c r="A218" s="239">
        <v>197</v>
      </c>
      <c r="B218" s="206"/>
      <c r="C218" s="207"/>
      <c r="D218" s="206"/>
      <c r="E218" s="207"/>
      <c r="F218" s="208"/>
      <c r="G218" s="208"/>
      <c r="H218" s="289" t="b">
        <f t="shared" si="26"/>
        <v>1</v>
      </c>
      <c r="I218" s="289" t="b">
        <f t="shared" si="27"/>
        <v>1</v>
      </c>
      <c r="J218" s="289">
        <f t="shared" si="23"/>
        <v>0</v>
      </c>
      <c r="K218" s="289">
        <f t="shared" si="24"/>
        <v>0</v>
      </c>
      <c r="L218" s="289">
        <f t="shared" si="25"/>
        <v>0</v>
      </c>
      <c r="M218" s="16" t="b">
        <f t="shared" si="21"/>
        <v>1</v>
      </c>
      <c r="N218" s="16" t="b">
        <f t="shared" si="22"/>
        <v>1</v>
      </c>
    </row>
    <row r="219" spans="1:14">
      <c r="A219" s="239">
        <v>198</v>
      </c>
      <c r="B219" s="206"/>
      <c r="C219" s="207"/>
      <c r="D219" s="206"/>
      <c r="E219" s="207"/>
      <c r="F219" s="208"/>
      <c r="G219" s="208"/>
      <c r="H219" s="289" t="b">
        <f t="shared" si="26"/>
        <v>1</v>
      </c>
      <c r="I219" s="289" t="b">
        <f t="shared" si="27"/>
        <v>1</v>
      </c>
      <c r="J219" s="289">
        <f t="shared" si="23"/>
        <v>0</v>
      </c>
      <c r="K219" s="289">
        <f t="shared" si="24"/>
        <v>0</v>
      </c>
      <c r="L219" s="289">
        <f t="shared" si="25"/>
        <v>0</v>
      </c>
      <c r="M219" s="16" t="b">
        <f t="shared" si="21"/>
        <v>1</v>
      </c>
      <c r="N219" s="16" t="b">
        <f t="shared" si="22"/>
        <v>1</v>
      </c>
    </row>
    <row r="220" spans="1:14">
      <c r="A220" s="239">
        <v>199</v>
      </c>
      <c r="B220" s="206"/>
      <c r="C220" s="207"/>
      <c r="D220" s="206"/>
      <c r="E220" s="207"/>
      <c r="F220" s="208"/>
      <c r="G220" s="208"/>
      <c r="H220" s="289" t="b">
        <f t="shared" si="26"/>
        <v>1</v>
      </c>
      <c r="I220" s="289" t="b">
        <f t="shared" si="27"/>
        <v>1</v>
      </c>
      <c r="J220" s="289">
        <f t="shared" si="23"/>
        <v>0</v>
      </c>
      <c r="K220" s="289">
        <f t="shared" si="24"/>
        <v>0</v>
      </c>
      <c r="L220" s="289">
        <f t="shared" si="25"/>
        <v>0</v>
      </c>
      <c r="M220" s="16" t="b">
        <f t="shared" si="21"/>
        <v>1</v>
      </c>
      <c r="N220" s="16" t="b">
        <f t="shared" si="22"/>
        <v>1</v>
      </c>
    </row>
    <row r="221" spans="1:14">
      <c r="A221" s="239">
        <v>200</v>
      </c>
      <c r="B221" s="206"/>
      <c r="C221" s="207"/>
      <c r="D221" s="206"/>
      <c r="E221" s="207"/>
      <c r="F221" s="208"/>
      <c r="G221" s="208"/>
      <c r="H221" s="289" t="b">
        <f t="shared" si="26"/>
        <v>1</v>
      </c>
      <c r="I221" s="289" t="b">
        <f t="shared" si="27"/>
        <v>1</v>
      </c>
      <c r="J221" s="289">
        <f t="shared" si="23"/>
        <v>0</v>
      </c>
      <c r="K221" s="289">
        <f t="shared" si="24"/>
        <v>0</v>
      </c>
      <c r="L221" s="289">
        <f t="shared" si="25"/>
        <v>0</v>
      </c>
      <c r="M221" s="16" t="b">
        <f t="shared" si="21"/>
        <v>1</v>
      </c>
      <c r="N221" s="16" t="b">
        <f t="shared" si="22"/>
        <v>1</v>
      </c>
    </row>
    <row r="222" spans="1:14">
      <c r="A222" s="239">
        <v>201</v>
      </c>
      <c r="B222" s="206"/>
      <c r="C222" s="207"/>
      <c r="D222" s="206"/>
      <c r="E222" s="207"/>
      <c r="F222" s="208"/>
      <c r="G222" s="208"/>
      <c r="H222" s="289" t="b">
        <f t="shared" si="26"/>
        <v>1</v>
      </c>
      <c r="I222" s="289" t="b">
        <f t="shared" si="27"/>
        <v>1</v>
      </c>
      <c r="J222" s="289">
        <f t="shared" si="23"/>
        <v>0</v>
      </c>
      <c r="K222" s="289">
        <f t="shared" si="24"/>
        <v>0</v>
      </c>
      <c r="L222" s="289">
        <f t="shared" si="25"/>
        <v>0</v>
      </c>
      <c r="M222" s="16" t="b">
        <f t="shared" si="21"/>
        <v>1</v>
      </c>
      <c r="N222" s="16" t="b">
        <f t="shared" si="22"/>
        <v>1</v>
      </c>
    </row>
    <row r="223" spans="1:14">
      <c r="A223" s="239">
        <v>202</v>
      </c>
      <c r="B223" s="206"/>
      <c r="C223" s="207"/>
      <c r="D223" s="206"/>
      <c r="E223" s="207"/>
      <c r="F223" s="208"/>
      <c r="G223" s="208"/>
      <c r="H223" s="289" t="b">
        <f t="shared" si="26"/>
        <v>1</v>
      </c>
      <c r="I223" s="289" t="b">
        <f t="shared" si="27"/>
        <v>1</v>
      </c>
      <c r="J223" s="289">
        <f t="shared" si="23"/>
        <v>0</v>
      </c>
      <c r="K223" s="289">
        <f t="shared" si="24"/>
        <v>0</v>
      </c>
      <c r="L223" s="289">
        <f t="shared" si="25"/>
        <v>0</v>
      </c>
      <c r="M223" s="16" t="b">
        <f t="shared" si="21"/>
        <v>1</v>
      </c>
      <c r="N223" s="16" t="b">
        <f t="shared" si="22"/>
        <v>1</v>
      </c>
    </row>
    <row r="224" spans="1:14">
      <c r="A224" s="239">
        <v>203</v>
      </c>
      <c r="B224" s="206"/>
      <c r="C224" s="207"/>
      <c r="D224" s="206"/>
      <c r="E224" s="207"/>
      <c r="F224" s="208"/>
      <c r="G224" s="208"/>
      <c r="H224" s="289" t="b">
        <f t="shared" si="26"/>
        <v>1</v>
      </c>
      <c r="I224" s="289" t="b">
        <f t="shared" si="27"/>
        <v>1</v>
      </c>
      <c r="J224" s="289">
        <f t="shared" si="23"/>
        <v>0</v>
      </c>
      <c r="K224" s="289">
        <f t="shared" si="24"/>
        <v>0</v>
      </c>
      <c r="L224" s="289">
        <f t="shared" si="25"/>
        <v>0</v>
      </c>
      <c r="M224" s="16" t="b">
        <f t="shared" si="21"/>
        <v>1</v>
      </c>
      <c r="N224" s="16" t="b">
        <f t="shared" si="22"/>
        <v>1</v>
      </c>
    </row>
    <row r="225" spans="1:14">
      <c r="A225" s="239">
        <v>204</v>
      </c>
      <c r="B225" s="206"/>
      <c r="C225" s="207"/>
      <c r="D225" s="206"/>
      <c r="E225" s="207"/>
      <c r="F225" s="208"/>
      <c r="G225" s="208"/>
      <c r="H225" s="289" t="b">
        <f t="shared" si="26"/>
        <v>1</v>
      </c>
      <c r="I225" s="289" t="b">
        <f t="shared" si="27"/>
        <v>1</v>
      </c>
      <c r="J225" s="289">
        <f t="shared" si="23"/>
        <v>0</v>
      </c>
      <c r="K225" s="289">
        <f t="shared" si="24"/>
        <v>0</v>
      </c>
      <c r="L225" s="289">
        <f t="shared" si="25"/>
        <v>0</v>
      </c>
      <c r="M225" s="16" t="b">
        <f t="shared" si="21"/>
        <v>1</v>
      </c>
      <c r="N225" s="16" t="b">
        <f t="shared" si="22"/>
        <v>1</v>
      </c>
    </row>
    <row r="226" spans="1:14">
      <c r="A226" s="239">
        <v>205</v>
      </c>
      <c r="B226" s="206"/>
      <c r="C226" s="207"/>
      <c r="D226" s="206"/>
      <c r="E226" s="207"/>
      <c r="F226" s="208"/>
      <c r="G226" s="208"/>
      <c r="H226" s="289" t="b">
        <f t="shared" si="26"/>
        <v>1</v>
      </c>
      <c r="I226" s="289" t="b">
        <f t="shared" si="27"/>
        <v>1</v>
      </c>
      <c r="J226" s="289">
        <f t="shared" si="23"/>
        <v>0</v>
      </c>
      <c r="K226" s="289">
        <f t="shared" si="24"/>
        <v>0</v>
      </c>
      <c r="L226" s="289">
        <f t="shared" si="25"/>
        <v>0</v>
      </c>
      <c r="M226" s="16" t="b">
        <f t="shared" si="21"/>
        <v>1</v>
      </c>
      <c r="N226" s="16" t="b">
        <f t="shared" si="22"/>
        <v>1</v>
      </c>
    </row>
    <row r="227" spans="1:14">
      <c r="A227" s="239">
        <v>206</v>
      </c>
      <c r="B227" s="206"/>
      <c r="C227" s="207"/>
      <c r="D227" s="206"/>
      <c r="E227" s="207"/>
      <c r="F227" s="208"/>
      <c r="G227" s="208"/>
      <c r="H227" s="289" t="b">
        <f t="shared" si="26"/>
        <v>1</v>
      </c>
      <c r="I227" s="289" t="b">
        <f t="shared" si="27"/>
        <v>1</v>
      </c>
      <c r="J227" s="289">
        <f t="shared" si="23"/>
        <v>0</v>
      </c>
      <c r="K227" s="289">
        <f t="shared" si="24"/>
        <v>0</v>
      </c>
      <c r="L227" s="289">
        <f t="shared" si="25"/>
        <v>0</v>
      </c>
      <c r="M227" s="16" t="b">
        <f t="shared" si="21"/>
        <v>1</v>
      </c>
      <c r="N227" s="16" t="b">
        <f t="shared" si="22"/>
        <v>1</v>
      </c>
    </row>
    <row r="228" spans="1:14">
      <c r="A228" s="239">
        <v>207</v>
      </c>
      <c r="B228" s="206"/>
      <c r="C228" s="207"/>
      <c r="D228" s="206"/>
      <c r="E228" s="207"/>
      <c r="F228" s="208"/>
      <c r="G228" s="208"/>
      <c r="H228" s="289" t="b">
        <f t="shared" si="26"/>
        <v>1</v>
      </c>
      <c r="I228" s="289" t="b">
        <f t="shared" si="27"/>
        <v>1</v>
      </c>
      <c r="J228" s="289">
        <f t="shared" si="23"/>
        <v>0</v>
      </c>
      <c r="K228" s="289">
        <f t="shared" si="24"/>
        <v>0</v>
      </c>
      <c r="L228" s="289">
        <f t="shared" si="25"/>
        <v>0</v>
      </c>
      <c r="M228" s="16" t="b">
        <f t="shared" si="21"/>
        <v>1</v>
      </c>
      <c r="N228" s="16" t="b">
        <f t="shared" si="22"/>
        <v>1</v>
      </c>
    </row>
    <row r="229" spans="1:14">
      <c r="A229" s="239">
        <v>208</v>
      </c>
      <c r="B229" s="206"/>
      <c r="C229" s="207"/>
      <c r="D229" s="206"/>
      <c r="E229" s="207"/>
      <c r="F229" s="208"/>
      <c r="G229" s="208"/>
      <c r="H229" s="289" t="b">
        <f t="shared" si="26"/>
        <v>1</v>
      </c>
      <c r="I229" s="289" t="b">
        <f t="shared" si="27"/>
        <v>1</v>
      </c>
      <c r="J229" s="289">
        <f t="shared" si="23"/>
        <v>0</v>
      </c>
      <c r="K229" s="289">
        <f t="shared" si="24"/>
        <v>0</v>
      </c>
      <c r="L229" s="289">
        <f t="shared" si="25"/>
        <v>0</v>
      </c>
      <c r="M229" s="16" t="b">
        <f t="shared" si="21"/>
        <v>1</v>
      </c>
      <c r="N229" s="16" t="b">
        <f t="shared" si="22"/>
        <v>1</v>
      </c>
    </row>
    <row r="230" spans="1:14">
      <c r="A230" s="239">
        <v>209</v>
      </c>
      <c r="B230" s="206"/>
      <c r="C230" s="207"/>
      <c r="D230" s="206"/>
      <c r="E230" s="207"/>
      <c r="F230" s="208"/>
      <c r="G230" s="208"/>
      <c r="H230" s="289" t="b">
        <f t="shared" si="26"/>
        <v>1</v>
      </c>
      <c r="I230" s="289" t="b">
        <f t="shared" si="27"/>
        <v>1</v>
      </c>
      <c r="J230" s="289">
        <f t="shared" si="23"/>
        <v>0</v>
      </c>
      <c r="K230" s="289">
        <f t="shared" si="24"/>
        <v>0</v>
      </c>
      <c r="L230" s="289">
        <f t="shared" si="25"/>
        <v>0</v>
      </c>
      <c r="M230" s="16" t="b">
        <f t="shared" si="21"/>
        <v>1</v>
      </c>
      <c r="N230" s="16" t="b">
        <f t="shared" si="22"/>
        <v>1</v>
      </c>
    </row>
    <row r="231" spans="1:14">
      <c r="A231" s="239">
        <v>210</v>
      </c>
      <c r="B231" s="206"/>
      <c r="C231" s="207"/>
      <c r="D231" s="206"/>
      <c r="E231" s="207"/>
      <c r="F231" s="208"/>
      <c r="G231" s="208"/>
      <c r="H231" s="289" t="b">
        <f t="shared" si="26"/>
        <v>1</v>
      </c>
      <c r="I231" s="289" t="b">
        <f t="shared" si="27"/>
        <v>1</v>
      </c>
      <c r="J231" s="289">
        <f t="shared" si="23"/>
        <v>0</v>
      </c>
      <c r="K231" s="289">
        <f t="shared" si="24"/>
        <v>0</v>
      </c>
      <c r="L231" s="289">
        <f t="shared" si="25"/>
        <v>0</v>
      </c>
      <c r="M231" s="16" t="b">
        <f t="shared" si="21"/>
        <v>1</v>
      </c>
      <c r="N231" s="16" t="b">
        <f t="shared" si="22"/>
        <v>1</v>
      </c>
    </row>
    <row r="232" spans="1:14">
      <c r="A232" s="239">
        <v>211</v>
      </c>
      <c r="B232" s="206"/>
      <c r="C232" s="207"/>
      <c r="D232" s="206"/>
      <c r="E232" s="207"/>
      <c r="F232" s="208"/>
      <c r="G232" s="208"/>
      <c r="H232" s="289" t="b">
        <f t="shared" si="26"/>
        <v>1</v>
      </c>
      <c r="I232" s="289" t="b">
        <f t="shared" si="27"/>
        <v>1</v>
      </c>
      <c r="J232" s="289">
        <f t="shared" si="23"/>
        <v>0</v>
      </c>
      <c r="K232" s="289">
        <f t="shared" si="24"/>
        <v>0</v>
      </c>
      <c r="L232" s="289">
        <f t="shared" si="25"/>
        <v>0</v>
      </c>
      <c r="M232" s="16" t="b">
        <f t="shared" si="21"/>
        <v>1</v>
      </c>
      <c r="N232" s="16" t="b">
        <f t="shared" si="22"/>
        <v>1</v>
      </c>
    </row>
    <row r="233" spans="1:14">
      <c r="A233" s="239">
        <v>212</v>
      </c>
      <c r="B233" s="206"/>
      <c r="C233" s="207"/>
      <c r="D233" s="206"/>
      <c r="E233" s="207"/>
      <c r="F233" s="208"/>
      <c r="G233" s="208"/>
      <c r="H233" s="289" t="b">
        <f t="shared" si="26"/>
        <v>1</v>
      </c>
      <c r="I233" s="289" t="b">
        <f t="shared" si="27"/>
        <v>1</v>
      </c>
      <c r="J233" s="289">
        <f t="shared" si="23"/>
        <v>0</v>
      </c>
      <c r="K233" s="289">
        <f t="shared" si="24"/>
        <v>0</v>
      </c>
      <c r="L233" s="289">
        <f t="shared" si="25"/>
        <v>0</v>
      </c>
      <c r="M233" s="16" t="b">
        <f t="shared" si="21"/>
        <v>1</v>
      </c>
      <c r="N233" s="16" t="b">
        <f t="shared" si="22"/>
        <v>1</v>
      </c>
    </row>
    <row r="234" spans="1:14">
      <c r="A234" s="239">
        <v>213</v>
      </c>
      <c r="B234" s="206"/>
      <c r="C234" s="207"/>
      <c r="D234" s="206"/>
      <c r="E234" s="207"/>
      <c r="F234" s="208"/>
      <c r="G234" s="208"/>
      <c r="H234" s="289" t="b">
        <f t="shared" si="26"/>
        <v>1</v>
      </c>
      <c r="I234" s="289" t="b">
        <f t="shared" si="27"/>
        <v>1</v>
      </c>
      <c r="J234" s="289">
        <f t="shared" si="23"/>
        <v>0</v>
      </c>
      <c r="K234" s="289">
        <f t="shared" si="24"/>
        <v>0</v>
      </c>
      <c r="L234" s="289">
        <f t="shared" si="25"/>
        <v>0</v>
      </c>
      <c r="M234" s="16" t="b">
        <f t="shared" si="21"/>
        <v>1</v>
      </c>
      <c r="N234" s="16" t="b">
        <f t="shared" si="22"/>
        <v>1</v>
      </c>
    </row>
    <row r="235" spans="1:14">
      <c r="A235" s="239">
        <v>214</v>
      </c>
      <c r="B235" s="206"/>
      <c r="C235" s="207"/>
      <c r="D235" s="206"/>
      <c r="E235" s="207"/>
      <c r="F235" s="208"/>
      <c r="G235" s="208"/>
      <c r="H235" s="289" t="b">
        <f t="shared" si="26"/>
        <v>1</v>
      </c>
      <c r="I235" s="289" t="b">
        <f t="shared" si="27"/>
        <v>1</v>
      </c>
      <c r="J235" s="289">
        <f t="shared" si="23"/>
        <v>0</v>
      </c>
      <c r="K235" s="289">
        <f t="shared" si="24"/>
        <v>0</v>
      </c>
      <c r="L235" s="289">
        <f t="shared" si="25"/>
        <v>0</v>
      </c>
      <c r="M235" s="16" t="b">
        <f t="shared" si="21"/>
        <v>1</v>
      </c>
      <c r="N235" s="16" t="b">
        <f t="shared" si="22"/>
        <v>1</v>
      </c>
    </row>
    <row r="236" spans="1:14">
      <c r="A236" s="239">
        <v>215</v>
      </c>
      <c r="B236" s="206"/>
      <c r="C236" s="207"/>
      <c r="D236" s="206"/>
      <c r="E236" s="207"/>
      <c r="F236" s="208"/>
      <c r="G236" s="208"/>
      <c r="H236" s="289" t="b">
        <f t="shared" si="26"/>
        <v>1</v>
      </c>
      <c r="I236" s="289" t="b">
        <f t="shared" si="27"/>
        <v>1</v>
      </c>
      <c r="J236" s="289">
        <f t="shared" si="23"/>
        <v>0</v>
      </c>
      <c r="K236" s="289">
        <f t="shared" si="24"/>
        <v>0</v>
      </c>
      <c r="L236" s="289">
        <f t="shared" si="25"/>
        <v>0</v>
      </c>
      <c r="M236" s="16" t="b">
        <f t="shared" si="21"/>
        <v>1</v>
      </c>
      <c r="N236" s="16" t="b">
        <f t="shared" si="22"/>
        <v>1</v>
      </c>
    </row>
    <row r="237" spans="1:14">
      <c r="A237" s="239">
        <v>216</v>
      </c>
      <c r="B237" s="206"/>
      <c r="C237" s="207"/>
      <c r="D237" s="206"/>
      <c r="E237" s="207"/>
      <c r="F237" s="208"/>
      <c r="G237" s="208"/>
      <c r="H237" s="289" t="b">
        <f t="shared" si="26"/>
        <v>1</v>
      </c>
      <c r="I237" s="289" t="b">
        <f t="shared" si="27"/>
        <v>1</v>
      </c>
      <c r="J237" s="289">
        <f t="shared" si="23"/>
        <v>0</v>
      </c>
      <c r="K237" s="289">
        <f t="shared" si="24"/>
        <v>0</v>
      </c>
      <c r="L237" s="289">
        <f t="shared" si="25"/>
        <v>0</v>
      </c>
      <c r="M237" s="16" t="b">
        <f t="shared" si="21"/>
        <v>1</v>
      </c>
      <c r="N237" s="16" t="b">
        <f t="shared" si="22"/>
        <v>1</v>
      </c>
    </row>
    <row r="238" spans="1:14">
      <c r="A238" s="239">
        <v>217</v>
      </c>
      <c r="B238" s="206"/>
      <c r="C238" s="207"/>
      <c r="D238" s="206"/>
      <c r="E238" s="207"/>
      <c r="F238" s="208"/>
      <c r="G238" s="208"/>
      <c r="H238" s="289" t="b">
        <f t="shared" si="26"/>
        <v>1</v>
      </c>
      <c r="I238" s="289" t="b">
        <f t="shared" si="27"/>
        <v>1</v>
      </c>
      <c r="J238" s="289">
        <f t="shared" si="23"/>
        <v>0</v>
      </c>
      <c r="K238" s="289">
        <f t="shared" si="24"/>
        <v>0</v>
      </c>
      <c r="L238" s="289">
        <f t="shared" si="25"/>
        <v>0</v>
      </c>
      <c r="M238" s="16" t="b">
        <f t="shared" si="21"/>
        <v>1</v>
      </c>
      <c r="N238" s="16" t="b">
        <f t="shared" si="22"/>
        <v>1</v>
      </c>
    </row>
    <row r="239" spans="1:14">
      <c r="A239" s="239">
        <v>218</v>
      </c>
      <c r="B239" s="206"/>
      <c r="C239" s="207"/>
      <c r="D239" s="206"/>
      <c r="E239" s="207"/>
      <c r="F239" s="208"/>
      <c r="G239" s="208"/>
      <c r="H239" s="289" t="b">
        <f t="shared" si="26"/>
        <v>1</v>
      </c>
      <c r="I239" s="289" t="b">
        <f t="shared" si="27"/>
        <v>1</v>
      </c>
      <c r="J239" s="289">
        <f t="shared" si="23"/>
        <v>0</v>
      </c>
      <c r="K239" s="289">
        <f t="shared" si="24"/>
        <v>0</v>
      </c>
      <c r="L239" s="289">
        <f t="shared" si="25"/>
        <v>0</v>
      </c>
      <c r="M239" s="16" t="b">
        <f t="shared" si="21"/>
        <v>1</v>
      </c>
      <c r="N239" s="16" t="b">
        <f t="shared" si="22"/>
        <v>1</v>
      </c>
    </row>
    <row r="240" spans="1:14">
      <c r="A240" s="239">
        <v>219</v>
      </c>
      <c r="B240" s="206"/>
      <c r="C240" s="207"/>
      <c r="D240" s="206"/>
      <c r="E240" s="207"/>
      <c r="F240" s="208"/>
      <c r="G240" s="208"/>
      <c r="H240" s="289" t="b">
        <f t="shared" si="26"/>
        <v>1</v>
      </c>
      <c r="I240" s="289" t="b">
        <f t="shared" si="27"/>
        <v>1</v>
      </c>
      <c r="J240" s="289">
        <f t="shared" si="23"/>
        <v>0</v>
      </c>
      <c r="K240" s="289">
        <f t="shared" si="24"/>
        <v>0</v>
      </c>
      <c r="L240" s="289">
        <f t="shared" si="25"/>
        <v>0</v>
      </c>
      <c r="M240" s="16" t="b">
        <f t="shared" si="21"/>
        <v>1</v>
      </c>
      <c r="N240" s="16" t="b">
        <f t="shared" si="22"/>
        <v>1</v>
      </c>
    </row>
    <row r="241" spans="1:14">
      <c r="A241" s="239">
        <v>220</v>
      </c>
      <c r="B241" s="206"/>
      <c r="C241" s="207"/>
      <c r="D241" s="206"/>
      <c r="E241" s="207"/>
      <c r="F241" s="208"/>
      <c r="G241" s="208"/>
      <c r="H241" s="289" t="b">
        <f t="shared" si="26"/>
        <v>1</v>
      </c>
      <c r="I241" s="289" t="b">
        <f t="shared" si="27"/>
        <v>1</v>
      </c>
      <c r="J241" s="289">
        <f t="shared" si="23"/>
        <v>0</v>
      </c>
      <c r="K241" s="289">
        <f t="shared" si="24"/>
        <v>0</v>
      </c>
      <c r="L241" s="289">
        <f t="shared" si="25"/>
        <v>0</v>
      </c>
      <c r="M241" s="16" t="b">
        <f t="shared" si="21"/>
        <v>1</v>
      </c>
      <c r="N241" s="16" t="b">
        <f t="shared" si="22"/>
        <v>1</v>
      </c>
    </row>
    <row r="242" spans="1:14">
      <c r="A242" s="239">
        <v>221</v>
      </c>
      <c r="B242" s="206"/>
      <c r="C242" s="207"/>
      <c r="D242" s="206"/>
      <c r="E242" s="207"/>
      <c r="F242" s="208"/>
      <c r="G242" s="208"/>
      <c r="H242" s="289" t="b">
        <f t="shared" si="26"/>
        <v>1</v>
      </c>
      <c r="I242" s="289" t="b">
        <f t="shared" si="27"/>
        <v>1</v>
      </c>
      <c r="J242" s="289">
        <f t="shared" si="23"/>
        <v>0</v>
      </c>
      <c r="K242" s="289">
        <f t="shared" si="24"/>
        <v>0</v>
      </c>
      <c r="L242" s="289">
        <f t="shared" si="25"/>
        <v>0</v>
      </c>
      <c r="M242" s="16" t="b">
        <f t="shared" si="21"/>
        <v>1</v>
      </c>
      <c r="N242" s="16" t="b">
        <f t="shared" si="22"/>
        <v>1</v>
      </c>
    </row>
    <row r="243" spans="1:14">
      <c r="A243" s="239">
        <v>222</v>
      </c>
      <c r="B243" s="206"/>
      <c r="C243" s="207"/>
      <c r="D243" s="206"/>
      <c r="E243" s="207"/>
      <c r="F243" s="208"/>
      <c r="G243" s="208"/>
      <c r="H243" s="289" t="b">
        <f t="shared" si="26"/>
        <v>1</v>
      </c>
      <c r="I243" s="289" t="b">
        <f t="shared" si="27"/>
        <v>1</v>
      </c>
      <c r="J243" s="289">
        <f t="shared" si="23"/>
        <v>0</v>
      </c>
      <c r="K243" s="289">
        <f t="shared" si="24"/>
        <v>0</v>
      </c>
      <c r="L243" s="289">
        <f t="shared" si="25"/>
        <v>0</v>
      </c>
      <c r="M243" s="16" t="b">
        <f t="shared" si="21"/>
        <v>1</v>
      </c>
      <c r="N243" s="16" t="b">
        <f t="shared" si="22"/>
        <v>1</v>
      </c>
    </row>
    <row r="244" spans="1:14">
      <c r="A244" s="239">
        <v>223</v>
      </c>
      <c r="B244" s="206"/>
      <c r="C244" s="207"/>
      <c r="D244" s="206"/>
      <c r="E244" s="207"/>
      <c r="F244" s="208"/>
      <c r="G244" s="208"/>
      <c r="H244" s="289" t="b">
        <f t="shared" si="26"/>
        <v>1</v>
      </c>
      <c r="I244" s="289" t="b">
        <f t="shared" si="27"/>
        <v>1</v>
      </c>
      <c r="J244" s="289">
        <f t="shared" si="23"/>
        <v>0</v>
      </c>
      <c r="K244" s="289">
        <f t="shared" si="24"/>
        <v>0</v>
      </c>
      <c r="L244" s="289">
        <f t="shared" si="25"/>
        <v>0</v>
      </c>
      <c r="M244" s="16" t="b">
        <f t="shared" si="21"/>
        <v>1</v>
      </c>
      <c r="N244" s="16" t="b">
        <f t="shared" si="22"/>
        <v>1</v>
      </c>
    </row>
    <row r="245" spans="1:14">
      <c r="A245" s="239">
        <v>224</v>
      </c>
      <c r="B245" s="206"/>
      <c r="C245" s="207"/>
      <c r="D245" s="206"/>
      <c r="E245" s="207"/>
      <c r="F245" s="208"/>
      <c r="G245" s="208"/>
      <c r="H245" s="289" t="b">
        <f t="shared" si="26"/>
        <v>1</v>
      </c>
      <c r="I245" s="289" t="b">
        <f t="shared" si="27"/>
        <v>1</v>
      </c>
      <c r="J245" s="289">
        <f t="shared" si="23"/>
        <v>0</v>
      </c>
      <c r="K245" s="289">
        <f t="shared" si="24"/>
        <v>0</v>
      </c>
      <c r="L245" s="289">
        <f t="shared" si="25"/>
        <v>0</v>
      </c>
      <c r="M245" s="16" t="b">
        <f t="shared" si="21"/>
        <v>1</v>
      </c>
      <c r="N245" s="16" t="b">
        <f t="shared" si="22"/>
        <v>1</v>
      </c>
    </row>
    <row r="246" spans="1:14">
      <c r="A246" s="239">
        <v>225</v>
      </c>
      <c r="B246" s="206"/>
      <c r="C246" s="207"/>
      <c r="D246" s="206"/>
      <c r="E246" s="207"/>
      <c r="F246" s="208"/>
      <c r="G246" s="208"/>
      <c r="H246" s="289" t="b">
        <f t="shared" si="26"/>
        <v>1</v>
      </c>
      <c r="I246" s="289" t="b">
        <f t="shared" si="27"/>
        <v>1</v>
      </c>
      <c r="J246" s="289">
        <f t="shared" si="23"/>
        <v>0</v>
      </c>
      <c r="K246" s="289">
        <f t="shared" si="24"/>
        <v>0</v>
      </c>
      <c r="L246" s="289">
        <f t="shared" si="25"/>
        <v>0</v>
      </c>
      <c r="M246" s="16" t="b">
        <f t="shared" si="21"/>
        <v>1</v>
      </c>
      <c r="N246" s="16" t="b">
        <f t="shared" si="22"/>
        <v>1</v>
      </c>
    </row>
    <row r="247" spans="1:14">
      <c r="A247" s="239">
        <v>226</v>
      </c>
      <c r="B247" s="206"/>
      <c r="C247" s="207"/>
      <c r="D247" s="206"/>
      <c r="E247" s="207"/>
      <c r="F247" s="208"/>
      <c r="G247" s="208"/>
      <c r="H247" s="289" t="b">
        <f t="shared" si="26"/>
        <v>1</v>
      </c>
      <c r="I247" s="289" t="b">
        <f t="shared" si="27"/>
        <v>1</v>
      </c>
      <c r="J247" s="289">
        <f t="shared" si="23"/>
        <v>0</v>
      </c>
      <c r="K247" s="289">
        <f t="shared" si="24"/>
        <v>0</v>
      </c>
      <c r="L247" s="289">
        <f t="shared" si="25"/>
        <v>0</v>
      </c>
      <c r="M247" s="16" t="b">
        <f t="shared" si="21"/>
        <v>1</v>
      </c>
      <c r="N247" s="16" t="b">
        <f t="shared" si="22"/>
        <v>1</v>
      </c>
    </row>
    <row r="248" spans="1:14">
      <c r="A248" s="239">
        <v>227</v>
      </c>
      <c r="B248" s="206"/>
      <c r="C248" s="207"/>
      <c r="D248" s="206"/>
      <c r="E248" s="207"/>
      <c r="F248" s="208"/>
      <c r="G248" s="208"/>
      <c r="H248" s="289" t="b">
        <f t="shared" si="26"/>
        <v>1</v>
      </c>
      <c r="I248" s="289" t="b">
        <f t="shared" si="27"/>
        <v>1</v>
      </c>
      <c r="J248" s="289">
        <f t="shared" si="23"/>
        <v>0</v>
      </c>
      <c r="K248" s="289">
        <f t="shared" si="24"/>
        <v>0</v>
      </c>
      <c r="L248" s="289">
        <f t="shared" si="25"/>
        <v>0</v>
      </c>
      <c r="M248" s="16" t="b">
        <f t="shared" si="21"/>
        <v>1</v>
      </c>
      <c r="N248" s="16" t="b">
        <f t="shared" si="22"/>
        <v>1</v>
      </c>
    </row>
    <row r="249" spans="1:14">
      <c r="A249" s="239">
        <v>228</v>
      </c>
      <c r="B249" s="206"/>
      <c r="C249" s="207"/>
      <c r="D249" s="206"/>
      <c r="E249" s="207"/>
      <c r="F249" s="208"/>
      <c r="G249" s="208"/>
      <c r="H249" s="289" t="b">
        <f t="shared" si="26"/>
        <v>1</v>
      </c>
      <c r="I249" s="289" t="b">
        <f t="shared" si="27"/>
        <v>1</v>
      </c>
      <c r="J249" s="289">
        <f t="shared" si="23"/>
        <v>0</v>
      </c>
      <c r="K249" s="289">
        <f t="shared" si="24"/>
        <v>0</v>
      </c>
      <c r="L249" s="289">
        <f t="shared" si="25"/>
        <v>0</v>
      </c>
      <c r="M249" s="16" t="b">
        <f t="shared" si="21"/>
        <v>1</v>
      </c>
      <c r="N249" s="16" t="b">
        <f t="shared" si="22"/>
        <v>1</v>
      </c>
    </row>
    <row r="250" spans="1:14">
      <c r="A250" s="239">
        <v>229</v>
      </c>
      <c r="B250" s="206"/>
      <c r="C250" s="207"/>
      <c r="D250" s="206"/>
      <c r="E250" s="207"/>
      <c r="F250" s="208"/>
      <c r="G250" s="208"/>
      <c r="H250" s="289" t="b">
        <f t="shared" si="26"/>
        <v>1</v>
      </c>
      <c r="I250" s="289" t="b">
        <f t="shared" si="27"/>
        <v>1</v>
      </c>
      <c r="J250" s="289">
        <f t="shared" si="23"/>
        <v>0</v>
      </c>
      <c r="K250" s="289">
        <f t="shared" si="24"/>
        <v>0</v>
      </c>
      <c r="L250" s="289">
        <f t="shared" si="25"/>
        <v>0</v>
      </c>
      <c r="M250" s="16" t="b">
        <f t="shared" si="21"/>
        <v>1</v>
      </c>
      <c r="N250" s="16" t="b">
        <f t="shared" si="22"/>
        <v>1</v>
      </c>
    </row>
    <row r="251" spans="1:14">
      <c r="A251" s="239">
        <v>230</v>
      </c>
      <c r="B251" s="206"/>
      <c r="C251" s="207"/>
      <c r="D251" s="206"/>
      <c r="E251" s="207"/>
      <c r="F251" s="208"/>
      <c r="G251" s="208"/>
      <c r="H251" s="289" t="b">
        <f t="shared" si="26"/>
        <v>1</v>
      </c>
      <c r="I251" s="289" t="b">
        <f t="shared" si="27"/>
        <v>1</v>
      </c>
      <c r="J251" s="289">
        <f t="shared" si="23"/>
        <v>0</v>
      </c>
      <c r="K251" s="289">
        <f t="shared" si="24"/>
        <v>0</v>
      </c>
      <c r="L251" s="289">
        <f t="shared" si="25"/>
        <v>0</v>
      </c>
      <c r="M251" s="16" t="b">
        <f t="shared" si="21"/>
        <v>1</v>
      </c>
      <c r="N251" s="16" t="b">
        <f t="shared" si="22"/>
        <v>1</v>
      </c>
    </row>
    <row r="252" spans="1:14">
      <c r="A252" s="239">
        <v>231</v>
      </c>
      <c r="B252" s="206"/>
      <c r="C252" s="207"/>
      <c r="D252" s="206"/>
      <c r="E252" s="207"/>
      <c r="F252" s="208"/>
      <c r="G252" s="208"/>
      <c r="H252" s="289" t="b">
        <f t="shared" si="26"/>
        <v>1</v>
      </c>
      <c r="I252" s="289" t="b">
        <f t="shared" si="27"/>
        <v>1</v>
      </c>
      <c r="J252" s="289">
        <f t="shared" si="23"/>
        <v>0</v>
      </c>
      <c r="K252" s="289">
        <f t="shared" si="24"/>
        <v>0</v>
      </c>
      <c r="L252" s="289">
        <f t="shared" si="25"/>
        <v>0</v>
      </c>
      <c r="M252" s="16" t="b">
        <f t="shared" si="21"/>
        <v>1</v>
      </c>
      <c r="N252" s="16" t="b">
        <f t="shared" si="22"/>
        <v>1</v>
      </c>
    </row>
    <row r="253" spans="1:14">
      <c r="A253" s="239">
        <v>232</v>
      </c>
      <c r="B253" s="206"/>
      <c r="C253" s="207"/>
      <c r="D253" s="206"/>
      <c r="E253" s="207"/>
      <c r="F253" s="208"/>
      <c r="G253" s="208"/>
      <c r="H253" s="289" t="b">
        <f t="shared" si="26"/>
        <v>1</v>
      </c>
      <c r="I253" s="289" t="b">
        <f t="shared" si="27"/>
        <v>1</v>
      </c>
      <c r="J253" s="289">
        <f t="shared" si="23"/>
        <v>0</v>
      </c>
      <c r="K253" s="289">
        <f t="shared" si="24"/>
        <v>0</v>
      </c>
      <c r="L253" s="289">
        <f t="shared" si="25"/>
        <v>0</v>
      </c>
      <c r="M253" s="16" t="b">
        <f t="shared" si="21"/>
        <v>1</v>
      </c>
      <c r="N253" s="16" t="b">
        <f t="shared" si="22"/>
        <v>1</v>
      </c>
    </row>
    <row r="254" spans="1:14">
      <c r="A254" s="239">
        <v>233</v>
      </c>
      <c r="B254" s="206"/>
      <c r="C254" s="207"/>
      <c r="D254" s="206"/>
      <c r="E254" s="207"/>
      <c r="F254" s="208"/>
      <c r="G254" s="208"/>
      <c r="H254" s="289" t="b">
        <f t="shared" si="26"/>
        <v>1</v>
      </c>
      <c r="I254" s="289" t="b">
        <f t="shared" si="27"/>
        <v>1</v>
      </c>
      <c r="J254" s="289">
        <f t="shared" si="23"/>
        <v>0</v>
      </c>
      <c r="K254" s="289">
        <f t="shared" si="24"/>
        <v>0</v>
      </c>
      <c r="L254" s="289">
        <f t="shared" si="25"/>
        <v>0</v>
      </c>
      <c r="M254" s="16" t="b">
        <f t="shared" si="21"/>
        <v>1</v>
      </c>
      <c r="N254" s="16" t="b">
        <f t="shared" si="22"/>
        <v>1</v>
      </c>
    </row>
    <row r="255" spans="1:14">
      <c r="A255" s="239">
        <v>234</v>
      </c>
      <c r="B255" s="206"/>
      <c r="C255" s="207"/>
      <c r="D255" s="206"/>
      <c r="E255" s="207"/>
      <c r="F255" s="208"/>
      <c r="G255" s="208"/>
      <c r="H255" s="289" t="b">
        <f t="shared" si="26"/>
        <v>1</v>
      </c>
      <c r="I255" s="289" t="b">
        <f t="shared" si="27"/>
        <v>1</v>
      </c>
      <c r="J255" s="289">
        <f t="shared" si="23"/>
        <v>0</v>
      </c>
      <c r="K255" s="289">
        <f t="shared" si="24"/>
        <v>0</v>
      </c>
      <c r="L255" s="289">
        <f t="shared" si="25"/>
        <v>0</v>
      </c>
      <c r="M255" s="16" t="b">
        <f t="shared" si="21"/>
        <v>1</v>
      </c>
      <c r="N255" s="16" t="b">
        <f t="shared" si="22"/>
        <v>1</v>
      </c>
    </row>
    <row r="256" spans="1:14">
      <c r="A256" s="239">
        <v>235</v>
      </c>
      <c r="B256" s="206"/>
      <c r="C256" s="207"/>
      <c r="D256" s="206"/>
      <c r="E256" s="207"/>
      <c r="F256" s="208"/>
      <c r="G256" s="208"/>
      <c r="H256" s="289" t="b">
        <f t="shared" si="26"/>
        <v>1</v>
      </c>
      <c r="I256" s="289" t="b">
        <f t="shared" si="27"/>
        <v>1</v>
      </c>
      <c r="J256" s="289">
        <f t="shared" si="23"/>
        <v>0</v>
      </c>
      <c r="K256" s="289">
        <f t="shared" si="24"/>
        <v>0</v>
      </c>
      <c r="L256" s="289">
        <f t="shared" si="25"/>
        <v>0</v>
      </c>
      <c r="M256" s="16" t="b">
        <f t="shared" si="21"/>
        <v>1</v>
      </c>
      <c r="N256" s="16" t="b">
        <f t="shared" si="22"/>
        <v>1</v>
      </c>
    </row>
    <row r="257" spans="1:14">
      <c r="A257" s="239">
        <v>236</v>
      </c>
      <c r="B257" s="206"/>
      <c r="C257" s="207"/>
      <c r="D257" s="206"/>
      <c r="E257" s="207"/>
      <c r="F257" s="208"/>
      <c r="G257" s="208"/>
      <c r="H257" s="289" t="b">
        <f t="shared" si="26"/>
        <v>1</v>
      </c>
      <c r="I257" s="289" t="b">
        <f t="shared" si="27"/>
        <v>1</v>
      </c>
      <c r="J257" s="289">
        <f t="shared" si="23"/>
        <v>0</v>
      </c>
      <c r="K257" s="289">
        <f t="shared" si="24"/>
        <v>0</v>
      </c>
      <c r="L257" s="289">
        <f t="shared" si="25"/>
        <v>0</v>
      </c>
      <c r="M257" s="16" t="b">
        <f t="shared" si="21"/>
        <v>1</v>
      </c>
      <c r="N257" s="16" t="b">
        <f t="shared" si="22"/>
        <v>1</v>
      </c>
    </row>
    <row r="258" spans="1:14">
      <c r="A258" s="239">
        <v>237</v>
      </c>
      <c r="B258" s="206"/>
      <c r="C258" s="207"/>
      <c r="D258" s="206"/>
      <c r="E258" s="207"/>
      <c r="F258" s="208"/>
      <c r="G258" s="208"/>
      <c r="H258" s="289" t="b">
        <f t="shared" si="26"/>
        <v>1</v>
      </c>
      <c r="I258" s="289" t="b">
        <f t="shared" si="27"/>
        <v>1</v>
      </c>
      <c r="J258" s="289">
        <f t="shared" si="23"/>
        <v>0</v>
      </c>
      <c r="K258" s="289">
        <f t="shared" si="24"/>
        <v>0</v>
      </c>
      <c r="L258" s="289">
        <f t="shared" si="25"/>
        <v>0</v>
      </c>
      <c r="M258" s="16" t="b">
        <f t="shared" si="21"/>
        <v>1</v>
      </c>
      <c r="N258" s="16" t="b">
        <f t="shared" si="22"/>
        <v>1</v>
      </c>
    </row>
    <row r="259" spans="1:14">
      <c r="A259" s="239">
        <v>238</v>
      </c>
      <c r="B259" s="206"/>
      <c r="C259" s="207"/>
      <c r="D259" s="206"/>
      <c r="E259" s="207"/>
      <c r="F259" s="208"/>
      <c r="G259" s="208"/>
      <c r="H259" s="289" t="b">
        <f t="shared" si="26"/>
        <v>1</v>
      </c>
      <c r="I259" s="289" t="b">
        <f t="shared" si="27"/>
        <v>1</v>
      </c>
      <c r="J259" s="289">
        <f t="shared" si="23"/>
        <v>0</v>
      </c>
      <c r="K259" s="289">
        <f t="shared" si="24"/>
        <v>0</v>
      </c>
      <c r="L259" s="289">
        <f t="shared" si="25"/>
        <v>0</v>
      </c>
      <c r="M259" s="16" t="b">
        <f t="shared" si="21"/>
        <v>1</v>
      </c>
      <c r="N259" s="16" t="b">
        <f t="shared" si="22"/>
        <v>1</v>
      </c>
    </row>
    <row r="260" spans="1:14">
      <c r="A260" s="239">
        <v>239</v>
      </c>
      <c r="B260" s="206"/>
      <c r="C260" s="207"/>
      <c r="D260" s="206"/>
      <c r="E260" s="207"/>
      <c r="F260" s="208"/>
      <c r="G260" s="208"/>
      <c r="H260" s="289" t="b">
        <f t="shared" si="26"/>
        <v>1</v>
      </c>
      <c r="I260" s="289" t="b">
        <f t="shared" si="27"/>
        <v>1</v>
      </c>
      <c r="J260" s="289">
        <f t="shared" si="23"/>
        <v>0</v>
      </c>
      <c r="K260" s="289">
        <f t="shared" si="24"/>
        <v>0</v>
      </c>
      <c r="L260" s="289">
        <f t="shared" si="25"/>
        <v>0</v>
      </c>
      <c r="M260" s="16" t="b">
        <f t="shared" si="21"/>
        <v>1</v>
      </c>
      <c r="N260" s="16" t="b">
        <f t="shared" si="22"/>
        <v>1</v>
      </c>
    </row>
    <row r="261" spans="1:14">
      <c r="A261" s="239">
        <v>240</v>
      </c>
      <c r="B261" s="206"/>
      <c r="C261" s="207"/>
      <c r="D261" s="206"/>
      <c r="E261" s="207"/>
      <c r="F261" s="208"/>
      <c r="G261" s="208"/>
      <c r="H261" s="289" t="b">
        <f t="shared" si="26"/>
        <v>1</v>
      </c>
      <c r="I261" s="289" t="b">
        <f t="shared" si="27"/>
        <v>1</v>
      </c>
      <c r="J261" s="289">
        <f t="shared" si="23"/>
        <v>0</v>
      </c>
      <c r="K261" s="289">
        <f t="shared" si="24"/>
        <v>0</v>
      </c>
      <c r="L261" s="289">
        <f t="shared" si="25"/>
        <v>0</v>
      </c>
      <c r="M261" s="16" t="b">
        <f t="shared" si="21"/>
        <v>1</v>
      </c>
      <c r="N261" s="16" t="b">
        <f t="shared" si="22"/>
        <v>1</v>
      </c>
    </row>
    <row r="262" spans="1:14">
      <c r="A262" s="239">
        <v>241</v>
      </c>
      <c r="B262" s="206"/>
      <c r="C262" s="207"/>
      <c r="D262" s="206"/>
      <c r="E262" s="207"/>
      <c r="F262" s="208"/>
      <c r="G262" s="208"/>
      <c r="H262" s="289" t="b">
        <f t="shared" si="26"/>
        <v>1</v>
      </c>
      <c r="I262" s="289" t="b">
        <f t="shared" si="27"/>
        <v>1</v>
      </c>
      <c r="J262" s="289">
        <f t="shared" si="23"/>
        <v>0</v>
      </c>
      <c r="K262" s="289">
        <f t="shared" si="24"/>
        <v>0</v>
      </c>
      <c r="L262" s="289">
        <f t="shared" si="25"/>
        <v>0</v>
      </c>
      <c r="M262" s="16" t="b">
        <f t="shared" si="21"/>
        <v>1</v>
      </c>
      <c r="N262" s="16" t="b">
        <f t="shared" si="22"/>
        <v>1</v>
      </c>
    </row>
    <row r="263" spans="1:14">
      <c r="A263" s="239">
        <v>242</v>
      </c>
      <c r="B263" s="206"/>
      <c r="C263" s="207"/>
      <c r="D263" s="206"/>
      <c r="E263" s="207"/>
      <c r="F263" s="208"/>
      <c r="G263" s="208"/>
      <c r="H263" s="289" t="b">
        <f t="shared" si="26"/>
        <v>1</v>
      </c>
      <c r="I263" s="289" t="b">
        <f t="shared" si="27"/>
        <v>1</v>
      </c>
      <c r="J263" s="289">
        <f t="shared" si="23"/>
        <v>0</v>
      </c>
      <c r="K263" s="289">
        <f t="shared" si="24"/>
        <v>0</v>
      </c>
      <c r="L263" s="289">
        <f t="shared" si="25"/>
        <v>0</v>
      </c>
      <c r="M263" s="16" t="b">
        <f t="shared" si="21"/>
        <v>1</v>
      </c>
      <c r="N263" s="16" t="b">
        <f t="shared" si="22"/>
        <v>1</v>
      </c>
    </row>
    <row r="264" spans="1:14">
      <c r="A264" s="239">
        <v>243</v>
      </c>
      <c r="B264" s="206"/>
      <c r="C264" s="207"/>
      <c r="D264" s="206"/>
      <c r="E264" s="207"/>
      <c r="F264" s="208"/>
      <c r="G264" s="208"/>
      <c r="H264" s="289" t="b">
        <f t="shared" si="26"/>
        <v>1</v>
      </c>
      <c r="I264" s="289" t="b">
        <f t="shared" si="27"/>
        <v>1</v>
      </c>
      <c r="J264" s="289">
        <f t="shared" si="23"/>
        <v>0</v>
      </c>
      <c r="K264" s="289">
        <f t="shared" si="24"/>
        <v>0</v>
      </c>
      <c r="L264" s="289">
        <f t="shared" si="25"/>
        <v>0</v>
      </c>
      <c r="M264" s="16" t="b">
        <f t="shared" si="21"/>
        <v>1</v>
      </c>
      <c r="N264" s="16" t="b">
        <f t="shared" si="22"/>
        <v>1</v>
      </c>
    </row>
    <row r="265" spans="1:14">
      <c r="A265" s="239">
        <v>244</v>
      </c>
      <c r="B265" s="206"/>
      <c r="C265" s="207"/>
      <c r="D265" s="206"/>
      <c r="E265" s="207"/>
      <c r="F265" s="208"/>
      <c r="G265" s="208"/>
      <c r="H265" s="289" t="b">
        <f t="shared" si="26"/>
        <v>1</v>
      </c>
      <c r="I265" s="289" t="b">
        <f t="shared" si="27"/>
        <v>1</v>
      </c>
      <c r="J265" s="289">
        <f t="shared" si="23"/>
        <v>0</v>
      </c>
      <c r="K265" s="289">
        <f t="shared" si="24"/>
        <v>0</v>
      </c>
      <c r="L265" s="289">
        <f t="shared" si="25"/>
        <v>0</v>
      </c>
      <c r="M265" s="16" t="b">
        <f t="shared" si="21"/>
        <v>1</v>
      </c>
      <c r="N265" s="16" t="b">
        <f t="shared" si="22"/>
        <v>1</v>
      </c>
    </row>
    <row r="266" spans="1:14">
      <c r="A266" s="239">
        <v>245</v>
      </c>
      <c r="B266" s="206"/>
      <c r="C266" s="207"/>
      <c r="D266" s="206"/>
      <c r="E266" s="207"/>
      <c r="F266" s="208"/>
      <c r="G266" s="208"/>
      <c r="H266" s="289" t="b">
        <f t="shared" si="26"/>
        <v>1</v>
      </c>
      <c r="I266" s="289" t="b">
        <f t="shared" si="27"/>
        <v>1</v>
      </c>
      <c r="J266" s="289">
        <f t="shared" si="23"/>
        <v>0</v>
      </c>
      <c r="K266" s="289">
        <f t="shared" si="24"/>
        <v>0</v>
      </c>
      <c r="L266" s="289">
        <f t="shared" si="25"/>
        <v>0</v>
      </c>
      <c r="M266" s="16" t="b">
        <f t="shared" si="21"/>
        <v>1</v>
      </c>
      <c r="N266" s="16" t="b">
        <f t="shared" si="22"/>
        <v>1</v>
      </c>
    </row>
    <row r="267" spans="1:14">
      <c r="A267" s="239">
        <v>246</v>
      </c>
      <c r="B267" s="206"/>
      <c r="C267" s="207"/>
      <c r="D267" s="206"/>
      <c r="E267" s="207"/>
      <c r="F267" s="208"/>
      <c r="G267" s="208"/>
      <c r="H267" s="289" t="b">
        <f t="shared" si="26"/>
        <v>1</v>
      </c>
      <c r="I267" s="289" t="b">
        <f t="shared" si="27"/>
        <v>1</v>
      </c>
      <c r="J267" s="289">
        <f t="shared" si="23"/>
        <v>0</v>
      </c>
      <c r="K267" s="289">
        <f t="shared" si="24"/>
        <v>0</v>
      </c>
      <c r="L267" s="289">
        <f t="shared" si="25"/>
        <v>0</v>
      </c>
      <c r="M267" s="16" t="b">
        <f t="shared" si="21"/>
        <v>1</v>
      </c>
      <c r="N267" s="16" t="b">
        <f t="shared" si="22"/>
        <v>1</v>
      </c>
    </row>
    <row r="268" spans="1:14">
      <c r="A268" s="239">
        <v>247</v>
      </c>
      <c r="B268" s="206"/>
      <c r="C268" s="207"/>
      <c r="D268" s="206"/>
      <c r="E268" s="207"/>
      <c r="F268" s="208"/>
      <c r="G268" s="208"/>
      <c r="H268" s="289" t="b">
        <f t="shared" si="26"/>
        <v>1</v>
      </c>
      <c r="I268" s="289" t="b">
        <f t="shared" si="27"/>
        <v>1</v>
      </c>
      <c r="J268" s="289">
        <f t="shared" si="23"/>
        <v>0</v>
      </c>
      <c r="K268" s="289">
        <f t="shared" si="24"/>
        <v>0</v>
      </c>
      <c r="L268" s="289">
        <f t="shared" si="25"/>
        <v>0</v>
      </c>
      <c r="M268" s="16" t="b">
        <f t="shared" si="21"/>
        <v>1</v>
      </c>
      <c r="N268" s="16" t="b">
        <f t="shared" si="22"/>
        <v>1</v>
      </c>
    </row>
    <row r="269" spans="1:14">
      <c r="A269" s="239">
        <v>248</v>
      </c>
      <c r="B269" s="206"/>
      <c r="C269" s="207"/>
      <c r="D269" s="206"/>
      <c r="E269" s="207"/>
      <c r="F269" s="208"/>
      <c r="G269" s="208"/>
      <c r="H269" s="289" t="b">
        <f t="shared" si="26"/>
        <v>1</v>
      </c>
      <c r="I269" s="289" t="b">
        <f t="shared" si="27"/>
        <v>1</v>
      </c>
      <c r="J269" s="289">
        <f t="shared" si="23"/>
        <v>0</v>
      </c>
      <c r="K269" s="289">
        <f t="shared" si="24"/>
        <v>0</v>
      </c>
      <c r="L269" s="289">
        <f t="shared" si="25"/>
        <v>0</v>
      </c>
      <c r="M269" s="16" t="b">
        <f t="shared" si="21"/>
        <v>1</v>
      </c>
      <c r="N269" s="16" t="b">
        <f t="shared" si="22"/>
        <v>1</v>
      </c>
    </row>
    <row r="270" spans="1:14">
      <c r="A270" s="239">
        <v>249</v>
      </c>
      <c r="B270" s="206"/>
      <c r="C270" s="207"/>
      <c r="D270" s="206"/>
      <c r="E270" s="207"/>
      <c r="F270" s="208"/>
      <c r="G270" s="208"/>
      <c r="H270" s="289" t="b">
        <f t="shared" si="26"/>
        <v>1</v>
      </c>
      <c r="I270" s="289" t="b">
        <f t="shared" si="27"/>
        <v>1</v>
      </c>
      <c r="J270" s="289">
        <f t="shared" si="23"/>
        <v>0</v>
      </c>
      <c r="K270" s="289">
        <f t="shared" si="24"/>
        <v>0</v>
      </c>
      <c r="L270" s="289">
        <f t="shared" si="25"/>
        <v>0</v>
      </c>
      <c r="M270" s="16" t="b">
        <f t="shared" si="21"/>
        <v>1</v>
      </c>
      <c r="N270" s="16" t="b">
        <f t="shared" si="22"/>
        <v>1</v>
      </c>
    </row>
    <row r="271" spans="1:14">
      <c r="A271" s="239">
        <v>250</v>
      </c>
      <c r="B271" s="206"/>
      <c r="C271" s="207"/>
      <c r="D271" s="206"/>
      <c r="E271" s="207"/>
      <c r="F271" s="208"/>
      <c r="G271" s="208"/>
      <c r="H271" s="289" t="b">
        <f t="shared" si="26"/>
        <v>1</v>
      </c>
      <c r="I271" s="289" t="b">
        <f t="shared" si="27"/>
        <v>1</v>
      </c>
      <c r="J271" s="289">
        <f t="shared" si="23"/>
        <v>0</v>
      </c>
      <c r="K271" s="289">
        <f t="shared" si="24"/>
        <v>0</v>
      </c>
      <c r="L271" s="289">
        <f t="shared" si="25"/>
        <v>0</v>
      </c>
      <c r="M271" s="16" t="b">
        <f t="shared" si="21"/>
        <v>1</v>
      </c>
      <c r="N271" s="16" t="b">
        <f t="shared" si="22"/>
        <v>1</v>
      </c>
    </row>
    <row r="272" spans="1:14">
      <c r="A272" s="239">
        <v>251</v>
      </c>
      <c r="B272" s="206"/>
      <c r="C272" s="207"/>
      <c r="D272" s="206"/>
      <c r="E272" s="207"/>
      <c r="F272" s="208"/>
      <c r="G272" s="208"/>
      <c r="H272" s="289" t="b">
        <f t="shared" si="26"/>
        <v>1</v>
      </c>
      <c r="I272" s="289" t="b">
        <f t="shared" si="27"/>
        <v>1</v>
      </c>
      <c r="J272" s="289">
        <f t="shared" si="23"/>
        <v>0</v>
      </c>
      <c r="K272" s="289">
        <f t="shared" si="24"/>
        <v>0</v>
      </c>
      <c r="L272" s="289">
        <f t="shared" si="25"/>
        <v>0</v>
      </c>
      <c r="M272" s="16" t="b">
        <f t="shared" si="21"/>
        <v>1</v>
      </c>
      <c r="N272" s="16" t="b">
        <f t="shared" si="22"/>
        <v>1</v>
      </c>
    </row>
    <row r="273" spans="1:14">
      <c r="A273" s="239">
        <v>252</v>
      </c>
      <c r="B273" s="206"/>
      <c r="C273" s="207"/>
      <c r="D273" s="206"/>
      <c r="E273" s="207"/>
      <c r="F273" s="208"/>
      <c r="G273" s="208"/>
      <c r="H273" s="289" t="b">
        <f t="shared" si="26"/>
        <v>1</v>
      </c>
      <c r="I273" s="289" t="b">
        <f t="shared" si="27"/>
        <v>1</v>
      </c>
      <c r="J273" s="289">
        <f t="shared" si="23"/>
        <v>0</v>
      </c>
      <c r="K273" s="289">
        <f t="shared" si="24"/>
        <v>0</v>
      </c>
      <c r="L273" s="289">
        <f t="shared" si="25"/>
        <v>0</v>
      </c>
      <c r="M273" s="16" t="b">
        <f t="shared" si="21"/>
        <v>1</v>
      </c>
      <c r="N273" s="16" t="b">
        <f t="shared" si="22"/>
        <v>1</v>
      </c>
    </row>
    <row r="274" spans="1:14">
      <c r="A274" s="239">
        <v>253</v>
      </c>
      <c r="B274" s="206"/>
      <c r="C274" s="207"/>
      <c r="D274" s="206"/>
      <c r="E274" s="207"/>
      <c r="F274" s="208"/>
      <c r="G274" s="208"/>
      <c r="H274" s="289" t="b">
        <f t="shared" si="26"/>
        <v>1</v>
      </c>
      <c r="I274" s="289" t="b">
        <f t="shared" si="27"/>
        <v>1</v>
      </c>
      <c r="J274" s="289">
        <f t="shared" si="23"/>
        <v>0</v>
      </c>
      <c r="K274" s="289">
        <f t="shared" si="24"/>
        <v>0</v>
      </c>
      <c r="L274" s="289">
        <f t="shared" si="25"/>
        <v>0</v>
      </c>
      <c r="M274" s="16" t="b">
        <f t="shared" si="21"/>
        <v>1</v>
      </c>
      <c r="N274" s="16" t="b">
        <f t="shared" si="22"/>
        <v>1</v>
      </c>
    </row>
    <row r="275" spans="1:14">
      <c r="A275" s="239">
        <v>254</v>
      </c>
      <c r="B275" s="206"/>
      <c r="C275" s="207"/>
      <c r="D275" s="206"/>
      <c r="E275" s="207"/>
      <c r="F275" s="208"/>
      <c r="G275" s="208"/>
      <c r="H275" s="289" t="b">
        <f t="shared" si="26"/>
        <v>1</v>
      </c>
      <c r="I275" s="289" t="b">
        <f t="shared" si="27"/>
        <v>1</v>
      </c>
      <c r="J275" s="289">
        <f t="shared" si="23"/>
        <v>0</v>
      </c>
      <c r="K275" s="289">
        <f t="shared" si="24"/>
        <v>0</v>
      </c>
      <c r="L275" s="289">
        <f t="shared" si="25"/>
        <v>0</v>
      </c>
      <c r="M275" s="16" t="b">
        <f t="shared" si="21"/>
        <v>1</v>
      </c>
      <c r="N275" s="16" t="b">
        <f t="shared" si="22"/>
        <v>1</v>
      </c>
    </row>
    <row r="276" spans="1:14">
      <c r="A276" s="239">
        <v>255</v>
      </c>
      <c r="B276" s="206"/>
      <c r="C276" s="207"/>
      <c r="D276" s="206"/>
      <c r="E276" s="207"/>
      <c r="F276" s="208"/>
      <c r="G276" s="208"/>
      <c r="H276" s="289" t="b">
        <f t="shared" si="26"/>
        <v>1</v>
      </c>
      <c r="I276" s="289" t="b">
        <f t="shared" si="27"/>
        <v>1</v>
      </c>
      <c r="J276" s="289">
        <f t="shared" si="23"/>
        <v>0</v>
      </c>
      <c r="K276" s="289">
        <f t="shared" si="24"/>
        <v>0</v>
      </c>
      <c r="L276" s="289">
        <f t="shared" si="25"/>
        <v>0</v>
      </c>
      <c r="M276" s="16" t="b">
        <f t="shared" si="21"/>
        <v>1</v>
      </c>
      <c r="N276" s="16" t="b">
        <f t="shared" si="22"/>
        <v>1</v>
      </c>
    </row>
    <row r="277" spans="1:14">
      <c r="A277" s="239">
        <v>256</v>
      </c>
      <c r="B277" s="206"/>
      <c r="C277" s="207"/>
      <c r="D277" s="206"/>
      <c r="E277" s="207"/>
      <c r="F277" s="208"/>
      <c r="G277" s="208"/>
      <c r="H277" s="289" t="b">
        <f t="shared" si="26"/>
        <v>1</v>
      </c>
      <c r="I277" s="289" t="b">
        <f t="shared" si="27"/>
        <v>1</v>
      </c>
      <c r="J277" s="289">
        <f t="shared" si="23"/>
        <v>0</v>
      </c>
      <c r="K277" s="289">
        <f t="shared" si="24"/>
        <v>0</v>
      </c>
      <c r="L277" s="289">
        <f t="shared" si="25"/>
        <v>0</v>
      </c>
      <c r="M277" s="16" t="b">
        <f t="shared" si="21"/>
        <v>1</v>
      </c>
      <c r="N277" s="16" t="b">
        <f t="shared" si="22"/>
        <v>1</v>
      </c>
    </row>
    <row r="278" spans="1:14">
      <c r="A278" s="239">
        <v>257</v>
      </c>
      <c r="B278" s="206"/>
      <c r="C278" s="207"/>
      <c r="D278" s="206"/>
      <c r="E278" s="207"/>
      <c r="F278" s="208"/>
      <c r="G278" s="208"/>
      <c r="H278" s="289" t="b">
        <f t="shared" si="26"/>
        <v>1</v>
      </c>
      <c r="I278" s="289" t="b">
        <f t="shared" si="27"/>
        <v>1</v>
      </c>
      <c r="J278" s="289">
        <f t="shared" si="23"/>
        <v>0</v>
      </c>
      <c r="K278" s="289">
        <f t="shared" si="24"/>
        <v>0</v>
      </c>
      <c r="L278" s="289">
        <f t="shared" si="25"/>
        <v>0</v>
      </c>
      <c r="M278" s="16" t="b">
        <f t="shared" ref="M278:M341" si="28">IF(B278="",TRUE,(IF(ISNUMBER(MATCH(B278,CountriesList,0)),TRUE,FALSE)))</f>
        <v>1</v>
      </c>
      <c r="N278" s="16" t="b">
        <f t="shared" ref="N278:N341" si="29">IF(D278="",TRUE,(IF(ISNUMBER(MATCH(D278,ClientCategorisationList,0)),TRUE,FALSE)))</f>
        <v>1</v>
      </c>
    </row>
    <row r="279" spans="1:14">
      <c r="A279" s="239">
        <v>258</v>
      </c>
      <c r="B279" s="206"/>
      <c r="C279" s="207"/>
      <c r="D279" s="206"/>
      <c r="E279" s="207"/>
      <c r="F279" s="208"/>
      <c r="G279" s="208"/>
      <c r="H279" s="289" t="b">
        <f t="shared" si="26"/>
        <v>1</v>
      </c>
      <c r="I279" s="289" t="b">
        <f t="shared" si="27"/>
        <v>1</v>
      </c>
      <c r="J279" s="289">
        <f t="shared" ref="J279:J342" si="30">IF(B279="Cyprus,CY",E279,0)</f>
        <v>0</v>
      </c>
      <c r="K279" s="289">
        <f t="shared" ref="K279:K342" si="31">IF(B279="Cyprus,CY",F279,0)</f>
        <v>0</v>
      </c>
      <c r="L279" s="289">
        <f t="shared" ref="L279:L342" si="32">IF(B279="Cyprus,CY",G279,0)</f>
        <v>0</v>
      </c>
      <c r="M279" s="16" t="b">
        <f t="shared" si="28"/>
        <v>1</v>
      </c>
      <c r="N279" s="16" t="b">
        <f t="shared" si="29"/>
        <v>1</v>
      </c>
    </row>
    <row r="280" spans="1:14">
      <c r="A280" s="239">
        <v>259</v>
      </c>
      <c r="B280" s="206"/>
      <c r="C280" s="207"/>
      <c r="D280" s="206"/>
      <c r="E280" s="207"/>
      <c r="F280" s="208"/>
      <c r="G280" s="208"/>
      <c r="H280" s="289" t="b">
        <f t="shared" ref="H280:H343" si="33">IF(ISBLANK(B280),TRUE,IF(OR(ISBLANK(C280),ISBLANK(D280),ISBLANK(E280),ISBLANK(F280),ISBLANK(G280)),FALSE,TRUE))</f>
        <v>1</v>
      </c>
      <c r="I280" s="289" t="b">
        <f t="shared" ref="I280:I343" si="34">IF(OR(AND(B280="N/A",D280="N/A",C280=0,E280=0),AND(ISBLANK(B280),ISBLANK(D280),ISBLANK(C280),ISBLANK(E280)),AND(AND(B280&lt;&gt;"N/A",NOT(ISBLANK(B280))),AND(D280&lt;&gt;"N/A",NOT(ISBLANK(D280))),C280&lt;&gt;0,E280&lt;&gt;0)),TRUE,FALSE)</f>
        <v>1</v>
      </c>
      <c r="J280" s="289">
        <f t="shared" si="30"/>
        <v>0</v>
      </c>
      <c r="K280" s="289">
        <f t="shared" si="31"/>
        <v>0</v>
      </c>
      <c r="L280" s="289">
        <f t="shared" si="32"/>
        <v>0</v>
      </c>
      <c r="M280" s="16" t="b">
        <f t="shared" si="28"/>
        <v>1</v>
      </c>
      <c r="N280" s="16" t="b">
        <f t="shared" si="29"/>
        <v>1</v>
      </c>
    </row>
    <row r="281" spans="1:14">
      <c r="A281" s="239">
        <v>260</v>
      </c>
      <c r="B281" s="206"/>
      <c r="C281" s="207"/>
      <c r="D281" s="206"/>
      <c r="E281" s="207"/>
      <c r="F281" s="208"/>
      <c r="G281" s="208"/>
      <c r="H281" s="289" t="b">
        <f t="shared" si="33"/>
        <v>1</v>
      </c>
      <c r="I281" s="289" t="b">
        <f t="shared" si="34"/>
        <v>1</v>
      </c>
      <c r="J281" s="289">
        <f t="shared" si="30"/>
        <v>0</v>
      </c>
      <c r="K281" s="289">
        <f t="shared" si="31"/>
        <v>0</v>
      </c>
      <c r="L281" s="289">
        <f t="shared" si="32"/>
        <v>0</v>
      </c>
      <c r="M281" s="16" t="b">
        <f t="shared" si="28"/>
        <v>1</v>
      </c>
      <c r="N281" s="16" t="b">
        <f t="shared" si="29"/>
        <v>1</v>
      </c>
    </row>
    <row r="282" spans="1:14">
      <c r="A282" s="239">
        <v>261</v>
      </c>
      <c r="B282" s="206"/>
      <c r="C282" s="207"/>
      <c r="D282" s="206"/>
      <c r="E282" s="207"/>
      <c r="F282" s="208"/>
      <c r="G282" s="208"/>
      <c r="H282" s="289" t="b">
        <f t="shared" si="33"/>
        <v>1</v>
      </c>
      <c r="I282" s="289" t="b">
        <f t="shared" si="34"/>
        <v>1</v>
      </c>
      <c r="J282" s="289">
        <f t="shared" si="30"/>
        <v>0</v>
      </c>
      <c r="K282" s="289">
        <f t="shared" si="31"/>
        <v>0</v>
      </c>
      <c r="L282" s="289">
        <f t="shared" si="32"/>
        <v>0</v>
      </c>
      <c r="M282" s="16" t="b">
        <f t="shared" si="28"/>
        <v>1</v>
      </c>
      <c r="N282" s="16" t="b">
        <f t="shared" si="29"/>
        <v>1</v>
      </c>
    </row>
    <row r="283" spans="1:14">
      <c r="A283" s="239">
        <v>262</v>
      </c>
      <c r="B283" s="206"/>
      <c r="C283" s="207"/>
      <c r="D283" s="206"/>
      <c r="E283" s="207"/>
      <c r="F283" s="208"/>
      <c r="G283" s="208"/>
      <c r="H283" s="289" t="b">
        <f t="shared" si="33"/>
        <v>1</v>
      </c>
      <c r="I283" s="289" t="b">
        <f t="shared" si="34"/>
        <v>1</v>
      </c>
      <c r="J283" s="289">
        <f t="shared" si="30"/>
        <v>0</v>
      </c>
      <c r="K283" s="289">
        <f t="shared" si="31"/>
        <v>0</v>
      </c>
      <c r="L283" s="289">
        <f t="shared" si="32"/>
        <v>0</v>
      </c>
      <c r="M283" s="16" t="b">
        <f t="shared" si="28"/>
        <v>1</v>
      </c>
      <c r="N283" s="16" t="b">
        <f t="shared" si="29"/>
        <v>1</v>
      </c>
    </row>
    <row r="284" spans="1:14">
      <c r="A284" s="239">
        <v>263</v>
      </c>
      <c r="B284" s="206"/>
      <c r="C284" s="207"/>
      <c r="D284" s="206"/>
      <c r="E284" s="207"/>
      <c r="F284" s="208"/>
      <c r="G284" s="208"/>
      <c r="H284" s="289" t="b">
        <f t="shared" si="33"/>
        <v>1</v>
      </c>
      <c r="I284" s="289" t="b">
        <f t="shared" si="34"/>
        <v>1</v>
      </c>
      <c r="J284" s="289">
        <f t="shared" si="30"/>
        <v>0</v>
      </c>
      <c r="K284" s="289">
        <f t="shared" si="31"/>
        <v>0</v>
      </c>
      <c r="L284" s="289">
        <f t="shared" si="32"/>
        <v>0</v>
      </c>
      <c r="M284" s="16" t="b">
        <f t="shared" si="28"/>
        <v>1</v>
      </c>
      <c r="N284" s="16" t="b">
        <f t="shared" si="29"/>
        <v>1</v>
      </c>
    </row>
    <row r="285" spans="1:14">
      <c r="A285" s="239">
        <v>264</v>
      </c>
      <c r="B285" s="206"/>
      <c r="C285" s="207"/>
      <c r="D285" s="206"/>
      <c r="E285" s="207"/>
      <c r="F285" s="208"/>
      <c r="G285" s="208"/>
      <c r="H285" s="289" t="b">
        <f t="shared" si="33"/>
        <v>1</v>
      </c>
      <c r="I285" s="289" t="b">
        <f t="shared" si="34"/>
        <v>1</v>
      </c>
      <c r="J285" s="289">
        <f t="shared" si="30"/>
        <v>0</v>
      </c>
      <c r="K285" s="289">
        <f t="shared" si="31"/>
        <v>0</v>
      </c>
      <c r="L285" s="289">
        <f t="shared" si="32"/>
        <v>0</v>
      </c>
      <c r="M285" s="16" t="b">
        <f t="shared" si="28"/>
        <v>1</v>
      </c>
      <c r="N285" s="16" t="b">
        <f t="shared" si="29"/>
        <v>1</v>
      </c>
    </row>
    <row r="286" spans="1:14">
      <c r="A286" s="239">
        <v>265</v>
      </c>
      <c r="B286" s="206"/>
      <c r="C286" s="207"/>
      <c r="D286" s="206"/>
      <c r="E286" s="207"/>
      <c r="F286" s="208"/>
      <c r="G286" s="208"/>
      <c r="H286" s="289" t="b">
        <f t="shared" si="33"/>
        <v>1</v>
      </c>
      <c r="I286" s="289" t="b">
        <f t="shared" si="34"/>
        <v>1</v>
      </c>
      <c r="J286" s="289">
        <f t="shared" si="30"/>
        <v>0</v>
      </c>
      <c r="K286" s="289">
        <f t="shared" si="31"/>
        <v>0</v>
      </c>
      <c r="L286" s="289">
        <f t="shared" si="32"/>
        <v>0</v>
      </c>
      <c r="M286" s="16" t="b">
        <f t="shared" si="28"/>
        <v>1</v>
      </c>
      <c r="N286" s="16" t="b">
        <f t="shared" si="29"/>
        <v>1</v>
      </c>
    </row>
    <row r="287" spans="1:14">
      <c r="A287" s="239">
        <v>266</v>
      </c>
      <c r="B287" s="206"/>
      <c r="C287" s="207"/>
      <c r="D287" s="206"/>
      <c r="E287" s="207"/>
      <c r="F287" s="208"/>
      <c r="G287" s="208"/>
      <c r="H287" s="289" t="b">
        <f t="shared" si="33"/>
        <v>1</v>
      </c>
      <c r="I287" s="289" t="b">
        <f t="shared" si="34"/>
        <v>1</v>
      </c>
      <c r="J287" s="289">
        <f t="shared" si="30"/>
        <v>0</v>
      </c>
      <c r="K287" s="289">
        <f t="shared" si="31"/>
        <v>0</v>
      </c>
      <c r="L287" s="289">
        <f t="shared" si="32"/>
        <v>0</v>
      </c>
      <c r="M287" s="16" t="b">
        <f t="shared" si="28"/>
        <v>1</v>
      </c>
      <c r="N287" s="16" t="b">
        <f t="shared" si="29"/>
        <v>1</v>
      </c>
    </row>
    <row r="288" spans="1:14">
      <c r="A288" s="239">
        <v>267</v>
      </c>
      <c r="B288" s="206"/>
      <c r="C288" s="207"/>
      <c r="D288" s="206"/>
      <c r="E288" s="207"/>
      <c r="F288" s="208"/>
      <c r="G288" s="208"/>
      <c r="H288" s="289" t="b">
        <f t="shared" si="33"/>
        <v>1</v>
      </c>
      <c r="I288" s="289" t="b">
        <f t="shared" si="34"/>
        <v>1</v>
      </c>
      <c r="J288" s="289">
        <f t="shared" si="30"/>
        <v>0</v>
      </c>
      <c r="K288" s="289">
        <f t="shared" si="31"/>
        <v>0</v>
      </c>
      <c r="L288" s="289">
        <f t="shared" si="32"/>
        <v>0</v>
      </c>
      <c r="M288" s="16" t="b">
        <f t="shared" si="28"/>
        <v>1</v>
      </c>
      <c r="N288" s="16" t="b">
        <f t="shared" si="29"/>
        <v>1</v>
      </c>
    </row>
    <row r="289" spans="1:14">
      <c r="A289" s="239">
        <v>268</v>
      </c>
      <c r="B289" s="206"/>
      <c r="C289" s="207"/>
      <c r="D289" s="206"/>
      <c r="E289" s="207"/>
      <c r="F289" s="208"/>
      <c r="G289" s="208"/>
      <c r="H289" s="289" t="b">
        <f t="shared" si="33"/>
        <v>1</v>
      </c>
      <c r="I289" s="289" t="b">
        <f t="shared" si="34"/>
        <v>1</v>
      </c>
      <c r="J289" s="289">
        <f t="shared" si="30"/>
        <v>0</v>
      </c>
      <c r="K289" s="289">
        <f t="shared" si="31"/>
        <v>0</v>
      </c>
      <c r="L289" s="289">
        <f t="shared" si="32"/>
        <v>0</v>
      </c>
      <c r="M289" s="16" t="b">
        <f t="shared" si="28"/>
        <v>1</v>
      </c>
      <c r="N289" s="16" t="b">
        <f t="shared" si="29"/>
        <v>1</v>
      </c>
    </row>
    <row r="290" spans="1:14">
      <c r="A290" s="239">
        <v>269</v>
      </c>
      <c r="B290" s="206"/>
      <c r="C290" s="207"/>
      <c r="D290" s="206"/>
      <c r="E290" s="207"/>
      <c r="F290" s="208"/>
      <c r="G290" s="208"/>
      <c r="H290" s="289" t="b">
        <f t="shared" si="33"/>
        <v>1</v>
      </c>
      <c r="I290" s="289" t="b">
        <f t="shared" si="34"/>
        <v>1</v>
      </c>
      <c r="J290" s="289">
        <f t="shared" si="30"/>
        <v>0</v>
      </c>
      <c r="K290" s="289">
        <f t="shared" si="31"/>
        <v>0</v>
      </c>
      <c r="L290" s="289">
        <f t="shared" si="32"/>
        <v>0</v>
      </c>
      <c r="M290" s="16" t="b">
        <f t="shared" si="28"/>
        <v>1</v>
      </c>
      <c r="N290" s="16" t="b">
        <f t="shared" si="29"/>
        <v>1</v>
      </c>
    </row>
    <row r="291" spans="1:14">
      <c r="A291" s="239">
        <v>270</v>
      </c>
      <c r="B291" s="206"/>
      <c r="C291" s="207"/>
      <c r="D291" s="206"/>
      <c r="E291" s="207"/>
      <c r="F291" s="208"/>
      <c r="G291" s="208"/>
      <c r="H291" s="289" t="b">
        <f t="shared" si="33"/>
        <v>1</v>
      </c>
      <c r="I291" s="289" t="b">
        <f t="shared" si="34"/>
        <v>1</v>
      </c>
      <c r="J291" s="289">
        <f t="shared" si="30"/>
        <v>0</v>
      </c>
      <c r="K291" s="289">
        <f t="shared" si="31"/>
        <v>0</v>
      </c>
      <c r="L291" s="289">
        <f t="shared" si="32"/>
        <v>0</v>
      </c>
      <c r="M291" s="16" t="b">
        <f t="shared" si="28"/>
        <v>1</v>
      </c>
      <c r="N291" s="16" t="b">
        <f t="shared" si="29"/>
        <v>1</v>
      </c>
    </row>
    <row r="292" spans="1:14">
      <c r="A292" s="239">
        <v>271</v>
      </c>
      <c r="B292" s="206"/>
      <c r="C292" s="207"/>
      <c r="D292" s="206"/>
      <c r="E292" s="207"/>
      <c r="F292" s="208"/>
      <c r="G292" s="208"/>
      <c r="H292" s="289" t="b">
        <f t="shared" si="33"/>
        <v>1</v>
      </c>
      <c r="I292" s="289" t="b">
        <f t="shared" si="34"/>
        <v>1</v>
      </c>
      <c r="J292" s="289">
        <f t="shared" si="30"/>
        <v>0</v>
      </c>
      <c r="K292" s="289">
        <f t="shared" si="31"/>
        <v>0</v>
      </c>
      <c r="L292" s="289">
        <f t="shared" si="32"/>
        <v>0</v>
      </c>
      <c r="M292" s="16" t="b">
        <f t="shared" si="28"/>
        <v>1</v>
      </c>
      <c r="N292" s="16" t="b">
        <f t="shared" si="29"/>
        <v>1</v>
      </c>
    </row>
    <row r="293" spans="1:14">
      <c r="A293" s="239">
        <v>272</v>
      </c>
      <c r="B293" s="206"/>
      <c r="C293" s="207"/>
      <c r="D293" s="206"/>
      <c r="E293" s="207"/>
      <c r="F293" s="208"/>
      <c r="G293" s="208"/>
      <c r="H293" s="289" t="b">
        <f t="shared" si="33"/>
        <v>1</v>
      </c>
      <c r="I293" s="289" t="b">
        <f t="shared" si="34"/>
        <v>1</v>
      </c>
      <c r="J293" s="289">
        <f t="shared" si="30"/>
        <v>0</v>
      </c>
      <c r="K293" s="289">
        <f t="shared" si="31"/>
        <v>0</v>
      </c>
      <c r="L293" s="289">
        <f t="shared" si="32"/>
        <v>0</v>
      </c>
      <c r="M293" s="16" t="b">
        <f t="shared" si="28"/>
        <v>1</v>
      </c>
      <c r="N293" s="16" t="b">
        <f t="shared" si="29"/>
        <v>1</v>
      </c>
    </row>
    <row r="294" spans="1:14">
      <c r="A294" s="239">
        <v>273</v>
      </c>
      <c r="B294" s="206"/>
      <c r="C294" s="207"/>
      <c r="D294" s="206"/>
      <c r="E294" s="207"/>
      <c r="F294" s="208"/>
      <c r="G294" s="208"/>
      <c r="H294" s="289" t="b">
        <f t="shared" si="33"/>
        <v>1</v>
      </c>
      <c r="I294" s="289" t="b">
        <f t="shared" si="34"/>
        <v>1</v>
      </c>
      <c r="J294" s="289">
        <f t="shared" si="30"/>
        <v>0</v>
      </c>
      <c r="K294" s="289">
        <f t="shared" si="31"/>
        <v>0</v>
      </c>
      <c r="L294" s="289">
        <f t="shared" si="32"/>
        <v>0</v>
      </c>
      <c r="M294" s="16" t="b">
        <f t="shared" si="28"/>
        <v>1</v>
      </c>
      <c r="N294" s="16" t="b">
        <f t="shared" si="29"/>
        <v>1</v>
      </c>
    </row>
    <row r="295" spans="1:14">
      <c r="A295" s="239">
        <v>274</v>
      </c>
      <c r="B295" s="206"/>
      <c r="C295" s="207"/>
      <c r="D295" s="206"/>
      <c r="E295" s="207"/>
      <c r="F295" s="208"/>
      <c r="G295" s="208"/>
      <c r="H295" s="289" t="b">
        <f t="shared" si="33"/>
        <v>1</v>
      </c>
      <c r="I295" s="289" t="b">
        <f t="shared" si="34"/>
        <v>1</v>
      </c>
      <c r="J295" s="289">
        <f t="shared" si="30"/>
        <v>0</v>
      </c>
      <c r="K295" s="289">
        <f t="shared" si="31"/>
        <v>0</v>
      </c>
      <c r="L295" s="289">
        <f t="shared" si="32"/>
        <v>0</v>
      </c>
      <c r="M295" s="16" t="b">
        <f t="shared" si="28"/>
        <v>1</v>
      </c>
      <c r="N295" s="16" t="b">
        <f t="shared" si="29"/>
        <v>1</v>
      </c>
    </row>
    <row r="296" spans="1:14">
      <c r="A296" s="239">
        <v>275</v>
      </c>
      <c r="B296" s="206"/>
      <c r="C296" s="207"/>
      <c r="D296" s="206"/>
      <c r="E296" s="207"/>
      <c r="F296" s="208"/>
      <c r="G296" s="208"/>
      <c r="H296" s="289" t="b">
        <f t="shared" si="33"/>
        <v>1</v>
      </c>
      <c r="I296" s="289" t="b">
        <f t="shared" si="34"/>
        <v>1</v>
      </c>
      <c r="J296" s="289">
        <f t="shared" si="30"/>
        <v>0</v>
      </c>
      <c r="K296" s="289">
        <f t="shared" si="31"/>
        <v>0</v>
      </c>
      <c r="L296" s="289">
        <f t="shared" si="32"/>
        <v>0</v>
      </c>
      <c r="M296" s="16" t="b">
        <f t="shared" si="28"/>
        <v>1</v>
      </c>
      <c r="N296" s="16" t="b">
        <f t="shared" si="29"/>
        <v>1</v>
      </c>
    </row>
    <row r="297" spans="1:14">
      <c r="A297" s="239">
        <v>276</v>
      </c>
      <c r="B297" s="206"/>
      <c r="C297" s="207"/>
      <c r="D297" s="206"/>
      <c r="E297" s="207"/>
      <c r="F297" s="208"/>
      <c r="G297" s="208"/>
      <c r="H297" s="289" t="b">
        <f t="shared" si="33"/>
        <v>1</v>
      </c>
      <c r="I297" s="289" t="b">
        <f t="shared" si="34"/>
        <v>1</v>
      </c>
      <c r="J297" s="289">
        <f t="shared" si="30"/>
        <v>0</v>
      </c>
      <c r="K297" s="289">
        <f t="shared" si="31"/>
        <v>0</v>
      </c>
      <c r="L297" s="289">
        <f t="shared" si="32"/>
        <v>0</v>
      </c>
      <c r="M297" s="16" t="b">
        <f t="shared" si="28"/>
        <v>1</v>
      </c>
      <c r="N297" s="16" t="b">
        <f t="shared" si="29"/>
        <v>1</v>
      </c>
    </row>
    <row r="298" spans="1:14">
      <c r="A298" s="239">
        <v>277</v>
      </c>
      <c r="B298" s="206"/>
      <c r="C298" s="207"/>
      <c r="D298" s="206"/>
      <c r="E298" s="207"/>
      <c r="F298" s="208"/>
      <c r="G298" s="208"/>
      <c r="H298" s="289" t="b">
        <f t="shared" si="33"/>
        <v>1</v>
      </c>
      <c r="I298" s="289" t="b">
        <f t="shared" si="34"/>
        <v>1</v>
      </c>
      <c r="J298" s="289">
        <f t="shared" si="30"/>
        <v>0</v>
      </c>
      <c r="K298" s="289">
        <f t="shared" si="31"/>
        <v>0</v>
      </c>
      <c r="L298" s="289">
        <f t="shared" si="32"/>
        <v>0</v>
      </c>
      <c r="M298" s="16" t="b">
        <f t="shared" si="28"/>
        <v>1</v>
      </c>
      <c r="N298" s="16" t="b">
        <f t="shared" si="29"/>
        <v>1</v>
      </c>
    </row>
    <row r="299" spans="1:14">
      <c r="A299" s="239">
        <v>278</v>
      </c>
      <c r="B299" s="206"/>
      <c r="C299" s="207"/>
      <c r="D299" s="206"/>
      <c r="E299" s="207"/>
      <c r="F299" s="208"/>
      <c r="G299" s="208"/>
      <c r="H299" s="289" t="b">
        <f t="shared" si="33"/>
        <v>1</v>
      </c>
      <c r="I299" s="289" t="b">
        <f t="shared" si="34"/>
        <v>1</v>
      </c>
      <c r="J299" s="289">
        <f t="shared" si="30"/>
        <v>0</v>
      </c>
      <c r="K299" s="289">
        <f t="shared" si="31"/>
        <v>0</v>
      </c>
      <c r="L299" s="289">
        <f t="shared" si="32"/>
        <v>0</v>
      </c>
      <c r="M299" s="16" t="b">
        <f t="shared" si="28"/>
        <v>1</v>
      </c>
      <c r="N299" s="16" t="b">
        <f t="shared" si="29"/>
        <v>1</v>
      </c>
    </row>
    <row r="300" spans="1:14">
      <c r="A300" s="239">
        <v>279</v>
      </c>
      <c r="B300" s="206"/>
      <c r="C300" s="207"/>
      <c r="D300" s="206"/>
      <c r="E300" s="207"/>
      <c r="F300" s="208"/>
      <c r="G300" s="208"/>
      <c r="H300" s="289" t="b">
        <f t="shared" si="33"/>
        <v>1</v>
      </c>
      <c r="I300" s="289" t="b">
        <f t="shared" si="34"/>
        <v>1</v>
      </c>
      <c r="J300" s="289">
        <f t="shared" si="30"/>
        <v>0</v>
      </c>
      <c r="K300" s="289">
        <f t="shared" si="31"/>
        <v>0</v>
      </c>
      <c r="L300" s="289">
        <f t="shared" si="32"/>
        <v>0</v>
      </c>
      <c r="M300" s="16" t="b">
        <f t="shared" si="28"/>
        <v>1</v>
      </c>
      <c r="N300" s="16" t="b">
        <f t="shared" si="29"/>
        <v>1</v>
      </c>
    </row>
    <row r="301" spans="1:14">
      <c r="A301" s="239">
        <v>280</v>
      </c>
      <c r="B301" s="206"/>
      <c r="C301" s="207"/>
      <c r="D301" s="206"/>
      <c r="E301" s="207"/>
      <c r="F301" s="208"/>
      <c r="G301" s="208"/>
      <c r="H301" s="289" t="b">
        <f t="shared" si="33"/>
        <v>1</v>
      </c>
      <c r="I301" s="289" t="b">
        <f t="shared" si="34"/>
        <v>1</v>
      </c>
      <c r="J301" s="289">
        <f t="shared" si="30"/>
        <v>0</v>
      </c>
      <c r="K301" s="289">
        <f t="shared" si="31"/>
        <v>0</v>
      </c>
      <c r="L301" s="289">
        <f t="shared" si="32"/>
        <v>0</v>
      </c>
      <c r="M301" s="16" t="b">
        <f t="shared" si="28"/>
        <v>1</v>
      </c>
      <c r="N301" s="16" t="b">
        <f t="shared" si="29"/>
        <v>1</v>
      </c>
    </row>
    <row r="302" spans="1:14">
      <c r="A302" s="239">
        <v>281</v>
      </c>
      <c r="B302" s="206"/>
      <c r="C302" s="207"/>
      <c r="D302" s="206"/>
      <c r="E302" s="207"/>
      <c r="F302" s="208"/>
      <c r="G302" s="208"/>
      <c r="H302" s="289" t="b">
        <f t="shared" si="33"/>
        <v>1</v>
      </c>
      <c r="I302" s="289" t="b">
        <f t="shared" si="34"/>
        <v>1</v>
      </c>
      <c r="J302" s="289">
        <f t="shared" si="30"/>
        <v>0</v>
      </c>
      <c r="K302" s="289">
        <f t="shared" si="31"/>
        <v>0</v>
      </c>
      <c r="L302" s="289">
        <f t="shared" si="32"/>
        <v>0</v>
      </c>
      <c r="M302" s="16" t="b">
        <f t="shared" si="28"/>
        <v>1</v>
      </c>
      <c r="N302" s="16" t="b">
        <f t="shared" si="29"/>
        <v>1</v>
      </c>
    </row>
    <row r="303" spans="1:14">
      <c r="A303" s="239">
        <v>282</v>
      </c>
      <c r="B303" s="206"/>
      <c r="C303" s="207"/>
      <c r="D303" s="206"/>
      <c r="E303" s="207"/>
      <c r="F303" s="208"/>
      <c r="G303" s="208"/>
      <c r="H303" s="289" t="b">
        <f t="shared" si="33"/>
        <v>1</v>
      </c>
      <c r="I303" s="289" t="b">
        <f t="shared" si="34"/>
        <v>1</v>
      </c>
      <c r="J303" s="289">
        <f t="shared" si="30"/>
        <v>0</v>
      </c>
      <c r="K303" s="289">
        <f t="shared" si="31"/>
        <v>0</v>
      </c>
      <c r="L303" s="289">
        <f t="shared" si="32"/>
        <v>0</v>
      </c>
      <c r="M303" s="16" t="b">
        <f t="shared" si="28"/>
        <v>1</v>
      </c>
      <c r="N303" s="16" t="b">
        <f t="shared" si="29"/>
        <v>1</v>
      </c>
    </row>
    <row r="304" spans="1:14">
      <c r="A304" s="239">
        <v>283</v>
      </c>
      <c r="B304" s="206"/>
      <c r="C304" s="207"/>
      <c r="D304" s="206"/>
      <c r="E304" s="207"/>
      <c r="F304" s="208"/>
      <c r="G304" s="208"/>
      <c r="H304" s="289" t="b">
        <f t="shared" si="33"/>
        <v>1</v>
      </c>
      <c r="I304" s="289" t="b">
        <f t="shared" si="34"/>
        <v>1</v>
      </c>
      <c r="J304" s="289">
        <f t="shared" si="30"/>
        <v>0</v>
      </c>
      <c r="K304" s="289">
        <f t="shared" si="31"/>
        <v>0</v>
      </c>
      <c r="L304" s="289">
        <f t="shared" si="32"/>
        <v>0</v>
      </c>
      <c r="M304" s="16" t="b">
        <f t="shared" si="28"/>
        <v>1</v>
      </c>
      <c r="N304" s="16" t="b">
        <f t="shared" si="29"/>
        <v>1</v>
      </c>
    </row>
    <row r="305" spans="1:14">
      <c r="A305" s="239">
        <v>284</v>
      </c>
      <c r="B305" s="206"/>
      <c r="C305" s="207"/>
      <c r="D305" s="206"/>
      <c r="E305" s="207"/>
      <c r="F305" s="208"/>
      <c r="G305" s="208"/>
      <c r="H305" s="289" t="b">
        <f t="shared" si="33"/>
        <v>1</v>
      </c>
      <c r="I305" s="289" t="b">
        <f t="shared" si="34"/>
        <v>1</v>
      </c>
      <c r="J305" s="289">
        <f t="shared" si="30"/>
        <v>0</v>
      </c>
      <c r="K305" s="289">
        <f t="shared" si="31"/>
        <v>0</v>
      </c>
      <c r="L305" s="289">
        <f t="shared" si="32"/>
        <v>0</v>
      </c>
      <c r="M305" s="16" t="b">
        <f t="shared" si="28"/>
        <v>1</v>
      </c>
      <c r="N305" s="16" t="b">
        <f t="shared" si="29"/>
        <v>1</v>
      </c>
    </row>
    <row r="306" spans="1:14">
      <c r="A306" s="239">
        <v>285</v>
      </c>
      <c r="B306" s="206"/>
      <c r="C306" s="207"/>
      <c r="D306" s="206"/>
      <c r="E306" s="207"/>
      <c r="F306" s="208"/>
      <c r="G306" s="208"/>
      <c r="H306" s="289" t="b">
        <f t="shared" si="33"/>
        <v>1</v>
      </c>
      <c r="I306" s="289" t="b">
        <f t="shared" si="34"/>
        <v>1</v>
      </c>
      <c r="J306" s="289">
        <f t="shared" si="30"/>
        <v>0</v>
      </c>
      <c r="K306" s="289">
        <f t="shared" si="31"/>
        <v>0</v>
      </c>
      <c r="L306" s="289">
        <f t="shared" si="32"/>
        <v>0</v>
      </c>
      <c r="M306" s="16" t="b">
        <f t="shared" si="28"/>
        <v>1</v>
      </c>
      <c r="N306" s="16" t="b">
        <f t="shared" si="29"/>
        <v>1</v>
      </c>
    </row>
    <row r="307" spans="1:14">
      <c r="A307" s="239">
        <v>286</v>
      </c>
      <c r="B307" s="206"/>
      <c r="C307" s="207"/>
      <c r="D307" s="206"/>
      <c r="E307" s="207"/>
      <c r="F307" s="208"/>
      <c r="G307" s="208"/>
      <c r="H307" s="289" t="b">
        <f t="shared" si="33"/>
        <v>1</v>
      </c>
      <c r="I307" s="289" t="b">
        <f t="shared" si="34"/>
        <v>1</v>
      </c>
      <c r="J307" s="289">
        <f t="shared" si="30"/>
        <v>0</v>
      </c>
      <c r="K307" s="289">
        <f t="shared" si="31"/>
        <v>0</v>
      </c>
      <c r="L307" s="289">
        <f t="shared" si="32"/>
        <v>0</v>
      </c>
      <c r="M307" s="16" t="b">
        <f t="shared" si="28"/>
        <v>1</v>
      </c>
      <c r="N307" s="16" t="b">
        <f t="shared" si="29"/>
        <v>1</v>
      </c>
    </row>
    <row r="308" spans="1:14">
      <c r="A308" s="239">
        <v>287</v>
      </c>
      <c r="B308" s="206"/>
      <c r="C308" s="207"/>
      <c r="D308" s="206"/>
      <c r="E308" s="207"/>
      <c r="F308" s="208"/>
      <c r="G308" s="208"/>
      <c r="H308" s="289" t="b">
        <f t="shared" si="33"/>
        <v>1</v>
      </c>
      <c r="I308" s="289" t="b">
        <f t="shared" si="34"/>
        <v>1</v>
      </c>
      <c r="J308" s="289">
        <f t="shared" si="30"/>
        <v>0</v>
      </c>
      <c r="K308" s="289">
        <f t="shared" si="31"/>
        <v>0</v>
      </c>
      <c r="L308" s="289">
        <f t="shared" si="32"/>
        <v>0</v>
      </c>
      <c r="M308" s="16" t="b">
        <f t="shared" si="28"/>
        <v>1</v>
      </c>
      <c r="N308" s="16" t="b">
        <f t="shared" si="29"/>
        <v>1</v>
      </c>
    </row>
    <row r="309" spans="1:14">
      <c r="A309" s="239">
        <v>288</v>
      </c>
      <c r="B309" s="206"/>
      <c r="C309" s="207"/>
      <c r="D309" s="206"/>
      <c r="E309" s="207"/>
      <c r="F309" s="208"/>
      <c r="G309" s="208"/>
      <c r="H309" s="289" t="b">
        <f t="shared" si="33"/>
        <v>1</v>
      </c>
      <c r="I309" s="289" t="b">
        <f t="shared" si="34"/>
        <v>1</v>
      </c>
      <c r="J309" s="289">
        <f t="shared" si="30"/>
        <v>0</v>
      </c>
      <c r="K309" s="289">
        <f t="shared" si="31"/>
        <v>0</v>
      </c>
      <c r="L309" s="289">
        <f t="shared" si="32"/>
        <v>0</v>
      </c>
      <c r="M309" s="16" t="b">
        <f t="shared" si="28"/>
        <v>1</v>
      </c>
      <c r="N309" s="16" t="b">
        <f t="shared" si="29"/>
        <v>1</v>
      </c>
    </row>
    <row r="310" spans="1:14">
      <c r="A310" s="239">
        <v>289</v>
      </c>
      <c r="B310" s="206"/>
      <c r="C310" s="207"/>
      <c r="D310" s="206"/>
      <c r="E310" s="207"/>
      <c r="F310" s="208"/>
      <c r="G310" s="208"/>
      <c r="H310" s="289" t="b">
        <f t="shared" si="33"/>
        <v>1</v>
      </c>
      <c r="I310" s="289" t="b">
        <f t="shared" si="34"/>
        <v>1</v>
      </c>
      <c r="J310" s="289">
        <f t="shared" si="30"/>
        <v>0</v>
      </c>
      <c r="K310" s="289">
        <f t="shared" si="31"/>
        <v>0</v>
      </c>
      <c r="L310" s="289">
        <f t="shared" si="32"/>
        <v>0</v>
      </c>
      <c r="M310" s="16" t="b">
        <f t="shared" si="28"/>
        <v>1</v>
      </c>
      <c r="N310" s="16" t="b">
        <f t="shared" si="29"/>
        <v>1</v>
      </c>
    </row>
    <row r="311" spans="1:14">
      <c r="A311" s="239">
        <v>290</v>
      </c>
      <c r="B311" s="206"/>
      <c r="C311" s="207"/>
      <c r="D311" s="206"/>
      <c r="E311" s="207"/>
      <c r="F311" s="208"/>
      <c r="G311" s="208"/>
      <c r="H311" s="289" t="b">
        <f t="shared" si="33"/>
        <v>1</v>
      </c>
      <c r="I311" s="289" t="b">
        <f t="shared" si="34"/>
        <v>1</v>
      </c>
      <c r="J311" s="289">
        <f t="shared" si="30"/>
        <v>0</v>
      </c>
      <c r="K311" s="289">
        <f t="shared" si="31"/>
        <v>0</v>
      </c>
      <c r="L311" s="289">
        <f t="shared" si="32"/>
        <v>0</v>
      </c>
      <c r="M311" s="16" t="b">
        <f t="shared" si="28"/>
        <v>1</v>
      </c>
      <c r="N311" s="16" t="b">
        <f t="shared" si="29"/>
        <v>1</v>
      </c>
    </row>
    <row r="312" spans="1:14">
      <c r="A312" s="239">
        <v>291</v>
      </c>
      <c r="B312" s="206"/>
      <c r="C312" s="207"/>
      <c r="D312" s="206"/>
      <c r="E312" s="207"/>
      <c r="F312" s="208"/>
      <c r="G312" s="208"/>
      <c r="H312" s="289" t="b">
        <f t="shared" si="33"/>
        <v>1</v>
      </c>
      <c r="I312" s="289" t="b">
        <f t="shared" si="34"/>
        <v>1</v>
      </c>
      <c r="J312" s="289">
        <f t="shared" si="30"/>
        <v>0</v>
      </c>
      <c r="K312" s="289">
        <f t="shared" si="31"/>
        <v>0</v>
      </c>
      <c r="L312" s="289">
        <f t="shared" si="32"/>
        <v>0</v>
      </c>
      <c r="M312" s="16" t="b">
        <f t="shared" si="28"/>
        <v>1</v>
      </c>
      <c r="N312" s="16" t="b">
        <f t="shared" si="29"/>
        <v>1</v>
      </c>
    </row>
    <row r="313" spans="1:14">
      <c r="A313" s="239">
        <v>292</v>
      </c>
      <c r="B313" s="206"/>
      <c r="C313" s="207"/>
      <c r="D313" s="206"/>
      <c r="E313" s="207"/>
      <c r="F313" s="208"/>
      <c r="G313" s="208"/>
      <c r="H313" s="289" t="b">
        <f t="shared" si="33"/>
        <v>1</v>
      </c>
      <c r="I313" s="289" t="b">
        <f t="shared" si="34"/>
        <v>1</v>
      </c>
      <c r="J313" s="289">
        <f t="shared" si="30"/>
        <v>0</v>
      </c>
      <c r="K313" s="289">
        <f t="shared" si="31"/>
        <v>0</v>
      </c>
      <c r="L313" s="289">
        <f t="shared" si="32"/>
        <v>0</v>
      </c>
      <c r="M313" s="16" t="b">
        <f t="shared" si="28"/>
        <v>1</v>
      </c>
      <c r="N313" s="16" t="b">
        <f t="shared" si="29"/>
        <v>1</v>
      </c>
    </row>
    <row r="314" spans="1:14">
      <c r="A314" s="239">
        <v>293</v>
      </c>
      <c r="B314" s="206"/>
      <c r="C314" s="207"/>
      <c r="D314" s="206"/>
      <c r="E314" s="207"/>
      <c r="F314" s="208"/>
      <c r="G314" s="208"/>
      <c r="H314" s="289" t="b">
        <f t="shared" si="33"/>
        <v>1</v>
      </c>
      <c r="I314" s="289" t="b">
        <f t="shared" si="34"/>
        <v>1</v>
      </c>
      <c r="J314" s="289">
        <f t="shared" si="30"/>
        <v>0</v>
      </c>
      <c r="K314" s="289">
        <f t="shared" si="31"/>
        <v>0</v>
      </c>
      <c r="L314" s="289">
        <f t="shared" si="32"/>
        <v>0</v>
      </c>
      <c r="M314" s="16" t="b">
        <f t="shared" si="28"/>
        <v>1</v>
      </c>
      <c r="N314" s="16" t="b">
        <f t="shared" si="29"/>
        <v>1</v>
      </c>
    </row>
    <row r="315" spans="1:14">
      <c r="A315" s="239">
        <v>294</v>
      </c>
      <c r="B315" s="206"/>
      <c r="C315" s="207"/>
      <c r="D315" s="206"/>
      <c r="E315" s="207"/>
      <c r="F315" s="208"/>
      <c r="G315" s="208"/>
      <c r="H315" s="289" t="b">
        <f t="shared" si="33"/>
        <v>1</v>
      </c>
      <c r="I315" s="289" t="b">
        <f t="shared" si="34"/>
        <v>1</v>
      </c>
      <c r="J315" s="289">
        <f t="shared" si="30"/>
        <v>0</v>
      </c>
      <c r="K315" s="289">
        <f t="shared" si="31"/>
        <v>0</v>
      </c>
      <c r="L315" s="289">
        <f t="shared" si="32"/>
        <v>0</v>
      </c>
      <c r="M315" s="16" t="b">
        <f t="shared" si="28"/>
        <v>1</v>
      </c>
      <c r="N315" s="16" t="b">
        <f t="shared" si="29"/>
        <v>1</v>
      </c>
    </row>
    <row r="316" spans="1:14">
      <c r="A316" s="239">
        <v>295</v>
      </c>
      <c r="B316" s="206"/>
      <c r="C316" s="207"/>
      <c r="D316" s="206"/>
      <c r="E316" s="207"/>
      <c r="F316" s="208"/>
      <c r="G316" s="208"/>
      <c r="H316" s="289" t="b">
        <f t="shared" si="33"/>
        <v>1</v>
      </c>
      <c r="I316" s="289" t="b">
        <f t="shared" si="34"/>
        <v>1</v>
      </c>
      <c r="J316" s="289">
        <f t="shared" si="30"/>
        <v>0</v>
      </c>
      <c r="K316" s="289">
        <f t="shared" si="31"/>
        <v>0</v>
      </c>
      <c r="L316" s="289">
        <f t="shared" si="32"/>
        <v>0</v>
      </c>
      <c r="M316" s="16" t="b">
        <f t="shared" si="28"/>
        <v>1</v>
      </c>
      <c r="N316" s="16" t="b">
        <f t="shared" si="29"/>
        <v>1</v>
      </c>
    </row>
    <row r="317" spans="1:14">
      <c r="A317" s="239">
        <v>296</v>
      </c>
      <c r="B317" s="206"/>
      <c r="C317" s="207"/>
      <c r="D317" s="206"/>
      <c r="E317" s="207"/>
      <c r="F317" s="208"/>
      <c r="G317" s="208"/>
      <c r="H317" s="289" t="b">
        <f t="shared" si="33"/>
        <v>1</v>
      </c>
      <c r="I317" s="289" t="b">
        <f t="shared" si="34"/>
        <v>1</v>
      </c>
      <c r="J317" s="289">
        <f t="shared" si="30"/>
        <v>0</v>
      </c>
      <c r="K317" s="289">
        <f t="shared" si="31"/>
        <v>0</v>
      </c>
      <c r="L317" s="289">
        <f t="shared" si="32"/>
        <v>0</v>
      </c>
      <c r="M317" s="16" t="b">
        <f t="shared" si="28"/>
        <v>1</v>
      </c>
      <c r="N317" s="16" t="b">
        <f t="shared" si="29"/>
        <v>1</v>
      </c>
    </row>
    <row r="318" spans="1:14">
      <c r="A318" s="239">
        <v>297</v>
      </c>
      <c r="B318" s="206"/>
      <c r="C318" s="207"/>
      <c r="D318" s="206"/>
      <c r="E318" s="207"/>
      <c r="F318" s="208"/>
      <c r="G318" s="208"/>
      <c r="H318" s="289" t="b">
        <f t="shared" si="33"/>
        <v>1</v>
      </c>
      <c r="I318" s="289" t="b">
        <f t="shared" si="34"/>
        <v>1</v>
      </c>
      <c r="J318" s="289">
        <f t="shared" si="30"/>
        <v>0</v>
      </c>
      <c r="K318" s="289">
        <f t="shared" si="31"/>
        <v>0</v>
      </c>
      <c r="L318" s="289">
        <f t="shared" si="32"/>
        <v>0</v>
      </c>
      <c r="M318" s="16" t="b">
        <f t="shared" si="28"/>
        <v>1</v>
      </c>
      <c r="N318" s="16" t="b">
        <f t="shared" si="29"/>
        <v>1</v>
      </c>
    </row>
    <row r="319" spans="1:14">
      <c r="A319" s="239">
        <v>298</v>
      </c>
      <c r="B319" s="206"/>
      <c r="C319" s="207"/>
      <c r="D319" s="206"/>
      <c r="E319" s="207"/>
      <c r="F319" s="208"/>
      <c r="G319" s="208"/>
      <c r="H319" s="289" t="b">
        <f t="shared" si="33"/>
        <v>1</v>
      </c>
      <c r="I319" s="289" t="b">
        <f t="shared" si="34"/>
        <v>1</v>
      </c>
      <c r="J319" s="289">
        <f t="shared" si="30"/>
        <v>0</v>
      </c>
      <c r="K319" s="289">
        <f t="shared" si="31"/>
        <v>0</v>
      </c>
      <c r="L319" s="289">
        <f t="shared" si="32"/>
        <v>0</v>
      </c>
      <c r="M319" s="16" t="b">
        <f t="shared" si="28"/>
        <v>1</v>
      </c>
      <c r="N319" s="16" t="b">
        <f t="shared" si="29"/>
        <v>1</v>
      </c>
    </row>
    <row r="320" spans="1:14">
      <c r="A320" s="239">
        <v>299</v>
      </c>
      <c r="B320" s="206"/>
      <c r="C320" s="207"/>
      <c r="D320" s="206"/>
      <c r="E320" s="207"/>
      <c r="F320" s="208"/>
      <c r="G320" s="208"/>
      <c r="H320" s="289" t="b">
        <f t="shared" si="33"/>
        <v>1</v>
      </c>
      <c r="I320" s="289" t="b">
        <f t="shared" si="34"/>
        <v>1</v>
      </c>
      <c r="J320" s="289">
        <f t="shared" si="30"/>
        <v>0</v>
      </c>
      <c r="K320" s="289">
        <f t="shared" si="31"/>
        <v>0</v>
      </c>
      <c r="L320" s="289">
        <f t="shared" si="32"/>
        <v>0</v>
      </c>
      <c r="M320" s="16" t="b">
        <f t="shared" si="28"/>
        <v>1</v>
      </c>
      <c r="N320" s="16" t="b">
        <f t="shared" si="29"/>
        <v>1</v>
      </c>
    </row>
    <row r="321" spans="1:14">
      <c r="A321" s="239">
        <v>300</v>
      </c>
      <c r="B321" s="206"/>
      <c r="C321" s="207"/>
      <c r="D321" s="206"/>
      <c r="E321" s="207"/>
      <c r="F321" s="208"/>
      <c r="G321" s="208"/>
      <c r="H321" s="289" t="b">
        <f t="shared" si="33"/>
        <v>1</v>
      </c>
      <c r="I321" s="289" t="b">
        <f t="shared" si="34"/>
        <v>1</v>
      </c>
      <c r="J321" s="289">
        <f t="shared" si="30"/>
        <v>0</v>
      </c>
      <c r="K321" s="289">
        <f t="shared" si="31"/>
        <v>0</v>
      </c>
      <c r="L321" s="289">
        <f t="shared" si="32"/>
        <v>0</v>
      </c>
      <c r="M321" s="16" t="b">
        <f t="shared" si="28"/>
        <v>1</v>
      </c>
      <c r="N321" s="16" t="b">
        <f t="shared" si="29"/>
        <v>1</v>
      </c>
    </row>
    <row r="322" spans="1:14">
      <c r="A322" s="239">
        <v>301</v>
      </c>
      <c r="B322" s="206"/>
      <c r="C322" s="207"/>
      <c r="D322" s="206"/>
      <c r="E322" s="207"/>
      <c r="F322" s="208"/>
      <c r="G322" s="208"/>
      <c r="H322" s="289" t="b">
        <f t="shared" si="33"/>
        <v>1</v>
      </c>
      <c r="I322" s="289" t="b">
        <f t="shared" si="34"/>
        <v>1</v>
      </c>
      <c r="J322" s="289">
        <f t="shared" si="30"/>
        <v>0</v>
      </c>
      <c r="K322" s="289">
        <f t="shared" si="31"/>
        <v>0</v>
      </c>
      <c r="L322" s="289">
        <f t="shared" si="32"/>
        <v>0</v>
      </c>
      <c r="M322" s="16" t="b">
        <f t="shared" si="28"/>
        <v>1</v>
      </c>
      <c r="N322" s="16" t="b">
        <f t="shared" si="29"/>
        <v>1</v>
      </c>
    </row>
    <row r="323" spans="1:14">
      <c r="A323" s="239">
        <v>302</v>
      </c>
      <c r="B323" s="206"/>
      <c r="C323" s="207"/>
      <c r="D323" s="206"/>
      <c r="E323" s="207"/>
      <c r="F323" s="208"/>
      <c r="G323" s="208"/>
      <c r="H323" s="289" t="b">
        <f t="shared" si="33"/>
        <v>1</v>
      </c>
      <c r="I323" s="289" t="b">
        <f t="shared" si="34"/>
        <v>1</v>
      </c>
      <c r="J323" s="289">
        <f t="shared" si="30"/>
        <v>0</v>
      </c>
      <c r="K323" s="289">
        <f t="shared" si="31"/>
        <v>0</v>
      </c>
      <c r="L323" s="289">
        <f t="shared" si="32"/>
        <v>0</v>
      </c>
      <c r="M323" s="16" t="b">
        <f t="shared" si="28"/>
        <v>1</v>
      </c>
      <c r="N323" s="16" t="b">
        <f t="shared" si="29"/>
        <v>1</v>
      </c>
    </row>
    <row r="324" spans="1:14">
      <c r="A324" s="239">
        <v>303</v>
      </c>
      <c r="B324" s="206"/>
      <c r="C324" s="207"/>
      <c r="D324" s="206"/>
      <c r="E324" s="207"/>
      <c r="F324" s="208"/>
      <c r="G324" s="208"/>
      <c r="H324" s="289" t="b">
        <f t="shared" si="33"/>
        <v>1</v>
      </c>
      <c r="I324" s="289" t="b">
        <f t="shared" si="34"/>
        <v>1</v>
      </c>
      <c r="J324" s="289">
        <f t="shared" si="30"/>
        <v>0</v>
      </c>
      <c r="K324" s="289">
        <f t="shared" si="31"/>
        <v>0</v>
      </c>
      <c r="L324" s="289">
        <f t="shared" si="32"/>
        <v>0</v>
      </c>
      <c r="M324" s="16" t="b">
        <f t="shared" si="28"/>
        <v>1</v>
      </c>
      <c r="N324" s="16" t="b">
        <f t="shared" si="29"/>
        <v>1</v>
      </c>
    </row>
    <row r="325" spans="1:14">
      <c r="A325" s="239">
        <v>304</v>
      </c>
      <c r="B325" s="206"/>
      <c r="C325" s="207"/>
      <c r="D325" s="206"/>
      <c r="E325" s="207"/>
      <c r="F325" s="208"/>
      <c r="G325" s="208"/>
      <c r="H325" s="289" t="b">
        <f t="shared" si="33"/>
        <v>1</v>
      </c>
      <c r="I325" s="289" t="b">
        <f t="shared" si="34"/>
        <v>1</v>
      </c>
      <c r="J325" s="289">
        <f t="shared" si="30"/>
        <v>0</v>
      </c>
      <c r="K325" s="289">
        <f t="shared" si="31"/>
        <v>0</v>
      </c>
      <c r="L325" s="289">
        <f t="shared" si="32"/>
        <v>0</v>
      </c>
      <c r="M325" s="16" t="b">
        <f t="shared" si="28"/>
        <v>1</v>
      </c>
      <c r="N325" s="16" t="b">
        <f t="shared" si="29"/>
        <v>1</v>
      </c>
    </row>
    <row r="326" spans="1:14">
      <c r="A326" s="239">
        <v>305</v>
      </c>
      <c r="B326" s="206"/>
      <c r="C326" s="207"/>
      <c r="D326" s="206"/>
      <c r="E326" s="207"/>
      <c r="F326" s="208"/>
      <c r="G326" s="208"/>
      <c r="H326" s="289" t="b">
        <f t="shared" si="33"/>
        <v>1</v>
      </c>
      <c r="I326" s="289" t="b">
        <f t="shared" si="34"/>
        <v>1</v>
      </c>
      <c r="J326" s="289">
        <f t="shared" si="30"/>
        <v>0</v>
      </c>
      <c r="K326" s="289">
        <f t="shared" si="31"/>
        <v>0</v>
      </c>
      <c r="L326" s="289">
        <f t="shared" si="32"/>
        <v>0</v>
      </c>
      <c r="M326" s="16" t="b">
        <f t="shared" si="28"/>
        <v>1</v>
      </c>
      <c r="N326" s="16" t="b">
        <f t="shared" si="29"/>
        <v>1</v>
      </c>
    </row>
    <row r="327" spans="1:14">
      <c r="A327" s="239">
        <v>306</v>
      </c>
      <c r="B327" s="206"/>
      <c r="C327" s="207"/>
      <c r="D327" s="206"/>
      <c r="E327" s="207"/>
      <c r="F327" s="208"/>
      <c r="G327" s="208"/>
      <c r="H327" s="289" t="b">
        <f t="shared" si="33"/>
        <v>1</v>
      </c>
      <c r="I327" s="289" t="b">
        <f t="shared" si="34"/>
        <v>1</v>
      </c>
      <c r="J327" s="289">
        <f t="shared" si="30"/>
        <v>0</v>
      </c>
      <c r="K327" s="289">
        <f t="shared" si="31"/>
        <v>0</v>
      </c>
      <c r="L327" s="289">
        <f t="shared" si="32"/>
        <v>0</v>
      </c>
      <c r="M327" s="16" t="b">
        <f t="shared" si="28"/>
        <v>1</v>
      </c>
      <c r="N327" s="16" t="b">
        <f t="shared" si="29"/>
        <v>1</v>
      </c>
    </row>
    <row r="328" spans="1:14">
      <c r="A328" s="239">
        <v>307</v>
      </c>
      <c r="B328" s="206"/>
      <c r="C328" s="207"/>
      <c r="D328" s="206"/>
      <c r="E328" s="207"/>
      <c r="F328" s="208"/>
      <c r="G328" s="208"/>
      <c r="H328" s="289" t="b">
        <f t="shared" si="33"/>
        <v>1</v>
      </c>
      <c r="I328" s="289" t="b">
        <f t="shared" si="34"/>
        <v>1</v>
      </c>
      <c r="J328" s="289">
        <f t="shared" si="30"/>
        <v>0</v>
      </c>
      <c r="K328" s="289">
        <f t="shared" si="31"/>
        <v>0</v>
      </c>
      <c r="L328" s="289">
        <f t="shared" si="32"/>
        <v>0</v>
      </c>
      <c r="M328" s="16" t="b">
        <f t="shared" si="28"/>
        <v>1</v>
      </c>
      <c r="N328" s="16" t="b">
        <f t="shared" si="29"/>
        <v>1</v>
      </c>
    </row>
    <row r="329" spans="1:14">
      <c r="A329" s="239">
        <v>308</v>
      </c>
      <c r="B329" s="206"/>
      <c r="C329" s="207"/>
      <c r="D329" s="206"/>
      <c r="E329" s="207"/>
      <c r="F329" s="208"/>
      <c r="G329" s="208"/>
      <c r="H329" s="289" t="b">
        <f t="shared" si="33"/>
        <v>1</v>
      </c>
      <c r="I329" s="289" t="b">
        <f t="shared" si="34"/>
        <v>1</v>
      </c>
      <c r="J329" s="289">
        <f t="shared" si="30"/>
        <v>0</v>
      </c>
      <c r="K329" s="289">
        <f t="shared" si="31"/>
        <v>0</v>
      </c>
      <c r="L329" s="289">
        <f t="shared" si="32"/>
        <v>0</v>
      </c>
      <c r="M329" s="16" t="b">
        <f t="shared" si="28"/>
        <v>1</v>
      </c>
      <c r="N329" s="16" t="b">
        <f t="shared" si="29"/>
        <v>1</v>
      </c>
    </row>
    <row r="330" spans="1:14">
      <c r="A330" s="239">
        <v>309</v>
      </c>
      <c r="B330" s="206"/>
      <c r="C330" s="207"/>
      <c r="D330" s="206"/>
      <c r="E330" s="207"/>
      <c r="F330" s="208"/>
      <c r="G330" s="208"/>
      <c r="H330" s="289" t="b">
        <f t="shared" si="33"/>
        <v>1</v>
      </c>
      <c r="I330" s="289" t="b">
        <f t="shared" si="34"/>
        <v>1</v>
      </c>
      <c r="J330" s="289">
        <f t="shared" si="30"/>
        <v>0</v>
      </c>
      <c r="K330" s="289">
        <f t="shared" si="31"/>
        <v>0</v>
      </c>
      <c r="L330" s="289">
        <f t="shared" si="32"/>
        <v>0</v>
      </c>
      <c r="M330" s="16" t="b">
        <f t="shared" si="28"/>
        <v>1</v>
      </c>
      <c r="N330" s="16" t="b">
        <f t="shared" si="29"/>
        <v>1</v>
      </c>
    </row>
    <row r="331" spans="1:14">
      <c r="A331" s="239">
        <v>310</v>
      </c>
      <c r="B331" s="206"/>
      <c r="C331" s="207"/>
      <c r="D331" s="206"/>
      <c r="E331" s="207"/>
      <c r="F331" s="208"/>
      <c r="G331" s="208"/>
      <c r="H331" s="289" t="b">
        <f t="shared" si="33"/>
        <v>1</v>
      </c>
      <c r="I331" s="289" t="b">
        <f t="shared" si="34"/>
        <v>1</v>
      </c>
      <c r="J331" s="289">
        <f t="shared" si="30"/>
        <v>0</v>
      </c>
      <c r="K331" s="289">
        <f t="shared" si="31"/>
        <v>0</v>
      </c>
      <c r="L331" s="289">
        <f t="shared" si="32"/>
        <v>0</v>
      </c>
      <c r="M331" s="16" t="b">
        <f t="shared" si="28"/>
        <v>1</v>
      </c>
      <c r="N331" s="16" t="b">
        <f t="shared" si="29"/>
        <v>1</v>
      </c>
    </row>
    <row r="332" spans="1:14">
      <c r="A332" s="239">
        <v>311</v>
      </c>
      <c r="B332" s="206"/>
      <c r="C332" s="207"/>
      <c r="D332" s="206"/>
      <c r="E332" s="207"/>
      <c r="F332" s="208"/>
      <c r="G332" s="208"/>
      <c r="H332" s="289" t="b">
        <f t="shared" si="33"/>
        <v>1</v>
      </c>
      <c r="I332" s="289" t="b">
        <f t="shared" si="34"/>
        <v>1</v>
      </c>
      <c r="J332" s="289">
        <f t="shared" si="30"/>
        <v>0</v>
      </c>
      <c r="K332" s="289">
        <f t="shared" si="31"/>
        <v>0</v>
      </c>
      <c r="L332" s="289">
        <f t="shared" si="32"/>
        <v>0</v>
      </c>
      <c r="M332" s="16" t="b">
        <f t="shared" si="28"/>
        <v>1</v>
      </c>
      <c r="N332" s="16" t="b">
        <f t="shared" si="29"/>
        <v>1</v>
      </c>
    </row>
    <row r="333" spans="1:14">
      <c r="A333" s="239">
        <v>312</v>
      </c>
      <c r="B333" s="206"/>
      <c r="C333" s="207"/>
      <c r="D333" s="206"/>
      <c r="E333" s="207"/>
      <c r="F333" s="208"/>
      <c r="G333" s="208"/>
      <c r="H333" s="289" t="b">
        <f t="shared" si="33"/>
        <v>1</v>
      </c>
      <c r="I333" s="289" t="b">
        <f t="shared" si="34"/>
        <v>1</v>
      </c>
      <c r="J333" s="289">
        <f t="shared" si="30"/>
        <v>0</v>
      </c>
      <c r="K333" s="289">
        <f t="shared" si="31"/>
        <v>0</v>
      </c>
      <c r="L333" s="289">
        <f t="shared" si="32"/>
        <v>0</v>
      </c>
      <c r="M333" s="16" t="b">
        <f t="shared" si="28"/>
        <v>1</v>
      </c>
      <c r="N333" s="16" t="b">
        <f t="shared" si="29"/>
        <v>1</v>
      </c>
    </row>
    <row r="334" spans="1:14">
      <c r="A334" s="239">
        <v>313</v>
      </c>
      <c r="B334" s="206"/>
      <c r="C334" s="207"/>
      <c r="D334" s="206"/>
      <c r="E334" s="207"/>
      <c r="F334" s="208"/>
      <c r="G334" s="208"/>
      <c r="H334" s="289" t="b">
        <f t="shared" si="33"/>
        <v>1</v>
      </c>
      <c r="I334" s="289" t="b">
        <f t="shared" si="34"/>
        <v>1</v>
      </c>
      <c r="J334" s="289">
        <f t="shared" si="30"/>
        <v>0</v>
      </c>
      <c r="K334" s="289">
        <f t="shared" si="31"/>
        <v>0</v>
      </c>
      <c r="L334" s="289">
        <f t="shared" si="32"/>
        <v>0</v>
      </c>
      <c r="M334" s="16" t="b">
        <f t="shared" si="28"/>
        <v>1</v>
      </c>
      <c r="N334" s="16" t="b">
        <f t="shared" si="29"/>
        <v>1</v>
      </c>
    </row>
    <row r="335" spans="1:14">
      <c r="A335" s="239">
        <v>314</v>
      </c>
      <c r="B335" s="206"/>
      <c r="C335" s="207"/>
      <c r="D335" s="206"/>
      <c r="E335" s="207"/>
      <c r="F335" s="208"/>
      <c r="G335" s="208"/>
      <c r="H335" s="289" t="b">
        <f t="shared" si="33"/>
        <v>1</v>
      </c>
      <c r="I335" s="289" t="b">
        <f t="shared" si="34"/>
        <v>1</v>
      </c>
      <c r="J335" s="289">
        <f t="shared" si="30"/>
        <v>0</v>
      </c>
      <c r="K335" s="289">
        <f t="shared" si="31"/>
        <v>0</v>
      </c>
      <c r="L335" s="289">
        <f t="shared" si="32"/>
        <v>0</v>
      </c>
      <c r="M335" s="16" t="b">
        <f t="shared" si="28"/>
        <v>1</v>
      </c>
      <c r="N335" s="16" t="b">
        <f t="shared" si="29"/>
        <v>1</v>
      </c>
    </row>
    <row r="336" spans="1:14">
      <c r="A336" s="239">
        <v>315</v>
      </c>
      <c r="B336" s="206"/>
      <c r="C336" s="207"/>
      <c r="D336" s="206"/>
      <c r="E336" s="207"/>
      <c r="F336" s="208"/>
      <c r="G336" s="208"/>
      <c r="H336" s="289" t="b">
        <f t="shared" si="33"/>
        <v>1</v>
      </c>
      <c r="I336" s="289" t="b">
        <f t="shared" si="34"/>
        <v>1</v>
      </c>
      <c r="J336" s="289">
        <f t="shared" si="30"/>
        <v>0</v>
      </c>
      <c r="K336" s="289">
        <f t="shared" si="31"/>
        <v>0</v>
      </c>
      <c r="L336" s="289">
        <f t="shared" si="32"/>
        <v>0</v>
      </c>
      <c r="M336" s="16" t="b">
        <f t="shared" si="28"/>
        <v>1</v>
      </c>
      <c r="N336" s="16" t="b">
        <f t="shared" si="29"/>
        <v>1</v>
      </c>
    </row>
    <row r="337" spans="1:14">
      <c r="A337" s="239">
        <v>316</v>
      </c>
      <c r="B337" s="206"/>
      <c r="C337" s="207"/>
      <c r="D337" s="206"/>
      <c r="E337" s="207"/>
      <c r="F337" s="208"/>
      <c r="G337" s="208"/>
      <c r="H337" s="289" t="b">
        <f t="shared" si="33"/>
        <v>1</v>
      </c>
      <c r="I337" s="289" t="b">
        <f t="shared" si="34"/>
        <v>1</v>
      </c>
      <c r="J337" s="289">
        <f t="shared" si="30"/>
        <v>0</v>
      </c>
      <c r="K337" s="289">
        <f t="shared" si="31"/>
        <v>0</v>
      </c>
      <c r="L337" s="289">
        <f t="shared" si="32"/>
        <v>0</v>
      </c>
      <c r="M337" s="16" t="b">
        <f t="shared" si="28"/>
        <v>1</v>
      </c>
      <c r="N337" s="16" t="b">
        <f t="shared" si="29"/>
        <v>1</v>
      </c>
    </row>
    <row r="338" spans="1:14">
      <c r="A338" s="239">
        <v>317</v>
      </c>
      <c r="B338" s="206"/>
      <c r="C338" s="207"/>
      <c r="D338" s="206"/>
      <c r="E338" s="207"/>
      <c r="F338" s="208"/>
      <c r="G338" s="208"/>
      <c r="H338" s="289" t="b">
        <f t="shared" si="33"/>
        <v>1</v>
      </c>
      <c r="I338" s="289" t="b">
        <f t="shared" si="34"/>
        <v>1</v>
      </c>
      <c r="J338" s="289">
        <f t="shared" si="30"/>
        <v>0</v>
      </c>
      <c r="K338" s="289">
        <f t="shared" si="31"/>
        <v>0</v>
      </c>
      <c r="L338" s="289">
        <f t="shared" si="32"/>
        <v>0</v>
      </c>
      <c r="M338" s="16" t="b">
        <f t="shared" si="28"/>
        <v>1</v>
      </c>
      <c r="N338" s="16" t="b">
        <f t="shared" si="29"/>
        <v>1</v>
      </c>
    </row>
    <row r="339" spans="1:14">
      <c r="A339" s="239">
        <v>318</v>
      </c>
      <c r="B339" s="206"/>
      <c r="C339" s="207"/>
      <c r="D339" s="206"/>
      <c r="E339" s="207"/>
      <c r="F339" s="208"/>
      <c r="G339" s="208"/>
      <c r="H339" s="289" t="b">
        <f t="shared" si="33"/>
        <v>1</v>
      </c>
      <c r="I339" s="289" t="b">
        <f t="shared" si="34"/>
        <v>1</v>
      </c>
      <c r="J339" s="289">
        <f t="shared" si="30"/>
        <v>0</v>
      </c>
      <c r="K339" s="289">
        <f t="shared" si="31"/>
        <v>0</v>
      </c>
      <c r="L339" s="289">
        <f t="shared" si="32"/>
        <v>0</v>
      </c>
      <c r="M339" s="16" t="b">
        <f t="shared" si="28"/>
        <v>1</v>
      </c>
      <c r="N339" s="16" t="b">
        <f t="shared" si="29"/>
        <v>1</v>
      </c>
    </row>
    <row r="340" spans="1:14">
      <c r="A340" s="239">
        <v>319</v>
      </c>
      <c r="B340" s="206"/>
      <c r="C340" s="207"/>
      <c r="D340" s="206"/>
      <c r="E340" s="207"/>
      <c r="F340" s="208"/>
      <c r="G340" s="208"/>
      <c r="H340" s="289" t="b">
        <f t="shared" si="33"/>
        <v>1</v>
      </c>
      <c r="I340" s="289" t="b">
        <f t="shared" si="34"/>
        <v>1</v>
      </c>
      <c r="J340" s="289">
        <f t="shared" si="30"/>
        <v>0</v>
      </c>
      <c r="K340" s="289">
        <f t="shared" si="31"/>
        <v>0</v>
      </c>
      <c r="L340" s="289">
        <f t="shared" si="32"/>
        <v>0</v>
      </c>
      <c r="M340" s="16" t="b">
        <f t="shared" si="28"/>
        <v>1</v>
      </c>
      <c r="N340" s="16" t="b">
        <f t="shared" si="29"/>
        <v>1</v>
      </c>
    </row>
    <row r="341" spans="1:14">
      <c r="A341" s="239">
        <v>320</v>
      </c>
      <c r="B341" s="206"/>
      <c r="C341" s="207"/>
      <c r="D341" s="206"/>
      <c r="E341" s="207"/>
      <c r="F341" s="208"/>
      <c r="G341" s="208"/>
      <c r="H341" s="289" t="b">
        <f t="shared" si="33"/>
        <v>1</v>
      </c>
      <c r="I341" s="289" t="b">
        <f t="shared" si="34"/>
        <v>1</v>
      </c>
      <c r="J341" s="289">
        <f t="shared" si="30"/>
        <v>0</v>
      </c>
      <c r="K341" s="289">
        <f t="shared" si="31"/>
        <v>0</v>
      </c>
      <c r="L341" s="289">
        <f t="shared" si="32"/>
        <v>0</v>
      </c>
      <c r="M341" s="16" t="b">
        <f t="shared" si="28"/>
        <v>1</v>
      </c>
      <c r="N341" s="16" t="b">
        <f t="shared" si="29"/>
        <v>1</v>
      </c>
    </row>
    <row r="342" spans="1:14">
      <c r="A342" s="239">
        <v>321</v>
      </c>
      <c r="B342" s="206"/>
      <c r="C342" s="207"/>
      <c r="D342" s="206"/>
      <c r="E342" s="207"/>
      <c r="F342" s="208"/>
      <c r="G342" s="208"/>
      <c r="H342" s="289" t="b">
        <f t="shared" si="33"/>
        <v>1</v>
      </c>
      <c r="I342" s="289" t="b">
        <f t="shared" si="34"/>
        <v>1</v>
      </c>
      <c r="J342" s="289">
        <f t="shared" si="30"/>
        <v>0</v>
      </c>
      <c r="K342" s="289">
        <f t="shared" si="31"/>
        <v>0</v>
      </c>
      <c r="L342" s="289">
        <f t="shared" si="32"/>
        <v>0</v>
      </c>
      <c r="M342" s="16" t="b">
        <f t="shared" ref="M342:M405" si="35">IF(B342="",TRUE,(IF(ISNUMBER(MATCH(B342,CountriesList,0)),TRUE,FALSE)))</f>
        <v>1</v>
      </c>
      <c r="N342" s="16" t="b">
        <f t="shared" ref="N342:N405" si="36">IF(D342="",TRUE,(IF(ISNUMBER(MATCH(D342,ClientCategorisationList,0)),TRUE,FALSE)))</f>
        <v>1</v>
      </c>
    </row>
    <row r="343" spans="1:14">
      <c r="A343" s="239">
        <v>322</v>
      </c>
      <c r="B343" s="206"/>
      <c r="C343" s="207"/>
      <c r="D343" s="206"/>
      <c r="E343" s="207"/>
      <c r="F343" s="208"/>
      <c r="G343" s="208"/>
      <c r="H343" s="289" t="b">
        <f t="shared" si="33"/>
        <v>1</v>
      </c>
      <c r="I343" s="289" t="b">
        <f t="shared" si="34"/>
        <v>1</v>
      </c>
      <c r="J343" s="289">
        <f t="shared" ref="J343:J406" si="37">IF(B343="Cyprus,CY",E343,0)</f>
        <v>0</v>
      </c>
      <c r="K343" s="289">
        <f t="shared" ref="K343:K406" si="38">IF(B343="Cyprus,CY",F343,0)</f>
        <v>0</v>
      </c>
      <c r="L343" s="289">
        <f t="shared" ref="L343:L406" si="39">IF(B343="Cyprus,CY",G343,0)</f>
        <v>0</v>
      </c>
      <c r="M343" s="16" t="b">
        <f t="shared" si="35"/>
        <v>1</v>
      </c>
      <c r="N343" s="16" t="b">
        <f t="shared" si="36"/>
        <v>1</v>
      </c>
    </row>
    <row r="344" spans="1:14">
      <c r="A344" s="239">
        <v>323</v>
      </c>
      <c r="B344" s="206"/>
      <c r="C344" s="207"/>
      <c r="D344" s="206"/>
      <c r="E344" s="207"/>
      <c r="F344" s="208"/>
      <c r="G344" s="208"/>
      <c r="H344" s="289" t="b">
        <f t="shared" ref="H344:H407" si="40">IF(ISBLANK(B344),TRUE,IF(OR(ISBLANK(C344),ISBLANK(D344),ISBLANK(E344),ISBLANK(F344),ISBLANK(G344)),FALSE,TRUE))</f>
        <v>1</v>
      </c>
      <c r="I344" s="289" t="b">
        <f t="shared" ref="I344:I407" si="41">IF(OR(AND(B344="N/A",D344="N/A",C344=0,E344=0),AND(ISBLANK(B344),ISBLANK(D344),ISBLANK(C344),ISBLANK(E344)),AND(AND(B344&lt;&gt;"N/A",NOT(ISBLANK(B344))),AND(D344&lt;&gt;"N/A",NOT(ISBLANK(D344))),C344&lt;&gt;0,E344&lt;&gt;0)),TRUE,FALSE)</f>
        <v>1</v>
      </c>
      <c r="J344" s="289">
        <f t="shared" si="37"/>
        <v>0</v>
      </c>
      <c r="K344" s="289">
        <f t="shared" si="38"/>
        <v>0</v>
      </c>
      <c r="L344" s="289">
        <f t="shared" si="39"/>
        <v>0</v>
      </c>
      <c r="M344" s="16" t="b">
        <f t="shared" si="35"/>
        <v>1</v>
      </c>
      <c r="N344" s="16" t="b">
        <f t="shared" si="36"/>
        <v>1</v>
      </c>
    </row>
    <row r="345" spans="1:14">
      <c r="A345" s="239">
        <v>324</v>
      </c>
      <c r="B345" s="206"/>
      <c r="C345" s="207"/>
      <c r="D345" s="206"/>
      <c r="E345" s="207"/>
      <c r="F345" s="208"/>
      <c r="G345" s="208"/>
      <c r="H345" s="289" t="b">
        <f t="shared" si="40"/>
        <v>1</v>
      </c>
      <c r="I345" s="289" t="b">
        <f t="shared" si="41"/>
        <v>1</v>
      </c>
      <c r="J345" s="289">
        <f t="shared" si="37"/>
        <v>0</v>
      </c>
      <c r="K345" s="289">
        <f t="shared" si="38"/>
        <v>0</v>
      </c>
      <c r="L345" s="289">
        <f t="shared" si="39"/>
        <v>0</v>
      </c>
      <c r="M345" s="16" t="b">
        <f t="shared" si="35"/>
        <v>1</v>
      </c>
      <c r="N345" s="16" t="b">
        <f t="shared" si="36"/>
        <v>1</v>
      </c>
    </row>
    <row r="346" spans="1:14">
      <c r="A346" s="239">
        <v>325</v>
      </c>
      <c r="B346" s="206"/>
      <c r="C346" s="207"/>
      <c r="D346" s="206"/>
      <c r="E346" s="207"/>
      <c r="F346" s="208"/>
      <c r="G346" s="208"/>
      <c r="H346" s="289" t="b">
        <f t="shared" si="40"/>
        <v>1</v>
      </c>
      <c r="I346" s="289" t="b">
        <f t="shared" si="41"/>
        <v>1</v>
      </c>
      <c r="J346" s="289">
        <f t="shared" si="37"/>
        <v>0</v>
      </c>
      <c r="K346" s="289">
        <f t="shared" si="38"/>
        <v>0</v>
      </c>
      <c r="L346" s="289">
        <f t="shared" si="39"/>
        <v>0</v>
      </c>
      <c r="M346" s="16" t="b">
        <f t="shared" si="35"/>
        <v>1</v>
      </c>
      <c r="N346" s="16" t="b">
        <f t="shared" si="36"/>
        <v>1</v>
      </c>
    </row>
    <row r="347" spans="1:14">
      <c r="A347" s="239">
        <v>326</v>
      </c>
      <c r="B347" s="206"/>
      <c r="C347" s="207"/>
      <c r="D347" s="206"/>
      <c r="E347" s="207"/>
      <c r="F347" s="208"/>
      <c r="G347" s="208"/>
      <c r="H347" s="289" t="b">
        <f t="shared" si="40"/>
        <v>1</v>
      </c>
      <c r="I347" s="289" t="b">
        <f t="shared" si="41"/>
        <v>1</v>
      </c>
      <c r="J347" s="289">
        <f t="shared" si="37"/>
        <v>0</v>
      </c>
      <c r="K347" s="289">
        <f t="shared" si="38"/>
        <v>0</v>
      </c>
      <c r="L347" s="289">
        <f t="shared" si="39"/>
        <v>0</v>
      </c>
      <c r="M347" s="16" t="b">
        <f t="shared" si="35"/>
        <v>1</v>
      </c>
      <c r="N347" s="16" t="b">
        <f t="shared" si="36"/>
        <v>1</v>
      </c>
    </row>
    <row r="348" spans="1:14">
      <c r="A348" s="239">
        <v>327</v>
      </c>
      <c r="B348" s="206"/>
      <c r="C348" s="207"/>
      <c r="D348" s="206"/>
      <c r="E348" s="207"/>
      <c r="F348" s="208"/>
      <c r="G348" s="208"/>
      <c r="H348" s="289" t="b">
        <f t="shared" si="40"/>
        <v>1</v>
      </c>
      <c r="I348" s="289" t="b">
        <f t="shared" si="41"/>
        <v>1</v>
      </c>
      <c r="J348" s="289">
        <f t="shared" si="37"/>
        <v>0</v>
      </c>
      <c r="K348" s="289">
        <f t="shared" si="38"/>
        <v>0</v>
      </c>
      <c r="L348" s="289">
        <f t="shared" si="39"/>
        <v>0</v>
      </c>
      <c r="M348" s="16" t="b">
        <f t="shared" si="35"/>
        <v>1</v>
      </c>
      <c r="N348" s="16" t="b">
        <f t="shared" si="36"/>
        <v>1</v>
      </c>
    </row>
    <row r="349" spans="1:14">
      <c r="A349" s="239">
        <v>328</v>
      </c>
      <c r="B349" s="206"/>
      <c r="C349" s="207"/>
      <c r="D349" s="206"/>
      <c r="E349" s="207"/>
      <c r="F349" s="208"/>
      <c r="G349" s="208"/>
      <c r="H349" s="289" t="b">
        <f t="shared" si="40"/>
        <v>1</v>
      </c>
      <c r="I349" s="289" t="b">
        <f t="shared" si="41"/>
        <v>1</v>
      </c>
      <c r="J349" s="289">
        <f t="shared" si="37"/>
        <v>0</v>
      </c>
      <c r="K349" s="289">
        <f t="shared" si="38"/>
        <v>0</v>
      </c>
      <c r="L349" s="289">
        <f t="shared" si="39"/>
        <v>0</v>
      </c>
      <c r="M349" s="16" t="b">
        <f t="shared" si="35"/>
        <v>1</v>
      </c>
      <c r="N349" s="16" t="b">
        <f t="shared" si="36"/>
        <v>1</v>
      </c>
    </row>
    <row r="350" spans="1:14">
      <c r="A350" s="239">
        <v>329</v>
      </c>
      <c r="B350" s="206"/>
      <c r="C350" s="207"/>
      <c r="D350" s="206"/>
      <c r="E350" s="207"/>
      <c r="F350" s="208"/>
      <c r="G350" s="208"/>
      <c r="H350" s="289" t="b">
        <f t="shared" si="40"/>
        <v>1</v>
      </c>
      <c r="I350" s="289" t="b">
        <f t="shared" si="41"/>
        <v>1</v>
      </c>
      <c r="J350" s="289">
        <f t="shared" si="37"/>
        <v>0</v>
      </c>
      <c r="K350" s="289">
        <f t="shared" si="38"/>
        <v>0</v>
      </c>
      <c r="L350" s="289">
        <f t="shared" si="39"/>
        <v>0</v>
      </c>
      <c r="M350" s="16" t="b">
        <f t="shared" si="35"/>
        <v>1</v>
      </c>
      <c r="N350" s="16" t="b">
        <f t="shared" si="36"/>
        <v>1</v>
      </c>
    </row>
    <row r="351" spans="1:14">
      <c r="A351" s="239">
        <v>330</v>
      </c>
      <c r="B351" s="206"/>
      <c r="C351" s="207"/>
      <c r="D351" s="206"/>
      <c r="E351" s="207"/>
      <c r="F351" s="208"/>
      <c r="G351" s="208"/>
      <c r="H351" s="289" t="b">
        <f t="shared" si="40"/>
        <v>1</v>
      </c>
      <c r="I351" s="289" t="b">
        <f t="shared" si="41"/>
        <v>1</v>
      </c>
      <c r="J351" s="289">
        <f t="shared" si="37"/>
        <v>0</v>
      </c>
      <c r="K351" s="289">
        <f t="shared" si="38"/>
        <v>0</v>
      </c>
      <c r="L351" s="289">
        <f t="shared" si="39"/>
        <v>0</v>
      </c>
      <c r="M351" s="16" t="b">
        <f t="shared" si="35"/>
        <v>1</v>
      </c>
      <c r="N351" s="16" t="b">
        <f t="shared" si="36"/>
        <v>1</v>
      </c>
    </row>
    <row r="352" spans="1:14">
      <c r="A352" s="239">
        <v>331</v>
      </c>
      <c r="B352" s="206"/>
      <c r="C352" s="207"/>
      <c r="D352" s="206"/>
      <c r="E352" s="207"/>
      <c r="F352" s="208"/>
      <c r="G352" s="208"/>
      <c r="H352" s="289" t="b">
        <f t="shared" si="40"/>
        <v>1</v>
      </c>
      <c r="I352" s="289" t="b">
        <f t="shared" si="41"/>
        <v>1</v>
      </c>
      <c r="J352" s="289">
        <f t="shared" si="37"/>
        <v>0</v>
      </c>
      <c r="K352" s="289">
        <f t="shared" si="38"/>
        <v>0</v>
      </c>
      <c r="L352" s="289">
        <f t="shared" si="39"/>
        <v>0</v>
      </c>
      <c r="M352" s="16" t="b">
        <f t="shared" si="35"/>
        <v>1</v>
      </c>
      <c r="N352" s="16" t="b">
        <f t="shared" si="36"/>
        <v>1</v>
      </c>
    </row>
    <row r="353" spans="1:14">
      <c r="A353" s="239">
        <v>332</v>
      </c>
      <c r="B353" s="206"/>
      <c r="C353" s="207"/>
      <c r="D353" s="206"/>
      <c r="E353" s="207"/>
      <c r="F353" s="208"/>
      <c r="G353" s="208"/>
      <c r="H353" s="289" t="b">
        <f t="shared" si="40"/>
        <v>1</v>
      </c>
      <c r="I353" s="289" t="b">
        <f t="shared" si="41"/>
        <v>1</v>
      </c>
      <c r="J353" s="289">
        <f t="shared" si="37"/>
        <v>0</v>
      </c>
      <c r="K353" s="289">
        <f t="shared" si="38"/>
        <v>0</v>
      </c>
      <c r="L353" s="289">
        <f t="shared" si="39"/>
        <v>0</v>
      </c>
      <c r="M353" s="16" t="b">
        <f t="shared" si="35"/>
        <v>1</v>
      </c>
      <c r="N353" s="16" t="b">
        <f t="shared" si="36"/>
        <v>1</v>
      </c>
    </row>
    <row r="354" spans="1:14">
      <c r="A354" s="239">
        <v>333</v>
      </c>
      <c r="B354" s="206"/>
      <c r="C354" s="207"/>
      <c r="D354" s="206"/>
      <c r="E354" s="207"/>
      <c r="F354" s="208"/>
      <c r="G354" s="208"/>
      <c r="H354" s="289" t="b">
        <f t="shared" si="40"/>
        <v>1</v>
      </c>
      <c r="I354" s="289" t="b">
        <f t="shared" si="41"/>
        <v>1</v>
      </c>
      <c r="J354" s="289">
        <f t="shared" si="37"/>
        <v>0</v>
      </c>
      <c r="K354" s="289">
        <f t="shared" si="38"/>
        <v>0</v>
      </c>
      <c r="L354" s="289">
        <f t="shared" si="39"/>
        <v>0</v>
      </c>
      <c r="M354" s="16" t="b">
        <f t="shared" si="35"/>
        <v>1</v>
      </c>
      <c r="N354" s="16" t="b">
        <f t="shared" si="36"/>
        <v>1</v>
      </c>
    </row>
    <row r="355" spans="1:14">
      <c r="A355" s="239">
        <v>334</v>
      </c>
      <c r="B355" s="206"/>
      <c r="C355" s="207"/>
      <c r="D355" s="206"/>
      <c r="E355" s="207"/>
      <c r="F355" s="208"/>
      <c r="G355" s="208"/>
      <c r="H355" s="289" t="b">
        <f t="shared" si="40"/>
        <v>1</v>
      </c>
      <c r="I355" s="289" t="b">
        <f t="shared" si="41"/>
        <v>1</v>
      </c>
      <c r="J355" s="289">
        <f t="shared" si="37"/>
        <v>0</v>
      </c>
      <c r="K355" s="289">
        <f t="shared" si="38"/>
        <v>0</v>
      </c>
      <c r="L355" s="289">
        <f t="shared" si="39"/>
        <v>0</v>
      </c>
      <c r="M355" s="16" t="b">
        <f t="shared" si="35"/>
        <v>1</v>
      </c>
      <c r="N355" s="16" t="b">
        <f t="shared" si="36"/>
        <v>1</v>
      </c>
    </row>
    <row r="356" spans="1:14">
      <c r="A356" s="239">
        <v>335</v>
      </c>
      <c r="B356" s="206"/>
      <c r="C356" s="207"/>
      <c r="D356" s="206"/>
      <c r="E356" s="207"/>
      <c r="F356" s="208"/>
      <c r="G356" s="208"/>
      <c r="H356" s="289" t="b">
        <f t="shared" si="40"/>
        <v>1</v>
      </c>
      <c r="I356" s="289" t="b">
        <f t="shared" si="41"/>
        <v>1</v>
      </c>
      <c r="J356" s="289">
        <f t="shared" si="37"/>
        <v>0</v>
      </c>
      <c r="K356" s="289">
        <f t="shared" si="38"/>
        <v>0</v>
      </c>
      <c r="L356" s="289">
        <f t="shared" si="39"/>
        <v>0</v>
      </c>
      <c r="M356" s="16" t="b">
        <f t="shared" si="35"/>
        <v>1</v>
      </c>
      <c r="N356" s="16" t="b">
        <f t="shared" si="36"/>
        <v>1</v>
      </c>
    </row>
    <row r="357" spans="1:14">
      <c r="A357" s="239">
        <v>336</v>
      </c>
      <c r="B357" s="206"/>
      <c r="C357" s="207"/>
      <c r="D357" s="206"/>
      <c r="E357" s="207"/>
      <c r="F357" s="208"/>
      <c r="G357" s="208"/>
      <c r="H357" s="289" t="b">
        <f t="shared" si="40"/>
        <v>1</v>
      </c>
      <c r="I357" s="289" t="b">
        <f t="shared" si="41"/>
        <v>1</v>
      </c>
      <c r="J357" s="289">
        <f t="shared" si="37"/>
        <v>0</v>
      </c>
      <c r="K357" s="289">
        <f t="shared" si="38"/>
        <v>0</v>
      </c>
      <c r="L357" s="289">
        <f t="shared" si="39"/>
        <v>0</v>
      </c>
      <c r="M357" s="16" t="b">
        <f t="shared" si="35"/>
        <v>1</v>
      </c>
      <c r="N357" s="16" t="b">
        <f t="shared" si="36"/>
        <v>1</v>
      </c>
    </row>
    <row r="358" spans="1:14">
      <c r="A358" s="239">
        <v>337</v>
      </c>
      <c r="B358" s="206"/>
      <c r="C358" s="207"/>
      <c r="D358" s="206"/>
      <c r="E358" s="207"/>
      <c r="F358" s="208"/>
      <c r="G358" s="208"/>
      <c r="H358" s="289" t="b">
        <f t="shared" si="40"/>
        <v>1</v>
      </c>
      <c r="I358" s="289" t="b">
        <f t="shared" si="41"/>
        <v>1</v>
      </c>
      <c r="J358" s="289">
        <f t="shared" si="37"/>
        <v>0</v>
      </c>
      <c r="K358" s="289">
        <f t="shared" si="38"/>
        <v>0</v>
      </c>
      <c r="L358" s="289">
        <f t="shared" si="39"/>
        <v>0</v>
      </c>
      <c r="M358" s="16" t="b">
        <f t="shared" si="35"/>
        <v>1</v>
      </c>
      <c r="N358" s="16" t="b">
        <f t="shared" si="36"/>
        <v>1</v>
      </c>
    </row>
    <row r="359" spans="1:14">
      <c r="A359" s="239">
        <v>338</v>
      </c>
      <c r="B359" s="206"/>
      <c r="C359" s="207"/>
      <c r="D359" s="206"/>
      <c r="E359" s="207"/>
      <c r="F359" s="208"/>
      <c r="G359" s="208"/>
      <c r="H359" s="289" t="b">
        <f t="shared" si="40"/>
        <v>1</v>
      </c>
      <c r="I359" s="289" t="b">
        <f t="shared" si="41"/>
        <v>1</v>
      </c>
      <c r="J359" s="289">
        <f t="shared" si="37"/>
        <v>0</v>
      </c>
      <c r="K359" s="289">
        <f t="shared" si="38"/>
        <v>0</v>
      </c>
      <c r="L359" s="289">
        <f t="shared" si="39"/>
        <v>0</v>
      </c>
      <c r="M359" s="16" t="b">
        <f t="shared" si="35"/>
        <v>1</v>
      </c>
      <c r="N359" s="16" t="b">
        <f t="shared" si="36"/>
        <v>1</v>
      </c>
    </row>
    <row r="360" spans="1:14">
      <c r="A360" s="239">
        <v>339</v>
      </c>
      <c r="B360" s="206"/>
      <c r="C360" s="207"/>
      <c r="D360" s="206"/>
      <c r="E360" s="207"/>
      <c r="F360" s="208"/>
      <c r="G360" s="208"/>
      <c r="H360" s="289" t="b">
        <f t="shared" si="40"/>
        <v>1</v>
      </c>
      <c r="I360" s="289" t="b">
        <f t="shared" si="41"/>
        <v>1</v>
      </c>
      <c r="J360" s="289">
        <f t="shared" si="37"/>
        <v>0</v>
      </c>
      <c r="K360" s="289">
        <f t="shared" si="38"/>
        <v>0</v>
      </c>
      <c r="L360" s="289">
        <f t="shared" si="39"/>
        <v>0</v>
      </c>
      <c r="M360" s="16" t="b">
        <f t="shared" si="35"/>
        <v>1</v>
      </c>
      <c r="N360" s="16" t="b">
        <f t="shared" si="36"/>
        <v>1</v>
      </c>
    </row>
    <row r="361" spans="1:14">
      <c r="A361" s="239">
        <v>340</v>
      </c>
      <c r="B361" s="206"/>
      <c r="C361" s="207"/>
      <c r="D361" s="206"/>
      <c r="E361" s="207"/>
      <c r="F361" s="208"/>
      <c r="G361" s="208"/>
      <c r="H361" s="289" t="b">
        <f t="shared" si="40"/>
        <v>1</v>
      </c>
      <c r="I361" s="289" t="b">
        <f t="shared" si="41"/>
        <v>1</v>
      </c>
      <c r="J361" s="289">
        <f t="shared" si="37"/>
        <v>0</v>
      </c>
      <c r="K361" s="289">
        <f t="shared" si="38"/>
        <v>0</v>
      </c>
      <c r="L361" s="289">
        <f t="shared" si="39"/>
        <v>0</v>
      </c>
      <c r="M361" s="16" t="b">
        <f t="shared" si="35"/>
        <v>1</v>
      </c>
      <c r="N361" s="16" t="b">
        <f t="shared" si="36"/>
        <v>1</v>
      </c>
    </row>
    <row r="362" spans="1:14">
      <c r="A362" s="239">
        <v>341</v>
      </c>
      <c r="B362" s="206"/>
      <c r="C362" s="207"/>
      <c r="D362" s="206"/>
      <c r="E362" s="207"/>
      <c r="F362" s="208"/>
      <c r="G362" s="208"/>
      <c r="H362" s="289" t="b">
        <f t="shared" si="40"/>
        <v>1</v>
      </c>
      <c r="I362" s="289" t="b">
        <f t="shared" si="41"/>
        <v>1</v>
      </c>
      <c r="J362" s="289">
        <f t="shared" si="37"/>
        <v>0</v>
      </c>
      <c r="K362" s="289">
        <f t="shared" si="38"/>
        <v>0</v>
      </c>
      <c r="L362" s="289">
        <f t="shared" si="39"/>
        <v>0</v>
      </c>
      <c r="M362" s="16" t="b">
        <f t="shared" si="35"/>
        <v>1</v>
      </c>
      <c r="N362" s="16" t="b">
        <f t="shared" si="36"/>
        <v>1</v>
      </c>
    </row>
    <row r="363" spans="1:14">
      <c r="A363" s="239">
        <v>342</v>
      </c>
      <c r="B363" s="206"/>
      <c r="C363" s="207"/>
      <c r="D363" s="206"/>
      <c r="E363" s="207"/>
      <c r="F363" s="208"/>
      <c r="G363" s="208"/>
      <c r="H363" s="289" t="b">
        <f t="shared" si="40"/>
        <v>1</v>
      </c>
      <c r="I363" s="289" t="b">
        <f t="shared" si="41"/>
        <v>1</v>
      </c>
      <c r="J363" s="289">
        <f t="shared" si="37"/>
        <v>0</v>
      </c>
      <c r="K363" s="289">
        <f t="shared" si="38"/>
        <v>0</v>
      </c>
      <c r="L363" s="289">
        <f t="shared" si="39"/>
        <v>0</v>
      </c>
      <c r="M363" s="16" t="b">
        <f t="shared" si="35"/>
        <v>1</v>
      </c>
      <c r="N363" s="16" t="b">
        <f t="shared" si="36"/>
        <v>1</v>
      </c>
    </row>
    <row r="364" spans="1:14">
      <c r="A364" s="239">
        <v>343</v>
      </c>
      <c r="B364" s="206"/>
      <c r="C364" s="207"/>
      <c r="D364" s="206"/>
      <c r="E364" s="207"/>
      <c r="F364" s="208"/>
      <c r="G364" s="208"/>
      <c r="H364" s="289" t="b">
        <f t="shared" si="40"/>
        <v>1</v>
      </c>
      <c r="I364" s="289" t="b">
        <f t="shared" si="41"/>
        <v>1</v>
      </c>
      <c r="J364" s="289">
        <f t="shared" si="37"/>
        <v>0</v>
      </c>
      <c r="K364" s="289">
        <f t="shared" si="38"/>
        <v>0</v>
      </c>
      <c r="L364" s="289">
        <f t="shared" si="39"/>
        <v>0</v>
      </c>
      <c r="M364" s="16" t="b">
        <f t="shared" si="35"/>
        <v>1</v>
      </c>
      <c r="N364" s="16" t="b">
        <f t="shared" si="36"/>
        <v>1</v>
      </c>
    </row>
    <row r="365" spans="1:14">
      <c r="A365" s="239">
        <v>344</v>
      </c>
      <c r="B365" s="206"/>
      <c r="C365" s="207"/>
      <c r="D365" s="206"/>
      <c r="E365" s="207"/>
      <c r="F365" s="208"/>
      <c r="G365" s="208"/>
      <c r="H365" s="289" t="b">
        <f t="shared" si="40"/>
        <v>1</v>
      </c>
      <c r="I365" s="289" t="b">
        <f t="shared" si="41"/>
        <v>1</v>
      </c>
      <c r="J365" s="289">
        <f t="shared" si="37"/>
        <v>0</v>
      </c>
      <c r="K365" s="289">
        <f t="shared" si="38"/>
        <v>0</v>
      </c>
      <c r="L365" s="289">
        <f t="shared" si="39"/>
        <v>0</v>
      </c>
      <c r="M365" s="16" t="b">
        <f t="shared" si="35"/>
        <v>1</v>
      </c>
      <c r="N365" s="16" t="b">
        <f t="shared" si="36"/>
        <v>1</v>
      </c>
    </row>
    <row r="366" spans="1:14">
      <c r="A366" s="239">
        <v>345</v>
      </c>
      <c r="B366" s="206"/>
      <c r="C366" s="207"/>
      <c r="D366" s="206"/>
      <c r="E366" s="207"/>
      <c r="F366" s="208"/>
      <c r="G366" s="208"/>
      <c r="H366" s="289" t="b">
        <f t="shared" si="40"/>
        <v>1</v>
      </c>
      <c r="I366" s="289" t="b">
        <f t="shared" si="41"/>
        <v>1</v>
      </c>
      <c r="J366" s="289">
        <f t="shared" si="37"/>
        <v>0</v>
      </c>
      <c r="K366" s="289">
        <f t="shared" si="38"/>
        <v>0</v>
      </c>
      <c r="L366" s="289">
        <f t="shared" si="39"/>
        <v>0</v>
      </c>
      <c r="M366" s="16" t="b">
        <f t="shared" si="35"/>
        <v>1</v>
      </c>
      <c r="N366" s="16" t="b">
        <f t="shared" si="36"/>
        <v>1</v>
      </c>
    </row>
    <row r="367" spans="1:14">
      <c r="A367" s="239">
        <v>346</v>
      </c>
      <c r="B367" s="206"/>
      <c r="C367" s="207"/>
      <c r="D367" s="206"/>
      <c r="E367" s="207"/>
      <c r="F367" s="208"/>
      <c r="G367" s="208"/>
      <c r="H367" s="289" t="b">
        <f t="shared" si="40"/>
        <v>1</v>
      </c>
      <c r="I367" s="289" t="b">
        <f t="shared" si="41"/>
        <v>1</v>
      </c>
      <c r="J367" s="289">
        <f t="shared" si="37"/>
        <v>0</v>
      </c>
      <c r="K367" s="289">
        <f t="shared" si="38"/>
        <v>0</v>
      </c>
      <c r="L367" s="289">
        <f t="shared" si="39"/>
        <v>0</v>
      </c>
      <c r="M367" s="16" t="b">
        <f t="shared" si="35"/>
        <v>1</v>
      </c>
      <c r="N367" s="16" t="b">
        <f t="shared" si="36"/>
        <v>1</v>
      </c>
    </row>
    <row r="368" spans="1:14">
      <c r="A368" s="239">
        <v>347</v>
      </c>
      <c r="B368" s="206"/>
      <c r="C368" s="207"/>
      <c r="D368" s="206"/>
      <c r="E368" s="207"/>
      <c r="F368" s="208"/>
      <c r="G368" s="208"/>
      <c r="H368" s="289" t="b">
        <f t="shared" si="40"/>
        <v>1</v>
      </c>
      <c r="I368" s="289" t="b">
        <f t="shared" si="41"/>
        <v>1</v>
      </c>
      <c r="J368" s="289">
        <f t="shared" si="37"/>
        <v>0</v>
      </c>
      <c r="K368" s="289">
        <f t="shared" si="38"/>
        <v>0</v>
      </c>
      <c r="L368" s="289">
        <f t="shared" si="39"/>
        <v>0</v>
      </c>
      <c r="M368" s="16" t="b">
        <f t="shared" si="35"/>
        <v>1</v>
      </c>
      <c r="N368" s="16" t="b">
        <f t="shared" si="36"/>
        <v>1</v>
      </c>
    </row>
    <row r="369" spans="1:14">
      <c r="A369" s="239">
        <v>348</v>
      </c>
      <c r="B369" s="206"/>
      <c r="C369" s="207"/>
      <c r="D369" s="206"/>
      <c r="E369" s="207"/>
      <c r="F369" s="208"/>
      <c r="G369" s="208"/>
      <c r="H369" s="289" t="b">
        <f t="shared" si="40"/>
        <v>1</v>
      </c>
      <c r="I369" s="289" t="b">
        <f t="shared" si="41"/>
        <v>1</v>
      </c>
      <c r="J369" s="289">
        <f t="shared" si="37"/>
        <v>0</v>
      </c>
      <c r="K369" s="289">
        <f t="shared" si="38"/>
        <v>0</v>
      </c>
      <c r="L369" s="289">
        <f t="shared" si="39"/>
        <v>0</v>
      </c>
      <c r="M369" s="16" t="b">
        <f t="shared" si="35"/>
        <v>1</v>
      </c>
      <c r="N369" s="16" t="b">
        <f t="shared" si="36"/>
        <v>1</v>
      </c>
    </row>
    <row r="370" spans="1:14">
      <c r="A370" s="239">
        <v>349</v>
      </c>
      <c r="B370" s="206"/>
      <c r="C370" s="207"/>
      <c r="D370" s="206"/>
      <c r="E370" s="207"/>
      <c r="F370" s="208"/>
      <c r="G370" s="208"/>
      <c r="H370" s="289" t="b">
        <f t="shared" si="40"/>
        <v>1</v>
      </c>
      <c r="I370" s="289" t="b">
        <f t="shared" si="41"/>
        <v>1</v>
      </c>
      <c r="J370" s="289">
        <f t="shared" si="37"/>
        <v>0</v>
      </c>
      <c r="K370" s="289">
        <f t="shared" si="38"/>
        <v>0</v>
      </c>
      <c r="L370" s="289">
        <f t="shared" si="39"/>
        <v>0</v>
      </c>
      <c r="M370" s="16" t="b">
        <f t="shared" si="35"/>
        <v>1</v>
      </c>
      <c r="N370" s="16" t="b">
        <f t="shared" si="36"/>
        <v>1</v>
      </c>
    </row>
    <row r="371" spans="1:14">
      <c r="A371" s="239">
        <v>350</v>
      </c>
      <c r="B371" s="206"/>
      <c r="C371" s="207"/>
      <c r="D371" s="206"/>
      <c r="E371" s="207"/>
      <c r="F371" s="208"/>
      <c r="G371" s="208"/>
      <c r="H371" s="289" t="b">
        <f t="shared" si="40"/>
        <v>1</v>
      </c>
      <c r="I371" s="289" t="b">
        <f t="shared" si="41"/>
        <v>1</v>
      </c>
      <c r="J371" s="289">
        <f t="shared" si="37"/>
        <v>0</v>
      </c>
      <c r="K371" s="289">
        <f t="shared" si="38"/>
        <v>0</v>
      </c>
      <c r="L371" s="289">
        <f t="shared" si="39"/>
        <v>0</v>
      </c>
      <c r="M371" s="16" t="b">
        <f t="shared" si="35"/>
        <v>1</v>
      </c>
      <c r="N371" s="16" t="b">
        <f t="shared" si="36"/>
        <v>1</v>
      </c>
    </row>
    <row r="372" spans="1:14">
      <c r="A372" s="239">
        <v>351</v>
      </c>
      <c r="B372" s="206"/>
      <c r="C372" s="207"/>
      <c r="D372" s="206"/>
      <c r="E372" s="207"/>
      <c r="F372" s="208"/>
      <c r="G372" s="208"/>
      <c r="H372" s="289" t="b">
        <f t="shared" si="40"/>
        <v>1</v>
      </c>
      <c r="I372" s="289" t="b">
        <f t="shared" si="41"/>
        <v>1</v>
      </c>
      <c r="J372" s="289">
        <f t="shared" si="37"/>
        <v>0</v>
      </c>
      <c r="K372" s="289">
        <f t="shared" si="38"/>
        <v>0</v>
      </c>
      <c r="L372" s="289">
        <f t="shared" si="39"/>
        <v>0</v>
      </c>
      <c r="M372" s="16" t="b">
        <f t="shared" si="35"/>
        <v>1</v>
      </c>
      <c r="N372" s="16" t="b">
        <f t="shared" si="36"/>
        <v>1</v>
      </c>
    </row>
    <row r="373" spans="1:14">
      <c r="A373" s="239">
        <v>352</v>
      </c>
      <c r="B373" s="206"/>
      <c r="C373" s="207"/>
      <c r="D373" s="206"/>
      <c r="E373" s="207"/>
      <c r="F373" s="208"/>
      <c r="G373" s="208"/>
      <c r="H373" s="289" t="b">
        <f t="shared" si="40"/>
        <v>1</v>
      </c>
      <c r="I373" s="289" t="b">
        <f t="shared" si="41"/>
        <v>1</v>
      </c>
      <c r="J373" s="289">
        <f t="shared" si="37"/>
        <v>0</v>
      </c>
      <c r="K373" s="289">
        <f t="shared" si="38"/>
        <v>0</v>
      </c>
      <c r="L373" s="289">
        <f t="shared" si="39"/>
        <v>0</v>
      </c>
      <c r="M373" s="16" t="b">
        <f t="shared" si="35"/>
        <v>1</v>
      </c>
      <c r="N373" s="16" t="b">
        <f t="shared" si="36"/>
        <v>1</v>
      </c>
    </row>
    <row r="374" spans="1:14">
      <c r="A374" s="239">
        <v>353</v>
      </c>
      <c r="B374" s="206"/>
      <c r="C374" s="207"/>
      <c r="D374" s="206"/>
      <c r="E374" s="207"/>
      <c r="F374" s="208"/>
      <c r="G374" s="208"/>
      <c r="H374" s="289" t="b">
        <f t="shared" si="40"/>
        <v>1</v>
      </c>
      <c r="I374" s="289" t="b">
        <f t="shared" si="41"/>
        <v>1</v>
      </c>
      <c r="J374" s="289">
        <f t="shared" si="37"/>
        <v>0</v>
      </c>
      <c r="K374" s="289">
        <f t="shared" si="38"/>
        <v>0</v>
      </c>
      <c r="L374" s="289">
        <f t="shared" si="39"/>
        <v>0</v>
      </c>
      <c r="M374" s="16" t="b">
        <f t="shared" si="35"/>
        <v>1</v>
      </c>
      <c r="N374" s="16" t="b">
        <f t="shared" si="36"/>
        <v>1</v>
      </c>
    </row>
    <row r="375" spans="1:14">
      <c r="A375" s="239">
        <v>354</v>
      </c>
      <c r="B375" s="206"/>
      <c r="C375" s="207"/>
      <c r="D375" s="206"/>
      <c r="E375" s="207"/>
      <c r="F375" s="208"/>
      <c r="G375" s="208"/>
      <c r="H375" s="289" t="b">
        <f t="shared" si="40"/>
        <v>1</v>
      </c>
      <c r="I375" s="289" t="b">
        <f t="shared" si="41"/>
        <v>1</v>
      </c>
      <c r="J375" s="289">
        <f t="shared" si="37"/>
        <v>0</v>
      </c>
      <c r="K375" s="289">
        <f t="shared" si="38"/>
        <v>0</v>
      </c>
      <c r="L375" s="289">
        <f t="shared" si="39"/>
        <v>0</v>
      </c>
      <c r="M375" s="16" t="b">
        <f t="shared" si="35"/>
        <v>1</v>
      </c>
      <c r="N375" s="16" t="b">
        <f t="shared" si="36"/>
        <v>1</v>
      </c>
    </row>
    <row r="376" spans="1:14">
      <c r="A376" s="239">
        <v>355</v>
      </c>
      <c r="B376" s="206"/>
      <c r="C376" s="207"/>
      <c r="D376" s="206"/>
      <c r="E376" s="207"/>
      <c r="F376" s="208"/>
      <c r="G376" s="208"/>
      <c r="H376" s="289" t="b">
        <f t="shared" si="40"/>
        <v>1</v>
      </c>
      <c r="I376" s="289" t="b">
        <f t="shared" si="41"/>
        <v>1</v>
      </c>
      <c r="J376" s="289">
        <f t="shared" si="37"/>
        <v>0</v>
      </c>
      <c r="K376" s="289">
        <f t="shared" si="38"/>
        <v>0</v>
      </c>
      <c r="L376" s="289">
        <f t="shared" si="39"/>
        <v>0</v>
      </c>
      <c r="M376" s="16" t="b">
        <f t="shared" si="35"/>
        <v>1</v>
      </c>
      <c r="N376" s="16" t="b">
        <f t="shared" si="36"/>
        <v>1</v>
      </c>
    </row>
    <row r="377" spans="1:14">
      <c r="A377" s="239">
        <v>356</v>
      </c>
      <c r="B377" s="206"/>
      <c r="C377" s="207"/>
      <c r="D377" s="206"/>
      <c r="E377" s="207"/>
      <c r="F377" s="208"/>
      <c r="G377" s="208"/>
      <c r="H377" s="289" t="b">
        <f t="shared" si="40"/>
        <v>1</v>
      </c>
      <c r="I377" s="289" t="b">
        <f t="shared" si="41"/>
        <v>1</v>
      </c>
      <c r="J377" s="289">
        <f t="shared" si="37"/>
        <v>0</v>
      </c>
      <c r="K377" s="289">
        <f t="shared" si="38"/>
        <v>0</v>
      </c>
      <c r="L377" s="289">
        <f t="shared" si="39"/>
        <v>0</v>
      </c>
      <c r="M377" s="16" t="b">
        <f t="shared" si="35"/>
        <v>1</v>
      </c>
      <c r="N377" s="16" t="b">
        <f t="shared" si="36"/>
        <v>1</v>
      </c>
    </row>
    <row r="378" spans="1:14">
      <c r="A378" s="239">
        <v>357</v>
      </c>
      <c r="B378" s="206"/>
      <c r="C378" s="207"/>
      <c r="D378" s="206"/>
      <c r="E378" s="207"/>
      <c r="F378" s="208"/>
      <c r="G378" s="208"/>
      <c r="H378" s="289" t="b">
        <f t="shared" si="40"/>
        <v>1</v>
      </c>
      <c r="I378" s="289" t="b">
        <f t="shared" si="41"/>
        <v>1</v>
      </c>
      <c r="J378" s="289">
        <f t="shared" si="37"/>
        <v>0</v>
      </c>
      <c r="K378" s="289">
        <f t="shared" si="38"/>
        <v>0</v>
      </c>
      <c r="L378" s="289">
        <f t="shared" si="39"/>
        <v>0</v>
      </c>
      <c r="M378" s="16" t="b">
        <f t="shared" si="35"/>
        <v>1</v>
      </c>
      <c r="N378" s="16" t="b">
        <f t="shared" si="36"/>
        <v>1</v>
      </c>
    </row>
    <row r="379" spans="1:14">
      <c r="A379" s="239">
        <v>358</v>
      </c>
      <c r="B379" s="206"/>
      <c r="C379" s="207"/>
      <c r="D379" s="206"/>
      <c r="E379" s="207"/>
      <c r="F379" s="208"/>
      <c r="G379" s="208"/>
      <c r="H379" s="289" t="b">
        <f t="shared" si="40"/>
        <v>1</v>
      </c>
      <c r="I379" s="289" t="b">
        <f t="shared" si="41"/>
        <v>1</v>
      </c>
      <c r="J379" s="289">
        <f t="shared" si="37"/>
        <v>0</v>
      </c>
      <c r="K379" s="289">
        <f t="shared" si="38"/>
        <v>0</v>
      </c>
      <c r="L379" s="289">
        <f t="shared" si="39"/>
        <v>0</v>
      </c>
      <c r="M379" s="16" t="b">
        <f t="shared" si="35"/>
        <v>1</v>
      </c>
      <c r="N379" s="16" t="b">
        <f t="shared" si="36"/>
        <v>1</v>
      </c>
    </row>
    <row r="380" spans="1:14">
      <c r="A380" s="239">
        <v>359</v>
      </c>
      <c r="B380" s="206"/>
      <c r="C380" s="207"/>
      <c r="D380" s="206"/>
      <c r="E380" s="207"/>
      <c r="F380" s="208"/>
      <c r="G380" s="208"/>
      <c r="H380" s="289" t="b">
        <f t="shared" si="40"/>
        <v>1</v>
      </c>
      <c r="I380" s="289" t="b">
        <f t="shared" si="41"/>
        <v>1</v>
      </c>
      <c r="J380" s="289">
        <f t="shared" si="37"/>
        <v>0</v>
      </c>
      <c r="K380" s="289">
        <f t="shared" si="38"/>
        <v>0</v>
      </c>
      <c r="L380" s="289">
        <f t="shared" si="39"/>
        <v>0</v>
      </c>
      <c r="M380" s="16" t="b">
        <f t="shared" si="35"/>
        <v>1</v>
      </c>
      <c r="N380" s="16" t="b">
        <f t="shared" si="36"/>
        <v>1</v>
      </c>
    </row>
    <row r="381" spans="1:14">
      <c r="A381" s="239">
        <v>360</v>
      </c>
      <c r="B381" s="206"/>
      <c r="C381" s="207"/>
      <c r="D381" s="206"/>
      <c r="E381" s="207"/>
      <c r="F381" s="208"/>
      <c r="G381" s="208"/>
      <c r="H381" s="289" t="b">
        <f t="shared" si="40"/>
        <v>1</v>
      </c>
      <c r="I381" s="289" t="b">
        <f t="shared" si="41"/>
        <v>1</v>
      </c>
      <c r="J381" s="289">
        <f t="shared" si="37"/>
        <v>0</v>
      </c>
      <c r="K381" s="289">
        <f t="shared" si="38"/>
        <v>0</v>
      </c>
      <c r="L381" s="289">
        <f t="shared" si="39"/>
        <v>0</v>
      </c>
      <c r="M381" s="16" t="b">
        <f t="shared" si="35"/>
        <v>1</v>
      </c>
      <c r="N381" s="16" t="b">
        <f t="shared" si="36"/>
        <v>1</v>
      </c>
    </row>
    <row r="382" spans="1:14">
      <c r="A382" s="239">
        <v>361</v>
      </c>
      <c r="B382" s="206"/>
      <c r="C382" s="207"/>
      <c r="D382" s="206"/>
      <c r="E382" s="207"/>
      <c r="F382" s="208"/>
      <c r="G382" s="208"/>
      <c r="H382" s="289" t="b">
        <f t="shared" si="40"/>
        <v>1</v>
      </c>
      <c r="I382" s="289" t="b">
        <f t="shared" si="41"/>
        <v>1</v>
      </c>
      <c r="J382" s="289">
        <f t="shared" si="37"/>
        <v>0</v>
      </c>
      <c r="K382" s="289">
        <f t="shared" si="38"/>
        <v>0</v>
      </c>
      <c r="L382" s="289">
        <f t="shared" si="39"/>
        <v>0</v>
      </c>
      <c r="M382" s="16" t="b">
        <f t="shared" si="35"/>
        <v>1</v>
      </c>
      <c r="N382" s="16" t="b">
        <f t="shared" si="36"/>
        <v>1</v>
      </c>
    </row>
    <row r="383" spans="1:14">
      <c r="A383" s="239">
        <v>362</v>
      </c>
      <c r="B383" s="206"/>
      <c r="C383" s="207"/>
      <c r="D383" s="206"/>
      <c r="E383" s="207"/>
      <c r="F383" s="208"/>
      <c r="G383" s="208"/>
      <c r="H383" s="289" t="b">
        <f t="shared" si="40"/>
        <v>1</v>
      </c>
      <c r="I383" s="289" t="b">
        <f t="shared" si="41"/>
        <v>1</v>
      </c>
      <c r="J383" s="289">
        <f t="shared" si="37"/>
        <v>0</v>
      </c>
      <c r="K383" s="289">
        <f t="shared" si="38"/>
        <v>0</v>
      </c>
      <c r="L383" s="289">
        <f t="shared" si="39"/>
        <v>0</v>
      </c>
      <c r="M383" s="16" t="b">
        <f t="shared" si="35"/>
        <v>1</v>
      </c>
      <c r="N383" s="16" t="b">
        <f t="shared" si="36"/>
        <v>1</v>
      </c>
    </row>
    <row r="384" spans="1:14">
      <c r="A384" s="239">
        <v>363</v>
      </c>
      <c r="B384" s="206"/>
      <c r="C384" s="207"/>
      <c r="D384" s="206"/>
      <c r="E384" s="207"/>
      <c r="F384" s="208"/>
      <c r="G384" s="208"/>
      <c r="H384" s="289" t="b">
        <f t="shared" si="40"/>
        <v>1</v>
      </c>
      <c r="I384" s="289" t="b">
        <f t="shared" si="41"/>
        <v>1</v>
      </c>
      <c r="J384" s="289">
        <f t="shared" si="37"/>
        <v>0</v>
      </c>
      <c r="K384" s="289">
        <f t="shared" si="38"/>
        <v>0</v>
      </c>
      <c r="L384" s="289">
        <f t="shared" si="39"/>
        <v>0</v>
      </c>
      <c r="M384" s="16" t="b">
        <f t="shared" si="35"/>
        <v>1</v>
      </c>
      <c r="N384" s="16" t="b">
        <f t="shared" si="36"/>
        <v>1</v>
      </c>
    </row>
    <row r="385" spans="1:14">
      <c r="A385" s="239">
        <v>364</v>
      </c>
      <c r="B385" s="206"/>
      <c r="C385" s="207"/>
      <c r="D385" s="206"/>
      <c r="E385" s="207"/>
      <c r="F385" s="208"/>
      <c r="G385" s="208"/>
      <c r="H385" s="289" t="b">
        <f t="shared" si="40"/>
        <v>1</v>
      </c>
      <c r="I385" s="289" t="b">
        <f t="shared" si="41"/>
        <v>1</v>
      </c>
      <c r="J385" s="289">
        <f t="shared" si="37"/>
        <v>0</v>
      </c>
      <c r="K385" s="289">
        <f t="shared" si="38"/>
        <v>0</v>
      </c>
      <c r="L385" s="289">
        <f t="shared" si="39"/>
        <v>0</v>
      </c>
      <c r="M385" s="16" t="b">
        <f t="shared" si="35"/>
        <v>1</v>
      </c>
      <c r="N385" s="16" t="b">
        <f t="shared" si="36"/>
        <v>1</v>
      </c>
    </row>
    <row r="386" spans="1:14">
      <c r="A386" s="239">
        <v>365</v>
      </c>
      <c r="B386" s="206"/>
      <c r="C386" s="207"/>
      <c r="D386" s="206"/>
      <c r="E386" s="207"/>
      <c r="F386" s="208"/>
      <c r="G386" s="208"/>
      <c r="H386" s="289" t="b">
        <f t="shared" si="40"/>
        <v>1</v>
      </c>
      <c r="I386" s="289" t="b">
        <f t="shared" si="41"/>
        <v>1</v>
      </c>
      <c r="J386" s="289">
        <f t="shared" si="37"/>
        <v>0</v>
      </c>
      <c r="K386" s="289">
        <f t="shared" si="38"/>
        <v>0</v>
      </c>
      <c r="L386" s="289">
        <f t="shared" si="39"/>
        <v>0</v>
      </c>
      <c r="M386" s="16" t="b">
        <f t="shared" si="35"/>
        <v>1</v>
      </c>
      <c r="N386" s="16" t="b">
        <f t="shared" si="36"/>
        <v>1</v>
      </c>
    </row>
    <row r="387" spans="1:14">
      <c r="A387" s="239">
        <v>366</v>
      </c>
      <c r="B387" s="206"/>
      <c r="C387" s="207"/>
      <c r="D387" s="206"/>
      <c r="E387" s="207"/>
      <c r="F387" s="208"/>
      <c r="G387" s="208"/>
      <c r="H387" s="289" t="b">
        <f t="shared" si="40"/>
        <v>1</v>
      </c>
      <c r="I387" s="289" t="b">
        <f t="shared" si="41"/>
        <v>1</v>
      </c>
      <c r="J387" s="289">
        <f t="shared" si="37"/>
        <v>0</v>
      </c>
      <c r="K387" s="289">
        <f t="shared" si="38"/>
        <v>0</v>
      </c>
      <c r="L387" s="289">
        <f t="shared" si="39"/>
        <v>0</v>
      </c>
      <c r="M387" s="16" t="b">
        <f t="shared" si="35"/>
        <v>1</v>
      </c>
      <c r="N387" s="16" t="b">
        <f t="shared" si="36"/>
        <v>1</v>
      </c>
    </row>
    <row r="388" spans="1:14">
      <c r="A388" s="239">
        <v>367</v>
      </c>
      <c r="B388" s="206"/>
      <c r="C388" s="207"/>
      <c r="D388" s="206"/>
      <c r="E388" s="207"/>
      <c r="F388" s="208"/>
      <c r="G388" s="208"/>
      <c r="H388" s="289" t="b">
        <f t="shared" si="40"/>
        <v>1</v>
      </c>
      <c r="I388" s="289" t="b">
        <f t="shared" si="41"/>
        <v>1</v>
      </c>
      <c r="J388" s="289">
        <f t="shared" si="37"/>
        <v>0</v>
      </c>
      <c r="K388" s="289">
        <f t="shared" si="38"/>
        <v>0</v>
      </c>
      <c r="L388" s="289">
        <f t="shared" si="39"/>
        <v>0</v>
      </c>
      <c r="M388" s="16" t="b">
        <f t="shared" si="35"/>
        <v>1</v>
      </c>
      <c r="N388" s="16" t="b">
        <f t="shared" si="36"/>
        <v>1</v>
      </c>
    </row>
    <row r="389" spans="1:14">
      <c r="A389" s="239">
        <v>368</v>
      </c>
      <c r="B389" s="206"/>
      <c r="C389" s="207"/>
      <c r="D389" s="206"/>
      <c r="E389" s="207"/>
      <c r="F389" s="208"/>
      <c r="G389" s="208"/>
      <c r="H389" s="289" t="b">
        <f t="shared" si="40"/>
        <v>1</v>
      </c>
      <c r="I389" s="289" t="b">
        <f t="shared" si="41"/>
        <v>1</v>
      </c>
      <c r="J389" s="289">
        <f t="shared" si="37"/>
        <v>0</v>
      </c>
      <c r="K389" s="289">
        <f t="shared" si="38"/>
        <v>0</v>
      </c>
      <c r="L389" s="289">
        <f t="shared" si="39"/>
        <v>0</v>
      </c>
      <c r="M389" s="16" t="b">
        <f t="shared" si="35"/>
        <v>1</v>
      </c>
      <c r="N389" s="16" t="b">
        <f t="shared" si="36"/>
        <v>1</v>
      </c>
    </row>
    <row r="390" spans="1:14">
      <c r="A390" s="239">
        <v>369</v>
      </c>
      <c r="B390" s="206"/>
      <c r="C390" s="207"/>
      <c r="D390" s="206"/>
      <c r="E390" s="207"/>
      <c r="F390" s="208"/>
      <c r="G390" s="208"/>
      <c r="H390" s="289" t="b">
        <f t="shared" si="40"/>
        <v>1</v>
      </c>
      <c r="I390" s="289" t="b">
        <f t="shared" si="41"/>
        <v>1</v>
      </c>
      <c r="J390" s="289">
        <f t="shared" si="37"/>
        <v>0</v>
      </c>
      <c r="K390" s="289">
        <f t="shared" si="38"/>
        <v>0</v>
      </c>
      <c r="L390" s="289">
        <f t="shared" si="39"/>
        <v>0</v>
      </c>
      <c r="M390" s="16" t="b">
        <f t="shared" si="35"/>
        <v>1</v>
      </c>
      <c r="N390" s="16" t="b">
        <f t="shared" si="36"/>
        <v>1</v>
      </c>
    </row>
    <row r="391" spans="1:14">
      <c r="A391" s="239">
        <v>370</v>
      </c>
      <c r="B391" s="206"/>
      <c r="C391" s="207"/>
      <c r="D391" s="206"/>
      <c r="E391" s="207"/>
      <c r="F391" s="208"/>
      <c r="G391" s="208"/>
      <c r="H391" s="289" t="b">
        <f t="shared" si="40"/>
        <v>1</v>
      </c>
      <c r="I391" s="289" t="b">
        <f t="shared" si="41"/>
        <v>1</v>
      </c>
      <c r="J391" s="289">
        <f t="shared" si="37"/>
        <v>0</v>
      </c>
      <c r="K391" s="289">
        <f t="shared" si="38"/>
        <v>0</v>
      </c>
      <c r="L391" s="289">
        <f t="shared" si="39"/>
        <v>0</v>
      </c>
      <c r="M391" s="16" t="b">
        <f t="shared" si="35"/>
        <v>1</v>
      </c>
      <c r="N391" s="16" t="b">
        <f t="shared" si="36"/>
        <v>1</v>
      </c>
    </row>
    <row r="392" spans="1:14">
      <c r="A392" s="239">
        <v>371</v>
      </c>
      <c r="B392" s="206"/>
      <c r="C392" s="207"/>
      <c r="D392" s="206"/>
      <c r="E392" s="207"/>
      <c r="F392" s="208"/>
      <c r="G392" s="208"/>
      <c r="H392" s="289" t="b">
        <f t="shared" si="40"/>
        <v>1</v>
      </c>
      <c r="I392" s="289" t="b">
        <f t="shared" si="41"/>
        <v>1</v>
      </c>
      <c r="J392" s="289">
        <f t="shared" si="37"/>
        <v>0</v>
      </c>
      <c r="K392" s="289">
        <f t="shared" si="38"/>
        <v>0</v>
      </c>
      <c r="L392" s="289">
        <f t="shared" si="39"/>
        <v>0</v>
      </c>
      <c r="M392" s="16" t="b">
        <f t="shared" si="35"/>
        <v>1</v>
      </c>
      <c r="N392" s="16" t="b">
        <f t="shared" si="36"/>
        <v>1</v>
      </c>
    </row>
    <row r="393" spans="1:14">
      <c r="A393" s="239">
        <v>372</v>
      </c>
      <c r="B393" s="206"/>
      <c r="C393" s="207"/>
      <c r="D393" s="206"/>
      <c r="E393" s="207"/>
      <c r="F393" s="208"/>
      <c r="G393" s="208"/>
      <c r="H393" s="289" t="b">
        <f t="shared" si="40"/>
        <v>1</v>
      </c>
      <c r="I393" s="289" t="b">
        <f t="shared" si="41"/>
        <v>1</v>
      </c>
      <c r="J393" s="289">
        <f t="shared" si="37"/>
        <v>0</v>
      </c>
      <c r="K393" s="289">
        <f t="shared" si="38"/>
        <v>0</v>
      </c>
      <c r="L393" s="289">
        <f t="shared" si="39"/>
        <v>0</v>
      </c>
      <c r="M393" s="16" t="b">
        <f t="shared" si="35"/>
        <v>1</v>
      </c>
      <c r="N393" s="16" t="b">
        <f t="shared" si="36"/>
        <v>1</v>
      </c>
    </row>
    <row r="394" spans="1:14">
      <c r="A394" s="239">
        <v>373</v>
      </c>
      <c r="B394" s="206"/>
      <c r="C394" s="207"/>
      <c r="D394" s="206"/>
      <c r="E394" s="207"/>
      <c r="F394" s="208"/>
      <c r="G394" s="208"/>
      <c r="H394" s="289" t="b">
        <f t="shared" si="40"/>
        <v>1</v>
      </c>
      <c r="I394" s="289" t="b">
        <f t="shared" si="41"/>
        <v>1</v>
      </c>
      <c r="J394" s="289">
        <f t="shared" si="37"/>
        <v>0</v>
      </c>
      <c r="K394" s="289">
        <f t="shared" si="38"/>
        <v>0</v>
      </c>
      <c r="L394" s="289">
        <f t="shared" si="39"/>
        <v>0</v>
      </c>
      <c r="M394" s="16" t="b">
        <f t="shared" si="35"/>
        <v>1</v>
      </c>
      <c r="N394" s="16" t="b">
        <f t="shared" si="36"/>
        <v>1</v>
      </c>
    </row>
    <row r="395" spans="1:14">
      <c r="A395" s="239">
        <v>374</v>
      </c>
      <c r="B395" s="206"/>
      <c r="C395" s="207"/>
      <c r="D395" s="206"/>
      <c r="E395" s="207"/>
      <c r="F395" s="208"/>
      <c r="G395" s="208"/>
      <c r="H395" s="289" t="b">
        <f t="shared" si="40"/>
        <v>1</v>
      </c>
      <c r="I395" s="289" t="b">
        <f t="shared" si="41"/>
        <v>1</v>
      </c>
      <c r="J395" s="289">
        <f t="shared" si="37"/>
        <v>0</v>
      </c>
      <c r="K395" s="289">
        <f t="shared" si="38"/>
        <v>0</v>
      </c>
      <c r="L395" s="289">
        <f t="shared" si="39"/>
        <v>0</v>
      </c>
      <c r="M395" s="16" t="b">
        <f t="shared" si="35"/>
        <v>1</v>
      </c>
      <c r="N395" s="16" t="b">
        <f t="shared" si="36"/>
        <v>1</v>
      </c>
    </row>
    <row r="396" spans="1:14">
      <c r="A396" s="239">
        <v>375</v>
      </c>
      <c r="B396" s="206"/>
      <c r="C396" s="207"/>
      <c r="D396" s="206"/>
      <c r="E396" s="207"/>
      <c r="F396" s="208"/>
      <c r="G396" s="208"/>
      <c r="H396" s="289" t="b">
        <f t="shared" si="40"/>
        <v>1</v>
      </c>
      <c r="I396" s="289" t="b">
        <f t="shared" si="41"/>
        <v>1</v>
      </c>
      <c r="J396" s="289">
        <f t="shared" si="37"/>
        <v>0</v>
      </c>
      <c r="K396" s="289">
        <f t="shared" si="38"/>
        <v>0</v>
      </c>
      <c r="L396" s="289">
        <f t="shared" si="39"/>
        <v>0</v>
      </c>
      <c r="M396" s="16" t="b">
        <f t="shared" si="35"/>
        <v>1</v>
      </c>
      <c r="N396" s="16" t="b">
        <f t="shared" si="36"/>
        <v>1</v>
      </c>
    </row>
    <row r="397" spans="1:14">
      <c r="A397" s="239">
        <v>376</v>
      </c>
      <c r="B397" s="206"/>
      <c r="C397" s="207"/>
      <c r="D397" s="206"/>
      <c r="E397" s="207"/>
      <c r="F397" s="208"/>
      <c r="G397" s="208"/>
      <c r="H397" s="289" t="b">
        <f t="shared" si="40"/>
        <v>1</v>
      </c>
      <c r="I397" s="289" t="b">
        <f t="shared" si="41"/>
        <v>1</v>
      </c>
      <c r="J397" s="289">
        <f t="shared" si="37"/>
        <v>0</v>
      </c>
      <c r="K397" s="289">
        <f t="shared" si="38"/>
        <v>0</v>
      </c>
      <c r="L397" s="289">
        <f t="shared" si="39"/>
        <v>0</v>
      </c>
      <c r="M397" s="16" t="b">
        <f t="shared" si="35"/>
        <v>1</v>
      </c>
      <c r="N397" s="16" t="b">
        <f t="shared" si="36"/>
        <v>1</v>
      </c>
    </row>
    <row r="398" spans="1:14">
      <c r="A398" s="239">
        <v>377</v>
      </c>
      <c r="B398" s="206"/>
      <c r="C398" s="207"/>
      <c r="D398" s="206"/>
      <c r="E398" s="207"/>
      <c r="F398" s="208"/>
      <c r="G398" s="208"/>
      <c r="H398" s="289" t="b">
        <f t="shared" si="40"/>
        <v>1</v>
      </c>
      <c r="I398" s="289" t="b">
        <f t="shared" si="41"/>
        <v>1</v>
      </c>
      <c r="J398" s="289">
        <f t="shared" si="37"/>
        <v>0</v>
      </c>
      <c r="K398" s="289">
        <f t="shared" si="38"/>
        <v>0</v>
      </c>
      <c r="L398" s="289">
        <f t="shared" si="39"/>
        <v>0</v>
      </c>
      <c r="M398" s="16" t="b">
        <f t="shared" si="35"/>
        <v>1</v>
      </c>
      <c r="N398" s="16" t="b">
        <f t="shared" si="36"/>
        <v>1</v>
      </c>
    </row>
    <row r="399" spans="1:14">
      <c r="A399" s="239">
        <v>378</v>
      </c>
      <c r="B399" s="206"/>
      <c r="C399" s="207"/>
      <c r="D399" s="206"/>
      <c r="E399" s="207"/>
      <c r="F399" s="208"/>
      <c r="G399" s="208"/>
      <c r="H399" s="289" t="b">
        <f t="shared" si="40"/>
        <v>1</v>
      </c>
      <c r="I399" s="289" t="b">
        <f t="shared" si="41"/>
        <v>1</v>
      </c>
      <c r="J399" s="289">
        <f t="shared" si="37"/>
        <v>0</v>
      </c>
      <c r="K399" s="289">
        <f t="shared" si="38"/>
        <v>0</v>
      </c>
      <c r="L399" s="289">
        <f t="shared" si="39"/>
        <v>0</v>
      </c>
      <c r="M399" s="16" t="b">
        <f t="shared" si="35"/>
        <v>1</v>
      </c>
      <c r="N399" s="16" t="b">
        <f t="shared" si="36"/>
        <v>1</v>
      </c>
    </row>
    <row r="400" spans="1:14">
      <c r="A400" s="239">
        <v>379</v>
      </c>
      <c r="B400" s="206"/>
      <c r="C400" s="207"/>
      <c r="D400" s="206"/>
      <c r="E400" s="207"/>
      <c r="F400" s="208"/>
      <c r="G400" s="208"/>
      <c r="H400" s="289" t="b">
        <f t="shared" si="40"/>
        <v>1</v>
      </c>
      <c r="I400" s="289" t="b">
        <f t="shared" si="41"/>
        <v>1</v>
      </c>
      <c r="J400" s="289">
        <f t="shared" si="37"/>
        <v>0</v>
      </c>
      <c r="K400" s="289">
        <f t="shared" si="38"/>
        <v>0</v>
      </c>
      <c r="L400" s="289">
        <f t="shared" si="39"/>
        <v>0</v>
      </c>
      <c r="M400" s="16" t="b">
        <f t="shared" si="35"/>
        <v>1</v>
      </c>
      <c r="N400" s="16" t="b">
        <f t="shared" si="36"/>
        <v>1</v>
      </c>
    </row>
    <row r="401" spans="1:14">
      <c r="A401" s="239">
        <v>380</v>
      </c>
      <c r="B401" s="206"/>
      <c r="C401" s="207"/>
      <c r="D401" s="206"/>
      <c r="E401" s="207"/>
      <c r="F401" s="208"/>
      <c r="G401" s="208"/>
      <c r="H401" s="289" t="b">
        <f t="shared" si="40"/>
        <v>1</v>
      </c>
      <c r="I401" s="289" t="b">
        <f t="shared" si="41"/>
        <v>1</v>
      </c>
      <c r="J401" s="289">
        <f t="shared" si="37"/>
        <v>0</v>
      </c>
      <c r="K401" s="289">
        <f t="shared" si="38"/>
        <v>0</v>
      </c>
      <c r="L401" s="289">
        <f t="shared" si="39"/>
        <v>0</v>
      </c>
      <c r="M401" s="16" t="b">
        <f t="shared" si="35"/>
        <v>1</v>
      </c>
      <c r="N401" s="16" t="b">
        <f t="shared" si="36"/>
        <v>1</v>
      </c>
    </row>
    <row r="402" spans="1:14">
      <c r="A402" s="239">
        <v>381</v>
      </c>
      <c r="B402" s="206"/>
      <c r="C402" s="207"/>
      <c r="D402" s="206"/>
      <c r="E402" s="207"/>
      <c r="F402" s="208"/>
      <c r="G402" s="208"/>
      <c r="H402" s="289" t="b">
        <f t="shared" si="40"/>
        <v>1</v>
      </c>
      <c r="I402" s="289" t="b">
        <f t="shared" si="41"/>
        <v>1</v>
      </c>
      <c r="J402" s="289">
        <f t="shared" si="37"/>
        <v>0</v>
      </c>
      <c r="K402" s="289">
        <f t="shared" si="38"/>
        <v>0</v>
      </c>
      <c r="L402" s="289">
        <f t="shared" si="39"/>
        <v>0</v>
      </c>
      <c r="M402" s="16" t="b">
        <f t="shared" si="35"/>
        <v>1</v>
      </c>
      <c r="N402" s="16" t="b">
        <f t="shared" si="36"/>
        <v>1</v>
      </c>
    </row>
    <row r="403" spans="1:14">
      <c r="A403" s="239">
        <v>382</v>
      </c>
      <c r="B403" s="206"/>
      <c r="C403" s="207"/>
      <c r="D403" s="206"/>
      <c r="E403" s="207"/>
      <c r="F403" s="208"/>
      <c r="G403" s="208"/>
      <c r="H403" s="289" t="b">
        <f t="shared" si="40"/>
        <v>1</v>
      </c>
      <c r="I403" s="289" t="b">
        <f t="shared" si="41"/>
        <v>1</v>
      </c>
      <c r="J403" s="289">
        <f t="shared" si="37"/>
        <v>0</v>
      </c>
      <c r="K403" s="289">
        <f t="shared" si="38"/>
        <v>0</v>
      </c>
      <c r="L403" s="289">
        <f t="shared" si="39"/>
        <v>0</v>
      </c>
      <c r="M403" s="16" t="b">
        <f t="shared" si="35"/>
        <v>1</v>
      </c>
      <c r="N403" s="16" t="b">
        <f t="shared" si="36"/>
        <v>1</v>
      </c>
    </row>
    <row r="404" spans="1:14">
      <c r="A404" s="239">
        <v>383</v>
      </c>
      <c r="B404" s="206"/>
      <c r="C404" s="207"/>
      <c r="D404" s="206"/>
      <c r="E404" s="207"/>
      <c r="F404" s="208"/>
      <c r="G404" s="208"/>
      <c r="H404" s="289" t="b">
        <f t="shared" si="40"/>
        <v>1</v>
      </c>
      <c r="I404" s="289" t="b">
        <f t="shared" si="41"/>
        <v>1</v>
      </c>
      <c r="J404" s="289">
        <f t="shared" si="37"/>
        <v>0</v>
      </c>
      <c r="K404" s="289">
        <f t="shared" si="38"/>
        <v>0</v>
      </c>
      <c r="L404" s="289">
        <f t="shared" si="39"/>
        <v>0</v>
      </c>
      <c r="M404" s="16" t="b">
        <f t="shared" si="35"/>
        <v>1</v>
      </c>
      <c r="N404" s="16" t="b">
        <f t="shared" si="36"/>
        <v>1</v>
      </c>
    </row>
    <row r="405" spans="1:14">
      <c r="A405" s="239">
        <v>384</v>
      </c>
      <c r="B405" s="206"/>
      <c r="C405" s="207"/>
      <c r="D405" s="206"/>
      <c r="E405" s="207"/>
      <c r="F405" s="208"/>
      <c r="G405" s="208"/>
      <c r="H405" s="289" t="b">
        <f t="shared" si="40"/>
        <v>1</v>
      </c>
      <c r="I405" s="289" t="b">
        <f t="shared" si="41"/>
        <v>1</v>
      </c>
      <c r="J405" s="289">
        <f t="shared" si="37"/>
        <v>0</v>
      </c>
      <c r="K405" s="289">
        <f t="shared" si="38"/>
        <v>0</v>
      </c>
      <c r="L405" s="289">
        <f t="shared" si="39"/>
        <v>0</v>
      </c>
      <c r="M405" s="16" t="b">
        <f t="shared" si="35"/>
        <v>1</v>
      </c>
      <c r="N405" s="16" t="b">
        <f t="shared" si="36"/>
        <v>1</v>
      </c>
    </row>
    <row r="406" spans="1:14">
      <c r="A406" s="239">
        <v>385</v>
      </c>
      <c r="B406" s="206"/>
      <c r="C406" s="207"/>
      <c r="D406" s="206"/>
      <c r="E406" s="207"/>
      <c r="F406" s="208"/>
      <c r="G406" s="208"/>
      <c r="H406" s="289" t="b">
        <f t="shared" si="40"/>
        <v>1</v>
      </c>
      <c r="I406" s="289" t="b">
        <f t="shared" si="41"/>
        <v>1</v>
      </c>
      <c r="J406" s="289">
        <f t="shared" si="37"/>
        <v>0</v>
      </c>
      <c r="K406" s="289">
        <f t="shared" si="38"/>
        <v>0</v>
      </c>
      <c r="L406" s="289">
        <f t="shared" si="39"/>
        <v>0</v>
      </c>
      <c r="M406" s="16" t="b">
        <f t="shared" ref="M406:M469" si="42">IF(B406="",TRUE,(IF(ISNUMBER(MATCH(B406,CountriesList,0)),TRUE,FALSE)))</f>
        <v>1</v>
      </c>
      <c r="N406" s="16" t="b">
        <f t="shared" ref="N406:N469" si="43">IF(D406="",TRUE,(IF(ISNUMBER(MATCH(D406,ClientCategorisationList,0)),TRUE,FALSE)))</f>
        <v>1</v>
      </c>
    </row>
    <row r="407" spans="1:14">
      <c r="A407" s="239">
        <v>386</v>
      </c>
      <c r="B407" s="206"/>
      <c r="C407" s="207"/>
      <c r="D407" s="206"/>
      <c r="E407" s="207"/>
      <c r="F407" s="208"/>
      <c r="G407" s="208"/>
      <c r="H407" s="289" t="b">
        <f t="shared" si="40"/>
        <v>1</v>
      </c>
      <c r="I407" s="289" t="b">
        <f t="shared" si="41"/>
        <v>1</v>
      </c>
      <c r="J407" s="289">
        <f t="shared" ref="J407:J470" si="44">IF(B407="Cyprus,CY",E407,0)</f>
        <v>0</v>
      </c>
      <c r="K407" s="289">
        <f t="shared" ref="K407:K470" si="45">IF(B407="Cyprus,CY",F407,0)</f>
        <v>0</v>
      </c>
      <c r="L407" s="289">
        <f t="shared" ref="L407:L470" si="46">IF(B407="Cyprus,CY",G407,0)</f>
        <v>0</v>
      </c>
      <c r="M407" s="16" t="b">
        <f t="shared" si="42"/>
        <v>1</v>
      </c>
      <c r="N407" s="16" t="b">
        <f t="shared" si="43"/>
        <v>1</v>
      </c>
    </row>
    <row r="408" spans="1:14">
      <c r="A408" s="239">
        <v>387</v>
      </c>
      <c r="B408" s="206"/>
      <c r="C408" s="207"/>
      <c r="D408" s="206"/>
      <c r="E408" s="207"/>
      <c r="F408" s="208"/>
      <c r="G408" s="208"/>
      <c r="H408" s="289" t="b">
        <f t="shared" ref="H408:H471" si="47">IF(ISBLANK(B408),TRUE,IF(OR(ISBLANK(C408),ISBLANK(D408),ISBLANK(E408),ISBLANK(F408),ISBLANK(G408)),FALSE,TRUE))</f>
        <v>1</v>
      </c>
      <c r="I408" s="289" t="b">
        <f t="shared" ref="I408:I471" si="48">IF(OR(AND(B408="N/A",D408="N/A",C408=0,E408=0),AND(ISBLANK(B408),ISBLANK(D408),ISBLANK(C408),ISBLANK(E408)),AND(AND(B408&lt;&gt;"N/A",NOT(ISBLANK(B408))),AND(D408&lt;&gt;"N/A",NOT(ISBLANK(D408))),C408&lt;&gt;0,E408&lt;&gt;0)),TRUE,FALSE)</f>
        <v>1</v>
      </c>
      <c r="J408" s="289">
        <f t="shared" si="44"/>
        <v>0</v>
      </c>
      <c r="K408" s="289">
        <f t="shared" si="45"/>
        <v>0</v>
      </c>
      <c r="L408" s="289">
        <f t="shared" si="46"/>
        <v>0</v>
      </c>
      <c r="M408" s="16" t="b">
        <f t="shared" si="42"/>
        <v>1</v>
      </c>
      <c r="N408" s="16" t="b">
        <f t="shared" si="43"/>
        <v>1</v>
      </c>
    </row>
    <row r="409" spans="1:14">
      <c r="A409" s="239">
        <v>388</v>
      </c>
      <c r="B409" s="206"/>
      <c r="C409" s="207"/>
      <c r="D409" s="206"/>
      <c r="E409" s="207"/>
      <c r="F409" s="208"/>
      <c r="G409" s="208"/>
      <c r="H409" s="289" t="b">
        <f t="shared" si="47"/>
        <v>1</v>
      </c>
      <c r="I409" s="289" t="b">
        <f t="shared" si="48"/>
        <v>1</v>
      </c>
      <c r="J409" s="289">
        <f t="shared" si="44"/>
        <v>0</v>
      </c>
      <c r="K409" s="289">
        <f t="shared" si="45"/>
        <v>0</v>
      </c>
      <c r="L409" s="289">
        <f t="shared" si="46"/>
        <v>0</v>
      </c>
      <c r="M409" s="16" t="b">
        <f t="shared" si="42"/>
        <v>1</v>
      </c>
      <c r="N409" s="16" t="b">
        <f t="shared" si="43"/>
        <v>1</v>
      </c>
    </row>
    <row r="410" spans="1:14">
      <c r="A410" s="239">
        <v>389</v>
      </c>
      <c r="B410" s="206"/>
      <c r="C410" s="207"/>
      <c r="D410" s="206"/>
      <c r="E410" s="207"/>
      <c r="F410" s="208"/>
      <c r="G410" s="208"/>
      <c r="H410" s="289" t="b">
        <f t="shared" si="47"/>
        <v>1</v>
      </c>
      <c r="I410" s="289" t="b">
        <f t="shared" si="48"/>
        <v>1</v>
      </c>
      <c r="J410" s="289">
        <f t="shared" si="44"/>
        <v>0</v>
      </c>
      <c r="K410" s="289">
        <f t="shared" si="45"/>
        <v>0</v>
      </c>
      <c r="L410" s="289">
        <f t="shared" si="46"/>
        <v>0</v>
      </c>
      <c r="M410" s="16" t="b">
        <f t="shared" si="42"/>
        <v>1</v>
      </c>
      <c r="N410" s="16" t="b">
        <f t="shared" si="43"/>
        <v>1</v>
      </c>
    </row>
    <row r="411" spans="1:14">
      <c r="A411" s="239">
        <v>390</v>
      </c>
      <c r="B411" s="206"/>
      <c r="C411" s="207"/>
      <c r="D411" s="206"/>
      <c r="E411" s="207"/>
      <c r="F411" s="208"/>
      <c r="G411" s="208"/>
      <c r="H411" s="289" t="b">
        <f t="shared" si="47"/>
        <v>1</v>
      </c>
      <c r="I411" s="289" t="b">
        <f t="shared" si="48"/>
        <v>1</v>
      </c>
      <c r="J411" s="289">
        <f t="shared" si="44"/>
        <v>0</v>
      </c>
      <c r="K411" s="289">
        <f t="shared" si="45"/>
        <v>0</v>
      </c>
      <c r="L411" s="289">
        <f t="shared" si="46"/>
        <v>0</v>
      </c>
      <c r="M411" s="16" t="b">
        <f t="shared" si="42"/>
        <v>1</v>
      </c>
      <c r="N411" s="16" t="b">
        <f t="shared" si="43"/>
        <v>1</v>
      </c>
    </row>
    <row r="412" spans="1:14">
      <c r="A412" s="239">
        <v>391</v>
      </c>
      <c r="B412" s="206"/>
      <c r="C412" s="207"/>
      <c r="D412" s="206"/>
      <c r="E412" s="207"/>
      <c r="F412" s="208"/>
      <c r="G412" s="208"/>
      <c r="H412" s="289" t="b">
        <f t="shared" si="47"/>
        <v>1</v>
      </c>
      <c r="I412" s="289" t="b">
        <f t="shared" si="48"/>
        <v>1</v>
      </c>
      <c r="J412" s="289">
        <f t="shared" si="44"/>
        <v>0</v>
      </c>
      <c r="K412" s="289">
        <f t="shared" si="45"/>
        <v>0</v>
      </c>
      <c r="L412" s="289">
        <f t="shared" si="46"/>
        <v>0</v>
      </c>
      <c r="M412" s="16" t="b">
        <f t="shared" si="42"/>
        <v>1</v>
      </c>
      <c r="N412" s="16" t="b">
        <f t="shared" si="43"/>
        <v>1</v>
      </c>
    </row>
    <row r="413" spans="1:14">
      <c r="A413" s="239">
        <v>392</v>
      </c>
      <c r="B413" s="206"/>
      <c r="C413" s="207"/>
      <c r="D413" s="206"/>
      <c r="E413" s="207"/>
      <c r="F413" s="208"/>
      <c r="G413" s="208"/>
      <c r="H413" s="289" t="b">
        <f t="shared" si="47"/>
        <v>1</v>
      </c>
      <c r="I413" s="289" t="b">
        <f t="shared" si="48"/>
        <v>1</v>
      </c>
      <c r="J413" s="289">
        <f t="shared" si="44"/>
        <v>0</v>
      </c>
      <c r="K413" s="289">
        <f t="shared" si="45"/>
        <v>0</v>
      </c>
      <c r="L413" s="289">
        <f t="shared" si="46"/>
        <v>0</v>
      </c>
      <c r="M413" s="16" t="b">
        <f t="shared" si="42"/>
        <v>1</v>
      </c>
      <c r="N413" s="16" t="b">
        <f t="shared" si="43"/>
        <v>1</v>
      </c>
    </row>
    <row r="414" spans="1:14">
      <c r="A414" s="239">
        <v>393</v>
      </c>
      <c r="B414" s="206"/>
      <c r="C414" s="207"/>
      <c r="D414" s="206"/>
      <c r="E414" s="207"/>
      <c r="F414" s="208"/>
      <c r="G414" s="208"/>
      <c r="H414" s="289" t="b">
        <f t="shared" si="47"/>
        <v>1</v>
      </c>
      <c r="I414" s="289" t="b">
        <f t="shared" si="48"/>
        <v>1</v>
      </c>
      <c r="J414" s="289">
        <f t="shared" si="44"/>
        <v>0</v>
      </c>
      <c r="K414" s="289">
        <f t="shared" si="45"/>
        <v>0</v>
      </c>
      <c r="L414" s="289">
        <f t="shared" si="46"/>
        <v>0</v>
      </c>
      <c r="M414" s="16" t="b">
        <f t="shared" si="42"/>
        <v>1</v>
      </c>
      <c r="N414" s="16" t="b">
        <f t="shared" si="43"/>
        <v>1</v>
      </c>
    </row>
    <row r="415" spans="1:14">
      <c r="A415" s="239">
        <v>394</v>
      </c>
      <c r="B415" s="206"/>
      <c r="C415" s="207"/>
      <c r="D415" s="206"/>
      <c r="E415" s="207"/>
      <c r="F415" s="208"/>
      <c r="G415" s="208"/>
      <c r="H415" s="289" t="b">
        <f t="shared" si="47"/>
        <v>1</v>
      </c>
      <c r="I415" s="289" t="b">
        <f t="shared" si="48"/>
        <v>1</v>
      </c>
      <c r="J415" s="289">
        <f t="shared" si="44"/>
        <v>0</v>
      </c>
      <c r="K415" s="289">
        <f t="shared" si="45"/>
        <v>0</v>
      </c>
      <c r="L415" s="289">
        <f t="shared" si="46"/>
        <v>0</v>
      </c>
      <c r="M415" s="16" t="b">
        <f t="shared" si="42"/>
        <v>1</v>
      </c>
      <c r="N415" s="16" t="b">
        <f t="shared" si="43"/>
        <v>1</v>
      </c>
    </row>
    <row r="416" spans="1:14">
      <c r="A416" s="239">
        <v>395</v>
      </c>
      <c r="B416" s="206"/>
      <c r="C416" s="207"/>
      <c r="D416" s="206"/>
      <c r="E416" s="207"/>
      <c r="F416" s="208"/>
      <c r="G416" s="208"/>
      <c r="H416" s="289" t="b">
        <f t="shared" si="47"/>
        <v>1</v>
      </c>
      <c r="I416" s="289" t="b">
        <f t="shared" si="48"/>
        <v>1</v>
      </c>
      <c r="J416" s="289">
        <f t="shared" si="44"/>
        <v>0</v>
      </c>
      <c r="K416" s="289">
        <f t="shared" si="45"/>
        <v>0</v>
      </c>
      <c r="L416" s="289">
        <f t="shared" si="46"/>
        <v>0</v>
      </c>
      <c r="M416" s="16" t="b">
        <f t="shared" si="42"/>
        <v>1</v>
      </c>
      <c r="N416" s="16" t="b">
        <f t="shared" si="43"/>
        <v>1</v>
      </c>
    </row>
    <row r="417" spans="1:14">
      <c r="A417" s="239">
        <v>396</v>
      </c>
      <c r="B417" s="206"/>
      <c r="C417" s="207"/>
      <c r="D417" s="206"/>
      <c r="E417" s="207"/>
      <c r="F417" s="208"/>
      <c r="G417" s="208"/>
      <c r="H417" s="289" t="b">
        <f t="shared" si="47"/>
        <v>1</v>
      </c>
      <c r="I417" s="289" t="b">
        <f t="shared" si="48"/>
        <v>1</v>
      </c>
      <c r="J417" s="289">
        <f t="shared" si="44"/>
        <v>0</v>
      </c>
      <c r="K417" s="289">
        <f t="shared" si="45"/>
        <v>0</v>
      </c>
      <c r="L417" s="289">
        <f t="shared" si="46"/>
        <v>0</v>
      </c>
      <c r="M417" s="16" t="b">
        <f t="shared" si="42"/>
        <v>1</v>
      </c>
      <c r="N417" s="16" t="b">
        <f t="shared" si="43"/>
        <v>1</v>
      </c>
    </row>
    <row r="418" spans="1:14">
      <c r="A418" s="239">
        <v>397</v>
      </c>
      <c r="B418" s="206"/>
      <c r="C418" s="207"/>
      <c r="D418" s="206"/>
      <c r="E418" s="207"/>
      <c r="F418" s="208"/>
      <c r="G418" s="208"/>
      <c r="H418" s="289" t="b">
        <f t="shared" si="47"/>
        <v>1</v>
      </c>
      <c r="I418" s="289" t="b">
        <f t="shared" si="48"/>
        <v>1</v>
      </c>
      <c r="J418" s="289">
        <f t="shared" si="44"/>
        <v>0</v>
      </c>
      <c r="K418" s="289">
        <f t="shared" si="45"/>
        <v>0</v>
      </c>
      <c r="L418" s="289">
        <f t="shared" si="46"/>
        <v>0</v>
      </c>
      <c r="M418" s="16" t="b">
        <f t="shared" si="42"/>
        <v>1</v>
      </c>
      <c r="N418" s="16" t="b">
        <f t="shared" si="43"/>
        <v>1</v>
      </c>
    </row>
    <row r="419" spans="1:14">
      <c r="A419" s="239">
        <v>398</v>
      </c>
      <c r="B419" s="206"/>
      <c r="C419" s="207"/>
      <c r="D419" s="206"/>
      <c r="E419" s="207"/>
      <c r="F419" s="208"/>
      <c r="G419" s="208"/>
      <c r="H419" s="289" t="b">
        <f t="shared" si="47"/>
        <v>1</v>
      </c>
      <c r="I419" s="289" t="b">
        <f t="shared" si="48"/>
        <v>1</v>
      </c>
      <c r="J419" s="289">
        <f t="shared" si="44"/>
        <v>0</v>
      </c>
      <c r="K419" s="289">
        <f t="shared" si="45"/>
        <v>0</v>
      </c>
      <c r="L419" s="289">
        <f t="shared" si="46"/>
        <v>0</v>
      </c>
      <c r="M419" s="16" t="b">
        <f t="shared" si="42"/>
        <v>1</v>
      </c>
      <c r="N419" s="16" t="b">
        <f t="shared" si="43"/>
        <v>1</v>
      </c>
    </row>
    <row r="420" spans="1:14">
      <c r="A420" s="239">
        <v>399</v>
      </c>
      <c r="B420" s="206"/>
      <c r="C420" s="207"/>
      <c r="D420" s="206"/>
      <c r="E420" s="207"/>
      <c r="F420" s="208"/>
      <c r="G420" s="208"/>
      <c r="H420" s="289" t="b">
        <f t="shared" si="47"/>
        <v>1</v>
      </c>
      <c r="I420" s="289" t="b">
        <f t="shared" si="48"/>
        <v>1</v>
      </c>
      <c r="J420" s="289">
        <f t="shared" si="44"/>
        <v>0</v>
      </c>
      <c r="K420" s="289">
        <f t="shared" si="45"/>
        <v>0</v>
      </c>
      <c r="L420" s="289">
        <f t="shared" si="46"/>
        <v>0</v>
      </c>
      <c r="M420" s="16" t="b">
        <f t="shared" si="42"/>
        <v>1</v>
      </c>
      <c r="N420" s="16" t="b">
        <f t="shared" si="43"/>
        <v>1</v>
      </c>
    </row>
    <row r="421" spans="1:14">
      <c r="A421" s="239">
        <v>400</v>
      </c>
      <c r="B421" s="206"/>
      <c r="C421" s="207"/>
      <c r="D421" s="206"/>
      <c r="E421" s="207"/>
      <c r="F421" s="208"/>
      <c r="G421" s="208"/>
      <c r="H421" s="289" t="b">
        <f t="shared" si="47"/>
        <v>1</v>
      </c>
      <c r="I421" s="289" t="b">
        <f t="shared" si="48"/>
        <v>1</v>
      </c>
      <c r="J421" s="289">
        <f t="shared" si="44"/>
        <v>0</v>
      </c>
      <c r="K421" s="289">
        <f t="shared" si="45"/>
        <v>0</v>
      </c>
      <c r="L421" s="289">
        <f t="shared" si="46"/>
        <v>0</v>
      </c>
      <c r="M421" s="16" t="b">
        <f t="shared" si="42"/>
        <v>1</v>
      </c>
      <c r="N421" s="16" t="b">
        <f t="shared" si="43"/>
        <v>1</v>
      </c>
    </row>
    <row r="422" spans="1:14">
      <c r="A422" s="239">
        <v>401</v>
      </c>
      <c r="B422" s="206"/>
      <c r="C422" s="207"/>
      <c r="D422" s="206"/>
      <c r="E422" s="207"/>
      <c r="F422" s="208"/>
      <c r="G422" s="208"/>
      <c r="H422" s="289" t="b">
        <f t="shared" si="47"/>
        <v>1</v>
      </c>
      <c r="I422" s="289" t="b">
        <f t="shared" si="48"/>
        <v>1</v>
      </c>
      <c r="J422" s="289">
        <f t="shared" si="44"/>
        <v>0</v>
      </c>
      <c r="K422" s="289">
        <f t="shared" si="45"/>
        <v>0</v>
      </c>
      <c r="L422" s="289">
        <f t="shared" si="46"/>
        <v>0</v>
      </c>
      <c r="M422" s="16" t="b">
        <f t="shared" si="42"/>
        <v>1</v>
      </c>
      <c r="N422" s="16" t="b">
        <f t="shared" si="43"/>
        <v>1</v>
      </c>
    </row>
    <row r="423" spans="1:14">
      <c r="A423" s="239">
        <v>402</v>
      </c>
      <c r="B423" s="206"/>
      <c r="C423" s="207"/>
      <c r="D423" s="206"/>
      <c r="E423" s="207"/>
      <c r="F423" s="208"/>
      <c r="G423" s="208"/>
      <c r="H423" s="289" t="b">
        <f t="shared" si="47"/>
        <v>1</v>
      </c>
      <c r="I423" s="289" t="b">
        <f t="shared" si="48"/>
        <v>1</v>
      </c>
      <c r="J423" s="289">
        <f t="shared" si="44"/>
        <v>0</v>
      </c>
      <c r="K423" s="289">
        <f t="shared" si="45"/>
        <v>0</v>
      </c>
      <c r="L423" s="289">
        <f t="shared" si="46"/>
        <v>0</v>
      </c>
      <c r="M423" s="16" t="b">
        <f t="shared" si="42"/>
        <v>1</v>
      </c>
      <c r="N423" s="16" t="b">
        <f t="shared" si="43"/>
        <v>1</v>
      </c>
    </row>
    <row r="424" spans="1:14">
      <c r="A424" s="239">
        <v>403</v>
      </c>
      <c r="B424" s="206"/>
      <c r="C424" s="207"/>
      <c r="D424" s="206"/>
      <c r="E424" s="207"/>
      <c r="F424" s="208"/>
      <c r="G424" s="208"/>
      <c r="H424" s="289" t="b">
        <f t="shared" si="47"/>
        <v>1</v>
      </c>
      <c r="I424" s="289" t="b">
        <f t="shared" si="48"/>
        <v>1</v>
      </c>
      <c r="J424" s="289">
        <f t="shared" si="44"/>
        <v>0</v>
      </c>
      <c r="K424" s="289">
        <f t="shared" si="45"/>
        <v>0</v>
      </c>
      <c r="L424" s="289">
        <f t="shared" si="46"/>
        <v>0</v>
      </c>
      <c r="M424" s="16" t="b">
        <f t="shared" si="42"/>
        <v>1</v>
      </c>
      <c r="N424" s="16" t="b">
        <f t="shared" si="43"/>
        <v>1</v>
      </c>
    </row>
    <row r="425" spans="1:14">
      <c r="A425" s="239">
        <v>404</v>
      </c>
      <c r="B425" s="206"/>
      <c r="C425" s="207"/>
      <c r="D425" s="206"/>
      <c r="E425" s="207"/>
      <c r="F425" s="208"/>
      <c r="G425" s="208"/>
      <c r="H425" s="289" t="b">
        <f t="shared" si="47"/>
        <v>1</v>
      </c>
      <c r="I425" s="289" t="b">
        <f t="shared" si="48"/>
        <v>1</v>
      </c>
      <c r="J425" s="289">
        <f t="shared" si="44"/>
        <v>0</v>
      </c>
      <c r="K425" s="289">
        <f t="shared" si="45"/>
        <v>0</v>
      </c>
      <c r="L425" s="289">
        <f t="shared" si="46"/>
        <v>0</v>
      </c>
      <c r="M425" s="16" t="b">
        <f t="shared" si="42"/>
        <v>1</v>
      </c>
      <c r="N425" s="16" t="b">
        <f t="shared" si="43"/>
        <v>1</v>
      </c>
    </row>
    <row r="426" spans="1:14">
      <c r="A426" s="239">
        <v>405</v>
      </c>
      <c r="B426" s="206"/>
      <c r="C426" s="207"/>
      <c r="D426" s="206"/>
      <c r="E426" s="207"/>
      <c r="F426" s="208"/>
      <c r="G426" s="208"/>
      <c r="H426" s="289" t="b">
        <f t="shared" si="47"/>
        <v>1</v>
      </c>
      <c r="I426" s="289" t="b">
        <f t="shared" si="48"/>
        <v>1</v>
      </c>
      <c r="J426" s="289">
        <f t="shared" si="44"/>
        <v>0</v>
      </c>
      <c r="K426" s="289">
        <f t="shared" si="45"/>
        <v>0</v>
      </c>
      <c r="L426" s="289">
        <f t="shared" si="46"/>
        <v>0</v>
      </c>
      <c r="M426" s="16" t="b">
        <f t="shared" si="42"/>
        <v>1</v>
      </c>
      <c r="N426" s="16" t="b">
        <f t="shared" si="43"/>
        <v>1</v>
      </c>
    </row>
    <row r="427" spans="1:14">
      <c r="A427" s="239">
        <v>406</v>
      </c>
      <c r="B427" s="206"/>
      <c r="C427" s="207"/>
      <c r="D427" s="206"/>
      <c r="E427" s="207"/>
      <c r="F427" s="208"/>
      <c r="G427" s="208"/>
      <c r="H427" s="289" t="b">
        <f t="shared" si="47"/>
        <v>1</v>
      </c>
      <c r="I427" s="289" t="b">
        <f t="shared" si="48"/>
        <v>1</v>
      </c>
      <c r="J427" s="289">
        <f t="shared" si="44"/>
        <v>0</v>
      </c>
      <c r="K427" s="289">
        <f t="shared" si="45"/>
        <v>0</v>
      </c>
      <c r="L427" s="289">
        <f t="shared" si="46"/>
        <v>0</v>
      </c>
      <c r="M427" s="16" t="b">
        <f t="shared" si="42"/>
        <v>1</v>
      </c>
      <c r="N427" s="16" t="b">
        <f t="shared" si="43"/>
        <v>1</v>
      </c>
    </row>
    <row r="428" spans="1:14">
      <c r="A428" s="239">
        <v>407</v>
      </c>
      <c r="B428" s="206"/>
      <c r="C428" s="207"/>
      <c r="D428" s="206"/>
      <c r="E428" s="207"/>
      <c r="F428" s="208"/>
      <c r="G428" s="208"/>
      <c r="H428" s="289" t="b">
        <f t="shared" si="47"/>
        <v>1</v>
      </c>
      <c r="I428" s="289" t="b">
        <f t="shared" si="48"/>
        <v>1</v>
      </c>
      <c r="J428" s="289">
        <f t="shared" si="44"/>
        <v>0</v>
      </c>
      <c r="K428" s="289">
        <f t="shared" si="45"/>
        <v>0</v>
      </c>
      <c r="L428" s="289">
        <f t="shared" si="46"/>
        <v>0</v>
      </c>
      <c r="M428" s="16" t="b">
        <f t="shared" si="42"/>
        <v>1</v>
      </c>
      <c r="N428" s="16" t="b">
        <f t="shared" si="43"/>
        <v>1</v>
      </c>
    </row>
    <row r="429" spans="1:14">
      <c r="A429" s="239">
        <v>408</v>
      </c>
      <c r="B429" s="206"/>
      <c r="C429" s="207"/>
      <c r="D429" s="206"/>
      <c r="E429" s="207"/>
      <c r="F429" s="208"/>
      <c r="G429" s="208"/>
      <c r="H429" s="289" t="b">
        <f t="shared" si="47"/>
        <v>1</v>
      </c>
      <c r="I429" s="289" t="b">
        <f t="shared" si="48"/>
        <v>1</v>
      </c>
      <c r="J429" s="289">
        <f t="shared" si="44"/>
        <v>0</v>
      </c>
      <c r="K429" s="289">
        <f t="shared" si="45"/>
        <v>0</v>
      </c>
      <c r="L429" s="289">
        <f t="shared" si="46"/>
        <v>0</v>
      </c>
      <c r="M429" s="16" t="b">
        <f t="shared" si="42"/>
        <v>1</v>
      </c>
      <c r="N429" s="16" t="b">
        <f t="shared" si="43"/>
        <v>1</v>
      </c>
    </row>
    <row r="430" spans="1:14">
      <c r="A430" s="239">
        <v>409</v>
      </c>
      <c r="B430" s="206"/>
      <c r="C430" s="207"/>
      <c r="D430" s="206"/>
      <c r="E430" s="207"/>
      <c r="F430" s="208"/>
      <c r="G430" s="208"/>
      <c r="H430" s="289" t="b">
        <f t="shared" si="47"/>
        <v>1</v>
      </c>
      <c r="I430" s="289" t="b">
        <f t="shared" si="48"/>
        <v>1</v>
      </c>
      <c r="J430" s="289">
        <f t="shared" si="44"/>
        <v>0</v>
      </c>
      <c r="K430" s="289">
        <f t="shared" si="45"/>
        <v>0</v>
      </c>
      <c r="L430" s="289">
        <f t="shared" si="46"/>
        <v>0</v>
      </c>
      <c r="M430" s="16" t="b">
        <f t="shared" si="42"/>
        <v>1</v>
      </c>
      <c r="N430" s="16" t="b">
        <f t="shared" si="43"/>
        <v>1</v>
      </c>
    </row>
    <row r="431" spans="1:14">
      <c r="A431" s="239">
        <v>410</v>
      </c>
      <c r="B431" s="206"/>
      <c r="C431" s="207"/>
      <c r="D431" s="206"/>
      <c r="E431" s="207"/>
      <c r="F431" s="208"/>
      <c r="G431" s="208"/>
      <c r="H431" s="289" t="b">
        <f t="shared" si="47"/>
        <v>1</v>
      </c>
      <c r="I431" s="289" t="b">
        <f t="shared" si="48"/>
        <v>1</v>
      </c>
      <c r="J431" s="289">
        <f t="shared" si="44"/>
        <v>0</v>
      </c>
      <c r="K431" s="289">
        <f t="shared" si="45"/>
        <v>0</v>
      </c>
      <c r="L431" s="289">
        <f t="shared" si="46"/>
        <v>0</v>
      </c>
      <c r="M431" s="16" t="b">
        <f t="shared" si="42"/>
        <v>1</v>
      </c>
      <c r="N431" s="16" t="b">
        <f t="shared" si="43"/>
        <v>1</v>
      </c>
    </row>
    <row r="432" spans="1:14">
      <c r="A432" s="239">
        <v>411</v>
      </c>
      <c r="B432" s="206"/>
      <c r="C432" s="207"/>
      <c r="D432" s="206"/>
      <c r="E432" s="207"/>
      <c r="F432" s="208"/>
      <c r="G432" s="208"/>
      <c r="H432" s="289" t="b">
        <f t="shared" si="47"/>
        <v>1</v>
      </c>
      <c r="I432" s="289" t="b">
        <f t="shared" si="48"/>
        <v>1</v>
      </c>
      <c r="J432" s="289">
        <f t="shared" si="44"/>
        <v>0</v>
      </c>
      <c r="K432" s="289">
        <f t="shared" si="45"/>
        <v>0</v>
      </c>
      <c r="L432" s="289">
        <f t="shared" si="46"/>
        <v>0</v>
      </c>
      <c r="M432" s="16" t="b">
        <f t="shared" si="42"/>
        <v>1</v>
      </c>
      <c r="N432" s="16" t="b">
        <f t="shared" si="43"/>
        <v>1</v>
      </c>
    </row>
    <row r="433" spans="1:14">
      <c r="A433" s="239">
        <v>412</v>
      </c>
      <c r="B433" s="206"/>
      <c r="C433" s="207"/>
      <c r="D433" s="206"/>
      <c r="E433" s="207"/>
      <c r="F433" s="208"/>
      <c r="G433" s="208"/>
      <c r="H433" s="289" t="b">
        <f t="shared" si="47"/>
        <v>1</v>
      </c>
      <c r="I433" s="289" t="b">
        <f t="shared" si="48"/>
        <v>1</v>
      </c>
      <c r="J433" s="289">
        <f t="shared" si="44"/>
        <v>0</v>
      </c>
      <c r="K433" s="289">
        <f t="shared" si="45"/>
        <v>0</v>
      </c>
      <c r="L433" s="289">
        <f t="shared" si="46"/>
        <v>0</v>
      </c>
      <c r="M433" s="16" t="b">
        <f t="shared" si="42"/>
        <v>1</v>
      </c>
      <c r="N433" s="16" t="b">
        <f t="shared" si="43"/>
        <v>1</v>
      </c>
    </row>
    <row r="434" spans="1:14">
      <c r="A434" s="239">
        <v>413</v>
      </c>
      <c r="B434" s="206"/>
      <c r="C434" s="207"/>
      <c r="D434" s="206"/>
      <c r="E434" s="207"/>
      <c r="F434" s="208"/>
      <c r="G434" s="208"/>
      <c r="H434" s="289" t="b">
        <f t="shared" si="47"/>
        <v>1</v>
      </c>
      <c r="I434" s="289" t="b">
        <f t="shared" si="48"/>
        <v>1</v>
      </c>
      <c r="J434" s="289">
        <f t="shared" si="44"/>
        <v>0</v>
      </c>
      <c r="K434" s="289">
        <f t="shared" si="45"/>
        <v>0</v>
      </c>
      <c r="L434" s="289">
        <f t="shared" si="46"/>
        <v>0</v>
      </c>
      <c r="M434" s="16" t="b">
        <f t="shared" si="42"/>
        <v>1</v>
      </c>
      <c r="N434" s="16" t="b">
        <f t="shared" si="43"/>
        <v>1</v>
      </c>
    </row>
    <row r="435" spans="1:14">
      <c r="A435" s="239">
        <v>414</v>
      </c>
      <c r="B435" s="206"/>
      <c r="C435" s="207"/>
      <c r="D435" s="206"/>
      <c r="E435" s="207"/>
      <c r="F435" s="208"/>
      <c r="G435" s="208"/>
      <c r="H435" s="289" t="b">
        <f t="shared" si="47"/>
        <v>1</v>
      </c>
      <c r="I435" s="289" t="b">
        <f t="shared" si="48"/>
        <v>1</v>
      </c>
      <c r="J435" s="289">
        <f t="shared" si="44"/>
        <v>0</v>
      </c>
      <c r="K435" s="289">
        <f t="shared" si="45"/>
        <v>0</v>
      </c>
      <c r="L435" s="289">
        <f t="shared" si="46"/>
        <v>0</v>
      </c>
      <c r="M435" s="16" t="b">
        <f t="shared" si="42"/>
        <v>1</v>
      </c>
      <c r="N435" s="16" t="b">
        <f t="shared" si="43"/>
        <v>1</v>
      </c>
    </row>
    <row r="436" spans="1:14">
      <c r="A436" s="239">
        <v>415</v>
      </c>
      <c r="B436" s="206"/>
      <c r="C436" s="207"/>
      <c r="D436" s="206"/>
      <c r="E436" s="207"/>
      <c r="F436" s="208"/>
      <c r="G436" s="208"/>
      <c r="H436" s="289" t="b">
        <f t="shared" si="47"/>
        <v>1</v>
      </c>
      <c r="I436" s="289" t="b">
        <f t="shared" si="48"/>
        <v>1</v>
      </c>
      <c r="J436" s="289">
        <f t="shared" si="44"/>
        <v>0</v>
      </c>
      <c r="K436" s="289">
        <f t="shared" si="45"/>
        <v>0</v>
      </c>
      <c r="L436" s="289">
        <f t="shared" si="46"/>
        <v>0</v>
      </c>
      <c r="M436" s="16" t="b">
        <f t="shared" si="42"/>
        <v>1</v>
      </c>
      <c r="N436" s="16" t="b">
        <f t="shared" si="43"/>
        <v>1</v>
      </c>
    </row>
    <row r="437" spans="1:14">
      <c r="A437" s="239">
        <v>416</v>
      </c>
      <c r="B437" s="206"/>
      <c r="C437" s="207"/>
      <c r="D437" s="206"/>
      <c r="E437" s="207"/>
      <c r="F437" s="208"/>
      <c r="G437" s="208"/>
      <c r="H437" s="289" t="b">
        <f t="shared" si="47"/>
        <v>1</v>
      </c>
      <c r="I437" s="289" t="b">
        <f t="shared" si="48"/>
        <v>1</v>
      </c>
      <c r="J437" s="289">
        <f t="shared" si="44"/>
        <v>0</v>
      </c>
      <c r="K437" s="289">
        <f t="shared" si="45"/>
        <v>0</v>
      </c>
      <c r="L437" s="289">
        <f t="shared" si="46"/>
        <v>0</v>
      </c>
      <c r="M437" s="16" t="b">
        <f t="shared" si="42"/>
        <v>1</v>
      </c>
      <c r="N437" s="16" t="b">
        <f t="shared" si="43"/>
        <v>1</v>
      </c>
    </row>
    <row r="438" spans="1:14">
      <c r="A438" s="239">
        <v>417</v>
      </c>
      <c r="B438" s="206"/>
      <c r="C438" s="207"/>
      <c r="D438" s="206"/>
      <c r="E438" s="207"/>
      <c r="F438" s="208"/>
      <c r="G438" s="208"/>
      <c r="H438" s="289" t="b">
        <f t="shared" si="47"/>
        <v>1</v>
      </c>
      <c r="I438" s="289" t="b">
        <f t="shared" si="48"/>
        <v>1</v>
      </c>
      <c r="J438" s="289">
        <f t="shared" si="44"/>
        <v>0</v>
      </c>
      <c r="K438" s="289">
        <f t="shared" si="45"/>
        <v>0</v>
      </c>
      <c r="L438" s="289">
        <f t="shared" si="46"/>
        <v>0</v>
      </c>
      <c r="M438" s="16" t="b">
        <f t="shared" si="42"/>
        <v>1</v>
      </c>
      <c r="N438" s="16" t="b">
        <f t="shared" si="43"/>
        <v>1</v>
      </c>
    </row>
    <row r="439" spans="1:14">
      <c r="A439" s="239">
        <v>418</v>
      </c>
      <c r="B439" s="206"/>
      <c r="C439" s="207"/>
      <c r="D439" s="206"/>
      <c r="E439" s="207"/>
      <c r="F439" s="208"/>
      <c r="G439" s="208"/>
      <c r="H439" s="289" t="b">
        <f t="shared" si="47"/>
        <v>1</v>
      </c>
      <c r="I439" s="289" t="b">
        <f t="shared" si="48"/>
        <v>1</v>
      </c>
      <c r="J439" s="289">
        <f t="shared" si="44"/>
        <v>0</v>
      </c>
      <c r="K439" s="289">
        <f t="shared" si="45"/>
        <v>0</v>
      </c>
      <c r="L439" s="289">
        <f t="shared" si="46"/>
        <v>0</v>
      </c>
      <c r="M439" s="16" t="b">
        <f t="shared" si="42"/>
        <v>1</v>
      </c>
      <c r="N439" s="16" t="b">
        <f t="shared" si="43"/>
        <v>1</v>
      </c>
    </row>
    <row r="440" spans="1:14">
      <c r="A440" s="239">
        <v>419</v>
      </c>
      <c r="B440" s="206"/>
      <c r="C440" s="207"/>
      <c r="D440" s="206"/>
      <c r="E440" s="207"/>
      <c r="F440" s="208"/>
      <c r="G440" s="208"/>
      <c r="H440" s="289" t="b">
        <f t="shared" si="47"/>
        <v>1</v>
      </c>
      <c r="I440" s="289" t="b">
        <f t="shared" si="48"/>
        <v>1</v>
      </c>
      <c r="J440" s="289">
        <f t="shared" si="44"/>
        <v>0</v>
      </c>
      <c r="K440" s="289">
        <f t="shared" si="45"/>
        <v>0</v>
      </c>
      <c r="L440" s="289">
        <f t="shared" si="46"/>
        <v>0</v>
      </c>
      <c r="M440" s="16" t="b">
        <f t="shared" si="42"/>
        <v>1</v>
      </c>
      <c r="N440" s="16" t="b">
        <f t="shared" si="43"/>
        <v>1</v>
      </c>
    </row>
    <row r="441" spans="1:14">
      <c r="A441" s="239">
        <v>420</v>
      </c>
      <c r="B441" s="206"/>
      <c r="C441" s="207"/>
      <c r="D441" s="206"/>
      <c r="E441" s="207"/>
      <c r="F441" s="208"/>
      <c r="G441" s="208"/>
      <c r="H441" s="289" t="b">
        <f t="shared" si="47"/>
        <v>1</v>
      </c>
      <c r="I441" s="289" t="b">
        <f t="shared" si="48"/>
        <v>1</v>
      </c>
      <c r="J441" s="289">
        <f t="shared" si="44"/>
        <v>0</v>
      </c>
      <c r="K441" s="289">
        <f t="shared" si="45"/>
        <v>0</v>
      </c>
      <c r="L441" s="289">
        <f t="shared" si="46"/>
        <v>0</v>
      </c>
      <c r="M441" s="16" t="b">
        <f t="shared" si="42"/>
        <v>1</v>
      </c>
      <c r="N441" s="16" t="b">
        <f t="shared" si="43"/>
        <v>1</v>
      </c>
    </row>
    <row r="442" spans="1:14">
      <c r="A442" s="239">
        <v>421</v>
      </c>
      <c r="B442" s="206"/>
      <c r="C442" s="207"/>
      <c r="D442" s="206"/>
      <c r="E442" s="207"/>
      <c r="F442" s="208"/>
      <c r="G442" s="208"/>
      <c r="H442" s="289" t="b">
        <f t="shared" si="47"/>
        <v>1</v>
      </c>
      <c r="I442" s="289" t="b">
        <f t="shared" si="48"/>
        <v>1</v>
      </c>
      <c r="J442" s="289">
        <f t="shared" si="44"/>
        <v>0</v>
      </c>
      <c r="K442" s="289">
        <f t="shared" si="45"/>
        <v>0</v>
      </c>
      <c r="L442" s="289">
        <f t="shared" si="46"/>
        <v>0</v>
      </c>
      <c r="M442" s="16" t="b">
        <f t="shared" si="42"/>
        <v>1</v>
      </c>
      <c r="N442" s="16" t="b">
        <f t="shared" si="43"/>
        <v>1</v>
      </c>
    </row>
    <row r="443" spans="1:14">
      <c r="A443" s="239">
        <v>422</v>
      </c>
      <c r="B443" s="206"/>
      <c r="C443" s="207"/>
      <c r="D443" s="206"/>
      <c r="E443" s="207"/>
      <c r="F443" s="208"/>
      <c r="G443" s="208"/>
      <c r="H443" s="289" t="b">
        <f t="shared" si="47"/>
        <v>1</v>
      </c>
      <c r="I443" s="289" t="b">
        <f t="shared" si="48"/>
        <v>1</v>
      </c>
      <c r="J443" s="289">
        <f t="shared" si="44"/>
        <v>0</v>
      </c>
      <c r="K443" s="289">
        <f t="shared" si="45"/>
        <v>0</v>
      </c>
      <c r="L443" s="289">
        <f t="shared" si="46"/>
        <v>0</v>
      </c>
      <c r="M443" s="16" t="b">
        <f t="shared" si="42"/>
        <v>1</v>
      </c>
      <c r="N443" s="16" t="b">
        <f t="shared" si="43"/>
        <v>1</v>
      </c>
    </row>
    <row r="444" spans="1:14">
      <c r="A444" s="239">
        <v>423</v>
      </c>
      <c r="B444" s="206"/>
      <c r="C444" s="207"/>
      <c r="D444" s="206"/>
      <c r="E444" s="207"/>
      <c r="F444" s="208"/>
      <c r="G444" s="208"/>
      <c r="H444" s="289" t="b">
        <f t="shared" si="47"/>
        <v>1</v>
      </c>
      <c r="I444" s="289" t="b">
        <f t="shared" si="48"/>
        <v>1</v>
      </c>
      <c r="J444" s="289">
        <f t="shared" si="44"/>
        <v>0</v>
      </c>
      <c r="K444" s="289">
        <f t="shared" si="45"/>
        <v>0</v>
      </c>
      <c r="L444" s="289">
        <f t="shared" si="46"/>
        <v>0</v>
      </c>
      <c r="M444" s="16" t="b">
        <f t="shared" si="42"/>
        <v>1</v>
      </c>
      <c r="N444" s="16" t="b">
        <f t="shared" si="43"/>
        <v>1</v>
      </c>
    </row>
    <row r="445" spans="1:14">
      <c r="A445" s="239">
        <v>424</v>
      </c>
      <c r="B445" s="206"/>
      <c r="C445" s="207"/>
      <c r="D445" s="206"/>
      <c r="E445" s="207"/>
      <c r="F445" s="208"/>
      <c r="G445" s="208"/>
      <c r="H445" s="289" t="b">
        <f t="shared" si="47"/>
        <v>1</v>
      </c>
      <c r="I445" s="289" t="b">
        <f t="shared" si="48"/>
        <v>1</v>
      </c>
      <c r="J445" s="289">
        <f t="shared" si="44"/>
        <v>0</v>
      </c>
      <c r="K445" s="289">
        <f t="shared" si="45"/>
        <v>0</v>
      </c>
      <c r="L445" s="289">
        <f t="shared" si="46"/>
        <v>0</v>
      </c>
      <c r="M445" s="16" t="b">
        <f t="shared" si="42"/>
        <v>1</v>
      </c>
      <c r="N445" s="16" t="b">
        <f t="shared" si="43"/>
        <v>1</v>
      </c>
    </row>
    <row r="446" spans="1:14">
      <c r="A446" s="239">
        <v>425</v>
      </c>
      <c r="B446" s="206"/>
      <c r="C446" s="207"/>
      <c r="D446" s="206"/>
      <c r="E446" s="207"/>
      <c r="F446" s="208"/>
      <c r="G446" s="208"/>
      <c r="H446" s="289" t="b">
        <f t="shared" si="47"/>
        <v>1</v>
      </c>
      <c r="I446" s="289" t="b">
        <f t="shared" si="48"/>
        <v>1</v>
      </c>
      <c r="J446" s="289">
        <f t="shared" si="44"/>
        <v>0</v>
      </c>
      <c r="K446" s="289">
        <f t="shared" si="45"/>
        <v>0</v>
      </c>
      <c r="L446" s="289">
        <f t="shared" si="46"/>
        <v>0</v>
      </c>
      <c r="M446" s="16" t="b">
        <f t="shared" si="42"/>
        <v>1</v>
      </c>
      <c r="N446" s="16" t="b">
        <f t="shared" si="43"/>
        <v>1</v>
      </c>
    </row>
    <row r="447" spans="1:14">
      <c r="A447" s="239">
        <v>426</v>
      </c>
      <c r="B447" s="206"/>
      <c r="C447" s="207"/>
      <c r="D447" s="206"/>
      <c r="E447" s="207"/>
      <c r="F447" s="208"/>
      <c r="G447" s="208"/>
      <c r="H447" s="289" t="b">
        <f t="shared" si="47"/>
        <v>1</v>
      </c>
      <c r="I447" s="289" t="b">
        <f t="shared" si="48"/>
        <v>1</v>
      </c>
      <c r="J447" s="289">
        <f t="shared" si="44"/>
        <v>0</v>
      </c>
      <c r="K447" s="289">
        <f t="shared" si="45"/>
        <v>0</v>
      </c>
      <c r="L447" s="289">
        <f t="shared" si="46"/>
        <v>0</v>
      </c>
      <c r="M447" s="16" t="b">
        <f t="shared" si="42"/>
        <v>1</v>
      </c>
      <c r="N447" s="16" t="b">
        <f t="shared" si="43"/>
        <v>1</v>
      </c>
    </row>
    <row r="448" spans="1:14">
      <c r="A448" s="239">
        <v>427</v>
      </c>
      <c r="B448" s="206"/>
      <c r="C448" s="207"/>
      <c r="D448" s="206"/>
      <c r="E448" s="207"/>
      <c r="F448" s="208"/>
      <c r="G448" s="208"/>
      <c r="H448" s="289" t="b">
        <f t="shared" si="47"/>
        <v>1</v>
      </c>
      <c r="I448" s="289" t="b">
        <f t="shared" si="48"/>
        <v>1</v>
      </c>
      <c r="J448" s="289">
        <f t="shared" si="44"/>
        <v>0</v>
      </c>
      <c r="K448" s="289">
        <f t="shared" si="45"/>
        <v>0</v>
      </c>
      <c r="L448" s="289">
        <f t="shared" si="46"/>
        <v>0</v>
      </c>
      <c r="M448" s="16" t="b">
        <f t="shared" si="42"/>
        <v>1</v>
      </c>
      <c r="N448" s="16" t="b">
        <f t="shared" si="43"/>
        <v>1</v>
      </c>
    </row>
    <row r="449" spans="1:14">
      <c r="A449" s="239">
        <v>428</v>
      </c>
      <c r="B449" s="206"/>
      <c r="C449" s="207"/>
      <c r="D449" s="206"/>
      <c r="E449" s="207"/>
      <c r="F449" s="208"/>
      <c r="G449" s="208"/>
      <c r="H449" s="289" t="b">
        <f t="shared" si="47"/>
        <v>1</v>
      </c>
      <c r="I449" s="289" t="b">
        <f t="shared" si="48"/>
        <v>1</v>
      </c>
      <c r="J449" s="289">
        <f t="shared" si="44"/>
        <v>0</v>
      </c>
      <c r="K449" s="289">
        <f t="shared" si="45"/>
        <v>0</v>
      </c>
      <c r="L449" s="289">
        <f t="shared" si="46"/>
        <v>0</v>
      </c>
      <c r="M449" s="16" t="b">
        <f t="shared" si="42"/>
        <v>1</v>
      </c>
      <c r="N449" s="16" t="b">
        <f t="shared" si="43"/>
        <v>1</v>
      </c>
    </row>
    <row r="450" spans="1:14">
      <c r="A450" s="239">
        <v>429</v>
      </c>
      <c r="B450" s="206"/>
      <c r="C450" s="207"/>
      <c r="D450" s="206"/>
      <c r="E450" s="207"/>
      <c r="F450" s="208"/>
      <c r="G450" s="208"/>
      <c r="H450" s="289" t="b">
        <f t="shared" si="47"/>
        <v>1</v>
      </c>
      <c r="I450" s="289" t="b">
        <f t="shared" si="48"/>
        <v>1</v>
      </c>
      <c r="J450" s="289">
        <f t="shared" si="44"/>
        <v>0</v>
      </c>
      <c r="K450" s="289">
        <f t="shared" si="45"/>
        <v>0</v>
      </c>
      <c r="L450" s="289">
        <f t="shared" si="46"/>
        <v>0</v>
      </c>
      <c r="M450" s="16" t="b">
        <f t="shared" si="42"/>
        <v>1</v>
      </c>
      <c r="N450" s="16" t="b">
        <f t="shared" si="43"/>
        <v>1</v>
      </c>
    </row>
    <row r="451" spans="1:14">
      <c r="A451" s="239">
        <v>430</v>
      </c>
      <c r="B451" s="206"/>
      <c r="C451" s="207"/>
      <c r="D451" s="206"/>
      <c r="E451" s="207"/>
      <c r="F451" s="208"/>
      <c r="G451" s="208"/>
      <c r="H451" s="289" t="b">
        <f t="shared" si="47"/>
        <v>1</v>
      </c>
      <c r="I451" s="289" t="b">
        <f t="shared" si="48"/>
        <v>1</v>
      </c>
      <c r="J451" s="289">
        <f t="shared" si="44"/>
        <v>0</v>
      </c>
      <c r="K451" s="289">
        <f t="shared" si="45"/>
        <v>0</v>
      </c>
      <c r="L451" s="289">
        <f t="shared" si="46"/>
        <v>0</v>
      </c>
      <c r="M451" s="16" t="b">
        <f t="shared" si="42"/>
        <v>1</v>
      </c>
      <c r="N451" s="16" t="b">
        <f t="shared" si="43"/>
        <v>1</v>
      </c>
    </row>
    <row r="452" spans="1:14">
      <c r="A452" s="239">
        <v>431</v>
      </c>
      <c r="B452" s="206"/>
      <c r="C452" s="207"/>
      <c r="D452" s="206"/>
      <c r="E452" s="207"/>
      <c r="F452" s="208"/>
      <c r="G452" s="208"/>
      <c r="H452" s="289" t="b">
        <f t="shared" si="47"/>
        <v>1</v>
      </c>
      <c r="I452" s="289" t="b">
        <f t="shared" si="48"/>
        <v>1</v>
      </c>
      <c r="J452" s="289">
        <f t="shared" si="44"/>
        <v>0</v>
      </c>
      <c r="K452" s="289">
        <f t="shared" si="45"/>
        <v>0</v>
      </c>
      <c r="L452" s="289">
        <f t="shared" si="46"/>
        <v>0</v>
      </c>
      <c r="M452" s="16" t="b">
        <f t="shared" si="42"/>
        <v>1</v>
      </c>
      <c r="N452" s="16" t="b">
        <f t="shared" si="43"/>
        <v>1</v>
      </c>
    </row>
    <row r="453" spans="1:14">
      <c r="A453" s="239">
        <v>432</v>
      </c>
      <c r="B453" s="206"/>
      <c r="C453" s="207"/>
      <c r="D453" s="206"/>
      <c r="E453" s="207"/>
      <c r="F453" s="208"/>
      <c r="G453" s="208"/>
      <c r="H453" s="289" t="b">
        <f t="shared" si="47"/>
        <v>1</v>
      </c>
      <c r="I453" s="289" t="b">
        <f t="shared" si="48"/>
        <v>1</v>
      </c>
      <c r="J453" s="289">
        <f t="shared" si="44"/>
        <v>0</v>
      </c>
      <c r="K453" s="289">
        <f t="shared" si="45"/>
        <v>0</v>
      </c>
      <c r="L453" s="289">
        <f t="shared" si="46"/>
        <v>0</v>
      </c>
      <c r="M453" s="16" t="b">
        <f t="shared" si="42"/>
        <v>1</v>
      </c>
      <c r="N453" s="16" t="b">
        <f t="shared" si="43"/>
        <v>1</v>
      </c>
    </row>
    <row r="454" spans="1:14">
      <c r="A454" s="239">
        <v>433</v>
      </c>
      <c r="B454" s="206"/>
      <c r="C454" s="207"/>
      <c r="D454" s="206"/>
      <c r="E454" s="207"/>
      <c r="F454" s="208"/>
      <c r="G454" s="208"/>
      <c r="H454" s="289" t="b">
        <f t="shared" si="47"/>
        <v>1</v>
      </c>
      <c r="I454" s="289" t="b">
        <f t="shared" si="48"/>
        <v>1</v>
      </c>
      <c r="J454" s="289">
        <f t="shared" si="44"/>
        <v>0</v>
      </c>
      <c r="K454" s="289">
        <f t="shared" si="45"/>
        <v>0</v>
      </c>
      <c r="L454" s="289">
        <f t="shared" si="46"/>
        <v>0</v>
      </c>
      <c r="M454" s="16" t="b">
        <f t="shared" si="42"/>
        <v>1</v>
      </c>
      <c r="N454" s="16" t="b">
        <f t="shared" si="43"/>
        <v>1</v>
      </c>
    </row>
    <row r="455" spans="1:14">
      <c r="A455" s="239">
        <v>434</v>
      </c>
      <c r="B455" s="206"/>
      <c r="C455" s="207"/>
      <c r="D455" s="206"/>
      <c r="E455" s="207"/>
      <c r="F455" s="208"/>
      <c r="G455" s="208"/>
      <c r="H455" s="289" t="b">
        <f t="shared" si="47"/>
        <v>1</v>
      </c>
      <c r="I455" s="289" t="b">
        <f t="shared" si="48"/>
        <v>1</v>
      </c>
      <c r="J455" s="289">
        <f t="shared" si="44"/>
        <v>0</v>
      </c>
      <c r="K455" s="289">
        <f t="shared" si="45"/>
        <v>0</v>
      </c>
      <c r="L455" s="289">
        <f t="shared" si="46"/>
        <v>0</v>
      </c>
      <c r="M455" s="16" t="b">
        <f t="shared" si="42"/>
        <v>1</v>
      </c>
      <c r="N455" s="16" t="b">
        <f t="shared" si="43"/>
        <v>1</v>
      </c>
    </row>
    <row r="456" spans="1:14">
      <c r="A456" s="239">
        <v>435</v>
      </c>
      <c r="B456" s="206"/>
      <c r="C456" s="207"/>
      <c r="D456" s="206"/>
      <c r="E456" s="207"/>
      <c r="F456" s="208"/>
      <c r="G456" s="208"/>
      <c r="H456" s="289" t="b">
        <f t="shared" si="47"/>
        <v>1</v>
      </c>
      <c r="I456" s="289" t="b">
        <f t="shared" si="48"/>
        <v>1</v>
      </c>
      <c r="J456" s="289">
        <f t="shared" si="44"/>
        <v>0</v>
      </c>
      <c r="K456" s="289">
        <f t="shared" si="45"/>
        <v>0</v>
      </c>
      <c r="L456" s="289">
        <f t="shared" si="46"/>
        <v>0</v>
      </c>
      <c r="M456" s="16" t="b">
        <f t="shared" si="42"/>
        <v>1</v>
      </c>
      <c r="N456" s="16" t="b">
        <f t="shared" si="43"/>
        <v>1</v>
      </c>
    </row>
    <row r="457" spans="1:14">
      <c r="A457" s="239">
        <v>436</v>
      </c>
      <c r="B457" s="206"/>
      <c r="C457" s="207"/>
      <c r="D457" s="206"/>
      <c r="E457" s="207"/>
      <c r="F457" s="208"/>
      <c r="G457" s="208"/>
      <c r="H457" s="289" t="b">
        <f t="shared" si="47"/>
        <v>1</v>
      </c>
      <c r="I457" s="289" t="b">
        <f t="shared" si="48"/>
        <v>1</v>
      </c>
      <c r="J457" s="289">
        <f t="shared" si="44"/>
        <v>0</v>
      </c>
      <c r="K457" s="289">
        <f t="shared" si="45"/>
        <v>0</v>
      </c>
      <c r="L457" s="289">
        <f t="shared" si="46"/>
        <v>0</v>
      </c>
      <c r="M457" s="16" t="b">
        <f t="shared" si="42"/>
        <v>1</v>
      </c>
      <c r="N457" s="16" t="b">
        <f t="shared" si="43"/>
        <v>1</v>
      </c>
    </row>
    <row r="458" spans="1:14">
      <c r="A458" s="239">
        <v>437</v>
      </c>
      <c r="B458" s="206"/>
      <c r="C458" s="207"/>
      <c r="D458" s="206"/>
      <c r="E458" s="207"/>
      <c r="F458" s="208"/>
      <c r="G458" s="208"/>
      <c r="H458" s="289" t="b">
        <f t="shared" si="47"/>
        <v>1</v>
      </c>
      <c r="I458" s="289" t="b">
        <f t="shared" si="48"/>
        <v>1</v>
      </c>
      <c r="J458" s="289">
        <f t="shared" si="44"/>
        <v>0</v>
      </c>
      <c r="K458" s="289">
        <f t="shared" si="45"/>
        <v>0</v>
      </c>
      <c r="L458" s="289">
        <f t="shared" si="46"/>
        <v>0</v>
      </c>
      <c r="M458" s="16" t="b">
        <f t="shared" si="42"/>
        <v>1</v>
      </c>
      <c r="N458" s="16" t="b">
        <f t="shared" si="43"/>
        <v>1</v>
      </c>
    </row>
    <row r="459" spans="1:14">
      <c r="A459" s="239">
        <v>438</v>
      </c>
      <c r="B459" s="206"/>
      <c r="C459" s="207"/>
      <c r="D459" s="206"/>
      <c r="E459" s="207"/>
      <c r="F459" s="208"/>
      <c r="G459" s="208"/>
      <c r="H459" s="289" t="b">
        <f t="shared" si="47"/>
        <v>1</v>
      </c>
      <c r="I459" s="289" t="b">
        <f t="shared" si="48"/>
        <v>1</v>
      </c>
      <c r="J459" s="289">
        <f t="shared" si="44"/>
        <v>0</v>
      </c>
      <c r="K459" s="289">
        <f t="shared" si="45"/>
        <v>0</v>
      </c>
      <c r="L459" s="289">
        <f t="shared" si="46"/>
        <v>0</v>
      </c>
      <c r="M459" s="16" t="b">
        <f t="shared" si="42"/>
        <v>1</v>
      </c>
      <c r="N459" s="16" t="b">
        <f t="shared" si="43"/>
        <v>1</v>
      </c>
    </row>
    <row r="460" spans="1:14">
      <c r="A460" s="239">
        <v>439</v>
      </c>
      <c r="B460" s="206"/>
      <c r="C460" s="207"/>
      <c r="D460" s="206"/>
      <c r="E460" s="207"/>
      <c r="F460" s="208"/>
      <c r="G460" s="208"/>
      <c r="H460" s="289" t="b">
        <f t="shared" si="47"/>
        <v>1</v>
      </c>
      <c r="I460" s="289" t="b">
        <f t="shared" si="48"/>
        <v>1</v>
      </c>
      <c r="J460" s="289">
        <f t="shared" si="44"/>
        <v>0</v>
      </c>
      <c r="K460" s="289">
        <f t="shared" si="45"/>
        <v>0</v>
      </c>
      <c r="L460" s="289">
        <f t="shared" si="46"/>
        <v>0</v>
      </c>
      <c r="M460" s="16" t="b">
        <f t="shared" si="42"/>
        <v>1</v>
      </c>
      <c r="N460" s="16" t="b">
        <f t="shared" si="43"/>
        <v>1</v>
      </c>
    </row>
    <row r="461" spans="1:14">
      <c r="A461" s="239">
        <v>440</v>
      </c>
      <c r="B461" s="206"/>
      <c r="C461" s="207"/>
      <c r="D461" s="206"/>
      <c r="E461" s="207"/>
      <c r="F461" s="208"/>
      <c r="G461" s="208"/>
      <c r="H461" s="289" t="b">
        <f t="shared" si="47"/>
        <v>1</v>
      </c>
      <c r="I461" s="289" t="b">
        <f t="shared" si="48"/>
        <v>1</v>
      </c>
      <c r="J461" s="289">
        <f t="shared" si="44"/>
        <v>0</v>
      </c>
      <c r="K461" s="289">
        <f t="shared" si="45"/>
        <v>0</v>
      </c>
      <c r="L461" s="289">
        <f t="shared" si="46"/>
        <v>0</v>
      </c>
      <c r="M461" s="16" t="b">
        <f t="shared" si="42"/>
        <v>1</v>
      </c>
      <c r="N461" s="16" t="b">
        <f t="shared" si="43"/>
        <v>1</v>
      </c>
    </row>
    <row r="462" spans="1:14">
      <c r="A462" s="239">
        <v>441</v>
      </c>
      <c r="B462" s="206"/>
      <c r="C462" s="207"/>
      <c r="D462" s="206"/>
      <c r="E462" s="207"/>
      <c r="F462" s="208"/>
      <c r="G462" s="208"/>
      <c r="H462" s="289" t="b">
        <f t="shared" si="47"/>
        <v>1</v>
      </c>
      <c r="I462" s="289" t="b">
        <f t="shared" si="48"/>
        <v>1</v>
      </c>
      <c r="J462" s="289">
        <f t="shared" si="44"/>
        <v>0</v>
      </c>
      <c r="K462" s="289">
        <f t="shared" si="45"/>
        <v>0</v>
      </c>
      <c r="L462" s="289">
        <f t="shared" si="46"/>
        <v>0</v>
      </c>
      <c r="M462" s="16" t="b">
        <f t="shared" si="42"/>
        <v>1</v>
      </c>
      <c r="N462" s="16" t="b">
        <f t="shared" si="43"/>
        <v>1</v>
      </c>
    </row>
    <row r="463" spans="1:14">
      <c r="A463" s="239">
        <v>442</v>
      </c>
      <c r="B463" s="206"/>
      <c r="C463" s="207"/>
      <c r="D463" s="206"/>
      <c r="E463" s="207"/>
      <c r="F463" s="208"/>
      <c r="G463" s="208"/>
      <c r="H463" s="289" t="b">
        <f t="shared" si="47"/>
        <v>1</v>
      </c>
      <c r="I463" s="289" t="b">
        <f t="shared" si="48"/>
        <v>1</v>
      </c>
      <c r="J463" s="289">
        <f t="shared" si="44"/>
        <v>0</v>
      </c>
      <c r="K463" s="289">
        <f t="shared" si="45"/>
        <v>0</v>
      </c>
      <c r="L463" s="289">
        <f t="shared" si="46"/>
        <v>0</v>
      </c>
      <c r="M463" s="16" t="b">
        <f t="shared" si="42"/>
        <v>1</v>
      </c>
      <c r="N463" s="16" t="b">
        <f t="shared" si="43"/>
        <v>1</v>
      </c>
    </row>
    <row r="464" spans="1:14">
      <c r="A464" s="239">
        <v>443</v>
      </c>
      <c r="B464" s="206"/>
      <c r="C464" s="207"/>
      <c r="D464" s="206"/>
      <c r="E464" s="207"/>
      <c r="F464" s="208"/>
      <c r="G464" s="208"/>
      <c r="H464" s="289" t="b">
        <f t="shared" si="47"/>
        <v>1</v>
      </c>
      <c r="I464" s="289" t="b">
        <f t="shared" si="48"/>
        <v>1</v>
      </c>
      <c r="J464" s="289">
        <f t="shared" si="44"/>
        <v>0</v>
      </c>
      <c r="K464" s="289">
        <f t="shared" si="45"/>
        <v>0</v>
      </c>
      <c r="L464" s="289">
        <f t="shared" si="46"/>
        <v>0</v>
      </c>
      <c r="M464" s="16" t="b">
        <f t="shared" si="42"/>
        <v>1</v>
      </c>
      <c r="N464" s="16" t="b">
        <f t="shared" si="43"/>
        <v>1</v>
      </c>
    </row>
    <row r="465" spans="1:14">
      <c r="A465" s="239">
        <v>444</v>
      </c>
      <c r="B465" s="206"/>
      <c r="C465" s="207"/>
      <c r="D465" s="206"/>
      <c r="E465" s="207"/>
      <c r="F465" s="208"/>
      <c r="G465" s="208"/>
      <c r="H465" s="289" t="b">
        <f t="shared" si="47"/>
        <v>1</v>
      </c>
      <c r="I465" s="289" t="b">
        <f t="shared" si="48"/>
        <v>1</v>
      </c>
      <c r="J465" s="289">
        <f t="shared" si="44"/>
        <v>0</v>
      </c>
      <c r="K465" s="289">
        <f t="shared" si="45"/>
        <v>0</v>
      </c>
      <c r="L465" s="289">
        <f t="shared" si="46"/>
        <v>0</v>
      </c>
      <c r="M465" s="16" t="b">
        <f t="shared" si="42"/>
        <v>1</v>
      </c>
      <c r="N465" s="16" t="b">
        <f t="shared" si="43"/>
        <v>1</v>
      </c>
    </row>
    <row r="466" spans="1:14">
      <c r="A466" s="239">
        <v>445</v>
      </c>
      <c r="B466" s="206"/>
      <c r="C466" s="207"/>
      <c r="D466" s="206"/>
      <c r="E466" s="207"/>
      <c r="F466" s="208"/>
      <c r="G466" s="208"/>
      <c r="H466" s="289" t="b">
        <f t="shared" si="47"/>
        <v>1</v>
      </c>
      <c r="I466" s="289" t="b">
        <f t="shared" si="48"/>
        <v>1</v>
      </c>
      <c r="J466" s="289">
        <f t="shared" si="44"/>
        <v>0</v>
      </c>
      <c r="K466" s="289">
        <f t="shared" si="45"/>
        <v>0</v>
      </c>
      <c r="L466" s="289">
        <f t="shared" si="46"/>
        <v>0</v>
      </c>
      <c r="M466" s="16" t="b">
        <f t="shared" si="42"/>
        <v>1</v>
      </c>
      <c r="N466" s="16" t="b">
        <f t="shared" si="43"/>
        <v>1</v>
      </c>
    </row>
    <row r="467" spans="1:14">
      <c r="A467" s="239">
        <v>446</v>
      </c>
      <c r="B467" s="206"/>
      <c r="C467" s="207"/>
      <c r="D467" s="206"/>
      <c r="E467" s="207"/>
      <c r="F467" s="208"/>
      <c r="G467" s="208"/>
      <c r="H467" s="289" t="b">
        <f t="shared" si="47"/>
        <v>1</v>
      </c>
      <c r="I467" s="289" t="b">
        <f t="shared" si="48"/>
        <v>1</v>
      </c>
      <c r="J467" s="289">
        <f t="shared" si="44"/>
        <v>0</v>
      </c>
      <c r="K467" s="289">
        <f t="shared" si="45"/>
        <v>0</v>
      </c>
      <c r="L467" s="289">
        <f t="shared" si="46"/>
        <v>0</v>
      </c>
      <c r="M467" s="16" t="b">
        <f t="shared" si="42"/>
        <v>1</v>
      </c>
      <c r="N467" s="16" t="b">
        <f t="shared" si="43"/>
        <v>1</v>
      </c>
    </row>
    <row r="468" spans="1:14">
      <c r="A468" s="239">
        <v>447</v>
      </c>
      <c r="B468" s="206"/>
      <c r="C468" s="207"/>
      <c r="D468" s="206"/>
      <c r="E468" s="207"/>
      <c r="F468" s="208"/>
      <c r="G468" s="208"/>
      <c r="H468" s="289" t="b">
        <f t="shared" si="47"/>
        <v>1</v>
      </c>
      <c r="I468" s="289" t="b">
        <f t="shared" si="48"/>
        <v>1</v>
      </c>
      <c r="J468" s="289">
        <f t="shared" si="44"/>
        <v>0</v>
      </c>
      <c r="K468" s="289">
        <f t="shared" si="45"/>
        <v>0</v>
      </c>
      <c r="L468" s="289">
        <f t="shared" si="46"/>
        <v>0</v>
      </c>
      <c r="M468" s="16" t="b">
        <f t="shared" si="42"/>
        <v>1</v>
      </c>
      <c r="N468" s="16" t="b">
        <f t="shared" si="43"/>
        <v>1</v>
      </c>
    </row>
    <row r="469" spans="1:14">
      <c r="A469" s="239">
        <v>448</v>
      </c>
      <c r="B469" s="206"/>
      <c r="C469" s="207"/>
      <c r="D469" s="206"/>
      <c r="E469" s="207"/>
      <c r="F469" s="208"/>
      <c r="G469" s="208"/>
      <c r="H469" s="289" t="b">
        <f t="shared" si="47"/>
        <v>1</v>
      </c>
      <c r="I469" s="289" t="b">
        <f t="shared" si="48"/>
        <v>1</v>
      </c>
      <c r="J469" s="289">
        <f t="shared" si="44"/>
        <v>0</v>
      </c>
      <c r="K469" s="289">
        <f t="shared" si="45"/>
        <v>0</v>
      </c>
      <c r="L469" s="289">
        <f t="shared" si="46"/>
        <v>0</v>
      </c>
      <c r="M469" s="16" t="b">
        <f t="shared" si="42"/>
        <v>1</v>
      </c>
      <c r="N469" s="16" t="b">
        <f t="shared" si="43"/>
        <v>1</v>
      </c>
    </row>
    <row r="470" spans="1:14">
      <c r="A470" s="239">
        <v>449</v>
      </c>
      <c r="B470" s="206"/>
      <c r="C470" s="207"/>
      <c r="D470" s="206"/>
      <c r="E470" s="207"/>
      <c r="F470" s="208"/>
      <c r="G470" s="208"/>
      <c r="H470" s="289" t="b">
        <f t="shared" si="47"/>
        <v>1</v>
      </c>
      <c r="I470" s="289" t="b">
        <f t="shared" si="48"/>
        <v>1</v>
      </c>
      <c r="J470" s="289">
        <f t="shared" si="44"/>
        <v>0</v>
      </c>
      <c r="K470" s="289">
        <f t="shared" si="45"/>
        <v>0</v>
      </c>
      <c r="L470" s="289">
        <f t="shared" si="46"/>
        <v>0</v>
      </c>
      <c r="M470" s="16" t="b">
        <f t="shared" ref="M470:M533" si="49">IF(B470="",TRUE,(IF(ISNUMBER(MATCH(B470,CountriesList,0)),TRUE,FALSE)))</f>
        <v>1</v>
      </c>
      <c r="N470" s="16" t="b">
        <f t="shared" ref="N470:N533" si="50">IF(D470="",TRUE,(IF(ISNUMBER(MATCH(D470,ClientCategorisationList,0)),TRUE,FALSE)))</f>
        <v>1</v>
      </c>
    </row>
    <row r="471" spans="1:14">
      <c r="A471" s="239">
        <v>450</v>
      </c>
      <c r="B471" s="206"/>
      <c r="C471" s="207"/>
      <c r="D471" s="206"/>
      <c r="E471" s="207"/>
      <c r="F471" s="208"/>
      <c r="G471" s="208"/>
      <c r="H471" s="289" t="b">
        <f t="shared" si="47"/>
        <v>1</v>
      </c>
      <c r="I471" s="289" t="b">
        <f t="shared" si="48"/>
        <v>1</v>
      </c>
      <c r="J471" s="289">
        <f t="shared" ref="J471:J534" si="51">IF(B471="Cyprus,CY",E471,0)</f>
        <v>0</v>
      </c>
      <c r="K471" s="289">
        <f t="shared" ref="K471:K534" si="52">IF(B471="Cyprus,CY",F471,0)</f>
        <v>0</v>
      </c>
      <c r="L471" s="289">
        <f t="shared" ref="L471:L534" si="53">IF(B471="Cyprus,CY",G471,0)</f>
        <v>0</v>
      </c>
      <c r="M471" s="16" t="b">
        <f t="shared" si="49"/>
        <v>1</v>
      </c>
      <c r="N471" s="16" t="b">
        <f t="shared" si="50"/>
        <v>1</v>
      </c>
    </row>
    <row r="472" spans="1:14">
      <c r="A472" s="239">
        <v>451</v>
      </c>
      <c r="B472" s="206"/>
      <c r="C472" s="207"/>
      <c r="D472" s="206"/>
      <c r="E472" s="207"/>
      <c r="F472" s="208"/>
      <c r="G472" s="208"/>
      <c r="H472" s="289" t="b">
        <f t="shared" ref="H472:H535" si="54">IF(ISBLANK(B472),TRUE,IF(OR(ISBLANK(C472),ISBLANK(D472),ISBLANK(E472),ISBLANK(F472),ISBLANK(G472)),FALSE,TRUE))</f>
        <v>1</v>
      </c>
      <c r="I472" s="289" t="b">
        <f t="shared" ref="I472:I535" si="55">IF(OR(AND(B472="N/A",D472="N/A",C472=0,E472=0),AND(ISBLANK(B472),ISBLANK(D472),ISBLANK(C472),ISBLANK(E472)),AND(AND(B472&lt;&gt;"N/A",NOT(ISBLANK(B472))),AND(D472&lt;&gt;"N/A",NOT(ISBLANK(D472))),C472&lt;&gt;0,E472&lt;&gt;0)),TRUE,FALSE)</f>
        <v>1</v>
      </c>
      <c r="J472" s="289">
        <f t="shared" si="51"/>
        <v>0</v>
      </c>
      <c r="K472" s="289">
        <f t="shared" si="52"/>
        <v>0</v>
      </c>
      <c r="L472" s="289">
        <f t="shared" si="53"/>
        <v>0</v>
      </c>
      <c r="M472" s="16" t="b">
        <f t="shared" si="49"/>
        <v>1</v>
      </c>
      <c r="N472" s="16" t="b">
        <f t="shared" si="50"/>
        <v>1</v>
      </c>
    </row>
    <row r="473" spans="1:14">
      <c r="A473" s="239">
        <v>452</v>
      </c>
      <c r="B473" s="206"/>
      <c r="C473" s="207"/>
      <c r="D473" s="206"/>
      <c r="E473" s="207"/>
      <c r="F473" s="208"/>
      <c r="G473" s="208"/>
      <c r="H473" s="289" t="b">
        <f t="shared" si="54"/>
        <v>1</v>
      </c>
      <c r="I473" s="289" t="b">
        <f t="shared" si="55"/>
        <v>1</v>
      </c>
      <c r="J473" s="289">
        <f t="shared" si="51"/>
        <v>0</v>
      </c>
      <c r="K473" s="289">
        <f t="shared" si="52"/>
        <v>0</v>
      </c>
      <c r="L473" s="289">
        <f t="shared" si="53"/>
        <v>0</v>
      </c>
      <c r="M473" s="16" t="b">
        <f t="shared" si="49"/>
        <v>1</v>
      </c>
      <c r="N473" s="16" t="b">
        <f t="shared" si="50"/>
        <v>1</v>
      </c>
    </row>
    <row r="474" spans="1:14">
      <c r="A474" s="239">
        <v>453</v>
      </c>
      <c r="B474" s="206"/>
      <c r="C474" s="207"/>
      <c r="D474" s="206"/>
      <c r="E474" s="207"/>
      <c r="F474" s="208"/>
      <c r="G474" s="208"/>
      <c r="H474" s="289" t="b">
        <f t="shared" si="54"/>
        <v>1</v>
      </c>
      <c r="I474" s="289" t="b">
        <f t="shared" si="55"/>
        <v>1</v>
      </c>
      <c r="J474" s="289">
        <f t="shared" si="51"/>
        <v>0</v>
      </c>
      <c r="K474" s="289">
        <f t="shared" si="52"/>
        <v>0</v>
      </c>
      <c r="L474" s="289">
        <f t="shared" si="53"/>
        <v>0</v>
      </c>
      <c r="M474" s="16" t="b">
        <f t="shared" si="49"/>
        <v>1</v>
      </c>
      <c r="N474" s="16" t="b">
        <f t="shared" si="50"/>
        <v>1</v>
      </c>
    </row>
    <row r="475" spans="1:14">
      <c r="A475" s="239">
        <v>454</v>
      </c>
      <c r="B475" s="206"/>
      <c r="C475" s="207"/>
      <c r="D475" s="206"/>
      <c r="E475" s="207"/>
      <c r="F475" s="208"/>
      <c r="G475" s="208"/>
      <c r="H475" s="289" t="b">
        <f t="shared" si="54"/>
        <v>1</v>
      </c>
      <c r="I475" s="289" t="b">
        <f t="shared" si="55"/>
        <v>1</v>
      </c>
      <c r="J475" s="289">
        <f t="shared" si="51"/>
        <v>0</v>
      </c>
      <c r="K475" s="289">
        <f t="shared" si="52"/>
        <v>0</v>
      </c>
      <c r="L475" s="289">
        <f t="shared" si="53"/>
        <v>0</v>
      </c>
      <c r="M475" s="16" t="b">
        <f t="shared" si="49"/>
        <v>1</v>
      </c>
      <c r="N475" s="16" t="b">
        <f t="shared" si="50"/>
        <v>1</v>
      </c>
    </row>
    <row r="476" spans="1:14">
      <c r="A476" s="239">
        <v>455</v>
      </c>
      <c r="B476" s="206"/>
      <c r="C476" s="207"/>
      <c r="D476" s="206"/>
      <c r="E476" s="207"/>
      <c r="F476" s="208"/>
      <c r="G476" s="208"/>
      <c r="H476" s="289" t="b">
        <f t="shared" si="54"/>
        <v>1</v>
      </c>
      <c r="I476" s="289" t="b">
        <f t="shared" si="55"/>
        <v>1</v>
      </c>
      <c r="J476" s="289">
        <f t="shared" si="51"/>
        <v>0</v>
      </c>
      <c r="K476" s="289">
        <f t="shared" si="52"/>
        <v>0</v>
      </c>
      <c r="L476" s="289">
        <f t="shared" si="53"/>
        <v>0</v>
      </c>
      <c r="M476" s="16" t="b">
        <f t="shared" si="49"/>
        <v>1</v>
      </c>
      <c r="N476" s="16" t="b">
        <f t="shared" si="50"/>
        <v>1</v>
      </c>
    </row>
    <row r="477" spans="1:14">
      <c r="A477" s="239">
        <v>456</v>
      </c>
      <c r="B477" s="206"/>
      <c r="C477" s="207"/>
      <c r="D477" s="206"/>
      <c r="E477" s="207"/>
      <c r="F477" s="208"/>
      <c r="G477" s="208"/>
      <c r="H477" s="289" t="b">
        <f t="shared" si="54"/>
        <v>1</v>
      </c>
      <c r="I477" s="289" t="b">
        <f t="shared" si="55"/>
        <v>1</v>
      </c>
      <c r="J477" s="289">
        <f t="shared" si="51"/>
        <v>0</v>
      </c>
      <c r="K477" s="289">
        <f t="shared" si="52"/>
        <v>0</v>
      </c>
      <c r="L477" s="289">
        <f t="shared" si="53"/>
        <v>0</v>
      </c>
      <c r="M477" s="16" t="b">
        <f t="shared" si="49"/>
        <v>1</v>
      </c>
      <c r="N477" s="16" t="b">
        <f t="shared" si="50"/>
        <v>1</v>
      </c>
    </row>
    <row r="478" spans="1:14">
      <c r="A478" s="239">
        <v>457</v>
      </c>
      <c r="B478" s="206"/>
      <c r="C478" s="207"/>
      <c r="D478" s="206"/>
      <c r="E478" s="207"/>
      <c r="F478" s="208"/>
      <c r="G478" s="208"/>
      <c r="H478" s="289" t="b">
        <f t="shared" si="54"/>
        <v>1</v>
      </c>
      <c r="I478" s="289" t="b">
        <f t="shared" si="55"/>
        <v>1</v>
      </c>
      <c r="J478" s="289">
        <f t="shared" si="51"/>
        <v>0</v>
      </c>
      <c r="K478" s="289">
        <f t="shared" si="52"/>
        <v>0</v>
      </c>
      <c r="L478" s="289">
        <f t="shared" si="53"/>
        <v>0</v>
      </c>
      <c r="M478" s="16" t="b">
        <f t="shared" si="49"/>
        <v>1</v>
      </c>
      <c r="N478" s="16" t="b">
        <f t="shared" si="50"/>
        <v>1</v>
      </c>
    </row>
    <row r="479" spans="1:14">
      <c r="A479" s="239">
        <v>458</v>
      </c>
      <c r="B479" s="206"/>
      <c r="C479" s="207"/>
      <c r="D479" s="206"/>
      <c r="E479" s="207"/>
      <c r="F479" s="208"/>
      <c r="G479" s="208"/>
      <c r="H479" s="289" t="b">
        <f t="shared" si="54"/>
        <v>1</v>
      </c>
      <c r="I479" s="289" t="b">
        <f t="shared" si="55"/>
        <v>1</v>
      </c>
      <c r="J479" s="289">
        <f t="shared" si="51"/>
        <v>0</v>
      </c>
      <c r="K479" s="289">
        <f t="shared" si="52"/>
        <v>0</v>
      </c>
      <c r="L479" s="289">
        <f t="shared" si="53"/>
        <v>0</v>
      </c>
      <c r="M479" s="16" t="b">
        <f t="shared" si="49"/>
        <v>1</v>
      </c>
      <c r="N479" s="16" t="b">
        <f t="shared" si="50"/>
        <v>1</v>
      </c>
    </row>
    <row r="480" spans="1:14">
      <c r="A480" s="239">
        <v>459</v>
      </c>
      <c r="B480" s="206"/>
      <c r="C480" s="207"/>
      <c r="D480" s="206"/>
      <c r="E480" s="207"/>
      <c r="F480" s="208"/>
      <c r="G480" s="208"/>
      <c r="H480" s="289" t="b">
        <f t="shared" si="54"/>
        <v>1</v>
      </c>
      <c r="I480" s="289" t="b">
        <f t="shared" si="55"/>
        <v>1</v>
      </c>
      <c r="J480" s="289">
        <f t="shared" si="51"/>
        <v>0</v>
      </c>
      <c r="K480" s="289">
        <f t="shared" si="52"/>
        <v>0</v>
      </c>
      <c r="L480" s="289">
        <f t="shared" si="53"/>
        <v>0</v>
      </c>
      <c r="M480" s="16" t="b">
        <f t="shared" si="49"/>
        <v>1</v>
      </c>
      <c r="N480" s="16" t="b">
        <f t="shared" si="50"/>
        <v>1</v>
      </c>
    </row>
    <row r="481" spans="1:14">
      <c r="A481" s="239">
        <v>460</v>
      </c>
      <c r="B481" s="206"/>
      <c r="C481" s="207"/>
      <c r="D481" s="206"/>
      <c r="E481" s="207"/>
      <c r="F481" s="208"/>
      <c r="G481" s="208"/>
      <c r="H481" s="289" t="b">
        <f t="shared" si="54"/>
        <v>1</v>
      </c>
      <c r="I481" s="289" t="b">
        <f t="shared" si="55"/>
        <v>1</v>
      </c>
      <c r="J481" s="289">
        <f t="shared" si="51"/>
        <v>0</v>
      </c>
      <c r="K481" s="289">
        <f t="shared" si="52"/>
        <v>0</v>
      </c>
      <c r="L481" s="289">
        <f t="shared" si="53"/>
        <v>0</v>
      </c>
      <c r="M481" s="16" t="b">
        <f t="shared" si="49"/>
        <v>1</v>
      </c>
      <c r="N481" s="16" t="b">
        <f t="shared" si="50"/>
        <v>1</v>
      </c>
    </row>
    <row r="482" spans="1:14">
      <c r="A482" s="239">
        <v>461</v>
      </c>
      <c r="B482" s="206"/>
      <c r="C482" s="207"/>
      <c r="D482" s="206"/>
      <c r="E482" s="207"/>
      <c r="F482" s="208"/>
      <c r="G482" s="208"/>
      <c r="H482" s="289" t="b">
        <f t="shared" si="54"/>
        <v>1</v>
      </c>
      <c r="I482" s="289" t="b">
        <f t="shared" si="55"/>
        <v>1</v>
      </c>
      <c r="J482" s="289">
        <f t="shared" si="51"/>
        <v>0</v>
      </c>
      <c r="K482" s="289">
        <f t="shared" si="52"/>
        <v>0</v>
      </c>
      <c r="L482" s="289">
        <f t="shared" si="53"/>
        <v>0</v>
      </c>
      <c r="M482" s="16" t="b">
        <f t="shared" si="49"/>
        <v>1</v>
      </c>
      <c r="N482" s="16" t="b">
        <f t="shared" si="50"/>
        <v>1</v>
      </c>
    </row>
    <row r="483" spans="1:14">
      <c r="A483" s="239">
        <v>462</v>
      </c>
      <c r="B483" s="206"/>
      <c r="C483" s="207"/>
      <c r="D483" s="206"/>
      <c r="E483" s="207"/>
      <c r="F483" s="208"/>
      <c r="G483" s="208"/>
      <c r="H483" s="289" t="b">
        <f t="shared" si="54"/>
        <v>1</v>
      </c>
      <c r="I483" s="289" t="b">
        <f t="shared" si="55"/>
        <v>1</v>
      </c>
      <c r="J483" s="289">
        <f t="shared" si="51"/>
        <v>0</v>
      </c>
      <c r="K483" s="289">
        <f t="shared" si="52"/>
        <v>0</v>
      </c>
      <c r="L483" s="289">
        <f t="shared" si="53"/>
        <v>0</v>
      </c>
      <c r="M483" s="16" t="b">
        <f t="shared" si="49"/>
        <v>1</v>
      </c>
      <c r="N483" s="16" t="b">
        <f t="shared" si="50"/>
        <v>1</v>
      </c>
    </row>
    <row r="484" spans="1:14">
      <c r="A484" s="239">
        <v>463</v>
      </c>
      <c r="B484" s="206"/>
      <c r="C484" s="207"/>
      <c r="D484" s="206"/>
      <c r="E484" s="207"/>
      <c r="F484" s="208"/>
      <c r="G484" s="208"/>
      <c r="H484" s="289" t="b">
        <f t="shared" si="54"/>
        <v>1</v>
      </c>
      <c r="I484" s="289" t="b">
        <f t="shared" si="55"/>
        <v>1</v>
      </c>
      <c r="J484" s="289">
        <f t="shared" si="51"/>
        <v>0</v>
      </c>
      <c r="K484" s="289">
        <f t="shared" si="52"/>
        <v>0</v>
      </c>
      <c r="L484" s="289">
        <f t="shared" si="53"/>
        <v>0</v>
      </c>
      <c r="M484" s="16" t="b">
        <f t="shared" si="49"/>
        <v>1</v>
      </c>
      <c r="N484" s="16" t="b">
        <f t="shared" si="50"/>
        <v>1</v>
      </c>
    </row>
    <row r="485" spans="1:14">
      <c r="A485" s="239">
        <v>464</v>
      </c>
      <c r="B485" s="206"/>
      <c r="C485" s="207"/>
      <c r="D485" s="206"/>
      <c r="E485" s="207"/>
      <c r="F485" s="208"/>
      <c r="G485" s="208"/>
      <c r="H485" s="289" t="b">
        <f t="shared" si="54"/>
        <v>1</v>
      </c>
      <c r="I485" s="289" t="b">
        <f t="shared" si="55"/>
        <v>1</v>
      </c>
      <c r="J485" s="289">
        <f t="shared" si="51"/>
        <v>0</v>
      </c>
      <c r="K485" s="289">
        <f t="shared" si="52"/>
        <v>0</v>
      </c>
      <c r="L485" s="289">
        <f t="shared" si="53"/>
        <v>0</v>
      </c>
      <c r="M485" s="16" t="b">
        <f t="shared" si="49"/>
        <v>1</v>
      </c>
      <c r="N485" s="16" t="b">
        <f t="shared" si="50"/>
        <v>1</v>
      </c>
    </row>
    <row r="486" spans="1:14">
      <c r="A486" s="239">
        <v>465</v>
      </c>
      <c r="B486" s="206"/>
      <c r="C486" s="207"/>
      <c r="D486" s="206"/>
      <c r="E486" s="207"/>
      <c r="F486" s="208"/>
      <c r="G486" s="208"/>
      <c r="H486" s="289" t="b">
        <f t="shared" si="54"/>
        <v>1</v>
      </c>
      <c r="I486" s="289" t="b">
        <f t="shared" si="55"/>
        <v>1</v>
      </c>
      <c r="J486" s="289">
        <f t="shared" si="51"/>
        <v>0</v>
      </c>
      <c r="K486" s="289">
        <f t="shared" si="52"/>
        <v>0</v>
      </c>
      <c r="L486" s="289">
        <f t="shared" si="53"/>
        <v>0</v>
      </c>
      <c r="M486" s="16" t="b">
        <f t="shared" si="49"/>
        <v>1</v>
      </c>
      <c r="N486" s="16" t="b">
        <f t="shared" si="50"/>
        <v>1</v>
      </c>
    </row>
    <row r="487" spans="1:14">
      <c r="A487" s="239">
        <v>466</v>
      </c>
      <c r="B487" s="206"/>
      <c r="C487" s="207"/>
      <c r="D487" s="206"/>
      <c r="E487" s="207"/>
      <c r="F487" s="208"/>
      <c r="G487" s="208"/>
      <c r="H487" s="289" t="b">
        <f t="shared" si="54"/>
        <v>1</v>
      </c>
      <c r="I487" s="289" t="b">
        <f t="shared" si="55"/>
        <v>1</v>
      </c>
      <c r="J487" s="289">
        <f t="shared" si="51"/>
        <v>0</v>
      </c>
      <c r="K487" s="289">
        <f t="shared" si="52"/>
        <v>0</v>
      </c>
      <c r="L487" s="289">
        <f t="shared" si="53"/>
        <v>0</v>
      </c>
      <c r="M487" s="16" t="b">
        <f t="shared" si="49"/>
        <v>1</v>
      </c>
      <c r="N487" s="16" t="b">
        <f t="shared" si="50"/>
        <v>1</v>
      </c>
    </row>
    <row r="488" spans="1:14">
      <c r="A488" s="239">
        <v>467</v>
      </c>
      <c r="B488" s="206"/>
      <c r="C488" s="207"/>
      <c r="D488" s="206"/>
      <c r="E488" s="207"/>
      <c r="F488" s="208"/>
      <c r="G488" s="208"/>
      <c r="H488" s="289" t="b">
        <f t="shared" si="54"/>
        <v>1</v>
      </c>
      <c r="I488" s="289" t="b">
        <f t="shared" si="55"/>
        <v>1</v>
      </c>
      <c r="J488" s="289">
        <f t="shared" si="51"/>
        <v>0</v>
      </c>
      <c r="K488" s="289">
        <f t="shared" si="52"/>
        <v>0</v>
      </c>
      <c r="L488" s="289">
        <f t="shared" si="53"/>
        <v>0</v>
      </c>
      <c r="M488" s="16" t="b">
        <f t="shared" si="49"/>
        <v>1</v>
      </c>
      <c r="N488" s="16" t="b">
        <f t="shared" si="50"/>
        <v>1</v>
      </c>
    </row>
    <row r="489" spans="1:14">
      <c r="A489" s="239">
        <v>468</v>
      </c>
      <c r="B489" s="206"/>
      <c r="C489" s="207"/>
      <c r="D489" s="206"/>
      <c r="E489" s="207"/>
      <c r="F489" s="208"/>
      <c r="G489" s="208"/>
      <c r="H489" s="289" t="b">
        <f t="shared" si="54"/>
        <v>1</v>
      </c>
      <c r="I489" s="289" t="b">
        <f t="shared" si="55"/>
        <v>1</v>
      </c>
      <c r="J489" s="289">
        <f t="shared" si="51"/>
        <v>0</v>
      </c>
      <c r="K489" s="289">
        <f t="shared" si="52"/>
        <v>0</v>
      </c>
      <c r="L489" s="289">
        <f t="shared" si="53"/>
        <v>0</v>
      </c>
      <c r="M489" s="16" t="b">
        <f t="shared" si="49"/>
        <v>1</v>
      </c>
      <c r="N489" s="16" t="b">
        <f t="shared" si="50"/>
        <v>1</v>
      </c>
    </row>
    <row r="490" spans="1:14">
      <c r="A490" s="239">
        <v>469</v>
      </c>
      <c r="B490" s="206"/>
      <c r="C490" s="207"/>
      <c r="D490" s="206"/>
      <c r="E490" s="207"/>
      <c r="F490" s="208"/>
      <c r="G490" s="208"/>
      <c r="H490" s="289" t="b">
        <f t="shared" si="54"/>
        <v>1</v>
      </c>
      <c r="I490" s="289" t="b">
        <f t="shared" si="55"/>
        <v>1</v>
      </c>
      <c r="J490" s="289">
        <f t="shared" si="51"/>
        <v>0</v>
      </c>
      <c r="K490" s="289">
        <f t="shared" si="52"/>
        <v>0</v>
      </c>
      <c r="L490" s="289">
        <f t="shared" si="53"/>
        <v>0</v>
      </c>
      <c r="M490" s="16" t="b">
        <f t="shared" si="49"/>
        <v>1</v>
      </c>
      <c r="N490" s="16" t="b">
        <f t="shared" si="50"/>
        <v>1</v>
      </c>
    </row>
    <row r="491" spans="1:14">
      <c r="A491" s="239">
        <v>470</v>
      </c>
      <c r="B491" s="206"/>
      <c r="C491" s="207"/>
      <c r="D491" s="206"/>
      <c r="E491" s="207"/>
      <c r="F491" s="208"/>
      <c r="G491" s="208"/>
      <c r="H491" s="289" t="b">
        <f t="shared" si="54"/>
        <v>1</v>
      </c>
      <c r="I491" s="289" t="b">
        <f t="shared" si="55"/>
        <v>1</v>
      </c>
      <c r="J491" s="289">
        <f t="shared" si="51"/>
        <v>0</v>
      </c>
      <c r="K491" s="289">
        <f t="shared" si="52"/>
        <v>0</v>
      </c>
      <c r="L491" s="289">
        <f t="shared" si="53"/>
        <v>0</v>
      </c>
      <c r="M491" s="16" t="b">
        <f t="shared" si="49"/>
        <v>1</v>
      </c>
      <c r="N491" s="16" t="b">
        <f t="shared" si="50"/>
        <v>1</v>
      </c>
    </row>
    <row r="492" spans="1:14">
      <c r="A492" s="239">
        <v>471</v>
      </c>
      <c r="B492" s="206"/>
      <c r="C492" s="207"/>
      <c r="D492" s="206"/>
      <c r="E492" s="207"/>
      <c r="F492" s="208"/>
      <c r="G492" s="208"/>
      <c r="H492" s="289" t="b">
        <f t="shared" si="54"/>
        <v>1</v>
      </c>
      <c r="I492" s="289" t="b">
        <f t="shared" si="55"/>
        <v>1</v>
      </c>
      <c r="J492" s="289">
        <f t="shared" si="51"/>
        <v>0</v>
      </c>
      <c r="K492" s="289">
        <f t="shared" si="52"/>
        <v>0</v>
      </c>
      <c r="L492" s="289">
        <f t="shared" si="53"/>
        <v>0</v>
      </c>
      <c r="M492" s="16" t="b">
        <f t="shared" si="49"/>
        <v>1</v>
      </c>
      <c r="N492" s="16" t="b">
        <f t="shared" si="50"/>
        <v>1</v>
      </c>
    </row>
    <row r="493" spans="1:14">
      <c r="A493" s="239">
        <v>472</v>
      </c>
      <c r="B493" s="206"/>
      <c r="C493" s="207"/>
      <c r="D493" s="206"/>
      <c r="E493" s="207"/>
      <c r="F493" s="208"/>
      <c r="G493" s="208"/>
      <c r="H493" s="289" t="b">
        <f t="shared" si="54"/>
        <v>1</v>
      </c>
      <c r="I493" s="289" t="b">
        <f t="shared" si="55"/>
        <v>1</v>
      </c>
      <c r="J493" s="289">
        <f t="shared" si="51"/>
        <v>0</v>
      </c>
      <c r="K493" s="289">
        <f t="shared" si="52"/>
        <v>0</v>
      </c>
      <c r="L493" s="289">
        <f t="shared" si="53"/>
        <v>0</v>
      </c>
      <c r="M493" s="16" t="b">
        <f t="shared" si="49"/>
        <v>1</v>
      </c>
      <c r="N493" s="16" t="b">
        <f t="shared" si="50"/>
        <v>1</v>
      </c>
    </row>
    <row r="494" spans="1:14">
      <c r="A494" s="239">
        <v>473</v>
      </c>
      <c r="B494" s="206"/>
      <c r="C494" s="207"/>
      <c r="D494" s="206"/>
      <c r="E494" s="207"/>
      <c r="F494" s="208"/>
      <c r="G494" s="208"/>
      <c r="H494" s="289" t="b">
        <f t="shared" si="54"/>
        <v>1</v>
      </c>
      <c r="I494" s="289" t="b">
        <f t="shared" si="55"/>
        <v>1</v>
      </c>
      <c r="J494" s="289">
        <f t="shared" si="51"/>
        <v>0</v>
      </c>
      <c r="K494" s="289">
        <f t="shared" si="52"/>
        <v>0</v>
      </c>
      <c r="L494" s="289">
        <f t="shared" si="53"/>
        <v>0</v>
      </c>
      <c r="M494" s="16" t="b">
        <f t="shared" si="49"/>
        <v>1</v>
      </c>
      <c r="N494" s="16" t="b">
        <f t="shared" si="50"/>
        <v>1</v>
      </c>
    </row>
    <row r="495" spans="1:14">
      <c r="A495" s="239">
        <v>474</v>
      </c>
      <c r="B495" s="206"/>
      <c r="C495" s="207"/>
      <c r="D495" s="206"/>
      <c r="E495" s="207"/>
      <c r="F495" s="208"/>
      <c r="G495" s="208"/>
      <c r="H495" s="289" t="b">
        <f t="shared" si="54"/>
        <v>1</v>
      </c>
      <c r="I495" s="289" t="b">
        <f t="shared" si="55"/>
        <v>1</v>
      </c>
      <c r="J495" s="289">
        <f t="shared" si="51"/>
        <v>0</v>
      </c>
      <c r="K495" s="289">
        <f t="shared" si="52"/>
        <v>0</v>
      </c>
      <c r="L495" s="289">
        <f t="shared" si="53"/>
        <v>0</v>
      </c>
      <c r="M495" s="16" t="b">
        <f t="shared" si="49"/>
        <v>1</v>
      </c>
      <c r="N495" s="16" t="b">
        <f t="shared" si="50"/>
        <v>1</v>
      </c>
    </row>
    <row r="496" spans="1:14">
      <c r="A496" s="239">
        <v>475</v>
      </c>
      <c r="B496" s="206"/>
      <c r="C496" s="207"/>
      <c r="D496" s="206"/>
      <c r="E496" s="207"/>
      <c r="F496" s="208"/>
      <c r="G496" s="208"/>
      <c r="H496" s="289" t="b">
        <f t="shared" si="54"/>
        <v>1</v>
      </c>
      <c r="I496" s="289" t="b">
        <f t="shared" si="55"/>
        <v>1</v>
      </c>
      <c r="J496" s="289">
        <f t="shared" si="51"/>
        <v>0</v>
      </c>
      <c r="K496" s="289">
        <f t="shared" si="52"/>
        <v>0</v>
      </c>
      <c r="L496" s="289">
        <f t="shared" si="53"/>
        <v>0</v>
      </c>
      <c r="M496" s="16" t="b">
        <f t="shared" si="49"/>
        <v>1</v>
      </c>
      <c r="N496" s="16" t="b">
        <f t="shared" si="50"/>
        <v>1</v>
      </c>
    </row>
    <row r="497" spans="1:14">
      <c r="A497" s="239">
        <v>476</v>
      </c>
      <c r="B497" s="206"/>
      <c r="C497" s="207"/>
      <c r="D497" s="206"/>
      <c r="E497" s="207"/>
      <c r="F497" s="208"/>
      <c r="G497" s="208"/>
      <c r="H497" s="289" t="b">
        <f t="shared" si="54"/>
        <v>1</v>
      </c>
      <c r="I497" s="289" t="b">
        <f t="shared" si="55"/>
        <v>1</v>
      </c>
      <c r="J497" s="289">
        <f t="shared" si="51"/>
        <v>0</v>
      </c>
      <c r="K497" s="289">
        <f t="shared" si="52"/>
        <v>0</v>
      </c>
      <c r="L497" s="289">
        <f t="shared" si="53"/>
        <v>0</v>
      </c>
      <c r="M497" s="16" t="b">
        <f t="shared" si="49"/>
        <v>1</v>
      </c>
      <c r="N497" s="16" t="b">
        <f t="shared" si="50"/>
        <v>1</v>
      </c>
    </row>
    <row r="498" spans="1:14">
      <c r="A498" s="239">
        <v>477</v>
      </c>
      <c r="B498" s="206"/>
      <c r="C498" s="207"/>
      <c r="D498" s="206"/>
      <c r="E498" s="207"/>
      <c r="F498" s="208"/>
      <c r="G498" s="208"/>
      <c r="H498" s="289" t="b">
        <f t="shared" si="54"/>
        <v>1</v>
      </c>
      <c r="I498" s="289" t="b">
        <f t="shared" si="55"/>
        <v>1</v>
      </c>
      <c r="J498" s="289">
        <f t="shared" si="51"/>
        <v>0</v>
      </c>
      <c r="K498" s="289">
        <f t="shared" si="52"/>
        <v>0</v>
      </c>
      <c r="L498" s="289">
        <f t="shared" si="53"/>
        <v>0</v>
      </c>
      <c r="M498" s="16" t="b">
        <f t="shared" si="49"/>
        <v>1</v>
      </c>
      <c r="N498" s="16" t="b">
        <f t="shared" si="50"/>
        <v>1</v>
      </c>
    </row>
    <row r="499" spans="1:14">
      <c r="A499" s="239">
        <v>478</v>
      </c>
      <c r="B499" s="206"/>
      <c r="C499" s="207"/>
      <c r="D499" s="206"/>
      <c r="E499" s="207"/>
      <c r="F499" s="208"/>
      <c r="G499" s="208"/>
      <c r="H499" s="289" t="b">
        <f t="shared" si="54"/>
        <v>1</v>
      </c>
      <c r="I499" s="289" t="b">
        <f t="shared" si="55"/>
        <v>1</v>
      </c>
      <c r="J499" s="289">
        <f t="shared" si="51"/>
        <v>0</v>
      </c>
      <c r="K499" s="289">
        <f t="shared" si="52"/>
        <v>0</v>
      </c>
      <c r="L499" s="289">
        <f t="shared" si="53"/>
        <v>0</v>
      </c>
      <c r="M499" s="16" t="b">
        <f t="shared" si="49"/>
        <v>1</v>
      </c>
      <c r="N499" s="16" t="b">
        <f t="shared" si="50"/>
        <v>1</v>
      </c>
    </row>
    <row r="500" spans="1:14">
      <c r="A500" s="239">
        <v>479</v>
      </c>
      <c r="B500" s="206"/>
      <c r="C500" s="207"/>
      <c r="D500" s="206"/>
      <c r="E500" s="207"/>
      <c r="F500" s="208"/>
      <c r="G500" s="208"/>
      <c r="H500" s="289" t="b">
        <f t="shared" si="54"/>
        <v>1</v>
      </c>
      <c r="I500" s="289" t="b">
        <f t="shared" si="55"/>
        <v>1</v>
      </c>
      <c r="J500" s="289">
        <f t="shared" si="51"/>
        <v>0</v>
      </c>
      <c r="K500" s="289">
        <f t="shared" si="52"/>
        <v>0</v>
      </c>
      <c r="L500" s="289">
        <f t="shared" si="53"/>
        <v>0</v>
      </c>
      <c r="M500" s="16" t="b">
        <f t="shared" si="49"/>
        <v>1</v>
      </c>
      <c r="N500" s="16" t="b">
        <f t="shared" si="50"/>
        <v>1</v>
      </c>
    </row>
    <row r="501" spans="1:14">
      <c r="A501" s="239">
        <v>480</v>
      </c>
      <c r="B501" s="206"/>
      <c r="C501" s="207"/>
      <c r="D501" s="206"/>
      <c r="E501" s="207"/>
      <c r="F501" s="208"/>
      <c r="G501" s="208"/>
      <c r="H501" s="289" t="b">
        <f t="shared" si="54"/>
        <v>1</v>
      </c>
      <c r="I501" s="289" t="b">
        <f t="shared" si="55"/>
        <v>1</v>
      </c>
      <c r="J501" s="289">
        <f t="shared" si="51"/>
        <v>0</v>
      </c>
      <c r="K501" s="289">
        <f t="shared" si="52"/>
        <v>0</v>
      </c>
      <c r="L501" s="289">
        <f t="shared" si="53"/>
        <v>0</v>
      </c>
      <c r="M501" s="16" t="b">
        <f t="shared" si="49"/>
        <v>1</v>
      </c>
      <c r="N501" s="16" t="b">
        <f t="shared" si="50"/>
        <v>1</v>
      </c>
    </row>
    <row r="502" spans="1:14">
      <c r="A502" s="239">
        <v>481</v>
      </c>
      <c r="B502" s="206"/>
      <c r="C502" s="207"/>
      <c r="D502" s="206"/>
      <c r="E502" s="207"/>
      <c r="F502" s="208"/>
      <c r="G502" s="208"/>
      <c r="H502" s="289" t="b">
        <f t="shared" si="54"/>
        <v>1</v>
      </c>
      <c r="I502" s="289" t="b">
        <f t="shared" si="55"/>
        <v>1</v>
      </c>
      <c r="J502" s="289">
        <f t="shared" si="51"/>
        <v>0</v>
      </c>
      <c r="K502" s="289">
        <f t="shared" si="52"/>
        <v>0</v>
      </c>
      <c r="L502" s="289">
        <f t="shared" si="53"/>
        <v>0</v>
      </c>
      <c r="M502" s="16" t="b">
        <f t="shared" si="49"/>
        <v>1</v>
      </c>
      <c r="N502" s="16" t="b">
        <f t="shared" si="50"/>
        <v>1</v>
      </c>
    </row>
    <row r="503" spans="1:14">
      <c r="A503" s="239">
        <v>482</v>
      </c>
      <c r="B503" s="206"/>
      <c r="C503" s="207"/>
      <c r="D503" s="206"/>
      <c r="E503" s="207"/>
      <c r="F503" s="208"/>
      <c r="G503" s="208"/>
      <c r="H503" s="289" t="b">
        <f t="shared" si="54"/>
        <v>1</v>
      </c>
      <c r="I503" s="289" t="b">
        <f t="shared" si="55"/>
        <v>1</v>
      </c>
      <c r="J503" s="289">
        <f t="shared" si="51"/>
        <v>0</v>
      </c>
      <c r="K503" s="289">
        <f t="shared" si="52"/>
        <v>0</v>
      </c>
      <c r="L503" s="289">
        <f t="shared" si="53"/>
        <v>0</v>
      </c>
      <c r="M503" s="16" t="b">
        <f t="shared" si="49"/>
        <v>1</v>
      </c>
      <c r="N503" s="16" t="b">
        <f t="shared" si="50"/>
        <v>1</v>
      </c>
    </row>
    <row r="504" spans="1:14">
      <c r="A504" s="239">
        <v>483</v>
      </c>
      <c r="B504" s="206"/>
      <c r="C504" s="207"/>
      <c r="D504" s="206"/>
      <c r="E504" s="207"/>
      <c r="F504" s="208"/>
      <c r="G504" s="208"/>
      <c r="H504" s="289" t="b">
        <f t="shared" si="54"/>
        <v>1</v>
      </c>
      <c r="I504" s="289" t="b">
        <f t="shared" si="55"/>
        <v>1</v>
      </c>
      <c r="J504" s="289">
        <f t="shared" si="51"/>
        <v>0</v>
      </c>
      <c r="K504" s="289">
        <f t="shared" si="52"/>
        <v>0</v>
      </c>
      <c r="L504" s="289">
        <f t="shared" si="53"/>
        <v>0</v>
      </c>
      <c r="M504" s="16" t="b">
        <f t="shared" si="49"/>
        <v>1</v>
      </c>
      <c r="N504" s="16" t="b">
        <f t="shared" si="50"/>
        <v>1</v>
      </c>
    </row>
    <row r="505" spans="1:14">
      <c r="A505" s="239">
        <v>484</v>
      </c>
      <c r="B505" s="206"/>
      <c r="C505" s="207"/>
      <c r="D505" s="206"/>
      <c r="E505" s="207"/>
      <c r="F505" s="208"/>
      <c r="G505" s="208"/>
      <c r="H505" s="289" t="b">
        <f t="shared" si="54"/>
        <v>1</v>
      </c>
      <c r="I505" s="289" t="b">
        <f t="shared" si="55"/>
        <v>1</v>
      </c>
      <c r="J505" s="289">
        <f t="shared" si="51"/>
        <v>0</v>
      </c>
      <c r="K505" s="289">
        <f t="shared" si="52"/>
        <v>0</v>
      </c>
      <c r="L505" s="289">
        <f t="shared" si="53"/>
        <v>0</v>
      </c>
      <c r="M505" s="16" t="b">
        <f t="shared" si="49"/>
        <v>1</v>
      </c>
      <c r="N505" s="16" t="b">
        <f t="shared" si="50"/>
        <v>1</v>
      </c>
    </row>
    <row r="506" spans="1:14">
      <c r="A506" s="239">
        <v>485</v>
      </c>
      <c r="B506" s="206"/>
      <c r="C506" s="207"/>
      <c r="D506" s="206"/>
      <c r="E506" s="207"/>
      <c r="F506" s="208"/>
      <c r="G506" s="208"/>
      <c r="H506" s="289" t="b">
        <f t="shared" si="54"/>
        <v>1</v>
      </c>
      <c r="I506" s="289" t="b">
        <f t="shared" si="55"/>
        <v>1</v>
      </c>
      <c r="J506" s="289">
        <f t="shared" si="51"/>
        <v>0</v>
      </c>
      <c r="K506" s="289">
        <f t="shared" si="52"/>
        <v>0</v>
      </c>
      <c r="L506" s="289">
        <f t="shared" si="53"/>
        <v>0</v>
      </c>
      <c r="M506" s="16" t="b">
        <f t="shared" si="49"/>
        <v>1</v>
      </c>
      <c r="N506" s="16" t="b">
        <f t="shared" si="50"/>
        <v>1</v>
      </c>
    </row>
    <row r="507" spans="1:14">
      <c r="A507" s="239">
        <v>486</v>
      </c>
      <c r="B507" s="206"/>
      <c r="C507" s="207"/>
      <c r="D507" s="206"/>
      <c r="E507" s="207"/>
      <c r="F507" s="208"/>
      <c r="G507" s="208"/>
      <c r="H507" s="289" t="b">
        <f t="shared" si="54"/>
        <v>1</v>
      </c>
      <c r="I507" s="289" t="b">
        <f t="shared" si="55"/>
        <v>1</v>
      </c>
      <c r="J507" s="289">
        <f t="shared" si="51"/>
        <v>0</v>
      </c>
      <c r="K507" s="289">
        <f t="shared" si="52"/>
        <v>0</v>
      </c>
      <c r="L507" s="289">
        <f t="shared" si="53"/>
        <v>0</v>
      </c>
      <c r="M507" s="16" t="b">
        <f t="shared" si="49"/>
        <v>1</v>
      </c>
      <c r="N507" s="16" t="b">
        <f t="shared" si="50"/>
        <v>1</v>
      </c>
    </row>
    <row r="508" spans="1:14">
      <c r="A508" s="239">
        <v>487</v>
      </c>
      <c r="B508" s="206"/>
      <c r="C508" s="207"/>
      <c r="D508" s="206"/>
      <c r="E508" s="207"/>
      <c r="F508" s="208"/>
      <c r="G508" s="208"/>
      <c r="H508" s="289" t="b">
        <f t="shared" si="54"/>
        <v>1</v>
      </c>
      <c r="I508" s="289" t="b">
        <f t="shared" si="55"/>
        <v>1</v>
      </c>
      <c r="J508" s="289">
        <f t="shared" si="51"/>
        <v>0</v>
      </c>
      <c r="K508" s="289">
        <f t="shared" si="52"/>
        <v>0</v>
      </c>
      <c r="L508" s="289">
        <f t="shared" si="53"/>
        <v>0</v>
      </c>
      <c r="M508" s="16" t="b">
        <f t="shared" si="49"/>
        <v>1</v>
      </c>
      <c r="N508" s="16" t="b">
        <f t="shared" si="50"/>
        <v>1</v>
      </c>
    </row>
    <row r="509" spans="1:14">
      <c r="A509" s="239">
        <v>488</v>
      </c>
      <c r="B509" s="206"/>
      <c r="C509" s="207"/>
      <c r="D509" s="206"/>
      <c r="E509" s="207"/>
      <c r="F509" s="208"/>
      <c r="G509" s="208"/>
      <c r="H509" s="289" t="b">
        <f t="shared" si="54"/>
        <v>1</v>
      </c>
      <c r="I509" s="289" t="b">
        <f t="shared" si="55"/>
        <v>1</v>
      </c>
      <c r="J509" s="289">
        <f t="shared" si="51"/>
        <v>0</v>
      </c>
      <c r="K509" s="289">
        <f t="shared" si="52"/>
        <v>0</v>
      </c>
      <c r="L509" s="289">
        <f t="shared" si="53"/>
        <v>0</v>
      </c>
      <c r="M509" s="16" t="b">
        <f t="shared" si="49"/>
        <v>1</v>
      </c>
      <c r="N509" s="16" t="b">
        <f t="shared" si="50"/>
        <v>1</v>
      </c>
    </row>
    <row r="510" spans="1:14">
      <c r="A510" s="239">
        <v>489</v>
      </c>
      <c r="B510" s="206"/>
      <c r="C510" s="207"/>
      <c r="D510" s="206"/>
      <c r="E510" s="207"/>
      <c r="F510" s="208"/>
      <c r="G510" s="208"/>
      <c r="H510" s="289" t="b">
        <f t="shared" si="54"/>
        <v>1</v>
      </c>
      <c r="I510" s="289" t="b">
        <f t="shared" si="55"/>
        <v>1</v>
      </c>
      <c r="J510" s="289">
        <f t="shared" si="51"/>
        <v>0</v>
      </c>
      <c r="K510" s="289">
        <f t="shared" si="52"/>
        <v>0</v>
      </c>
      <c r="L510" s="289">
        <f t="shared" si="53"/>
        <v>0</v>
      </c>
      <c r="M510" s="16" t="b">
        <f t="shared" si="49"/>
        <v>1</v>
      </c>
      <c r="N510" s="16" t="b">
        <f t="shared" si="50"/>
        <v>1</v>
      </c>
    </row>
    <row r="511" spans="1:14">
      <c r="A511" s="239">
        <v>490</v>
      </c>
      <c r="B511" s="206"/>
      <c r="C511" s="207"/>
      <c r="D511" s="206"/>
      <c r="E511" s="207"/>
      <c r="F511" s="208"/>
      <c r="G511" s="208"/>
      <c r="H511" s="289" t="b">
        <f t="shared" si="54"/>
        <v>1</v>
      </c>
      <c r="I511" s="289" t="b">
        <f t="shared" si="55"/>
        <v>1</v>
      </c>
      <c r="J511" s="289">
        <f t="shared" si="51"/>
        <v>0</v>
      </c>
      <c r="K511" s="289">
        <f t="shared" si="52"/>
        <v>0</v>
      </c>
      <c r="L511" s="289">
        <f t="shared" si="53"/>
        <v>0</v>
      </c>
      <c r="M511" s="16" t="b">
        <f t="shared" si="49"/>
        <v>1</v>
      </c>
      <c r="N511" s="16" t="b">
        <f t="shared" si="50"/>
        <v>1</v>
      </c>
    </row>
    <row r="512" spans="1:14">
      <c r="A512" s="239">
        <v>491</v>
      </c>
      <c r="B512" s="206"/>
      <c r="C512" s="207"/>
      <c r="D512" s="206"/>
      <c r="E512" s="207"/>
      <c r="F512" s="208"/>
      <c r="G512" s="208"/>
      <c r="H512" s="289" t="b">
        <f t="shared" si="54"/>
        <v>1</v>
      </c>
      <c r="I512" s="289" t="b">
        <f t="shared" si="55"/>
        <v>1</v>
      </c>
      <c r="J512" s="289">
        <f t="shared" si="51"/>
        <v>0</v>
      </c>
      <c r="K512" s="289">
        <f t="shared" si="52"/>
        <v>0</v>
      </c>
      <c r="L512" s="289">
        <f t="shared" si="53"/>
        <v>0</v>
      </c>
      <c r="M512" s="16" t="b">
        <f t="shared" si="49"/>
        <v>1</v>
      </c>
      <c r="N512" s="16" t="b">
        <f t="shared" si="50"/>
        <v>1</v>
      </c>
    </row>
    <row r="513" spans="1:14">
      <c r="A513" s="239">
        <v>492</v>
      </c>
      <c r="B513" s="206"/>
      <c r="C513" s="207"/>
      <c r="D513" s="206"/>
      <c r="E513" s="207"/>
      <c r="F513" s="208"/>
      <c r="G513" s="208"/>
      <c r="H513" s="289" t="b">
        <f t="shared" si="54"/>
        <v>1</v>
      </c>
      <c r="I513" s="289" t="b">
        <f t="shared" si="55"/>
        <v>1</v>
      </c>
      <c r="J513" s="289">
        <f t="shared" si="51"/>
        <v>0</v>
      </c>
      <c r="K513" s="289">
        <f t="shared" si="52"/>
        <v>0</v>
      </c>
      <c r="L513" s="289">
        <f t="shared" si="53"/>
        <v>0</v>
      </c>
      <c r="M513" s="16" t="b">
        <f t="shared" si="49"/>
        <v>1</v>
      </c>
      <c r="N513" s="16" t="b">
        <f t="shared" si="50"/>
        <v>1</v>
      </c>
    </row>
    <row r="514" spans="1:14">
      <c r="A514" s="239">
        <v>493</v>
      </c>
      <c r="B514" s="206"/>
      <c r="C514" s="207"/>
      <c r="D514" s="206"/>
      <c r="E514" s="207"/>
      <c r="F514" s="208"/>
      <c r="G514" s="208"/>
      <c r="H514" s="289" t="b">
        <f t="shared" si="54"/>
        <v>1</v>
      </c>
      <c r="I514" s="289" t="b">
        <f t="shared" si="55"/>
        <v>1</v>
      </c>
      <c r="J514" s="289">
        <f t="shared" si="51"/>
        <v>0</v>
      </c>
      <c r="K514" s="289">
        <f t="shared" si="52"/>
        <v>0</v>
      </c>
      <c r="L514" s="289">
        <f t="shared" si="53"/>
        <v>0</v>
      </c>
      <c r="M514" s="16" t="b">
        <f t="shared" si="49"/>
        <v>1</v>
      </c>
      <c r="N514" s="16" t="b">
        <f t="shared" si="50"/>
        <v>1</v>
      </c>
    </row>
    <row r="515" spans="1:14">
      <c r="A515" s="239">
        <v>494</v>
      </c>
      <c r="B515" s="206"/>
      <c r="C515" s="207"/>
      <c r="D515" s="206"/>
      <c r="E515" s="207"/>
      <c r="F515" s="208"/>
      <c r="G515" s="208"/>
      <c r="H515" s="289" t="b">
        <f t="shared" si="54"/>
        <v>1</v>
      </c>
      <c r="I515" s="289" t="b">
        <f t="shared" si="55"/>
        <v>1</v>
      </c>
      <c r="J515" s="289">
        <f t="shared" si="51"/>
        <v>0</v>
      </c>
      <c r="K515" s="289">
        <f t="shared" si="52"/>
        <v>0</v>
      </c>
      <c r="L515" s="289">
        <f t="shared" si="53"/>
        <v>0</v>
      </c>
      <c r="M515" s="16" t="b">
        <f t="shared" si="49"/>
        <v>1</v>
      </c>
      <c r="N515" s="16" t="b">
        <f t="shared" si="50"/>
        <v>1</v>
      </c>
    </row>
    <row r="516" spans="1:14">
      <c r="A516" s="239">
        <v>495</v>
      </c>
      <c r="B516" s="206"/>
      <c r="C516" s="207"/>
      <c r="D516" s="206"/>
      <c r="E516" s="207"/>
      <c r="F516" s="208"/>
      <c r="G516" s="208"/>
      <c r="H516" s="289" t="b">
        <f t="shared" si="54"/>
        <v>1</v>
      </c>
      <c r="I516" s="289" t="b">
        <f t="shared" si="55"/>
        <v>1</v>
      </c>
      <c r="J516" s="289">
        <f t="shared" si="51"/>
        <v>0</v>
      </c>
      <c r="K516" s="289">
        <f t="shared" si="52"/>
        <v>0</v>
      </c>
      <c r="L516" s="289">
        <f t="shared" si="53"/>
        <v>0</v>
      </c>
      <c r="M516" s="16" t="b">
        <f t="shared" si="49"/>
        <v>1</v>
      </c>
      <c r="N516" s="16" t="b">
        <f t="shared" si="50"/>
        <v>1</v>
      </c>
    </row>
    <row r="517" spans="1:14">
      <c r="A517" s="239">
        <v>496</v>
      </c>
      <c r="B517" s="206"/>
      <c r="C517" s="207"/>
      <c r="D517" s="206"/>
      <c r="E517" s="207"/>
      <c r="F517" s="208"/>
      <c r="G517" s="208"/>
      <c r="H517" s="289" t="b">
        <f t="shared" si="54"/>
        <v>1</v>
      </c>
      <c r="I517" s="289" t="b">
        <f t="shared" si="55"/>
        <v>1</v>
      </c>
      <c r="J517" s="289">
        <f t="shared" si="51"/>
        <v>0</v>
      </c>
      <c r="K517" s="289">
        <f t="shared" si="52"/>
        <v>0</v>
      </c>
      <c r="L517" s="289">
        <f t="shared" si="53"/>
        <v>0</v>
      </c>
      <c r="M517" s="16" t="b">
        <f t="shared" si="49"/>
        <v>1</v>
      </c>
      <c r="N517" s="16" t="b">
        <f t="shared" si="50"/>
        <v>1</v>
      </c>
    </row>
    <row r="518" spans="1:14">
      <c r="A518" s="239">
        <v>497</v>
      </c>
      <c r="B518" s="206"/>
      <c r="C518" s="207"/>
      <c r="D518" s="206"/>
      <c r="E518" s="207"/>
      <c r="F518" s="208"/>
      <c r="G518" s="208"/>
      <c r="H518" s="289" t="b">
        <f t="shared" si="54"/>
        <v>1</v>
      </c>
      <c r="I518" s="289" t="b">
        <f t="shared" si="55"/>
        <v>1</v>
      </c>
      <c r="J518" s="289">
        <f t="shared" si="51"/>
        <v>0</v>
      </c>
      <c r="K518" s="289">
        <f t="shared" si="52"/>
        <v>0</v>
      </c>
      <c r="L518" s="289">
        <f t="shared" si="53"/>
        <v>0</v>
      </c>
      <c r="M518" s="16" t="b">
        <f t="shared" si="49"/>
        <v>1</v>
      </c>
      <c r="N518" s="16" t="b">
        <f t="shared" si="50"/>
        <v>1</v>
      </c>
    </row>
    <row r="519" spans="1:14">
      <c r="A519" s="239">
        <v>498</v>
      </c>
      <c r="B519" s="206"/>
      <c r="C519" s="207"/>
      <c r="D519" s="206"/>
      <c r="E519" s="207"/>
      <c r="F519" s="208"/>
      <c r="G519" s="208"/>
      <c r="H519" s="289" t="b">
        <f t="shared" si="54"/>
        <v>1</v>
      </c>
      <c r="I519" s="289" t="b">
        <f t="shared" si="55"/>
        <v>1</v>
      </c>
      <c r="J519" s="289">
        <f t="shared" si="51"/>
        <v>0</v>
      </c>
      <c r="K519" s="289">
        <f t="shared" si="52"/>
        <v>0</v>
      </c>
      <c r="L519" s="289">
        <f t="shared" si="53"/>
        <v>0</v>
      </c>
      <c r="M519" s="16" t="b">
        <f t="shared" si="49"/>
        <v>1</v>
      </c>
      <c r="N519" s="16" t="b">
        <f t="shared" si="50"/>
        <v>1</v>
      </c>
    </row>
    <row r="520" spans="1:14">
      <c r="A520" s="239">
        <v>499</v>
      </c>
      <c r="B520" s="206"/>
      <c r="C520" s="207"/>
      <c r="D520" s="206"/>
      <c r="E520" s="207"/>
      <c r="F520" s="208"/>
      <c r="G520" s="208"/>
      <c r="H520" s="289" t="b">
        <f t="shared" si="54"/>
        <v>1</v>
      </c>
      <c r="I520" s="289" t="b">
        <f t="shared" si="55"/>
        <v>1</v>
      </c>
      <c r="J520" s="289">
        <f t="shared" si="51"/>
        <v>0</v>
      </c>
      <c r="K520" s="289">
        <f t="shared" si="52"/>
        <v>0</v>
      </c>
      <c r="L520" s="289">
        <f t="shared" si="53"/>
        <v>0</v>
      </c>
      <c r="M520" s="16" t="b">
        <f t="shared" si="49"/>
        <v>1</v>
      </c>
      <c r="N520" s="16" t="b">
        <f t="shared" si="50"/>
        <v>1</v>
      </c>
    </row>
    <row r="521" spans="1:14">
      <c r="A521" s="239">
        <v>500</v>
      </c>
      <c r="B521" s="206"/>
      <c r="C521" s="207"/>
      <c r="D521" s="206"/>
      <c r="E521" s="207"/>
      <c r="F521" s="208"/>
      <c r="G521" s="208"/>
      <c r="H521" s="289" t="b">
        <f t="shared" si="54"/>
        <v>1</v>
      </c>
      <c r="I521" s="289" t="b">
        <f t="shared" si="55"/>
        <v>1</v>
      </c>
      <c r="J521" s="289">
        <f t="shared" si="51"/>
        <v>0</v>
      </c>
      <c r="K521" s="289">
        <f t="shared" si="52"/>
        <v>0</v>
      </c>
      <c r="L521" s="289">
        <f t="shared" si="53"/>
        <v>0</v>
      </c>
      <c r="M521" s="16" t="b">
        <f t="shared" si="49"/>
        <v>1</v>
      </c>
      <c r="N521" s="16" t="b">
        <f t="shared" si="50"/>
        <v>1</v>
      </c>
    </row>
    <row r="522" spans="1:14">
      <c r="A522" s="239">
        <v>501</v>
      </c>
      <c r="B522" s="206"/>
      <c r="C522" s="207"/>
      <c r="D522" s="206"/>
      <c r="E522" s="207"/>
      <c r="F522" s="208"/>
      <c r="G522" s="208"/>
      <c r="H522" s="289" t="b">
        <f t="shared" si="54"/>
        <v>1</v>
      </c>
      <c r="I522" s="289" t="b">
        <f t="shared" si="55"/>
        <v>1</v>
      </c>
      <c r="J522" s="289">
        <f t="shared" si="51"/>
        <v>0</v>
      </c>
      <c r="K522" s="289">
        <f t="shared" si="52"/>
        <v>0</v>
      </c>
      <c r="L522" s="289">
        <f t="shared" si="53"/>
        <v>0</v>
      </c>
      <c r="M522" s="16" t="b">
        <f t="shared" si="49"/>
        <v>1</v>
      </c>
      <c r="N522" s="16" t="b">
        <f t="shared" si="50"/>
        <v>1</v>
      </c>
    </row>
    <row r="523" spans="1:14">
      <c r="A523" s="239">
        <v>502</v>
      </c>
      <c r="B523" s="206"/>
      <c r="C523" s="207"/>
      <c r="D523" s="206"/>
      <c r="E523" s="207"/>
      <c r="F523" s="208"/>
      <c r="G523" s="208"/>
      <c r="H523" s="289" t="b">
        <f t="shared" si="54"/>
        <v>1</v>
      </c>
      <c r="I523" s="289" t="b">
        <f t="shared" si="55"/>
        <v>1</v>
      </c>
      <c r="J523" s="289">
        <f t="shared" si="51"/>
        <v>0</v>
      </c>
      <c r="K523" s="289">
        <f t="shared" si="52"/>
        <v>0</v>
      </c>
      <c r="L523" s="289">
        <f t="shared" si="53"/>
        <v>0</v>
      </c>
      <c r="M523" s="16" t="b">
        <f t="shared" si="49"/>
        <v>1</v>
      </c>
      <c r="N523" s="16" t="b">
        <f t="shared" si="50"/>
        <v>1</v>
      </c>
    </row>
    <row r="524" spans="1:14">
      <c r="A524" s="239">
        <v>503</v>
      </c>
      <c r="B524" s="206"/>
      <c r="C524" s="207"/>
      <c r="D524" s="206"/>
      <c r="E524" s="207"/>
      <c r="F524" s="208"/>
      <c r="G524" s="208"/>
      <c r="H524" s="289" t="b">
        <f t="shared" si="54"/>
        <v>1</v>
      </c>
      <c r="I524" s="289" t="b">
        <f t="shared" si="55"/>
        <v>1</v>
      </c>
      <c r="J524" s="289">
        <f t="shared" si="51"/>
        <v>0</v>
      </c>
      <c r="K524" s="289">
        <f t="shared" si="52"/>
        <v>0</v>
      </c>
      <c r="L524" s="289">
        <f t="shared" si="53"/>
        <v>0</v>
      </c>
      <c r="M524" s="16" t="b">
        <f t="shared" si="49"/>
        <v>1</v>
      </c>
      <c r="N524" s="16" t="b">
        <f t="shared" si="50"/>
        <v>1</v>
      </c>
    </row>
    <row r="525" spans="1:14">
      <c r="A525" s="239">
        <v>504</v>
      </c>
      <c r="B525" s="206"/>
      <c r="C525" s="207"/>
      <c r="D525" s="206"/>
      <c r="E525" s="207"/>
      <c r="F525" s="208"/>
      <c r="G525" s="208"/>
      <c r="H525" s="289" t="b">
        <f t="shared" si="54"/>
        <v>1</v>
      </c>
      <c r="I525" s="289" t="b">
        <f t="shared" si="55"/>
        <v>1</v>
      </c>
      <c r="J525" s="289">
        <f t="shared" si="51"/>
        <v>0</v>
      </c>
      <c r="K525" s="289">
        <f t="shared" si="52"/>
        <v>0</v>
      </c>
      <c r="L525" s="289">
        <f t="shared" si="53"/>
        <v>0</v>
      </c>
      <c r="M525" s="16" t="b">
        <f t="shared" si="49"/>
        <v>1</v>
      </c>
      <c r="N525" s="16" t="b">
        <f t="shared" si="50"/>
        <v>1</v>
      </c>
    </row>
    <row r="526" spans="1:14">
      <c r="A526" s="239">
        <v>505</v>
      </c>
      <c r="B526" s="206"/>
      <c r="C526" s="207"/>
      <c r="D526" s="206"/>
      <c r="E526" s="207"/>
      <c r="F526" s="208"/>
      <c r="G526" s="208"/>
      <c r="H526" s="289" t="b">
        <f t="shared" si="54"/>
        <v>1</v>
      </c>
      <c r="I526" s="289" t="b">
        <f t="shared" si="55"/>
        <v>1</v>
      </c>
      <c r="J526" s="289">
        <f t="shared" si="51"/>
        <v>0</v>
      </c>
      <c r="K526" s="289">
        <f t="shared" si="52"/>
        <v>0</v>
      </c>
      <c r="L526" s="289">
        <f t="shared" si="53"/>
        <v>0</v>
      </c>
      <c r="M526" s="16" t="b">
        <f t="shared" si="49"/>
        <v>1</v>
      </c>
      <c r="N526" s="16" t="b">
        <f t="shared" si="50"/>
        <v>1</v>
      </c>
    </row>
    <row r="527" spans="1:14">
      <c r="A527" s="239">
        <v>506</v>
      </c>
      <c r="B527" s="206"/>
      <c r="C527" s="207"/>
      <c r="D527" s="206"/>
      <c r="E527" s="207"/>
      <c r="F527" s="208"/>
      <c r="G527" s="208"/>
      <c r="H527" s="289" t="b">
        <f t="shared" si="54"/>
        <v>1</v>
      </c>
      <c r="I527" s="289" t="b">
        <f t="shared" si="55"/>
        <v>1</v>
      </c>
      <c r="J527" s="289">
        <f t="shared" si="51"/>
        <v>0</v>
      </c>
      <c r="K527" s="289">
        <f t="shared" si="52"/>
        <v>0</v>
      </c>
      <c r="L527" s="289">
        <f t="shared" si="53"/>
        <v>0</v>
      </c>
      <c r="M527" s="16" t="b">
        <f t="shared" si="49"/>
        <v>1</v>
      </c>
      <c r="N527" s="16" t="b">
        <f t="shared" si="50"/>
        <v>1</v>
      </c>
    </row>
    <row r="528" spans="1:14">
      <c r="A528" s="239">
        <v>507</v>
      </c>
      <c r="B528" s="206"/>
      <c r="C528" s="207"/>
      <c r="D528" s="206"/>
      <c r="E528" s="207"/>
      <c r="F528" s="208"/>
      <c r="G528" s="208"/>
      <c r="H528" s="289" t="b">
        <f t="shared" si="54"/>
        <v>1</v>
      </c>
      <c r="I528" s="289" t="b">
        <f t="shared" si="55"/>
        <v>1</v>
      </c>
      <c r="J528" s="289">
        <f t="shared" si="51"/>
        <v>0</v>
      </c>
      <c r="K528" s="289">
        <f t="shared" si="52"/>
        <v>0</v>
      </c>
      <c r="L528" s="289">
        <f t="shared" si="53"/>
        <v>0</v>
      </c>
      <c r="M528" s="16" t="b">
        <f t="shared" si="49"/>
        <v>1</v>
      </c>
      <c r="N528" s="16" t="b">
        <f t="shared" si="50"/>
        <v>1</v>
      </c>
    </row>
    <row r="529" spans="1:14">
      <c r="A529" s="239">
        <v>508</v>
      </c>
      <c r="B529" s="206"/>
      <c r="C529" s="207"/>
      <c r="D529" s="206"/>
      <c r="E529" s="207"/>
      <c r="F529" s="208"/>
      <c r="G529" s="208"/>
      <c r="H529" s="289" t="b">
        <f t="shared" si="54"/>
        <v>1</v>
      </c>
      <c r="I529" s="289" t="b">
        <f t="shared" si="55"/>
        <v>1</v>
      </c>
      <c r="J529" s="289">
        <f t="shared" si="51"/>
        <v>0</v>
      </c>
      <c r="K529" s="289">
        <f t="shared" si="52"/>
        <v>0</v>
      </c>
      <c r="L529" s="289">
        <f t="shared" si="53"/>
        <v>0</v>
      </c>
      <c r="M529" s="16" t="b">
        <f t="shared" si="49"/>
        <v>1</v>
      </c>
      <c r="N529" s="16" t="b">
        <f t="shared" si="50"/>
        <v>1</v>
      </c>
    </row>
    <row r="530" spans="1:14">
      <c r="A530" s="239">
        <v>509</v>
      </c>
      <c r="B530" s="206"/>
      <c r="C530" s="207"/>
      <c r="D530" s="206"/>
      <c r="E530" s="207"/>
      <c r="F530" s="208"/>
      <c r="G530" s="208"/>
      <c r="H530" s="289" t="b">
        <f t="shared" si="54"/>
        <v>1</v>
      </c>
      <c r="I530" s="289" t="b">
        <f t="shared" si="55"/>
        <v>1</v>
      </c>
      <c r="J530" s="289">
        <f t="shared" si="51"/>
        <v>0</v>
      </c>
      <c r="K530" s="289">
        <f t="shared" si="52"/>
        <v>0</v>
      </c>
      <c r="L530" s="289">
        <f t="shared" si="53"/>
        <v>0</v>
      </c>
      <c r="M530" s="16" t="b">
        <f t="shared" si="49"/>
        <v>1</v>
      </c>
      <c r="N530" s="16" t="b">
        <f t="shared" si="50"/>
        <v>1</v>
      </c>
    </row>
    <row r="531" spans="1:14">
      <c r="A531" s="239">
        <v>510</v>
      </c>
      <c r="B531" s="206"/>
      <c r="C531" s="207"/>
      <c r="D531" s="206"/>
      <c r="E531" s="207"/>
      <c r="F531" s="208"/>
      <c r="G531" s="208"/>
      <c r="H531" s="289" t="b">
        <f t="shared" si="54"/>
        <v>1</v>
      </c>
      <c r="I531" s="289" t="b">
        <f t="shared" si="55"/>
        <v>1</v>
      </c>
      <c r="J531" s="289">
        <f t="shared" si="51"/>
        <v>0</v>
      </c>
      <c r="K531" s="289">
        <f t="shared" si="52"/>
        <v>0</v>
      </c>
      <c r="L531" s="289">
        <f t="shared" si="53"/>
        <v>0</v>
      </c>
      <c r="M531" s="16" t="b">
        <f t="shared" si="49"/>
        <v>1</v>
      </c>
      <c r="N531" s="16" t="b">
        <f t="shared" si="50"/>
        <v>1</v>
      </c>
    </row>
    <row r="532" spans="1:14">
      <c r="A532" s="239">
        <v>511</v>
      </c>
      <c r="B532" s="206"/>
      <c r="C532" s="207"/>
      <c r="D532" s="206"/>
      <c r="E532" s="207"/>
      <c r="F532" s="208"/>
      <c r="G532" s="208"/>
      <c r="H532" s="289" t="b">
        <f t="shared" si="54"/>
        <v>1</v>
      </c>
      <c r="I532" s="289" t="b">
        <f t="shared" si="55"/>
        <v>1</v>
      </c>
      <c r="J532" s="289">
        <f t="shared" si="51"/>
        <v>0</v>
      </c>
      <c r="K532" s="289">
        <f t="shared" si="52"/>
        <v>0</v>
      </c>
      <c r="L532" s="289">
        <f t="shared" si="53"/>
        <v>0</v>
      </c>
      <c r="M532" s="16" t="b">
        <f t="shared" si="49"/>
        <v>1</v>
      </c>
      <c r="N532" s="16" t="b">
        <f t="shared" si="50"/>
        <v>1</v>
      </c>
    </row>
    <row r="533" spans="1:14">
      <c r="A533" s="239">
        <v>512</v>
      </c>
      <c r="B533" s="206"/>
      <c r="C533" s="207"/>
      <c r="D533" s="206"/>
      <c r="E533" s="207"/>
      <c r="F533" s="208"/>
      <c r="G533" s="208"/>
      <c r="H533" s="289" t="b">
        <f t="shared" si="54"/>
        <v>1</v>
      </c>
      <c r="I533" s="289" t="b">
        <f t="shared" si="55"/>
        <v>1</v>
      </c>
      <c r="J533" s="289">
        <f t="shared" si="51"/>
        <v>0</v>
      </c>
      <c r="K533" s="289">
        <f t="shared" si="52"/>
        <v>0</v>
      </c>
      <c r="L533" s="289">
        <f t="shared" si="53"/>
        <v>0</v>
      </c>
      <c r="M533" s="16" t="b">
        <f t="shared" si="49"/>
        <v>1</v>
      </c>
      <c r="N533" s="16" t="b">
        <f t="shared" si="50"/>
        <v>1</v>
      </c>
    </row>
    <row r="534" spans="1:14">
      <c r="A534" s="239">
        <v>513</v>
      </c>
      <c r="B534" s="206"/>
      <c r="C534" s="207"/>
      <c r="D534" s="206"/>
      <c r="E534" s="207"/>
      <c r="F534" s="208"/>
      <c r="G534" s="208"/>
      <c r="H534" s="289" t="b">
        <f t="shared" si="54"/>
        <v>1</v>
      </c>
      <c r="I534" s="289" t="b">
        <f t="shared" si="55"/>
        <v>1</v>
      </c>
      <c r="J534" s="289">
        <f t="shared" si="51"/>
        <v>0</v>
      </c>
      <c r="K534" s="289">
        <f t="shared" si="52"/>
        <v>0</v>
      </c>
      <c r="L534" s="289">
        <f t="shared" si="53"/>
        <v>0</v>
      </c>
      <c r="M534" s="16" t="b">
        <f t="shared" ref="M534:M597" si="56">IF(B534="",TRUE,(IF(ISNUMBER(MATCH(B534,CountriesList,0)),TRUE,FALSE)))</f>
        <v>1</v>
      </c>
      <c r="N534" s="16" t="b">
        <f t="shared" ref="N534:N597" si="57">IF(D534="",TRUE,(IF(ISNUMBER(MATCH(D534,ClientCategorisationList,0)),TRUE,FALSE)))</f>
        <v>1</v>
      </c>
    </row>
    <row r="535" spans="1:14">
      <c r="A535" s="239">
        <v>514</v>
      </c>
      <c r="B535" s="206"/>
      <c r="C535" s="207"/>
      <c r="D535" s="206"/>
      <c r="E535" s="207"/>
      <c r="F535" s="208"/>
      <c r="G535" s="208"/>
      <c r="H535" s="289" t="b">
        <f t="shared" si="54"/>
        <v>1</v>
      </c>
      <c r="I535" s="289" t="b">
        <f t="shared" si="55"/>
        <v>1</v>
      </c>
      <c r="J535" s="289">
        <f t="shared" ref="J535:J598" si="58">IF(B535="Cyprus,CY",E535,0)</f>
        <v>0</v>
      </c>
      <c r="K535" s="289">
        <f t="shared" ref="K535:K598" si="59">IF(B535="Cyprus,CY",F535,0)</f>
        <v>0</v>
      </c>
      <c r="L535" s="289">
        <f t="shared" ref="L535:L598" si="60">IF(B535="Cyprus,CY",G535,0)</f>
        <v>0</v>
      </c>
      <c r="M535" s="16" t="b">
        <f t="shared" si="56"/>
        <v>1</v>
      </c>
      <c r="N535" s="16" t="b">
        <f t="shared" si="57"/>
        <v>1</v>
      </c>
    </row>
    <row r="536" spans="1:14">
      <c r="A536" s="239">
        <v>515</v>
      </c>
      <c r="B536" s="206"/>
      <c r="C536" s="207"/>
      <c r="D536" s="206"/>
      <c r="E536" s="207"/>
      <c r="F536" s="208"/>
      <c r="G536" s="208"/>
      <c r="H536" s="289" t="b">
        <f t="shared" ref="H536:H599" si="61">IF(ISBLANK(B536),TRUE,IF(OR(ISBLANK(C536),ISBLANK(D536),ISBLANK(E536),ISBLANK(F536),ISBLANK(G536)),FALSE,TRUE))</f>
        <v>1</v>
      </c>
      <c r="I536" s="289" t="b">
        <f t="shared" ref="I536:I599" si="62">IF(OR(AND(B536="N/A",D536="N/A",C536=0,E536=0),AND(ISBLANK(B536),ISBLANK(D536),ISBLANK(C536),ISBLANK(E536)),AND(AND(B536&lt;&gt;"N/A",NOT(ISBLANK(B536))),AND(D536&lt;&gt;"N/A",NOT(ISBLANK(D536))),C536&lt;&gt;0,E536&lt;&gt;0)),TRUE,FALSE)</f>
        <v>1</v>
      </c>
      <c r="J536" s="289">
        <f t="shared" si="58"/>
        <v>0</v>
      </c>
      <c r="K536" s="289">
        <f t="shared" si="59"/>
        <v>0</v>
      </c>
      <c r="L536" s="289">
        <f t="shared" si="60"/>
        <v>0</v>
      </c>
      <c r="M536" s="16" t="b">
        <f t="shared" si="56"/>
        <v>1</v>
      </c>
      <c r="N536" s="16" t="b">
        <f t="shared" si="57"/>
        <v>1</v>
      </c>
    </row>
    <row r="537" spans="1:14">
      <c r="A537" s="239">
        <v>516</v>
      </c>
      <c r="B537" s="206"/>
      <c r="C537" s="207"/>
      <c r="D537" s="206"/>
      <c r="E537" s="207"/>
      <c r="F537" s="208"/>
      <c r="G537" s="208"/>
      <c r="H537" s="289" t="b">
        <f t="shared" si="61"/>
        <v>1</v>
      </c>
      <c r="I537" s="289" t="b">
        <f t="shared" si="62"/>
        <v>1</v>
      </c>
      <c r="J537" s="289">
        <f t="shared" si="58"/>
        <v>0</v>
      </c>
      <c r="K537" s="289">
        <f t="shared" si="59"/>
        <v>0</v>
      </c>
      <c r="L537" s="289">
        <f t="shared" si="60"/>
        <v>0</v>
      </c>
      <c r="M537" s="16" t="b">
        <f t="shared" si="56"/>
        <v>1</v>
      </c>
      <c r="N537" s="16" t="b">
        <f t="shared" si="57"/>
        <v>1</v>
      </c>
    </row>
    <row r="538" spans="1:14">
      <c r="A538" s="239">
        <v>517</v>
      </c>
      <c r="B538" s="206"/>
      <c r="C538" s="207"/>
      <c r="D538" s="206"/>
      <c r="E538" s="207"/>
      <c r="F538" s="208"/>
      <c r="G538" s="208"/>
      <c r="H538" s="289" t="b">
        <f t="shared" si="61"/>
        <v>1</v>
      </c>
      <c r="I538" s="289" t="b">
        <f t="shared" si="62"/>
        <v>1</v>
      </c>
      <c r="J538" s="289">
        <f t="shared" si="58"/>
        <v>0</v>
      </c>
      <c r="K538" s="289">
        <f t="shared" si="59"/>
        <v>0</v>
      </c>
      <c r="L538" s="289">
        <f t="shared" si="60"/>
        <v>0</v>
      </c>
      <c r="M538" s="16" t="b">
        <f t="shared" si="56"/>
        <v>1</v>
      </c>
      <c r="N538" s="16" t="b">
        <f t="shared" si="57"/>
        <v>1</v>
      </c>
    </row>
    <row r="539" spans="1:14">
      <c r="A539" s="239">
        <v>518</v>
      </c>
      <c r="B539" s="206"/>
      <c r="C539" s="207"/>
      <c r="D539" s="206"/>
      <c r="E539" s="207"/>
      <c r="F539" s="208"/>
      <c r="G539" s="208"/>
      <c r="H539" s="289" t="b">
        <f t="shared" si="61"/>
        <v>1</v>
      </c>
      <c r="I539" s="289" t="b">
        <f t="shared" si="62"/>
        <v>1</v>
      </c>
      <c r="J539" s="289">
        <f t="shared" si="58"/>
        <v>0</v>
      </c>
      <c r="K539" s="289">
        <f t="shared" si="59"/>
        <v>0</v>
      </c>
      <c r="L539" s="289">
        <f t="shared" si="60"/>
        <v>0</v>
      </c>
      <c r="M539" s="16" t="b">
        <f t="shared" si="56"/>
        <v>1</v>
      </c>
      <c r="N539" s="16" t="b">
        <f t="shared" si="57"/>
        <v>1</v>
      </c>
    </row>
    <row r="540" spans="1:14">
      <c r="A540" s="239">
        <v>519</v>
      </c>
      <c r="B540" s="206"/>
      <c r="C540" s="207"/>
      <c r="D540" s="206"/>
      <c r="E540" s="207"/>
      <c r="F540" s="208"/>
      <c r="G540" s="208"/>
      <c r="H540" s="289" t="b">
        <f t="shared" si="61"/>
        <v>1</v>
      </c>
      <c r="I540" s="289" t="b">
        <f t="shared" si="62"/>
        <v>1</v>
      </c>
      <c r="J540" s="289">
        <f t="shared" si="58"/>
        <v>0</v>
      </c>
      <c r="K540" s="289">
        <f t="shared" si="59"/>
        <v>0</v>
      </c>
      <c r="L540" s="289">
        <f t="shared" si="60"/>
        <v>0</v>
      </c>
      <c r="M540" s="16" t="b">
        <f t="shared" si="56"/>
        <v>1</v>
      </c>
      <c r="N540" s="16" t="b">
        <f t="shared" si="57"/>
        <v>1</v>
      </c>
    </row>
    <row r="541" spans="1:14">
      <c r="A541" s="239">
        <v>520</v>
      </c>
      <c r="B541" s="206"/>
      <c r="C541" s="207"/>
      <c r="D541" s="206"/>
      <c r="E541" s="207"/>
      <c r="F541" s="208"/>
      <c r="G541" s="208"/>
      <c r="H541" s="289" t="b">
        <f t="shared" si="61"/>
        <v>1</v>
      </c>
      <c r="I541" s="289" t="b">
        <f t="shared" si="62"/>
        <v>1</v>
      </c>
      <c r="J541" s="289">
        <f t="shared" si="58"/>
        <v>0</v>
      </c>
      <c r="K541" s="289">
        <f t="shared" si="59"/>
        <v>0</v>
      </c>
      <c r="L541" s="289">
        <f t="shared" si="60"/>
        <v>0</v>
      </c>
      <c r="M541" s="16" t="b">
        <f t="shared" si="56"/>
        <v>1</v>
      </c>
      <c r="N541" s="16" t="b">
        <f t="shared" si="57"/>
        <v>1</v>
      </c>
    </row>
    <row r="542" spans="1:14">
      <c r="A542" s="239">
        <v>521</v>
      </c>
      <c r="B542" s="206"/>
      <c r="C542" s="207"/>
      <c r="D542" s="206"/>
      <c r="E542" s="207"/>
      <c r="F542" s="208"/>
      <c r="G542" s="208"/>
      <c r="H542" s="289" t="b">
        <f t="shared" si="61"/>
        <v>1</v>
      </c>
      <c r="I542" s="289" t="b">
        <f t="shared" si="62"/>
        <v>1</v>
      </c>
      <c r="J542" s="289">
        <f t="shared" si="58"/>
        <v>0</v>
      </c>
      <c r="K542" s="289">
        <f t="shared" si="59"/>
        <v>0</v>
      </c>
      <c r="L542" s="289">
        <f t="shared" si="60"/>
        <v>0</v>
      </c>
      <c r="M542" s="16" t="b">
        <f t="shared" si="56"/>
        <v>1</v>
      </c>
      <c r="N542" s="16" t="b">
        <f t="shared" si="57"/>
        <v>1</v>
      </c>
    </row>
    <row r="543" spans="1:14">
      <c r="A543" s="239">
        <v>522</v>
      </c>
      <c r="B543" s="206"/>
      <c r="C543" s="207"/>
      <c r="D543" s="206"/>
      <c r="E543" s="207"/>
      <c r="F543" s="208"/>
      <c r="G543" s="208"/>
      <c r="H543" s="289" t="b">
        <f t="shared" si="61"/>
        <v>1</v>
      </c>
      <c r="I543" s="289" t="b">
        <f t="shared" si="62"/>
        <v>1</v>
      </c>
      <c r="J543" s="289">
        <f t="shared" si="58"/>
        <v>0</v>
      </c>
      <c r="K543" s="289">
        <f t="shared" si="59"/>
        <v>0</v>
      </c>
      <c r="L543" s="289">
        <f t="shared" si="60"/>
        <v>0</v>
      </c>
      <c r="M543" s="16" t="b">
        <f t="shared" si="56"/>
        <v>1</v>
      </c>
      <c r="N543" s="16" t="b">
        <f t="shared" si="57"/>
        <v>1</v>
      </c>
    </row>
    <row r="544" spans="1:14">
      <c r="A544" s="239">
        <v>523</v>
      </c>
      <c r="B544" s="206"/>
      <c r="C544" s="207"/>
      <c r="D544" s="206"/>
      <c r="E544" s="207"/>
      <c r="F544" s="208"/>
      <c r="G544" s="208"/>
      <c r="H544" s="289" t="b">
        <f t="shared" si="61"/>
        <v>1</v>
      </c>
      <c r="I544" s="289" t="b">
        <f t="shared" si="62"/>
        <v>1</v>
      </c>
      <c r="J544" s="289">
        <f t="shared" si="58"/>
        <v>0</v>
      </c>
      <c r="K544" s="289">
        <f t="shared" si="59"/>
        <v>0</v>
      </c>
      <c r="L544" s="289">
        <f t="shared" si="60"/>
        <v>0</v>
      </c>
      <c r="M544" s="16" t="b">
        <f t="shared" si="56"/>
        <v>1</v>
      </c>
      <c r="N544" s="16" t="b">
        <f t="shared" si="57"/>
        <v>1</v>
      </c>
    </row>
    <row r="545" spans="1:14">
      <c r="A545" s="239">
        <v>524</v>
      </c>
      <c r="B545" s="206"/>
      <c r="C545" s="207"/>
      <c r="D545" s="206"/>
      <c r="E545" s="207"/>
      <c r="F545" s="208"/>
      <c r="G545" s="208"/>
      <c r="H545" s="289" t="b">
        <f t="shared" si="61"/>
        <v>1</v>
      </c>
      <c r="I545" s="289" t="b">
        <f t="shared" si="62"/>
        <v>1</v>
      </c>
      <c r="J545" s="289">
        <f t="shared" si="58"/>
        <v>0</v>
      </c>
      <c r="K545" s="289">
        <f t="shared" si="59"/>
        <v>0</v>
      </c>
      <c r="L545" s="289">
        <f t="shared" si="60"/>
        <v>0</v>
      </c>
      <c r="M545" s="16" t="b">
        <f t="shared" si="56"/>
        <v>1</v>
      </c>
      <c r="N545" s="16" t="b">
        <f t="shared" si="57"/>
        <v>1</v>
      </c>
    </row>
    <row r="546" spans="1:14">
      <c r="A546" s="239">
        <v>525</v>
      </c>
      <c r="B546" s="206"/>
      <c r="C546" s="207"/>
      <c r="D546" s="206"/>
      <c r="E546" s="207"/>
      <c r="F546" s="208"/>
      <c r="G546" s="208"/>
      <c r="H546" s="289" t="b">
        <f t="shared" si="61"/>
        <v>1</v>
      </c>
      <c r="I546" s="289" t="b">
        <f t="shared" si="62"/>
        <v>1</v>
      </c>
      <c r="J546" s="289">
        <f t="shared" si="58"/>
        <v>0</v>
      </c>
      <c r="K546" s="289">
        <f t="shared" si="59"/>
        <v>0</v>
      </c>
      <c r="L546" s="289">
        <f t="shared" si="60"/>
        <v>0</v>
      </c>
      <c r="M546" s="16" t="b">
        <f t="shared" si="56"/>
        <v>1</v>
      </c>
      <c r="N546" s="16" t="b">
        <f t="shared" si="57"/>
        <v>1</v>
      </c>
    </row>
    <row r="547" spans="1:14">
      <c r="A547" s="239">
        <v>526</v>
      </c>
      <c r="B547" s="206"/>
      <c r="C547" s="207"/>
      <c r="D547" s="206"/>
      <c r="E547" s="207"/>
      <c r="F547" s="208"/>
      <c r="G547" s="208"/>
      <c r="H547" s="289" t="b">
        <f t="shared" si="61"/>
        <v>1</v>
      </c>
      <c r="I547" s="289" t="b">
        <f t="shared" si="62"/>
        <v>1</v>
      </c>
      <c r="J547" s="289">
        <f t="shared" si="58"/>
        <v>0</v>
      </c>
      <c r="K547" s="289">
        <f t="shared" si="59"/>
        <v>0</v>
      </c>
      <c r="L547" s="289">
        <f t="shared" si="60"/>
        <v>0</v>
      </c>
      <c r="M547" s="16" t="b">
        <f t="shared" si="56"/>
        <v>1</v>
      </c>
      <c r="N547" s="16" t="b">
        <f t="shared" si="57"/>
        <v>1</v>
      </c>
    </row>
    <row r="548" spans="1:14">
      <c r="A548" s="239">
        <v>527</v>
      </c>
      <c r="B548" s="206"/>
      <c r="C548" s="207"/>
      <c r="D548" s="206"/>
      <c r="E548" s="207"/>
      <c r="F548" s="208"/>
      <c r="G548" s="208"/>
      <c r="H548" s="289" t="b">
        <f t="shared" si="61"/>
        <v>1</v>
      </c>
      <c r="I548" s="289" t="b">
        <f t="shared" si="62"/>
        <v>1</v>
      </c>
      <c r="J548" s="289">
        <f t="shared" si="58"/>
        <v>0</v>
      </c>
      <c r="K548" s="289">
        <f t="shared" si="59"/>
        <v>0</v>
      </c>
      <c r="L548" s="289">
        <f t="shared" si="60"/>
        <v>0</v>
      </c>
      <c r="M548" s="16" t="b">
        <f t="shared" si="56"/>
        <v>1</v>
      </c>
      <c r="N548" s="16" t="b">
        <f t="shared" si="57"/>
        <v>1</v>
      </c>
    </row>
    <row r="549" spans="1:14">
      <c r="A549" s="239">
        <v>528</v>
      </c>
      <c r="B549" s="206"/>
      <c r="C549" s="207"/>
      <c r="D549" s="206"/>
      <c r="E549" s="207"/>
      <c r="F549" s="208"/>
      <c r="G549" s="208"/>
      <c r="H549" s="289" t="b">
        <f t="shared" si="61"/>
        <v>1</v>
      </c>
      <c r="I549" s="289" t="b">
        <f t="shared" si="62"/>
        <v>1</v>
      </c>
      <c r="J549" s="289">
        <f t="shared" si="58"/>
        <v>0</v>
      </c>
      <c r="K549" s="289">
        <f t="shared" si="59"/>
        <v>0</v>
      </c>
      <c r="L549" s="289">
        <f t="shared" si="60"/>
        <v>0</v>
      </c>
      <c r="M549" s="16" t="b">
        <f t="shared" si="56"/>
        <v>1</v>
      </c>
      <c r="N549" s="16" t="b">
        <f t="shared" si="57"/>
        <v>1</v>
      </c>
    </row>
    <row r="550" spans="1:14">
      <c r="A550" s="239">
        <v>529</v>
      </c>
      <c r="B550" s="206"/>
      <c r="C550" s="207"/>
      <c r="D550" s="206"/>
      <c r="E550" s="207"/>
      <c r="F550" s="208"/>
      <c r="G550" s="208"/>
      <c r="H550" s="289" t="b">
        <f t="shared" si="61"/>
        <v>1</v>
      </c>
      <c r="I550" s="289" t="b">
        <f t="shared" si="62"/>
        <v>1</v>
      </c>
      <c r="J550" s="289">
        <f t="shared" si="58"/>
        <v>0</v>
      </c>
      <c r="K550" s="289">
        <f t="shared" si="59"/>
        <v>0</v>
      </c>
      <c r="L550" s="289">
        <f t="shared" si="60"/>
        <v>0</v>
      </c>
      <c r="M550" s="16" t="b">
        <f t="shared" si="56"/>
        <v>1</v>
      </c>
      <c r="N550" s="16" t="b">
        <f t="shared" si="57"/>
        <v>1</v>
      </c>
    </row>
    <row r="551" spans="1:14">
      <c r="A551" s="239">
        <v>530</v>
      </c>
      <c r="B551" s="206"/>
      <c r="C551" s="207"/>
      <c r="D551" s="206"/>
      <c r="E551" s="207"/>
      <c r="F551" s="208"/>
      <c r="G551" s="208"/>
      <c r="H551" s="289" t="b">
        <f t="shared" si="61"/>
        <v>1</v>
      </c>
      <c r="I551" s="289" t="b">
        <f t="shared" si="62"/>
        <v>1</v>
      </c>
      <c r="J551" s="289">
        <f t="shared" si="58"/>
        <v>0</v>
      </c>
      <c r="K551" s="289">
        <f t="shared" si="59"/>
        <v>0</v>
      </c>
      <c r="L551" s="289">
        <f t="shared" si="60"/>
        <v>0</v>
      </c>
      <c r="M551" s="16" t="b">
        <f t="shared" si="56"/>
        <v>1</v>
      </c>
      <c r="N551" s="16" t="b">
        <f t="shared" si="57"/>
        <v>1</v>
      </c>
    </row>
    <row r="552" spans="1:14">
      <c r="A552" s="239">
        <v>531</v>
      </c>
      <c r="B552" s="206"/>
      <c r="C552" s="207"/>
      <c r="D552" s="206"/>
      <c r="E552" s="207"/>
      <c r="F552" s="208"/>
      <c r="G552" s="208"/>
      <c r="H552" s="289" t="b">
        <f t="shared" si="61"/>
        <v>1</v>
      </c>
      <c r="I552" s="289" t="b">
        <f t="shared" si="62"/>
        <v>1</v>
      </c>
      <c r="J552" s="289">
        <f t="shared" si="58"/>
        <v>0</v>
      </c>
      <c r="K552" s="289">
        <f t="shared" si="59"/>
        <v>0</v>
      </c>
      <c r="L552" s="289">
        <f t="shared" si="60"/>
        <v>0</v>
      </c>
      <c r="M552" s="16" t="b">
        <f t="shared" si="56"/>
        <v>1</v>
      </c>
      <c r="N552" s="16" t="b">
        <f t="shared" si="57"/>
        <v>1</v>
      </c>
    </row>
    <row r="553" spans="1:14">
      <c r="A553" s="239">
        <v>532</v>
      </c>
      <c r="B553" s="206"/>
      <c r="C553" s="207"/>
      <c r="D553" s="206"/>
      <c r="E553" s="207"/>
      <c r="F553" s="208"/>
      <c r="G553" s="208"/>
      <c r="H553" s="289" t="b">
        <f t="shared" si="61"/>
        <v>1</v>
      </c>
      <c r="I553" s="289" t="b">
        <f t="shared" si="62"/>
        <v>1</v>
      </c>
      <c r="J553" s="289">
        <f t="shared" si="58"/>
        <v>0</v>
      </c>
      <c r="K553" s="289">
        <f t="shared" si="59"/>
        <v>0</v>
      </c>
      <c r="L553" s="289">
        <f t="shared" si="60"/>
        <v>0</v>
      </c>
      <c r="M553" s="16" t="b">
        <f t="shared" si="56"/>
        <v>1</v>
      </c>
      <c r="N553" s="16" t="b">
        <f t="shared" si="57"/>
        <v>1</v>
      </c>
    </row>
    <row r="554" spans="1:14">
      <c r="A554" s="239">
        <v>533</v>
      </c>
      <c r="B554" s="206"/>
      <c r="C554" s="207"/>
      <c r="D554" s="206"/>
      <c r="E554" s="207"/>
      <c r="F554" s="208"/>
      <c r="G554" s="208"/>
      <c r="H554" s="289" t="b">
        <f t="shared" si="61"/>
        <v>1</v>
      </c>
      <c r="I554" s="289" t="b">
        <f t="shared" si="62"/>
        <v>1</v>
      </c>
      <c r="J554" s="289">
        <f t="shared" si="58"/>
        <v>0</v>
      </c>
      <c r="K554" s="289">
        <f t="shared" si="59"/>
        <v>0</v>
      </c>
      <c r="L554" s="289">
        <f t="shared" si="60"/>
        <v>0</v>
      </c>
      <c r="M554" s="16" t="b">
        <f t="shared" si="56"/>
        <v>1</v>
      </c>
      <c r="N554" s="16" t="b">
        <f t="shared" si="57"/>
        <v>1</v>
      </c>
    </row>
    <row r="555" spans="1:14">
      <c r="A555" s="239">
        <v>534</v>
      </c>
      <c r="B555" s="206"/>
      <c r="C555" s="207"/>
      <c r="D555" s="206"/>
      <c r="E555" s="207"/>
      <c r="F555" s="208"/>
      <c r="G555" s="208"/>
      <c r="H555" s="289" t="b">
        <f t="shared" si="61"/>
        <v>1</v>
      </c>
      <c r="I555" s="289" t="b">
        <f t="shared" si="62"/>
        <v>1</v>
      </c>
      <c r="J555" s="289">
        <f t="shared" si="58"/>
        <v>0</v>
      </c>
      <c r="K555" s="289">
        <f t="shared" si="59"/>
        <v>0</v>
      </c>
      <c r="L555" s="289">
        <f t="shared" si="60"/>
        <v>0</v>
      </c>
      <c r="M555" s="16" t="b">
        <f t="shared" si="56"/>
        <v>1</v>
      </c>
      <c r="N555" s="16" t="b">
        <f t="shared" si="57"/>
        <v>1</v>
      </c>
    </row>
    <row r="556" spans="1:14">
      <c r="A556" s="239">
        <v>535</v>
      </c>
      <c r="B556" s="206"/>
      <c r="C556" s="207"/>
      <c r="D556" s="206"/>
      <c r="E556" s="207"/>
      <c r="F556" s="208"/>
      <c r="G556" s="208"/>
      <c r="H556" s="289" t="b">
        <f t="shared" si="61"/>
        <v>1</v>
      </c>
      <c r="I556" s="289" t="b">
        <f t="shared" si="62"/>
        <v>1</v>
      </c>
      <c r="J556" s="289">
        <f t="shared" si="58"/>
        <v>0</v>
      </c>
      <c r="K556" s="289">
        <f t="shared" si="59"/>
        <v>0</v>
      </c>
      <c r="L556" s="289">
        <f t="shared" si="60"/>
        <v>0</v>
      </c>
      <c r="M556" s="16" t="b">
        <f t="shared" si="56"/>
        <v>1</v>
      </c>
      <c r="N556" s="16" t="b">
        <f t="shared" si="57"/>
        <v>1</v>
      </c>
    </row>
    <row r="557" spans="1:14">
      <c r="A557" s="239">
        <v>536</v>
      </c>
      <c r="B557" s="206"/>
      <c r="C557" s="207"/>
      <c r="D557" s="206"/>
      <c r="E557" s="207"/>
      <c r="F557" s="208"/>
      <c r="G557" s="208"/>
      <c r="H557" s="289" t="b">
        <f t="shared" si="61"/>
        <v>1</v>
      </c>
      <c r="I557" s="289" t="b">
        <f t="shared" si="62"/>
        <v>1</v>
      </c>
      <c r="J557" s="289">
        <f t="shared" si="58"/>
        <v>0</v>
      </c>
      <c r="K557" s="289">
        <f t="shared" si="59"/>
        <v>0</v>
      </c>
      <c r="L557" s="289">
        <f t="shared" si="60"/>
        <v>0</v>
      </c>
      <c r="M557" s="16" t="b">
        <f t="shared" si="56"/>
        <v>1</v>
      </c>
      <c r="N557" s="16" t="b">
        <f t="shared" si="57"/>
        <v>1</v>
      </c>
    </row>
    <row r="558" spans="1:14">
      <c r="A558" s="239">
        <v>537</v>
      </c>
      <c r="B558" s="206"/>
      <c r="C558" s="207"/>
      <c r="D558" s="206"/>
      <c r="E558" s="207"/>
      <c r="F558" s="208"/>
      <c r="G558" s="208"/>
      <c r="H558" s="289" t="b">
        <f t="shared" si="61"/>
        <v>1</v>
      </c>
      <c r="I558" s="289" t="b">
        <f t="shared" si="62"/>
        <v>1</v>
      </c>
      <c r="J558" s="289">
        <f t="shared" si="58"/>
        <v>0</v>
      </c>
      <c r="K558" s="289">
        <f t="shared" si="59"/>
        <v>0</v>
      </c>
      <c r="L558" s="289">
        <f t="shared" si="60"/>
        <v>0</v>
      </c>
      <c r="M558" s="16" t="b">
        <f t="shared" si="56"/>
        <v>1</v>
      </c>
      <c r="N558" s="16" t="b">
        <f t="shared" si="57"/>
        <v>1</v>
      </c>
    </row>
    <row r="559" spans="1:14">
      <c r="A559" s="239">
        <v>538</v>
      </c>
      <c r="B559" s="206"/>
      <c r="C559" s="207"/>
      <c r="D559" s="206"/>
      <c r="E559" s="207"/>
      <c r="F559" s="208"/>
      <c r="G559" s="208"/>
      <c r="H559" s="289" t="b">
        <f t="shared" si="61"/>
        <v>1</v>
      </c>
      <c r="I559" s="289" t="b">
        <f t="shared" si="62"/>
        <v>1</v>
      </c>
      <c r="J559" s="289">
        <f t="shared" si="58"/>
        <v>0</v>
      </c>
      <c r="K559" s="289">
        <f t="shared" si="59"/>
        <v>0</v>
      </c>
      <c r="L559" s="289">
        <f t="shared" si="60"/>
        <v>0</v>
      </c>
      <c r="M559" s="16" t="b">
        <f t="shared" si="56"/>
        <v>1</v>
      </c>
      <c r="N559" s="16" t="b">
        <f t="shared" si="57"/>
        <v>1</v>
      </c>
    </row>
    <row r="560" spans="1:14">
      <c r="A560" s="239">
        <v>539</v>
      </c>
      <c r="B560" s="206"/>
      <c r="C560" s="207"/>
      <c r="D560" s="206"/>
      <c r="E560" s="207"/>
      <c r="F560" s="208"/>
      <c r="G560" s="208"/>
      <c r="H560" s="289" t="b">
        <f t="shared" si="61"/>
        <v>1</v>
      </c>
      <c r="I560" s="289" t="b">
        <f t="shared" si="62"/>
        <v>1</v>
      </c>
      <c r="J560" s="289">
        <f t="shared" si="58"/>
        <v>0</v>
      </c>
      <c r="K560" s="289">
        <f t="shared" si="59"/>
        <v>0</v>
      </c>
      <c r="L560" s="289">
        <f t="shared" si="60"/>
        <v>0</v>
      </c>
      <c r="M560" s="16" t="b">
        <f t="shared" si="56"/>
        <v>1</v>
      </c>
      <c r="N560" s="16" t="b">
        <f t="shared" si="57"/>
        <v>1</v>
      </c>
    </row>
    <row r="561" spans="1:14">
      <c r="A561" s="239">
        <v>540</v>
      </c>
      <c r="B561" s="206"/>
      <c r="C561" s="207"/>
      <c r="D561" s="206"/>
      <c r="E561" s="207"/>
      <c r="F561" s="208"/>
      <c r="G561" s="208"/>
      <c r="H561" s="289" t="b">
        <f t="shared" si="61"/>
        <v>1</v>
      </c>
      <c r="I561" s="289" t="b">
        <f t="shared" si="62"/>
        <v>1</v>
      </c>
      <c r="J561" s="289">
        <f t="shared" si="58"/>
        <v>0</v>
      </c>
      <c r="K561" s="289">
        <f t="shared" si="59"/>
        <v>0</v>
      </c>
      <c r="L561" s="289">
        <f t="shared" si="60"/>
        <v>0</v>
      </c>
      <c r="M561" s="16" t="b">
        <f t="shared" si="56"/>
        <v>1</v>
      </c>
      <c r="N561" s="16" t="b">
        <f t="shared" si="57"/>
        <v>1</v>
      </c>
    </row>
    <row r="562" spans="1:14">
      <c r="A562" s="239">
        <v>541</v>
      </c>
      <c r="B562" s="206"/>
      <c r="C562" s="207"/>
      <c r="D562" s="206"/>
      <c r="E562" s="207"/>
      <c r="F562" s="208"/>
      <c r="G562" s="208"/>
      <c r="H562" s="289" t="b">
        <f t="shared" si="61"/>
        <v>1</v>
      </c>
      <c r="I562" s="289" t="b">
        <f t="shared" si="62"/>
        <v>1</v>
      </c>
      <c r="J562" s="289">
        <f t="shared" si="58"/>
        <v>0</v>
      </c>
      <c r="K562" s="289">
        <f t="shared" si="59"/>
        <v>0</v>
      </c>
      <c r="L562" s="289">
        <f t="shared" si="60"/>
        <v>0</v>
      </c>
      <c r="M562" s="16" t="b">
        <f t="shared" si="56"/>
        <v>1</v>
      </c>
      <c r="N562" s="16" t="b">
        <f t="shared" si="57"/>
        <v>1</v>
      </c>
    </row>
    <row r="563" spans="1:14">
      <c r="A563" s="239">
        <v>542</v>
      </c>
      <c r="B563" s="206"/>
      <c r="C563" s="207"/>
      <c r="D563" s="206"/>
      <c r="E563" s="207"/>
      <c r="F563" s="208"/>
      <c r="G563" s="208"/>
      <c r="H563" s="289" t="b">
        <f t="shared" si="61"/>
        <v>1</v>
      </c>
      <c r="I563" s="289" t="b">
        <f t="shared" si="62"/>
        <v>1</v>
      </c>
      <c r="J563" s="289">
        <f t="shared" si="58"/>
        <v>0</v>
      </c>
      <c r="K563" s="289">
        <f t="shared" si="59"/>
        <v>0</v>
      </c>
      <c r="L563" s="289">
        <f t="shared" si="60"/>
        <v>0</v>
      </c>
      <c r="M563" s="16" t="b">
        <f t="shared" si="56"/>
        <v>1</v>
      </c>
      <c r="N563" s="16" t="b">
        <f t="shared" si="57"/>
        <v>1</v>
      </c>
    </row>
    <row r="564" spans="1:14">
      <c r="A564" s="239">
        <v>543</v>
      </c>
      <c r="B564" s="206"/>
      <c r="C564" s="207"/>
      <c r="D564" s="206"/>
      <c r="E564" s="207"/>
      <c r="F564" s="208"/>
      <c r="G564" s="208"/>
      <c r="H564" s="289" t="b">
        <f t="shared" si="61"/>
        <v>1</v>
      </c>
      <c r="I564" s="289" t="b">
        <f t="shared" si="62"/>
        <v>1</v>
      </c>
      <c r="J564" s="289">
        <f t="shared" si="58"/>
        <v>0</v>
      </c>
      <c r="K564" s="289">
        <f t="shared" si="59"/>
        <v>0</v>
      </c>
      <c r="L564" s="289">
        <f t="shared" si="60"/>
        <v>0</v>
      </c>
      <c r="M564" s="16" t="b">
        <f t="shared" si="56"/>
        <v>1</v>
      </c>
      <c r="N564" s="16" t="b">
        <f t="shared" si="57"/>
        <v>1</v>
      </c>
    </row>
    <row r="565" spans="1:14">
      <c r="A565" s="239">
        <v>544</v>
      </c>
      <c r="B565" s="206"/>
      <c r="C565" s="207"/>
      <c r="D565" s="206"/>
      <c r="E565" s="207"/>
      <c r="F565" s="208"/>
      <c r="G565" s="208"/>
      <c r="H565" s="289" t="b">
        <f t="shared" si="61"/>
        <v>1</v>
      </c>
      <c r="I565" s="289" t="b">
        <f t="shared" si="62"/>
        <v>1</v>
      </c>
      <c r="J565" s="289">
        <f t="shared" si="58"/>
        <v>0</v>
      </c>
      <c r="K565" s="289">
        <f t="shared" si="59"/>
        <v>0</v>
      </c>
      <c r="L565" s="289">
        <f t="shared" si="60"/>
        <v>0</v>
      </c>
      <c r="M565" s="16" t="b">
        <f t="shared" si="56"/>
        <v>1</v>
      </c>
      <c r="N565" s="16" t="b">
        <f t="shared" si="57"/>
        <v>1</v>
      </c>
    </row>
    <row r="566" spans="1:14">
      <c r="A566" s="239">
        <v>545</v>
      </c>
      <c r="B566" s="206"/>
      <c r="C566" s="207"/>
      <c r="D566" s="206"/>
      <c r="E566" s="207"/>
      <c r="F566" s="208"/>
      <c r="G566" s="208"/>
      <c r="H566" s="289" t="b">
        <f t="shared" si="61"/>
        <v>1</v>
      </c>
      <c r="I566" s="289" t="b">
        <f t="shared" si="62"/>
        <v>1</v>
      </c>
      <c r="J566" s="289">
        <f t="shared" si="58"/>
        <v>0</v>
      </c>
      <c r="K566" s="289">
        <f t="shared" si="59"/>
        <v>0</v>
      </c>
      <c r="L566" s="289">
        <f t="shared" si="60"/>
        <v>0</v>
      </c>
      <c r="M566" s="16" t="b">
        <f t="shared" si="56"/>
        <v>1</v>
      </c>
      <c r="N566" s="16" t="b">
        <f t="shared" si="57"/>
        <v>1</v>
      </c>
    </row>
    <row r="567" spans="1:14">
      <c r="A567" s="239">
        <v>546</v>
      </c>
      <c r="B567" s="206"/>
      <c r="C567" s="207"/>
      <c r="D567" s="206"/>
      <c r="E567" s="207"/>
      <c r="F567" s="208"/>
      <c r="G567" s="208"/>
      <c r="H567" s="289" t="b">
        <f t="shared" si="61"/>
        <v>1</v>
      </c>
      <c r="I567" s="289" t="b">
        <f t="shared" si="62"/>
        <v>1</v>
      </c>
      <c r="J567" s="289">
        <f t="shared" si="58"/>
        <v>0</v>
      </c>
      <c r="K567" s="289">
        <f t="shared" si="59"/>
        <v>0</v>
      </c>
      <c r="L567" s="289">
        <f t="shared" si="60"/>
        <v>0</v>
      </c>
      <c r="M567" s="16" t="b">
        <f t="shared" si="56"/>
        <v>1</v>
      </c>
      <c r="N567" s="16" t="b">
        <f t="shared" si="57"/>
        <v>1</v>
      </c>
    </row>
    <row r="568" spans="1:14">
      <c r="A568" s="239">
        <v>547</v>
      </c>
      <c r="B568" s="206"/>
      <c r="C568" s="207"/>
      <c r="D568" s="206"/>
      <c r="E568" s="207"/>
      <c r="F568" s="208"/>
      <c r="G568" s="208"/>
      <c r="H568" s="289" t="b">
        <f t="shared" si="61"/>
        <v>1</v>
      </c>
      <c r="I568" s="289" t="b">
        <f t="shared" si="62"/>
        <v>1</v>
      </c>
      <c r="J568" s="289">
        <f t="shared" si="58"/>
        <v>0</v>
      </c>
      <c r="K568" s="289">
        <f t="shared" si="59"/>
        <v>0</v>
      </c>
      <c r="L568" s="289">
        <f t="shared" si="60"/>
        <v>0</v>
      </c>
      <c r="M568" s="16" t="b">
        <f t="shared" si="56"/>
        <v>1</v>
      </c>
      <c r="N568" s="16" t="b">
        <f t="shared" si="57"/>
        <v>1</v>
      </c>
    </row>
    <row r="569" spans="1:14">
      <c r="A569" s="239">
        <v>548</v>
      </c>
      <c r="B569" s="206"/>
      <c r="C569" s="207"/>
      <c r="D569" s="206"/>
      <c r="E569" s="207"/>
      <c r="F569" s="208"/>
      <c r="G569" s="208"/>
      <c r="H569" s="289" t="b">
        <f t="shared" si="61"/>
        <v>1</v>
      </c>
      <c r="I569" s="289" t="b">
        <f t="shared" si="62"/>
        <v>1</v>
      </c>
      <c r="J569" s="289">
        <f t="shared" si="58"/>
        <v>0</v>
      </c>
      <c r="K569" s="289">
        <f t="shared" si="59"/>
        <v>0</v>
      </c>
      <c r="L569" s="289">
        <f t="shared" si="60"/>
        <v>0</v>
      </c>
      <c r="M569" s="16" t="b">
        <f t="shared" si="56"/>
        <v>1</v>
      </c>
      <c r="N569" s="16" t="b">
        <f t="shared" si="57"/>
        <v>1</v>
      </c>
    </row>
    <row r="570" spans="1:14">
      <c r="A570" s="239">
        <v>549</v>
      </c>
      <c r="B570" s="206"/>
      <c r="C570" s="207"/>
      <c r="D570" s="206"/>
      <c r="E570" s="207"/>
      <c r="F570" s="208"/>
      <c r="G570" s="208"/>
      <c r="H570" s="289" t="b">
        <f t="shared" si="61"/>
        <v>1</v>
      </c>
      <c r="I570" s="289" t="b">
        <f t="shared" si="62"/>
        <v>1</v>
      </c>
      <c r="J570" s="289">
        <f t="shared" si="58"/>
        <v>0</v>
      </c>
      <c r="K570" s="289">
        <f t="shared" si="59"/>
        <v>0</v>
      </c>
      <c r="L570" s="289">
        <f t="shared" si="60"/>
        <v>0</v>
      </c>
      <c r="M570" s="16" t="b">
        <f t="shared" si="56"/>
        <v>1</v>
      </c>
      <c r="N570" s="16" t="b">
        <f t="shared" si="57"/>
        <v>1</v>
      </c>
    </row>
    <row r="571" spans="1:14">
      <c r="A571" s="239">
        <v>550</v>
      </c>
      <c r="B571" s="206"/>
      <c r="C571" s="207"/>
      <c r="D571" s="206"/>
      <c r="E571" s="207"/>
      <c r="F571" s="208"/>
      <c r="G571" s="208"/>
      <c r="H571" s="289" t="b">
        <f t="shared" si="61"/>
        <v>1</v>
      </c>
      <c r="I571" s="289" t="b">
        <f t="shared" si="62"/>
        <v>1</v>
      </c>
      <c r="J571" s="289">
        <f t="shared" si="58"/>
        <v>0</v>
      </c>
      <c r="K571" s="289">
        <f t="shared" si="59"/>
        <v>0</v>
      </c>
      <c r="L571" s="289">
        <f t="shared" si="60"/>
        <v>0</v>
      </c>
      <c r="M571" s="16" t="b">
        <f t="shared" si="56"/>
        <v>1</v>
      </c>
      <c r="N571" s="16" t="b">
        <f t="shared" si="57"/>
        <v>1</v>
      </c>
    </row>
    <row r="572" spans="1:14">
      <c r="A572" s="239">
        <v>551</v>
      </c>
      <c r="B572" s="206"/>
      <c r="C572" s="207"/>
      <c r="D572" s="206"/>
      <c r="E572" s="207"/>
      <c r="F572" s="208"/>
      <c r="G572" s="208"/>
      <c r="H572" s="289" t="b">
        <f t="shared" si="61"/>
        <v>1</v>
      </c>
      <c r="I572" s="289" t="b">
        <f t="shared" si="62"/>
        <v>1</v>
      </c>
      <c r="J572" s="289">
        <f t="shared" si="58"/>
        <v>0</v>
      </c>
      <c r="K572" s="289">
        <f t="shared" si="59"/>
        <v>0</v>
      </c>
      <c r="L572" s="289">
        <f t="shared" si="60"/>
        <v>0</v>
      </c>
      <c r="M572" s="16" t="b">
        <f t="shared" si="56"/>
        <v>1</v>
      </c>
      <c r="N572" s="16" t="b">
        <f t="shared" si="57"/>
        <v>1</v>
      </c>
    </row>
    <row r="573" spans="1:14">
      <c r="A573" s="239">
        <v>552</v>
      </c>
      <c r="B573" s="206"/>
      <c r="C573" s="207"/>
      <c r="D573" s="206"/>
      <c r="E573" s="207"/>
      <c r="F573" s="208"/>
      <c r="G573" s="208"/>
      <c r="H573" s="289" t="b">
        <f t="shared" si="61"/>
        <v>1</v>
      </c>
      <c r="I573" s="289" t="b">
        <f t="shared" si="62"/>
        <v>1</v>
      </c>
      <c r="J573" s="289">
        <f t="shared" si="58"/>
        <v>0</v>
      </c>
      <c r="K573" s="289">
        <f t="shared" si="59"/>
        <v>0</v>
      </c>
      <c r="L573" s="289">
        <f t="shared" si="60"/>
        <v>0</v>
      </c>
      <c r="M573" s="16" t="b">
        <f t="shared" si="56"/>
        <v>1</v>
      </c>
      <c r="N573" s="16" t="b">
        <f t="shared" si="57"/>
        <v>1</v>
      </c>
    </row>
    <row r="574" spans="1:14">
      <c r="A574" s="239">
        <v>553</v>
      </c>
      <c r="B574" s="206"/>
      <c r="C574" s="207"/>
      <c r="D574" s="206"/>
      <c r="E574" s="207"/>
      <c r="F574" s="208"/>
      <c r="G574" s="208"/>
      <c r="H574" s="289" t="b">
        <f t="shared" si="61"/>
        <v>1</v>
      </c>
      <c r="I574" s="289" t="b">
        <f t="shared" si="62"/>
        <v>1</v>
      </c>
      <c r="J574" s="289">
        <f t="shared" si="58"/>
        <v>0</v>
      </c>
      <c r="K574" s="289">
        <f t="shared" si="59"/>
        <v>0</v>
      </c>
      <c r="L574" s="289">
        <f t="shared" si="60"/>
        <v>0</v>
      </c>
      <c r="M574" s="16" t="b">
        <f t="shared" si="56"/>
        <v>1</v>
      </c>
      <c r="N574" s="16" t="b">
        <f t="shared" si="57"/>
        <v>1</v>
      </c>
    </row>
    <row r="575" spans="1:14">
      <c r="A575" s="239">
        <v>554</v>
      </c>
      <c r="B575" s="206"/>
      <c r="C575" s="207"/>
      <c r="D575" s="206"/>
      <c r="E575" s="207"/>
      <c r="F575" s="208"/>
      <c r="G575" s="208"/>
      <c r="H575" s="289" t="b">
        <f t="shared" si="61"/>
        <v>1</v>
      </c>
      <c r="I575" s="289" t="b">
        <f t="shared" si="62"/>
        <v>1</v>
      </c>
      <c r="J575" s="289">
        <f t="shared" si="58"/>
        <v>0</v>
      </c>
      <c r="K575" s="289">
        <f t="shared" si="59"/>
        <v>0</v>
      </c>
      <c r="L575" s="289">
        <f t="shared" si="60"/>
        <v>0</v>
      </c>
      <c r="M575" s="16" t="b">
        <f t="shared" si="56"/>
        <v>1</v>
      </c>
      <c r="N575" s="16" t="b">
        <f t="shared" si="57"/>
        <v>1</v>
      </c>
    </row>
    <row r="576" spans="1:14">
      <c r="A576" s="239">
        <v>555</v>
      </c>
      <c r="B576" s="206"/>
      <c r="C576" s="207"/>
      <c r="D576" s="206"/>
      <c r="E576" s="207"/>
      <c r="F576" s="208"/>
      <c r="G576" s="208"/>
      <c r="H576" s="289" t="b">
        <f t="shared" si="61"/>
        <v>1</v>
      </c>
      <c r="I576" s="289" t="b">
        <f t="shared" si="62"/>
        <v>1</v>
      </c>
      <c r="J576" s="289">
        <f t="shared" si="58"/>
        <v>0</v>
      </c>
      <c r="K576" s="289">
        <f t="shared" si="59"/>
        <v>0</v>
      </c>
      <c r="L576" s="289">
        <f t="shared" si="60"/>
        <v>0</v>
      </c>
      <c r="M576" s="16" t="b">
        <f t="shared" si="56"/>
        <v>1</v>
      </c>
      <c r="N576" s="16" t="b">
        <f t="shared" si="57"/>
        <v>1</v>
      </c>
    </row>
    <row r="577" spans="1:14">
      <c r="A577" s="239">
        <v>556</v>
      </c>
      <c r="B577" s="206"/>
      <c r="C577" s="207"/>
      <c r="D577" s="206"/>
      <c r="E577" s="207"/>
      <c r="F577" s="208"/>
      <c r="G577" s="208"/>
      <c r="H577" s="289" t="b">
        <f t="shared" si="61"/>
        <v>1</v>
      </c>
      <c r="I577" s="289" t="b">
        <f t="shared" si="62"/>
        <v>1</v>
      </c>
      <c r="J577" s="289">
        <f t="shared" si="58"/>
        <v>0</v>
      </c>
      <c r="K577" s="289">
        <f t="shared" si="59"/>
        <v>0</v>
      </c>
      <c r="L577" s="289">
        <f t="shared" si="60"/>
        <v>0</v>
      </c>
      <c r="M577" s="16" t="b">
        <f t="shared" si="56"/>
        <v>1</v>
      </c>
      <c r="N577" s="16" t="b">
        <f t="shared" si="57"/>
        <v>1</v>
      </c>
    </row>
    <row r="578" spans="1:14">
      <c r="A578" s="239">
        <v>557</v>
      </c>
      <c r="B578" s="206"/>
      <c r="C578" s="207"/>
      <c r="D578" s="206"/>
      <c r="E578" s="207"/>
      <c r="F578" s="208"/>
      <c r="G578" s="208"/>
      <c r="H578" s="289" t="b">
        <f t="shared" si="61"/>
        <v>1</v>
      </c>
      <c r="I578" s="289" t="b">
        <f t="shared" si="62"/>
        <v>1</v>
      </c>
      <c r="J578" s="289">
        <f t="shared" si="58"/>
        <v>0</v>
      </c>
      <c r="K578" s="289">
        <f t="shared" si="59"/>
        <v>0</v>
      </c>
      <c r="L578" s="289">
        <f t="shared" si="60"/>
        <v>0</v>
      </c>
      <c r="M578" s="16" t="b">
        <f t="shared" si="56"/>
        <v>1</v>
      </c>
      <c r="N578" s="16" t="b">
        <f t="shared" si="57"/>
        <v>1</v>
      </c>
    </row>
    <row r="579" spans="1:14">
      <c r="A579" s="239">
        <v>558</v>
      </c>
      <c r="B579" s="206"/>
      <c r="C579" s="207"/>
      <c r="D579" s="206"/>
      <c r="E579" s="207"/>
      <c r="F579" s="208"/>
      <c r="G579" s="208"/>
      <c r="H579" s="289" t="b">
        <f t="shared" si="61"/>
        <v>1</v>
      </c>
      <c r="I579" s="289" t="b">
        <f t="shared" si="62"/>
        <v>1</v>
      </c>
      <c r="J579" s="289">
        <f t="shared" si="58"/>
        <v>0</v>
      </c>
      <c r="K579" s="289">
        <f t="shared" si="59"/>
        <v>0</v>
      </c>
      <c r="L579" s="289">
        <f t="shared" si="60"/>
        <v>0</v>
      </c>
      <c r="M579" s="16" t="b">
        <f t="shared" si="56"/>
        <v>1</v>
      </c>
      <c r="N579" s="16" t="b">
        <f t="shared" si="57"/>
        <v>1</v>
      </c>
    </row>
    <row r="580" spans="1:14">
      <c r="A580" s="239">
        <v>559</v>
      </c>
      <c r="B580" s="206"/>
      <c r="C580" s="207"/>
      <c r="D580" s="206"/>
      <c r="E580" s="207"/>
      <c r="F580" s="208"/>
      <c r="G580" s="208"/>
      <c r="H580" s="289" t="b">
        <f t="shared" si="61"/>
        <v>1</v>
      </c>
      <c r="I580" s="289" t="b">
        <f t="shared" si="62"/>
        <v>1</v>
      </c>
      <c r="J580" s="289">
        <f t="shared" si="58"/>
        <v>0</v>
      </c>
      <c r="K580" s="289">
        <f t="shared" si="59"/>
        <v>0</v>
      </c>
      <c r="L580" s="289">
        <f t="shared" si="60"/>
        <v>0</v>
      </c>
      <c r="M580" s="16" t="b">
        <f t="shared" si="56"/>
        <v>1</v>
      </c>
      <c r="N580" s="16" t="b">
        <f t="shared" si="57"/>
        <v>1</v>
      </c>
    </row>
    <row r="581" spans="1:14">
      <c r="A581" s="239">
        <v>560</v>
      </c>
      <c r="B581" s="206"/>
      <c r="C581" s="207"/>
      <c r="D581" s="206"/>
      <c r="E581" s="207"/>
      <c r="F581" s="208"/>
      <c r="G581" s="208"/>
      <c r="H581" s="289" t="b">
        <f t="shared" si="61"/>
        <v>1</v>
      </c>
      <c r="I581" s="289" t="b">
        <f t="shared" si="62"/>
        <v>1</v>
      </c>
      <c r="J581" s="289">
        <f t="shared" si="58"/>
        <v>0</v>
      </c>
      <c r="K581" s="289">
        <f t="shared" si="59"/>
        <v>0</v>
      </c>
      <c r="L581" s="289">
        <f t="shared" si="60"/>
        <v>0</v>
      </c>
      <c r="M581" s="16" t="b">
        <f t="shared" si="56"/>
        <v>1</v>
      </c>
      <c r="N581" s="16" t="b">
        <f t="shared" si="57"/>
        <v>1</v>
      </c>
    </row>
    <row r="582" spans="1:14">
      <c r="A582" s="239">
        <v>561</v>
      </c>
      <c r="B582" s="206"/>
      <c r="C582" s="207"/>
      <c r="D582" s="206"/>
      <c r="E582" s="207"/>
      <c r="F582" s="208"/>
      <c r="G582" s="208"/>
      <c r="H582" s="289" t="b">
        <f t="shared" si="61"/>
        <v>1</v>
      </c>
      <c r="I582" s="289" t="b">
        <f t="shared" si="62"/>
        <v>1</v>
      </c>
      <c r="J582" s="289">
        <f t="shared" si="58"/>
        <v>0</v>
      </c>
      <c r="K582" s="289">
        <f t="shared" si="59"/>
        <v>0</v>
      </c>
      <c r="L582" s="289">
        <f t="shared" si="60"/>
        <v>0</v>
      </c>
      <c r="M582" s="16" t="b">
        <f t="shared" si="56"/>
        <v>1</v>
      </c>
      <c r="N582" s="16" t="b">
        <f t="shared" si="57"/>
        <v>1</v>
      </c>
    </row>
    <row r="583" spans="1:14">
      <c r="A583" s="239">
        <v>562</v>
      </c>
      <c r="B583" s="206"/>
      <c r="C583" s="207"/>
      <c r="D583" s="206"/>
      <c r="E583" s="207"/>
      <c r="F583" s="208"/>
      <c r="G583" s="208"/>
      <c r="H583" s="289" t="b">
        <f t="shared" si="61"/>
        <v>1</v>
      </c>
      <c r="I583" s="289" t="b">
        <f t="shared" si="62"/>
        <v>1</v>
      </c>
      <c r="J583" s="289">
        <f t="shared" si="58"/>
        <v>0</v>
      </c>
      <c r="K583" s="289">
        <f t="shared" si="59"/>
        <v>0</v>
      </c>
      <c r="L583" s="289">
        <f t="shared" si="60"/>
        <v>0</v>
      </c>
      <c r="M583" s="16" t="b">
        <f t="shared" si="56"/>
        <v>1</v>
      </c>
      <c r="N583" s="16" t="b">
        <f t="shared" si="57"/>
        <v>1</v>
      </c>
    </row>
    <row r="584" spans="1:14">
      <c r="A584" s="239">
        <v>563</v>
      </c>
      <c r="B584" s="206"/>
      <c r="C584" s="207"/>
      <c r="D584" s="206"/>
      <c r="E584" s="207"/>
      <c r="F584" s="208"/>
      <c r="G584" s="208"/>
      <c r="H584" s="289" t="b">
        <f t="shared" si="61"/>
        <v>1</v>
      </c>
      <c r="I584" s="289" t="b">
        <f t="shared" si="62"/>
        <v>1</v>
      </c>
      <c r="J584" s="289">
        <f t="shared" si="58"/>
        <v>0</v>
      </c>
      <c r="K584" s="289">
        <f t="shared" si="59"/>
        <v>0</v>
      </c>
      <c r="L584" s="289">
        <f t="shared" si="60"/>
        <v>0</v>
      </c>
      <c r="M584" s="16" t="b">
        <f t="shared" si="56"/>
        <v>1</v>
      </c>
      <c r="N584" s="16" t="b">
        <f t="shared" si="57"/>
        <v>1</v>
      </c>
    </row>
    <row r="585" spans="1:14">
      <c r="A585" s="239">
        <v>564</v>
      </c>
      <c r="B585" s="206"/>
      <c r="C585" s="207"/>
      <c r="D585" s="206"/>
      <c r="E585" s="207"/>
      <c r="F585" s="208"/>
      <c r="G585" s="208"/>
      <c r="H585" s="289" t="b">
        <f t="shared" si="61"/>
        <v>1</v>
      </c>
      <c r="I585" s="289" t="b">
        <f t="shared" si="62"/>
        <v>1</v>
      </c>
      <c r="J585" s="289">
        <f t="shared" si="58"/>
        <v>0</v>
      </c>
      <c r="K585" s="289">
        <f t="shared" si="59"/>
        <v>0</v>
      </c>
      <c r="L585" s="289">
        <f t="shared" si="60"/>
        <v>0</v>
      </c>
      <c r="M585" s="16" t="b">
        <f t="shared" si="56"/>
        <v>1</v>
      </c>
      <c r="N585" s="16" t="b">
        <f t="shared" si="57"/>
        <v>1</v>
      </c>
    </row>
    <row r="586" spans="1:14">
      <c r="A586" s="239">
        <v>565</v>
      </c>
      <c r="B586" s="206"/>
      <c r="C586" s="207"/>
      <c r="D586" s="206"/>
      <c r="E586" s="207"/>
      <c r="F586" s="208"/>
      <c r="G586" s="208"/>
      <c r="H586" s="289" t="b">
        <f t="shared" si="61"/>
        <v>1</v>
      </c>
      <c r="I586" s="289" t="b">
        <f t="shared" si="62"/>
        <v>1</v>
      </c>
      <c r="J586" s="289">
        <f t="shared" si="58"/>
        <v>0</v>
      </c>
      <c r="K586" s="289">
        <f t="shared" si="59"/>
        <v>0</v>
      </c>
      <c r="L586" s="289">
        <f t="shared" si="60"/>
        <v>0</v>
      </c>
      <c r="M586" s="16" t="b">
        <f t="shared" si="56"/>
        <v>1</v>
      </c>
      <c r="N586" s="16" t="b">
        <f t="shared" si="57"/>
        <v>1</v>
      </c>
    </row>
    <row r="587" spans="1:14">
      <c r="A587" s="239">
        <v>566</v>
      </c>
      <c r="B587" s="206"/>
      <c r="C587" s="207"/>
      <c r="D587" s="206"/>
      <c r="E587" s="207"/>
      <c r="F587" s="208"/>
      <c r="G587" s="208"/>
      <c r="H587" s="289" t="b">
        <f t="shared" si="61"/>
        <v>1</v>
      </c>
      <c r="I587" s="289" t="b">
        <f t="shared" si="62"/>
        <v>1</v>
      </c>
      <c r="J587" s="289">
        <f t="shared" si="58"/>
        <v>0</v>
      </c>
      <c r="K587" s="289">
        <f t="shared" si="59"/>
        <v>0</v>
      </c>
      <c r="L587" s="289">
        <f t="shared" si="60"/>
        <v>0</v>
      </c>
      <c r="M587" s="16" t="b">
        <f t="shared" si="56"/>
        <v>1</v>
      </c>
      <c r="N587" s="16" t="b">
        <f t="shared" si="57"/>
        <v>1</v>
      </c>
    </row>
    <row r="588" spans="1:14">
      <c r="A588" s="239">
        <v>567</v>
      </c>
      <c r="B588" s="206"/>
      <c r="C588" s="207"/>
      <c r="D588" s="206"/>
      <c r="E588" s="207"/>
      <c r="F588" s="208"/>
      <c r="G588" s="208"/>
      <c r="H588" s="289" t="b">
        <f t="shared" si="61"/>
        <v>1</v>
      </c>
      <c r="I588" s="289" t="b">
        <f t="shared" si="62"/>
        <v>1</v>
      </c>
      <c r="J588" s="289">
        <f t="shared" si="58"/>
        <v>0</v>
      </c>
      <c r="K588" s="289">
        <f t="shared" si="59"/>
        <v>0</v>
      </c>
      <c r="L588" s="289">
        <f t="shared" si="60"/>
        <v>0</v>
      </c>
      <c r="M588" s="16" t="b">
        <f t="shared" si="56"/>
        <v>1</v>
      </c>
      <c r="N588" s="16" t="b">
        <f t="shared" si="57"/>
        <v>1</v>
      </c>
    </row>
    <row r="589" spans="1:14">
      <c r="A589" s="239">
        <v>568</v>
      </c>
      <c r="B589" s="206"/>
      <c r="C589" s="207"/>
      <c r="D589" s="206"/>
      <c r="E589" s="207"/>
      <c r="F589" s="208"/>
      <c r="G589" s="208"/>
      <c r="H589" s="289" t="b">
        <f t="shared" si="61"/>
        <v>1</v>
      </c>
      <c r="I589" s="289" t="b">
        <f t="shared" si="62"/>
        <v>1</v>
      </c>
      <c r="J589" s="289">
        <f t="shared" si="58"/>
        <v>0</v>
      </c>
      <c r="K589" s="289">
        <f t="shared" si="59"/>
        <v>0</v>
      </c>
      <c r="L589" s="289">
        <f t="shared" si="60"/>
        <v>0</v>
      </c>
      <c r="M589" s="16" t="b">
        <f t="shared" si="56"/>
        <v>1</v>
      </c>
      <c r="N589" s="16" t="b">
        <f t="shared" si="57"/>
        <v>1</v>
      </c>
    </row>
    <row r="590" spans="1:14">
      <c r="A590" s="239">
        <v>569</v>
      </c>
      <c r="B590" s="206"/>
      <c r="C590" s="207"/>
      <c r="D590" s="206"/>
      <c r="E590" s="207"/>
      <c r="F590" s="208"/>
      <c r="G590" s="208"/>
      <c r="H590" s="289" t="b">
        <f t="shared" si="61"/>
        <v>1</v>
      </c>
      <c r="I590" s="289" t="b">
        <f t="shared" si="62"/>
        <v>1</v>
      </c>
      <c r="J590" s="289">
        <f t="shared" si="58"/>
        <v>0</v>
      </c>
      <c r="K590" s="289">
        <f t="shared" si="59"/>
        <v>0</v>
      </c>
      <c r="L590" s="289">
        <f t="shared" si="60"/>
        <v>0</v>
      </c>
      <c r="M590" s="16" t="b">
        <f t="shared" si="56"/>
        <v>1</v>
      </c>
      <c r="N590" s="16" t="b">
        <f t="shared" si="57"/>
        <v>1</v>
      </c>
    </row>
    <row r="591" spans="1:14">
      <c r="A591" s="239">
        <v>570</v>
      </c>
      <c r="B591" s="206"/>
      <c r="C591" s="207"/>
      <c r="D591" s="206"/>
      <c r="E591" s="207"/>
      <c r="F591" s="208"/>
      <c r="G591" s="208"/>
      <c r="H591" s="289" t="b">
        <f t="shared" si="61"/>
        <v>1</v>
      </c>
      <c r="I591" s="289" t="b">
        <f t="shared" si="62"/>
        <v>1</v>
      </c>
      <c r="J591" s="289">
        <f t="shared" si="58"/>
        <v>0</v>
      </c>
      <c r="K591" s="289">
        <f t="shared" si="59"/>
        <v>0</v>
      </c>
      <c r="L591" s="289">
        <f t="shared" si="60"/>
        <v>0</v>
      </c>
      <c r="M591" s="16" t="b">
        <f t="shared" si="56"/>
        <v>1</v>
      </c>
      <c r="N591" s="16" t="b">
        <f t="shared" si="57"/>
        <v>1</v>
      </c>
    </row>
    <row r="592" spans="1:14">
      <c r="A592" s="239">
        <v>571</v>
      </c>
      <c r="B592" s="206"/>
      <c r="C592" s="207"/>
      <c r="D592" s="206"/>
      <c r="E592" s="207"/>
      <c r="F592" s="208"/>
      <c r="G592" s="208"/>
      <c r="H592" s="289" t="b">
        <f t="shared" si="61"/>
        <v>1</v>
      </c>
      <c r="I592" s="289" t="b">
        <f t="shared" si="62"/>
        <v>1</v>
      </c>
      <c r="J592" s="289">
        <f t="shared" si="58"/>
        <v>0</v>
      </c>
      <c r="K592" s="289">
        <f t="shared" si="59"/>
        <v>0</v>
      </c>
      <c r="L592" s="289">
        <f t="shared" si="60"/>
        <v>0</v>
      </c>
      <c r="M592" s="16" t="b">
        <f t="shared" si="56"/>
        <v>1</v>
      </c>
      <c r="N592" s="16" t="b">
        <f t="shared" si="57"/>
        <v>1</v>
      </c>
    </row>
    <row r="593" spans="1:14">
      <c r="A593" s="239">
        <v>572</v>
      </c>
      <c r="B593" s="206"/>
      <c r="C593" s="207"/>
      <c r="D593" s="206"/>
      <c r="E593" s="207"/>
      <c r="F593" s="208"/>
      <c r="G593" s="208"/>
      <c r="H593" s="289" t="b">
        <f t="shared" si="61"/>
        <v>1</v>
      </c>
      <c r="I593" s="289" t="b">
        <f t="shared" si="62"/>
        <v>1</v>
      </c>
      <c r="J593" s="289">
        <f t="shared" si="58"/>
        <v>0</v>
      </c>
      <c r="K593" s="289">
        <f t="shared" si="59"/>
        <v>0</v>
      </c>
      <c r="L593" s="289">
        <f t="shared" si="60"/>
        <v>0</v>
      </c>
      <c r="M593" s="16" t="b">
        <f t="shared" si="56"/>
        <v>1</v>
      </c>
      <c r="N593" s="16" t="b">
        <f t="shared" si="57"/>
        <v>1</v>
      </c>
    </row>
    <row r="594" spans="1:14">
      <c r="A594" s="239">
        <v>573</v>
      </c>
      <c r="B594" s="206"/>
      <c r="C594" s="207"/>
      <c r="D594" s="206"/>
      <c r="E594" s="207"/>
      <c r="F594" s="208"/>
      <c r="G594" s="208"/>
      <c r="H594" s="289" t="b">
        <f t="shared" si="61"/>
        <v>1</v>
      </c>
      <c r="I594" s="289" t="b">
        <f t="shared" si="62"/>
        <v>1</v>
      </c>
      <c r="J594" s="289">
        <f t="shared" si="58"/>
        <v>0</v>
      </c>
      <c r="K594" s="289">
        <f t="shared" si="59"/>
        <v>0</v>
      </c>
      <c r="L594" s="289">
        <f t="shared" si="60"/>
        <v>0</v>
      </c>
      <c r="M594" s="16" t="b">
        <f t="shared" si="56"/>
        <v>1</v>
      </c>
      <c r="N594" s="16" t="b">
        <f t="shared" si="57"/>
        <v>1</v>
      </c>
    </row>
    <row r="595" spans="1:14">
      <c r="A595" s="239">
        <v>574</v>
      </c>
      <c r="B595" s="206"/>
      <c r="C595" s="207"/>
      <c r="D595" s="206"/>
      <c r="E595" s="207"/>
      <c r="F595" s="208"/>
      <c r="G595" s="208"/>
      <c r="H595" s="289" t="b">
        <f t="shared" si="61"/>
        <v>1</v>
      </c>
      <c r="I595" s="289" t="b">
        <f t="shared" si="62"/>
        <v>1</v>
      </c>
      <c r="J595" s="289">
        <f t="shared" si="58"/>
        <v>0</v>
      </c>
      <c r="K595" s="289">
        <f t="shared" si="59"/>
        <v>0</v>
      </c>
      <c r="L595" s="289">
        <f t="shared" si="60"/>
        <v>0</v>
      </c>
      <c r="M595" s="16" t="b">
        <f t="shared" si="56"/>
        <v>1</v>
      </c>
      <c r="N595" s="16" t="b">
        <f t="shared" si="57"/>
        <v>1</v>
      </c>
    </row>
    <row r="596" spans="1:14">
      <c r="A596" s="239">
        <v>575</v>
      </c>
      <c r="B596" s="206"/>
      <c r="C596" s="207"/>
      <c r="D596" s="206"/>
      <c r="E596" s="207"/>
      <c r="F596" s="208"/>
      <c r="G596" s="208"/>
      <c r="H596" s="289" t="b">
        <f t="shared" si="61"/>
        <v>1</v>
      </c>
      <c r="I596" s="289" t="b">
        <f t="shared" si="62"/>
        <v>1</v>
      </c>
      <c r="J596" s="289">
        <f t="shared" si="58"/>
        <v>0</v>
      </c>
      <c r="K596" s="289">
        <f t="shared" si="59"/>
        <v>0</v>
      </c>
      <c r="L596" s="289">
        <f t="shared" si="60"/>
        <v>0</v>
      </c>
      <c r="M596" s="16" t="b">
        <f t="shared" si="56"/>
        <v>1</v>
      </c>
      <c r="N596" s="16" t="b">
        <f t="shared" si="57"/>
        <v>1</v>
      </c>
    </row>
    <row r="597" spans="1:14">
      <c r="A597" s="239">
        <v>576</v>
      </c>
      <c r="B597" s="206"/>
      <c r="C597" s="207"/>
      <c r="D597" s="206"/>
      <c r="E597" s="207"/>
      <c r="F597" s="208"/>
      <c r="G597" s="208"/>
      <c r="H597" s="289" t="b">
        <f t="shared" si="61"/>
        <v>1</v>
      </c>
      <c r="I597" s="289" t="b">
        <f t="shared" si="62"/>
        <v>1</v>
      </c>
      <c r="J597" s="289">
        <f t="shared" si="58"/>
        <v>0</v>
      </c>
      <c r="K597" s="289">
        <f t="shared" si="59"/>
        <v>0</v>
      </c>
      <c r="L597" s="289">
        <f t="shared" si="60"/>
        <v>0</v>
      </c>
      <c r="M597" s="16" t="b">
        <f t="shared" si="56"/>
        <v>1</v>
      </c>
      <c r="N597" s="16" t="b">
        <f t="shared" si="57"/>
        <v>1</v>
      </c>
    </row>
    <row r="598" spans="1:14">
      <c r="A598" s="239">
        <v>577</v>
      </c>
      <c r="B598" s="206"/>
      <c r="C598" s="207"/>
      <c r="D598" s="206"/>
      <c r="E598" s="207"/>
      <c r="F598" s="208"/>
      <c r="G598" s="208"/>
      <c r="H598" s="289" t="b">
        <f t="shared" si="61"/>
        <v>1</v>
      </c>
      <c r="I598" s="289" t="b">
        <f t="shared" si="62"/>
        <v>1</v>
      </c>
      <c r="J598" s="289">
        <f t="shared" si="58"/>
        <v>0</v>
      </c>
      <c r="K598" s="289">
        <f t="shared" si="59"/>
        <v>0</v>
      </c>
      <c r="L598" s="289">
        <f t="shared" si="60"/>
        <v>0</v>
      </c>
      <c r="M598" s="16" t="b">
        <f t="shared" ref="M598:M661" si="63">IF(B598="",TRUE,(IF(ISNUMBER(MATCH(B598,CountriesList,0)),TRUE,FALSE)))</f>
        <v>1</v>
      </c>
      <c r="N598" s="16" t="b">
        <f t="shared" ref="N598:N661" si="64">IF(D598="",TRUE,(IF(ISNUMBER(MATCH(D598,ClientCategorisationList,0)),TRUE,FALSE)))</f>
        <v>1</v>
      </c>
    </row>
    <row r="599" spans="1:14">
      <c r="A599" s="239">
        <v>578</v>
      </c>
      <c r="B599" s="206"/>
      <c r="C599" s="207"/>
      <c r="D599" s="206"/>
      <c r="E599" s="207"/>
      <c r="F599" s="208"/>
      <c r="G599" s="208"/>
      <c r="H599" s="289" t="b">
        <f t="shared" si="61"/>
        <v>1</v>
      </c>
      <c r="I599" s="289" t="b">
        <f t="shared" si="62"/>
        <v>1</v>
      </c>
      <c r="J599" s="289">
        <f t="shared" ref="J599:J662" si="65">IF(B599="Cyprus,CY",E599,0)</f>
        <v>0</v>
      </c>
      <c r="K599" s="289">
        <f t="shared" ref="K599:K662" si="66">IF(B599="Cyprus,CY",F599,0)</f>
        <v>0</v>
      </c>
      <c r="L599" s="289">
        <f t="shared" ref="L599:L662" si="67">IF(B599="Cyprus,CY",G599,0)</f>
        <v>0</v>
      </c>
      <c r="M599" s="16" t="b">
        <f t="shared" si="63"/>
        <v>1</v>
      </c>
      <c r="N599" s="16" t="b">
        <f t="shared" si="64"/>
        <v>1</v>
      </c>
    </row>
    <row r="600" spans="1:14">
      <c r="A600" s="239">
        <v>579</v>
      </c>
      <c r="B600" s="206"/>
      <c r="C600" s="207"/>
      <c r="D600" s="206"/>
      <c r="E600" s="207"/>
      <c r="F600" s="208"/>
      <c r="G600" s="208"/>
      <c r="H600" s="289" t="b">
        <f t="shared" ref="H600:H663" si="68">IF(ISBLANK(B600),TRUE,IF(OR(ISBLANK(C600),ISBLANK(D600),ISBLANK(E600),ISBLANK(F600),ISBLANK(G600)),FALSE,TRUE))</f>
        <v>1</v>
      </c>
      <c r="I600" s="289" t="b">
        <f t="shared" ref="I600:I663" si="69">IF(OR(AND(B600="N/A",D600="N/A",C600=0,E600=0),AND(ISBLANK(B600),ISBLANK(D600),ISBLANK(C600),ISBLANK(E600)),AND(AND(B600&lt;&gt;"N/A",NOT(ISBLANK(B600))),AND(D600&lt;&gt;"N/A",NOT(ISBLANK(D600))),C600&lt;&gt;0,E600&lt;&gt;0)),TRUE,FALSE)</f>
        <v>1</v>
      </c>
      <c r="J600" s="289">
        <f t="shared" si="65"/>
        <v>0</v>
      </c>
      <c r="K600" s="289">
        <f t="shared" si="66"/>
        <v>0</v>
      </c>
      <c r="L600" s="289">
        <f t="shared" si="67"/>
        <v>0</v>
      </c>
      <c r="M600" s="16" t="b">
        <f t="shared" si="63"/>
        <v>1</v>
      </c>
      <c r="N600" s="16" t="b">
        <f t="shared" si="64"/>
        <v>1</v>
      </c>
    </row>
    <row r="601" spans="1:14">
      <c r="A601" s="239">
        <v>580</v>
      </c>
      <c r="B601" s="206"/>
      <c r="C601" s="207"/>
      <c r="D601" s="206"/>
      <c r="E601" s="207"/>
      <c r="F601" s="208"/>
      <c r="G601" s="208"/>
      <c r="H601" s="289" t="b">
        <f t="shared" si="68"/>
        <v>1</v>
      </c>
      <c r="I601" s="289" t="b">
        <f t="shared" si="69"/>
        <v>1</v>
      </c>
      <c r="J601" s="289">
        <f t="shared" si="65"/>
        <v>0</v>
      </c>
      <c r="K601" s="289">
        <f t="shared" si="66"/>
        <v>0</v>
      </c>
      <c r="L601" s="289">
        <f t="shared" si="67"/>
        <v>0</v>
      </c>
      <c r="M601" s="16" t="b">
        <f t="shared" si="63"/>
        <v>1</v>
      </c>
      <c r="N601" s="16" t="b">
        <f t="shared" si="64"/>
        <v>1</v>
      </c>
    </row>
    <row r="602" spans="1:14">
      <c r="A602" s="239">
        <v>581</v>
      </c>
      <c r="B602" s="206"/>
      <c r="C602" s="207"/>
      <c r="D602" s="206"/>
      <c r="E602" s="207"/>
      <c r="F602" s="208"/>
      <c r="G602" s="208"/>
      <c r="H602" s="289" t="b">
        <f t="shared" si="68"/>
        <v>1</v>
      </c>
      <c r="I602" s="289" t="b">
        <f t="shared" si="69"/>
        <v>1</v>
      </c>
      <c r="J602" s="289">
        <f t="shared" si="65"/>
        <v>0</v>
      </c>
      <c r="K602" s="289">
        <f t="shared" si="66"/>
        <v>0</v>
      </c>
      <c r="L602" s="289">
        <f t="shared" si="67"/>
        <v>0</v>
      </c>
      <c r="M602" s="16" t="b">
        <f t="shared" si="63"/>
        <v>1</v>
      </c>
      <c r="N602" s="16" t="b">
        <f t="shared" si="64"/>
        <v>1</v>
      </c>
    </row>
    <row r="603" spans="1:14">
      <c r="A603" s="239">
        <v>582</v>
      </c>
      <c r="B603" s="206"/>
      <c r="C603" s="207"/>
      <c r="D603" s="206"/>
      <c r="E603" s="207"/>
      <c r="F603" s="208"/>
      <c r="G603" s="208"/>
      <c r="H603" s="289" t="b">
        <f t="shared" si="68"/>
        <v>1</v>
      </c>
      <c r="I603" s="289" t="b">
        <f t="shared" si="69"/>
        <v>1</v>
      </c>
      <c r="J603" s="289">
        <f t="shared" si="65"/>
        <v>0</v>
      </c>
      <c r="K603" s="289">
        <f t="shared" si="66"/>
        <v>0</v>
      </c>
      <c r="L603" s="289">
        <f t="shared" si="67"/>
        <v>0</v>
      </c>
      <c r="M603" s="16" t="b">
        <f t="shared" si="63"/>
        <v>1</v>
      </c>
      <c r="N603" s="16" t="b">
        <f t="shared" si="64"/>
        <v>1</v>
      </c>
    </row>
    <row r="604" spans="1:14">
      <c r="A604" s="239">
        <v>583</v>
      </c>
      <c r="B604" s="206"/>
      <c r="C604" s="207"/>
      <c r="D604" s="206"/>
      <c r="E604" s="207"/>
      <c r="F604" s="208"/>
      <c r="G604" s="208"/>
      <c r="H604" s="289" t="b">
        <f t="shared" si="68"/>
        <v>1</v>
      </c>
      <c r="I604" s="289" t="b">
        <f t="shared" si="69"/>
        <v>1</v>
      </c>
      <c r="J604" s="289">
        <f t="shared" si="65"/>
        <v>0</v>
      </c>
      <c r="K604" s="289">
        <f t="shared" si="66"/>
        <v>0</v>
      </c>
      <c r="L604" s="289">
        <f t="shared" si="67"/>
        <v>0</v>
      </c>
      <c r="M604" s="16" t="b">
        <f t="shared" si="63"/>
        <v>1</v>
      </c>
      <c r="N604" s="16" t="b">
        <f t="shared" si="64"/>
        <v>1</v>
      </c>
    </row>
    <row r="605" spans="1:14">
      <c r="A605" s="239">
        <v>584</v>
      </c>
      <c r="B605" s="206"/>
      <c r="C605" s="207"/>
      <c r="D605" s="206"/>
      <c r="E605" s="207"/>
      <c r="F605" s="208"/>
      <c r="G605" s="208"/>
      <c r="H605" s="289" t="b">
        <f t="shared" si="68"/>
        <v>1</v>
      </c>
      <c r="I605" s="289" t="b">
        <f t="shared" si="69"/>
        <v>1</v>
      </c>
      <c r="J605" s="289">
        <f t="shared" si="65"/>
        <v>0</v>
      </c>
      <c r="K605" s="289">
        <f t="shared" si="66"/>
        <v>0</v>
      </c>
      <c r="L605" s="289">
        <f t="shared" si="67"/>
        <v>0</v>
      </c>
      <c r="M605" s="16" t="b">
        <f t="shared" si="63"/>
        <v>1</v>
      </c>
      <c r="N605" s="16" t="b">
        <f t="shared" si="64"/>
        <v>1</v>
      </c>
    </row>
    <row r="606" spans="1:14">
      <c r="A606" s="239">
        <v>585</v>
      </c>
      <c r="B606" s="206"/>
      <c r="C606" s="207"/>
      <c r="D606" s="206"/>
      <c r="E606" s="207"/>
      <c r="F606" s="208"/>
      <c r="G606" s="208"/>
      <c r="H606" s="289" t="b">
        <f t="shared" si="68"/>
        <v>1</v>
      </c>
      <c r="I606" s="289" t="b">
        <f t="shared" si="69"/>
        <v>1</v>
      </c>
      <c r="J606" s="289">
        <f t="shared" si="65"/>
        <v>0</v>
      </c>
      <c r="K606" s="289">
        <f t="shared" si="66"/>
        <v>0</v>
      </c>
      <c r="L606" s="289">
        <f t="shared" si="67"/>
        <v>0</v>
      </c>
      <c r="M606" s="16" t="b">
        <f t="shared" si="63"/>
        <v>1</v>
      </c>
      <c r="N606" s="16" t="b">
        <f t="shared" si="64"/>
        <v>1</v>
      </c>
    </row>
    <row r="607" spans="1:14">
      <c r="A607" s="239">
        <v>586</v>
      </c>
      <c r="B607" s="206"/>
      <c r="C607" s="207"/>
      <c r="D607" s="206"/>
      <c r="E607" s="207"/>
      <c r="F607" s="208"/>
      <c r="G607" s="208"/>
      <c r="H607" s="289" t="b">
        <f t="shared" si="68"/>
        <v>1</v>
      </c>
      <c r="I607" s="289" t="b">
        <f t="shared" si="69"/>
        <v>1</v>
      </c>
      <c r="J607" s="289">
        <f t="shared" si="65"/>
        <v>0</v>
      </c>
      <c r="K607" s="289">
        <f t="shared" si="66"/>
        <v>0</v>
      </c>
      <c r="L607" s="289">
        <f t="shared" si="67"/>
        <v>0</v>
      </c>
      <c r="M607" s="16" t="b">
        <f t="shared" si="63"/>
        <v>1</v>
      </c>
      <c r="N607" s="16" t="b">
        <f t="shared" si="64"/>
        <v>1</v>
      </c>
    </row>
    <row r="608" spans="1:14">
      <c r="A608" s="239">
        <v>587</v>
      </c>
      <c r="B608" s="206"/>
      <c r="C608" s="207"/>
      <c r="D608" s="206"/>
      <c r="E608" s="207"/>
      <c r="F608" s="208"/>
      <c r="G608" s="208"/>
      <c r="H608" s="289" t="b">
        <f t="shared" si="68"/>
        <v>1</v>
      </c>
      <c r="I608" s="289" t="b">
        <f t="shared" si="69"/>
        <v>1</v>
      </c>
      <c r="J608" s="289">
        <f t="shared" si="65"/>
        <v>0</v>
      </c>
      <c r="K608" s="289">
        <f t="shared" si="66"/>
        <v>0</v>
      </c>
      <c r="L608" s="289">
        <f t="shared" si="67"/>
        <v>0</v>
      </c>
      <c r="M608" s="16" t="b">
        <f t="shared" si="63"/>
        <v>1</v>
      </c>
      <c r="N608" s="16" t="b">
        <f t="shared" si="64"/>
        <v>1</v>
      </c>
    </row>
    <row r="609" spans="1:14">
      <c r="A609" s="239">
        <v>588</v>
      </c>
      <c r="B609" s="206"/>
      <c r="C609" s="207"/>
      <c r="D609" s="206"/>
      <c r="E609" s="207"/>
      <c r="F609" s="208"/>
      <c r="G609" s="208"/>
      <c r="H609" s="289" t="b">
        <f t="shared" si="68"/>
        <v>1</v>
      </c>
      <c r="I609" s="289" t="b">
        <f t="shared" si="69"/>
        <v>1</v>
      </c>
      <c r="J609" s="289">
        <f t="shared" si="65"/>
        <v>0</v>
      </c>
      <c r="K609" s="289">
        <f t="shared" si="66"/>
        <v>0</v>
      </c>
      <c r="L609" s="289">
        <f t="shared" si="67"/>
        <v>0</v>
      </c>
      <c r="M609" s="16" t="b">
        <f t="shared" si="63"/>
        <v>1</v>
      </c>
      <c r="N609" s="16" t="b">
        <f t="shared" si="64"/>
        <v>1</v>
      </c>
    </row>
    <row r="610" spans="1:14">
      <c r="A610" s="239">
        <v>589</v>
      </c>
      <c r="B610" s="206"/>
      <c r="C610" s="207"/>
      <c r="D610" s="206"/>
      <c r="E610" s="207"/>
      <c r="F610" s="208"/>
      <c r="G610" s="208"/>
      <c r="H610" s="289" t="b">
        <f t="shared" si="68"/>
        <v>1</v>
      </c>
      <c r="I610" s="289" t="b">
        <f t="shared" si="69"/>
        <v>1</v>
      </c>
      <c r="J610" s="289">
        <f t="shared" si="65"/>
        <v>0</v>
      </c>
      <c r="K610" s="289">
        <f t="shared" si="66"/>
        <v>0</v>
      </c>
      <c r="L610" s="289">
        <f t="shared" si="67"/>
        <v>0</v>
      </c>
      <c r="M610" s="16" t="b">
        <f t="shared" si="63"/>
        <v>1</v>
      </c>
      <c r="N610" s="16" t="b">
        <f t="shared" si="64"/>
        <v>1</v>
      </c>
    </row>
    <row r="611" spans="1:14">
      <c r="A611" s="239">
        <v>590</v>
      </c>
      <c r="B611" s="206"/>
      <c r="C611" s="207"/>
      <c r="D611" s="206"/>
      <c r="E611" s="207"/>
      <c r="F611" s="208"/>
      <c r="G611" s="208"/>
      <c r="H611" s="289" t="b">
        <f t="shared" si="68"/>
        <v>1</v>
      </c>
      <c r="I611" s="289" t="b">
        <f t="shared" si="69"/>
        <v>1</v>
      </c>
      <c r="J611" s="289">
        <f t="shared" si="65"/>
        <v>0</v>
      </c>
      <c r="K611" s="289">
        <f t="shared" si="66"/>
        <v>0</v>
      </c>
      <c r="L611" s="289">
        <f t="shared" si="67"/>
        <v>0</v>
      </c>
      <c r="M611" s="16" t="b">
        <f t="shared" si="63"/>
        <v>1</v>
      </c>
      <c r="N611" s="16" t="b">
        <f t="shared" si="64"/>
        <v>1</v>
      </c>
    </row>
    <row r="612" spans="1:14">
      <c r="A612" s="239">
        <v>591</v>
      </c>
      <c r="B612" s="206"/>
      <c r="C612" s="207"/>
      <c r="D612" s="206"/>
      <c r="E612" s="207"/>
      <c r="F612" s="208"/>
      <c r="G612" s="208"/>
      <c r="H612" s="289" t="b">
        <f t="shared" si="68"/>
        <v>1</v>
      </c>
      <c r="I612" s="289" t="b">
        <f t="shared" si="69"/>
        <v>1</v>
      </c>
      <c r="J612" s="289">
        <f t="shared" si="65"/>
        <v>0</v>
      </c>
      <c r="K612" s="289">
        <f t="shared" si="66"/>
        <v>0</v>
      </c>
      <c r="L612" s="289">
        <f t="shared" si="67"/>
        <v>0</v>
      </c>
      <c r="M612" s="16" t="b">
        <f t="shared" si="63"/>
        <v>1</v>
      </c>
      <c r="N612" s="16" t="b">
        <f t="shared" si="64"/>
        <v>1</v>
      </c>
    </row>
    <row r="613" spans="1:14">
      <c r="A613" s="239">
        <v>592</v>
      </c>
      <c r="B613" s="206"/>
      <c r="C613" s="207"/>
      <c r="D613" s="206"/>
      <c r="E613" s="207"/>
      <c r="F613" s="208"/>
      <c r="G613" s="208"/>
      <c r="H613" s="289" t="b">
        <f t="shared" si="68"/>
        <v>1</v>
      </c>
      <c r="I613" s="289" t="b">
        <f t="shared" si="69"/>
        <v>1</v>
      </c>
      <c r="J613" s="289">
        <f t="shared" si="65"/>
        <v>0</v>
      </c>
      <c r="K613" s="289">
        <f t="shared" si="66"/>
        <v>0</v>
      </c>
      <c r="L613" s="289">
        <f t="shared" si="67"/>
        <v>0</v>
      </c>
      <c r="M613" s="16" t="b">
        <f t="shared" si="63"/>
        <v>1</v>
      </c>
      <c r="N613" s="16" t="b">
        <f t="shared" si="64"/>
        <v>1</v>
      </c>
    </row>
    <row r="614" spans="1:14">
      <c r="A614" s="239">
        <v>593</v>
      </c>
      <c r="B614" s="206"/>
      <c r="C614" s="207"/>
      <c r="D614" s="206"/>
      <c r="E614" s="207"/>
      <c r="F614" s="208"/>
      <c r="G614" s="208"/>
      <c r="H614" s="289" t="b">
        <f t="shared" si="68"/>
        <v>1</v>
      </c>
      <c r="I614" s="289" t="b">
        <f t="shared" si="69"/>
        <v>1</v>
      </c>
      <c r="J614" s="289">
        <f t="shared" si="65"/>
        <v>0</v>
      </c>
      <c r="K614" s="289">
        <f t="shared" si="66"/>
        <v>0</v>
      </c>
      <c r="L614" s="289">
        <f t="shared" si="67"/>
        <v>0</v>
      </c>
      <c r="M614" s="16" t="b">
        <f t="shared" si="63"/>
        <v>1</v>
      </c>
      <c r="N614" s="16" t="b">
        <f t="shared" si="64"/>
        <v>1</v>
      </c>
    </row>
    <row r="615" spans="1:14">
      <c r="A615" s="239">
        <v>594</v>
      </c>
      <c r="B615" s="206"/>
      <c r="C615" s="207"/>
      <c r="D615" s="206"/>
      <c r="E615" s="207"/>
      <c r="F615" s="208"/>
      <c r="G615" s="208"/>
      <c r="H615" s="289" t="b">
        <f t="shared" si="68"/>
        <v>1</v>
      </c>
      <c r="I615" s="289" t="b">
        <f t="shared" si="69"/>
        <v>1</v>
      </c>
      <c r="J615" s="289">
        <f t="shared" si="65"/>
        <v>0</v>
      </c>
      <c r="K615" s="289">
        <f t="shared" si="66"/>
        <v>0</v>
      </c>
      <c r="L615" s="289">
        <f t="shared" si="67"/>
        <v>0</v>
      </c>
      <c r="M615" s="16" t="b">
        <f t="shared" si="63"/>
        <v>1</v>
      </c>
      <c r="N615" s="16" t="b">
        <f t="shared" si="64"/>
        <v>1</v>
      </c>
    </row>
    <row r="616" spans="1:14">
      <c r="A616" s="239">
        <v>595</v>
      </c>
      <c r="B616" s="206"/>
      <c r="C616" s="207"/>
      <c r="D616" s="206"/>
      <c r="E616" s="207"/>
      <c r="F616" s="208"/>
      <c r="G616" s="208"/>
      <c r="H616" s="289" t="b">
        <f t="shared" si="68"/>
        <v>1</v>
      </c>
      <c r="I616" s="289" t="b">
        <f t="shared" si="69"/>
        <v>1</v>
      </c>
      <c r="J616" s="289">
        <f t="shared" si="65"/>
        <v>0</v>
      </c>
      <c r="K616" s="289">
        <f t="shared" si="66"/>
        <v>0</v>
      </c>
      <c r="L616" s="289">
        <f t="shared" si="67"/>
        <v>0</v>
      </c>
      <c r="M616" s="16" t="b">
        <f t="shared" si="63"/>
        <v>1</v>
      </c>
      <c r="N616" s="16" t="b">
        <f t="shared" si="64"/>
        <v>1</v>
      </c>
    </row>
    <row r="617" spans="1:14">
      <c r="A617" s="239">
        <v>596</v>
      </c>
      <c r="B617" s="206"/>
      <c r="C617" s="207"/>
      <c r="D617" s="206"/>
      <c r="E617" s="207"/>
      <c r="F617" s="208"/>
      <c r="G617" s="208"/>
      <c r="H617" s="289" t="b">
        <f t="shared" si="68"/>
        <v>1</v>
      </c>
      <c r="I617" s="289" t="b">
        <f t="shared" si="69"/>
        <v>1</v>
      </c>
      <c r="J617" s="289">
        <f t="shared" si="65"/>
        <v>0</v>
      </c>
      <c r="K617" s="289">
        <f t="shared" si="66"/>
        <v>0</v>
      </c>
      <c r="L617" s="289">
        <f t="shared" si="67"/>
        <v>0</v>
      </c>
      <c r="M617" s="16" t="b">
        <f t="shared" si="63"/>
        <v>1</v>
      </c>
      <c r="N617" s="16" t="b">
        <f t="shared" si="64"/>
        <v>1</v>
      </c>
    </row>
    <row r="618" spans="1:14">
      <c r="A618" s="239">
        <v>597</v>
      </c>
      <c r="B618" s="206"/>
      <c r="C618" s="207"/>
      <c r="D618" s="206"/>
      <c r="E618" s="207"/>
      <c r="F618" s="208"/>
      <c r="G618" s="208"/>
      <c r="H618" s="289" t="b">
        <f t="shared" si="68"/>
        <v>1</v>
      </c>
      <c r="I618" s="289" t="b">
        <f t="shared" si="69"/>
        <v>1</v>
      </c>
      <c r="J618" s="289">
        <f t="shared" si="65"/>
        <v>0</v>
      </c>
      <c r="K618" s="289">
        <f t="shared" si="66"/>
        <v>0</v>
      </c>
      <c r="L618" s="289">
        <f t="shared" si="67"/>
        <v>0</v>
      </c>
      <c r="M618" s="16" t="b">
        <f t="shared" si="63"/>
        <v>1</v>
      </c>
      <c r="N618" s="16" t="b">
        <f t="shared" si="64"/>
        <v>1</v>
      </c>
    </row>
    <row r="619" spans="1:14">
      <c r="A619" s="239">
        <v>598</v>
      </c>
      <c r="B619" s="206"/>
      <c r="C619" s="207"/>
      <c r="D619" s="206"/>
      <c r="E619" s="207"/>
      <c r="F619" s="208"/>
      <c r="G619" s="208"/>
      <c r="H619" s="289" t="b">
        <f t="shared" si="68"/>
        <v>1</v>
      </c>
      <c r="I619" s="289" t="b">
        <f t="shared" si="69"/>
        <v>1</v>
      </c>
      <c r="J619" s="289">
        <f t="shared" si="65"/>
        <v>0</v>
      </c>
      <c r="K619" s="289">
        <f t="shared" si="66"/>
        <v>0</v>
      </c>
      <c r="L619" s="289">
        <f t="shared" si="67"/>
        <v>0</v>
      </c>
      <c r="M619" s="16" t="b">
        <f t="shared" si="63"/>
        <v>1</v>
      </c>
      <c r="N619" s="16" t="b">
        <f t="shared" si="64"/>
        <v>1</v>
      </c>
    </row>
    <row r="620" spans="1:14">
      <c r="A620" s="239">
        <v>599</v>
      </c>
      <c r="B620" s="206"/>
      <c r="C620" s="207"/>
      <c r="D620" s="206"/>
      <c r="E620" s="207"/>
      <c r="F620" s="208"/>
      <c r="G620" s="208"/>
      <c r="H620" s="289" t="b">
        <f t="shared" si="68"/>
        <v>1</v>
      </c>
      <c r="I620" s="289" t="b">
        <f t="shared" si="69"/>
        <v>1</v>
      </c>
      <c r="J620" s="289">
        <f t="shared" si="65"/>
        <v>0</v>
      </c>
      <c r="K620" s="289">
        <f t="shared" si="66"/>
        <v>0</v>
      </c>
      <c r="L620" s="289">
        <f t="shared" si="67"/>
        <v>0</v>
      </c>
      <c r="M620" s="16" t="b">
        <f t="shared" si="63"/>
        <v>1</v>
      </c>
      <c r="N620" s="16" t="b">
        <f t="shared" si="64"/>
        <v>1</v>
      </c>
    </row>
    <row r="621" spans="1:14">
      <c r="A621" s="239">
        <v>600</v>
      </c>
      <c r="B621" s="206"/>
      <c r="C621" s="207"/>
      <c r="D621" s="206"/>
      <c r="E621" s="207"/>
      <c r="F621" s="208"/>
      <c r="G621" s="208"/>
      <c r="H621" s="289" t="b">
        <f t="shared" si="68"/>
        <v>1</v>
      </c>
      <c r="I621" s="289" t="b">
        <f t="shared" si="69"/>
        <v>1</v>
      </c>
      <c r="J621" s="289">
        <f t="shared" si="65"/>
        <v>0</v>
      </c>
      <c r="K621" s="289">
        <f t="shared" si="66"/>
        <v>0</v>
      </c>
      <c r="L621" s="289">
        <f t="shared" si="67"/>
        <v>0</v>
      </c>
      <c r="M621" s="16" t="b">
        <f t="shared" si="63"/>
        <v>1</v>
      </c>
      <c r="N621" s="16" t="b">
        <f t="shared" si="64"/>
        <v>1</v>
      </c>
    </row>
    <row r="622" spans="1:14">
      <c r="A622" s="239">
        <v>601</v>
      </c>
      <c r="B622" s="206"/>
      <c r="C622" s="207"/>
      <c r="D622" s="206"/>
      <c r="E622" s="207"/>
      <c r="F622" s="208"/>
      <c r="G622" s="208"/>
      <c r="H622" s="289" t="b">
        <f t="shared" si="68"/>
        <v>1</v>
      </c>
      <c r="I622" s="289" t="b">
        <f t="shared" si="69"/>
        <v>1</v>
      </c>
      <c r="J622" s="289">
        <f t="shared" si="65"/>
        <v>0</v>
      </c>
      <c r="K622" s="289">
        <f t="shared" si="66"/>
        <v>0</v>
      </c>
      <c r="L622" s="289">
        <f t="shared" si="67"/>
        <v>0</v>
      </c>
      <c r="M622" s="16" t="b">
        <f t="shared" si="63"/>
        <v>1</v>
      </c>
      <c r="N622" s="16" t="b">
        <f t="shared" si="64"/>
        <v>1</v>
      </c>
    </row>
    <row r="623" spans="1:14">
      <c r="A623" s="239">
        <v>602</v>
      </c>
      <c r="B623" s="206"/>
      <c r="C623" s="207"/>
      <c r="D623" s="206"/>
      <c r="E623" s="207"/>
      <c r="F623" s="208"/>
      <c r="G623" s="208"/>
      <c r="H623" s="289" t="b">
        <f t="shared" si="68"/>
        <v>1</v>
      </c>
      <c r="I623" s="289" t="b">
        <f t="shared" si="69"/>
        <v>1</v>
      </c>
      <c r="J623" s="289">
        <f t="shared" si="65"/>
        <v>0</v>
      </c>
      <c r="K623" s="289">
        <f t="shared" si="66"/>
        <v>0</v>
      </c>
      <c r="L623" s="289">
        <f t="shared" si="67"/>
        <v>0</v>
      </c>
      <c r="M623" s="16" t="b">
        <f t="shared" si="63"/>
        <v>1</v>
      </c>
      <c r="N623" s="16" t="b">
        <f t="shared" si="64"/>
        <v>1</v>
      </c>
    </row>
    <row r="624" spans="1:14">
      <c r="A624" s="239">
        <v>603</v>
      </c>
      <c r="B624" s="206"/>
      <c r="C624" s="207"/>
      <c r="D624" s="206"/>
      <c r="E624" s="207"/>
      <c r="F624" s="208"/>
      <c r="G624" s="208"/>
      <c r="H624" s="289" t="b">
        <f t="shared" si="68"/>
        <v>1</v>
      </c>
      <c r="I624" s="289" t="b">
        <f t="shared" si="69"/>
        <v>1</v>
      </c>
      <c r="J624" s="289">
        <f t="shared" si="65"/>
        <v>0</v>
      </c>
      <c r="K624" s="289">
        <f t="shared" si="66"/>
        <v>0</v>
      </c>
      <c r="L624" s="289">
        <f t="shared" si="67"/>
        <v>0</v>
      </c>
      <c r="M624" s="16" t="b">
        <f t="shared" si="63"/>
        <v>1</v>
      </c>
      <c r="N624" s="16" t="b">
        <f t="shared" si="64"/>
        <v>1</v>
      </c>
    </row>
    <row r="625" spans="1:14">
      <c r="A625" s="239">
        <v>604</v>
      </c>
      <c r="B625" s="206"/>
      <c r="C625" s="207"/>
      <c r="D625" s="206"/>
      <c r="E625" s="207"/>
      <c r="F625" s="208"/>
      <c r="G625" s="208"/>
      <c r="H625" s="289" t="b">
        <f t="shared" si="68"/>
        <v>1</v>
      </c>
      <c r="I625" s="289" t="b">
        <f t="shared" si="69"/>
        <v>1</v>
      </c>
      <c r="J625" s="289">
        <f t="shared" si="65"/>
        <v>0</v>
      </c>
      <c r="K625" s="289">
        <f t="shared" si="66"/>
        <v>0</v>
      </c>
      <c r="L625" s="289">
        <f t="shared" si="67"/>
        <v>0</v>
      </c>
      <c r="M625" s="16" t="b">
        <f t="shared" si="63"/>
        <v>1</v>
      </c>
      <c r="N625" s="16" t="b">
        <f t="shared" si="64"/>
        <v>1</v>
      </c>
    </row>
    <row r="626" spans="1:14">
      <c r="A626" s="239">
        <v>605</v>
      </c>
      <c r="B626" s="206"/>
      <c r="C626" s="207"/>
      <c r="D626" s="206"/>
      <c r="E626" s="207"/>
      <c r="F626" s="208"/>
      <c r="G626" s="208"/>
      <c r="H626" s="289" t="b">
        <f t="shared" si="68"/>
        <v>1</v>
      </c>
      <c r="I626" s="289" t="b">
        <f t="shared" si="69"/>
        <v>1</v>
      </c>
      <c r="J626" s="289">
        <f t="shared" si="65"/>
        <v>0</v>
      </c>
      <c r="K626" s="289">
        <f t="shared" si="66"/>
        <v>0</v>
      </c>
      <c r="L626" s="289">
        <f t="shared" si="67"/>
        <v>0</v>
      </c>
      <c r="M626" s="16" t="b">
        <f t="shared" si="63"/>
        <v>1</v>
      </c>
      <c r="N626" s="16" t="b">
        <f t="shared" si="64"/>
        <v>1</v>
      </c>
    </row>
    <row r="627" spans="1:14">
      <c r="A627" s="239">
        <v>606</v>
      </c>
      <c r="B627" s="206"/>
      <c r="C627" s="207"/>
      <c r="D627" s="206"/>
      <c r="E627" s="207"/>
      <c r="F627" s="208"/>
      <c r="G627" s="208"/>
      <c r="H627" s="289" t="b">
        <f t="shared" si="68"/>
        <v>1</v>
      </c>
      <c r="I627" s="289" t="b">
        <f t="shared" si="69"/>
        <v>1</v>
      </c>
      <c r="J627" s="289">
        <f t="shared" si="65"/>
        <v>0</v>
      </c>
      <c r="K627" s="289">
        <f t="shared" si="66"/>
        <v>0</v>
      </c>
      <c r="L627" s="289">
        <f t="shared" si="67"/>
        <v>0</v>
      </c>
      <c r="M627" s="16" t="b">
        <f t="shared" si="63"/>
        <v>1</v>
      </c>
      <c r="N627" s="16" t="b">
        <f t="shared" si="64"/>
        <v>1</v>
      </c>
    </row>
    <row r="628" spans="1:14">
      <c r="A628" s="239">
        <v>607</v>
      </c>
      <c r="B628" s="206"/>
      <c r="C628" s="207"/>
      <c r="D628" s="206"/>
      <c r="E628" s="207"/>
      <c r="F628" s="208"/>
      <c r="G628" s="208"/>
      <c r="H628" s="289" t="b">
        <f t="shared" si="68"/>
        <v>1</v>
      </c>
      <c r="I628" s="289" t="b">
        <f t="shared" si="69"/>
        <v>1</v>
      </c>
      <c r="J628" s="289">
        <f t="shared" si="65"/>
        <v>0</v>
      </c>
      <c r="K628" s="289">
        <f t="shared" si="66"/>
        <v>0</v>
      </c>
      <c r="L628" s="289">
        <f t="shared" si="67"/>
        <v>0</v>
      </c>
      <c r="M628" s="16" t="b">
        <f t="shared" si="63"/>
        <v>1</v>
      </c>
      <c r="N628" s="16" t="b">
        <f t="shared" si="64"/>
        <v>1</v>
      </c>
    </row>
    <row r="629" spans="1:14">
      <c r="A629" s="239">
        <v>608</v>
      </c>
      <c r="B629" s="206"/>
      <c r="C629" s="207"/>
      <c r="D629" s="206"/>
      <c r="E629" s="207"/>
      <c r="F629" s="208"/>
      <c r="G629" s="208"/>
      <c r="H629" s="289" t="b">
        <f t="shared" si="68"/>
        <v>1</v>
      </c>
      <c r="I629" s="289" t="b">
        <f t="shared" si="69"/>
        <v>1</v>
      </c>
      <c r="J629" s="289">
        <f t="shared" si="65"/>
        <v>0</v>
      </c>
      <c r="K629" s="289">
        <f t="shared" si="66"/>
        <v>0</v>
      </c>
      <c r="L629" s="289">
        <f t="shared" si="67"/>
        <v>0</v>
      </c>
      <c r="M629" s="16" t="b">
        <f t="shared" si="63"/>
        <v>1</v>
      </c>
      <c r="N629" s="16" t="b">
        <f t="shared" si="64"/>
        <v>1</v>
      </c>
    </row>
    <row r="630" spans="1:14">
      <c r="A630" s="239">
        <v>609</v>
      </c>
      <c r="B630" s="206"/>
      <c r="C630" s="207"/>
      <c r="D630" s="206"/>
      <c r="E630" s="207"/>
      <c r="F630" s="208"/>
      <c r="G630" s="208"/>
      <c r="H630" s="289" t="b">
        <f t="shared" si="68"/>
        <v>1</v>
      </c>
      <c r="I630" s="289" t="b">
        <f t="shared" si="69"/>
        <v>1</v>
      </c>
      <c r="J630" s="289">
        <f t="shared" si="65"/>
        <v>0</v>
      </c>
      <c r="K630" s="289">
        <f t="shared" si="66"/>
        <v>0</v>
      </c>
      <c r="L630" s="289">
        <f t="shared" si="67"/>
        <v>0</v>
      </c>
      <c r="M630" s="16" t="b">
        <f t="shared" si="63"/>
        <v>1</v>
      </c>
      <c r="N630" s="16" t="b">
        <f t="shared" si="64"/>
        <v>1</v>
      </c>
    </row>
    <row r="631" spans="1:14">
      <c r="A631" s="239">
        <v>610</v>
      </c>
      <c r="B631" s="206"/>
      <c r="C631" s="207"/>
      <c r="D631" s="206"/>
      <c r="E631" s="207"/>
      <c r="F631" s="208"/>
      <c r="G631" s="208"/>
      <c r="H631" s="289" t="b">
        <f t="shared" si="68"/>
        <v>1</v>
      </c>
      <c r="I631" s="289" t="b">
        <f t="shared" si="69"/>
        <v>1</v>
      </c>
      <c r="J631" s="289">
        <f t="shared" si="65"/>
        <v>0</v>
      </c>
      <c r="K631" s="289">
        <f t="shared" si="66"/>
        <v>0</v>
      </c>
      <c r="L631" s="289">
        <f t="shared" si="67"/>
        <v>0</v>
      </c>
      <c r="M631" s="16" t="b">
        <f t="shared" si="63"/>
        <v>1</v>
      </c>
      <c r="N631" s="16" t="b">
        <f t="shared" si="64"/>
        <v>1</v>
      </c>
    </row>
    <row r="632" spans="1:14">
      <c r="A632" s="239">
        <v>611</v>
      </c>
      <c r="B632" s="206"/>
      <c r="C632" s="207"/>
      <c r="D632" s="206"/>
      <c r="E632" s="207"/>
      <c r="F632" s="208"/>
      <c r="G632" s="208"/>
      <c r="H632" s="289" t="b">
        <f t="shared" si="68"/>
        <v>1</v>
      </c>
      <c r="I632" s="289" t="b">
        <f t="shared" si="69"/>
        <v>1</v>
      </c>
      <c r="J632" s="289">
        <f t="shared" si="65"/>
        <v>0</v>
      </c>
      <c r="K632" s="289">
        <f t="shared" si="66"/>
        <v>0</v>
      </c>
      <c r="L632" s="289">
        <f t="shared" si="67"/>
        <v>0</v>
      </c>
      <c r="M632" s="16" t="b">
        <f t="shared" si="63"/>
        <v>1</v>
      </c>
      <c r="N632" s="16" t="b">
        <f t="shared" si="64"/>
        <v>1</v>
      </c>
    </row>
    <row r="633" spans="1:14">
      <c r="A633" s="239">
        <v>612</v>
      </c>
      <c r="B633" s="206"/>
      <c r="C633" s="207"/>
      <c r="D633" s="206"/>
      <c r="E633" s="207"/>
      <c r="F633" s="208"/>
      <c r="G633" s="208"/>
      <c r="H633" s="289" t="b">
        <f t="shared" si="68"/>
        <v>1</v>
      </c>
      <c r="I633" s="289" t="b">
        <f t="shared" si="69"/>
        <v>1</v>
      </c>
      <c r="J633" s="289">
        <f t="shared" si="65"/>
        <v>0</v>
      </c>
      <c r="K633" s="289">
        <f t="shared" si="66"/>
        <v>0</v>
      </c>
      <c r="L633" s="289">
        <f t="shared" si="67"/>
        <v>0</v>
      </c>
      <c r="M633" s="16" t="b">
        <f t="shared" si="63"/>
        <v>1</v>
      </c>
      <c r="N633" s="16" t="b">
        <f t="shared" si="64"/>
        <v>1</v>
      </c>
    </row>
    <row r="634" spans="1:14">
      <c r="A634" s="239">
        <v>613</v>
      </c>
      <c r="B634" s="206"/>
      <c r="C634" s="207"/>
      <c r="D634" s="206"/>
      <c r="E634" s="207"/>
      <c r="F634" s="208"/>
      <c r="G634" s="208"/>
      <c r="H634" s="289" t="b">
        <f t="shared" si="68"/>
        <v>1</v>
      </c>
      <c r="I634" s="289" t="b">
        <f t="shared" si="69"/>
        <v>1</v>
      </c>
      <c r="J634" s="289">
        <f t="shared" si="65"/>
        <v>0</v>
      </c>
      <c r="K634" s="289">
        <f t="shared" si="66"/>
        <v>0</v>
      </c>
      <c r="L634" s="289">
        <f t="shared" si="67"/>
        <v>0</v>
      </c>
      <c r="M634" s="16" t="b">
        <f t="shared" si="63"/>
        <v>1</v>
      </c>
      <c r="N634" s="16" t="b">
        <f t="shared" si="64"/>
        <v>1</v>
      </c>
    </row>
    <row r="635" spans="1:14">
      <c r="A635" s="239">
        <v>614</v>
      </c>
      <c r="B635" s="206"/>
      <c r="C635" s="207"/>
      <c r="D635" s="206"/>
      <c r="E635" s="207"/>
      <c r="F635" s="208"/>
      <c r="G635" s="208"/>
      <c r="H635" s="289" t="b">
        <f t="shared" si="68"/>
        <v>1</v>
      </c>
      <c r="I635" s="289" t="b">
        <f t="shared" si="69"/>
        <v>1</v>
      </c>
      <c r="J635" s="289">
        <f t="shared" si="65"/>
        <v>0</v>
      </c>
      <c r="K635" s="289">
        <f t="shared" si="66"/>
        <v>0</v>
      </c>
      <c r="L635" s="289">
        <f t="shared" si="67"/>
        <v>0</v>
      </c>
      <c r="M635" s="16" t="b">
        <f t="shared" si="63"/>
        <v>1</v>
      </c>
      <c r="N635" s="16" t="b">
        <f t="shared" si="64"/>
        <v>1</v>
      </c>
    </row>
    <row r="636" spans="1:14">
      <c r="A636" s="239">
        <v>615</v>
      </c>
      <c r="B636" s="206"/>
      <c r="C636" s="207"/>
      <c r="D636" s="206"/>
      <c r="E636" s="207"/>
      <c r="F636" s="208"/>
      <c r="G636" s="208"/>
      <c r="H636" s="289" t="b">
        <f t="shared" si="68"/>
        <v>1</v>
      </c>
      <c r="I636" s="289" t="b">
        <f t="shared" si="69"/>
        <v>1</v>
      </c>
      <c r="J636" s="289">
        <f t="shared" si="65"/>
        <v>0</v>
      </c>
      <c r="K636" s="289">
        <f t="shared" si="66"/>
        <v>0</v>
      </c>
      <c r="L636" s="289">
        <f t="shared" si="67"/>
        <v>0</v>
      </c>
      <c r="M636" s="16" t="b">
        <f t="shared" si="63"/>
        <v>1</v>
      </c>
      <c r="N636" s="16" t="b">
        <f t="shared" si="64"/>
        <v>1</v>
      </c>
    </row>
    <row r="637" spans="1:14">
      <c r="A637" s="239">
        <v>616</v>
      </c>
      <c r="B637" s="206"/>
      <c r="C637" s="207"/>
      <c r="D637" s="206"/>
      <c r="E637" s="207"/>
      <c r="F637" s="208"/>
      <c r="G637" s="208"/>
      <c r="H637" s="289" t="b">
        <f t="shared" si="68"/>
        <v>1</v>
      </c>
      <c r="I637" s="289" t="b">
        <f t="shared" si="69"/>
        <v>1</v>
      </c>
      <c r="J637" s="289">
        <f t="shared" si="65"/>
        <v>0</v>
      </c>
      <c r="K637" s="289">
        <f t="shared" si="66"/>
        <v>0</v>
      </c>
      <c r="L637" s="289">
        <f t="shared" si="67"/>
        <v>0</v>
      </c>
      <c r="M637" s="16" t="b">
        <f t="shared" si="63"/>
        <v>1</v>
      </c>
      <c r="N637" s="16" t="b">
        <f t="shared" si="64"/>
        <v>1</v>
      </c>
    </row>
    <row r="638" spans="1:14">
      <c r="A638" s="239">
        <v>617</v>
      </c>
      <c r="B638" s="206"/>
      <c r="C638" s="207"/>
      <c r="D638" s="206"/>
      <c r="E638" s="207"/>
      <c r="F638" s="208"/>
      <c r="G638" s="208"/>
      <c r="H638" s="289" t="b">
        <f t="shared" si="68"/>
        <v>1</v>
      </c>
      <c r="I638" s="289" t="b">
        <f t="shared" si="69"/>
        <v>1</v>
      </c>
      <c r="J638" s="289">
        <f t="shared" si="65"/>
        <v>0</v>
      </c>
      <c r="K638" s="289">
        <f t="shared" si="66"/>
        <v>0</v>
      </c>
      <c r="L638" s="289">
        <f t="shared" si="67"/>
        <v>0</v>
      </c>
      <c r="M638" s="16" t="b">
        <f t="shared" si="63"/>
        <v>1</v>
      </c>
      <c r="N638" s="16" t="b">
        <f t="shared" si="64"/>
        <v>1</v>
      </c>
    </row>
    <row r="639" spans="1:14">
      <c r="A639" s="239">
        <v>618</v>
      </c>
      <c r="B639" s="206"/>
      <c r="C639" s="207"/>
      <c r="D639" s="206"/>
      <c r="E639" s="207"/>
      <c r="F639" s="208"/>
      <c r="G639" s="208"/>
      <c r="H639" s="289" t="b">
        <f t="shared" si="68"/>
        <v>1</v>
      </c>
      <c r="I639" s="289" t="b">
        <f t="shared" si="69"/>
        <v>1</v>
      </c>
      <c r="J639" s="289">
        <f t="shared" si="65"/>
        <v>0</v>
      </c>
      <c r="K639" s="289">
        <f t="shared" si="66"/>
        <v>0</v>
      </c>
      <c r="L639" s="289">
        <f t="shared" si="67"/>
        <v>0</v>
      </c>
      <c r="M639" s="16" t="b">
        <f t="shared" si="63"/>
        <v>1</v>
      </c>
      <c r="N639" s="16" t="b">
        <f t="shared" si="64"/>
        <v>1</v>
      </c>
    </row>
    <row r="640" spans="1:14">
      <c r="A640" s="239">
        <v>619</v>
      </c>
      <c r="B640" s="206"/>
      <c r="C640" s="207"/>
      <c r="D640" s="206"/>
      <c r="E640" s="207"/>
      <c r="F640" s="208"/>
      <c r="G640" s="208"/>
      <c r="H640" s="289" t="b">
        <f t="shared" si="68"/>
        <v>1</v>
      </c>
      <c r="I640" s="289" t="b">
        <f t="shared" si="69"/>
        <v>1</v>
      </c>
      <c r="J640" s="289">
        <f t="shared" si="65"/>
        <v>0</v>
      </c>
      <c r="K640" s="289">
        <f t="shared" si="66"/>
        <v>0</v>
      </c>
      <c r="L640" s="289">
        <f t="shared" si="67"/>
        <v>0</v>
      </c>
      <c r="M640" s="16" t="b">
        <f t="shared" si="63"/>
        <v>1</v>
      </c>
      <c r="N640" s="16" t="b">
        <f t="shared" si="64"/>
        <v>1</v>
      </c>
    </row>
    <row r="641" spans="1:14">
      <c r="A641" s="239">
        <v>620</v>
      </c>
      <c r="B641" s="206"/>
      <c r="C641" s="207"/>
      <c r="D641" s="206"/>
      <c r="E641" s="207"/>
      <c r="F641" s="208"/>
      <c r="G641" s="208"/>
      <c r="H641" s="289" t="b">
        <f t="shared" si="68"/>
        <v>1</v>
      </c>
      <c r="I641" s="289" t="b">
        <f t="shared" si="69"/>
        <v>1</v>
      </c>
      <c r="J641" s="289">
        <f t="shared" si="65"/>
        <v>0</v>
      </c>
      <c r="K641" s="289">
        <f t="shared" si="66"/>
        <v>0</v>
      </c>
      <c r="L641" s="289">
        <f t="shared" si="67"/>
        <v>0</v>
      </c>
      <c r="M641" s="16" t="b">
        <f t="shared" si="63"/>
        <v>1</v>
      </c>
      <c r="N641" s="16" t="b">
        <f t="shared" si="64"/>
        <v>1</v>
      </c>
    </row>
    <row r="642" spans="1:14">
      <c r="A642" s="239">
        <v>621</v>
      </c>
      <c r="B642" s="206"/>
      <c r="C642" s="207"/>
      <c r="D642" s="206"/>
      <c r="E642" s="207"/>
      <c r="F642" s="208"/>
      <c r="G642" s="208"/>
      <c r="H642" s="289" t="b">
        <f t="shared" si="68"/>
        <v>1</v>
      </c>
      <c r="I642" s="289" t="b">
        <f t="shared" si="69"/>
        <v>1</v>
      </c>
      <c r="J642" s="289">
        <f t="shared" si="65"/>
        <v>0</v>
      </c>
      <c r="K642" s="289">
        <f t="shared" si="66"/>
        <v>0</v>
      </c>
      <c r="L642" s="289">
        <f t="shared" si="67"/>
        <v>0</v>
      </c>
      <c r="M642" s="16" t="b">
        <f t="shared" si="63"/>
        <v>1</v>
      </c>
      <c r="N642" s="16" t="b">
        <f t="shared" si="64"/>
        <v>1</v>
      </c>
    </row>
    <row r="643" spans="1:14">
      <c r="A643" s="239">
        <v>622</v>
      </c>
      <c r="B643" s="206"/>
      <c r="C643" s="207"/>
      <c r="D643" s="206"/>
      <c r="E643" s="207"/>
      <c r="F643" s="208"/>
      <c r="G643" s="208"/>
      <c r="H643" s="289" t="b">
        <f t="shared" si="68"/>
        <v>1</v>
      </c>
      <c r="I643" s="289" t="b">
        <f t="shared" si="69"/>
        <v>1</v>
      </c>
      <c r="J643" s="289">
        <f t="shared" si="65"/>
        <v>0</v>
      </c>
      <c r="K643" s="289">
        <f t="shared" si="66"/>
        <v>0</v>
      </c>
      <c r="L643" s="289">
        <f t="shared" si="67"/>
        <v>0</v>
      </c>
      <c r="M643" s="16" t="b">
        <f t="shared" si="63"/>
        <v>1</v>
      </c>
      <c r="N643" s="16" t="b">
        <f t="shared" si="64"/>
        <v>1</v>
      </c>
    </row>
    <row r="644" spans="1:14">
      <c r="A644" s="239">
        <v>623</v>
      </c>
      <c r="B644" s="206"/>
      <c r="C644" s="207"/>
      <c r="D644" s="206"/>
      <c r="E644" s="207"/>
      <c r="F644" s="208"/>
      <c r="G644" s="208"/>
      <c r="H644" s="289" t="b">
        <f t="shared" si="68"/>
        <v>1</v>
      </c>
      <c r="I644" s="289" t="b">
        <f t="shared" si="69"/>
        <v>1</v>
      </c>
      <c r="J644" s="289">
        <f t="shared" si="65"/>
        <v>0</v>
      </c>
      <c r="K644" s="289">
        <f t="shared" si="66"/>
        <v>0</v>
      </c>
      <c r="L644" s="289">
        <f t="shared" si="67"/>
        <v>0</v>
      </c>
      <c r="M644" s="16" t="b">
        <f t="shared" si="63"/>
        <v>1</v>
      </c>
      <c r="N644" s="16" t="b">
        <f t="shared" si="64"/>
        <v>1</v>
      </c>
    </row>
    <row r="645" spans="1:14">
      <c r="A645" s="239">
        <v>624</v>
      </c>
      <c r="B645" s="206"/>
      <c r="C645" s="207"/>
      <c r="D645" s="206"/>
      <c r="E645" s="207"/>
      <c r="F645" s="208"/>
      <c r="G645" s="208"/>
      <c r="H645" s="289" t="b">
        <f t="shared" si="68"/>
        <v>1</v>
      </c>
      <c r="I645" s="289" t="b">
        <f t="shared" si="69"/>
        <v>1</v>
      </c>
      <c r="J645" s="289">
        <f t="shared" si="65"/>
        <v>0</v>
      </c>
      <c r="K645" s="289">
        <f t="shared" si="66"/>
        <v>0</v>
      </c>
      <c r="L645" s="289">
        <f t="shared" si="67"/>
        <v>0</v>
      </c>
      <c r="M645" s="16" t="b">
        <f t="shared" si="63"/>
        <v>1</v>
      </c>
      <c r="N645" s="16" t="b">
        <f t="shared" si="64"/>
        <v>1</v>
      </c>
    </row>
    <row r="646" spans="1:14">
      <c r="A646" s="239">
        <v>625</v>
      </c>
      <c r="B646" s="206"/>
      <c r="C646" s="207"/>
      <c r="D646" s="206"/>
      <c r="E646" s="207"/>
      <c r="F646" s="208"/>
      <c r="G646" s="208"/>
      <c r="H646" s="289" t="b">
        <f t="shared" si="68"/>
        <v>1</v>
      </c>
      <c r="I646" s="289" t="b">
        <f t="shared" si="69"/>
        <v>1</v>
      </c>
      <c r="J646" s="289">
        <f t="shared" si="65"/>
        <v>0</v>
      </c>
      <c r="K646" s="289">
        <f t="shared" si="66"/>
        <v>0</v>
      </c>
      <c r="L646" s="289">
        <f t="shared" si="67"/>
        <v>0</v>
      </c>
      <c r="M646" s="16" t="b">
        <f t="shared" si="63"/>
        <v>1</v>
      </c>
      <c r="N646" s="16" t="b">
        <f t="shared" si="64"/>
        <v>1</v>
      </c>
    </row>
    <row r="647" spans="1:14">
      <c r="A647" s="239">
        <v>626</v>
      </c>
      <c r="B647" s="206"/>
      <c r="C647" s="207"/>
      <c r="D647" s="206"/>
      <c r="E647" s="207"/>
      <c r="F647" s="208"/>
      <c r="G647" s="208"/>
      <c r="H647" s="289" t="b">
        <f t="shared" si="68"/>
        <v>1</v>
      </c>
      <c r="I647" s="289" t="b">
        <f t="shared" si="69"/>
        <v>1</v>
      </c>
      <c r="J647" s="289">
        <f t="shared" si="65"/>
        <v>0</v>
      </c>
      <c r="K647" s="289">
        <f t="shared" si="66"/>
        <v>0</v>
      </c>
      <c r="L647" s="289">
        <f t="shared" si="67"/>
        <v>0</v>
      </c>
      <c r="M647" s="16" t="b">
        <f t="shared" si="63"/>
        <v>1</v>
      </c>
      <c r="N647" s="16" t="b">
        <f t="shared" si="64"/>
        <v>1</v>
      </c>
    </row>
    <row r="648" spans="1:14">
      <c r="A648" s="239">
        <v>627</v>
      </c>
      <c r="B648" s="206"/>
      <c r="C648" s="207"/>
      <c r="D648" s="206"/>
      <c r="E648" s="207"/>
      <c r="F648" s="208"/>
      <c r="G648" s="208"/>
      <c r="H648" s="289" t="b">
        <f t="shared" si="68"/>
        <v>1</v>
      </c>
      <c r="I648" s="289" t="b">
        <f t="shared" si="69"/>
        <v>1</v>
      </c>
      <c r="J648" s="289">
        <f t="shared" si="65"/>
        <v>0</v>
      </c>
      <c r="K648" s="289">
        <f t="shared" si="66"/>
        <v>0</v>
      </c>
      <c r="L648" s="289">
        <f t="shared" si="67"/>
        <v>0</v>
      </c>
      <c r="M648" s="16" t="b">
        <f t="shared" si="63"/>
        <v>1</v>
      </c>
      <c r="N648" s="16" t="b">
        <f t="shared" si="64"/>
        <v>1</v>
      </c>
    </row>
    <row r="649" spans="1:14">
      <c r="A649" s="239">
        <v>628</v>
      </c>
      <c r="B649" s="206"/>
      <c r="C649" s="207"/>
      <c r="D649" s="206"/>
      <c r="E649" s="207"/>
      <c r="F649" s="208"/>
      <c r="G649" s="208"/>
      <c r="H649" s="289" t="b">
        <f t="shared" si="68"/>
        <v>1</v>
      </c>
      <c r="I649" s="289" t="b">
        <f t="shared" si="69"/>
        <v>1</v>
      </c>
      <c r="J649" s="289">
        <f t="shared" si="65"/>
        <v>0</v>
      </c>
      <c r="K649" s="289">
        <f t="shared" si="66"/>
        <v>0</v>
      </c>
      <c r="L649" s="289">
        <f t="shared" si="67"/>
        <v>0</v>
      </c>
      <c r="M649" s="16" t="b">
        <f t="shared" si="63"/>
        <v>1</v>
      </c>
      <c r="N649" s="16" t="b">
        <f t="shared" si="64"/>
        <v>1</v>
      </c>
    </row>
    <row r="650" spans="1:14">
      <c r="A650" s="239">
        <v>629</v>
      </c>
      <c r="B650" s="206"/>
      <c r="C650" s="207"/>
      <c r="D650" s="206"/>
      <c r="E650" s="207"/>
      <c r="F650" s="208"/>
      <c r="G650" s="208"/>
      <c r="H650" s="289" t="b">
        <f t="shared" si="68"/>
        <v>1</v>
      </c>
      <c r="I650" s="289" t="b">
        <f t="shared" si="69"/>
        <v>1</v>
      </c>
      <c r="J650" s="289">
        <f t="shared" si="65"/>
        <v>0</v>
      </c>
      <c r="K650" s="289">
        <f t="shared" si="66"/>
        <v>0</v>
      </c>
      <c r="L650" s="289">
        <f t="shared" si="67"/>
        <v>0</v>
      </c>
      <c r="M650" s="16" t="b">
        <f t="shared" si="63"/>
        <v>1</v>
      </c>
      <c r="N650" s="16" t="b">
        <f t="shared" si="64"/>
        <v>1</v>
      </c>
    </row>
    <row r="651" spans="1:14">
      <c r="A651" s="239">
        <v>630</v>
      </c>
      <c r="B651" s="206"/>
      <c r="C651" s="207"/>
      <c r="D651" s="206"/>
      <c r="E651" s="207"/>
      <c r="F651" s="208"/>
      <c r="G651" s="208"/>
      <c r="H651" s="289" t="b">
        <f t="shared" si="68"/>
        <v>1</v>
      </c>
      <c r="I651" s="289" t="b">
        <f t="shared" si="69"/>
        <v>1</v>
      </c>
      <c r="J651" s="289">
        <f t="shared" si="65"/>
        <v>0</v>
      </c>
      <c r="K651" s="289">
        <f t="shared" si="66"/>
        <v>0</v>
      </c>
      <c r="L651" s="289">
        <f t="shared" si="67"/>
        <v>0</v>
      </c>
      <c r="M651" s="16" t="b">
        <f t="shared" si="63"/>
        <v>1</v>
      </c>
      <c r="N651" s="16" t="b">
        <f t="shared" si="64"/>
        <v>1</v>
      </c>
    </row>
    <row r="652" spans="1:14">
      <c r="A652" s="239">
        <v>631</v>
      </c>
      <c r="B652" s="206"/>
      <c r="C652" s="207"/>
      <c r="D652" s="206"/>
      <c r="E652" s="207"/>
      <c r="F652" s="208"/>
      <c r="G652" s="208"/>
      <c r="H652" s="289" t="b">
        <f t="shared" si="68"/>
        <v>1</v>
      </c>
      <c r="I652" s="289" t="b">
        <f t="shared" si="69"/>
        <v>1</v>
      </c>
      <c r="J652" s="289">
        <f t="shared" si="65"/>
        <v>0</v>
      </c>
      <c r="K652" s="289">
        <f t="shared" si="66"/>
        <v>0</v>
      </c>
      <c r="L652" s="289">
        <f t="shared" si="67"/>
        <v>0</v>
      </c>
      <c r="M652" s="16" t="b">
        <f t="shared" si="63"/>
        <v>1</v>
      </c>
      <c r="N652" s="16" t="b">
        <f t="shared" si="64"/>
        <v>1</v>
      </c>
    </row>
    <row r="653" spans="1:14">
      <c r="A653" s="239">
        <v>632</v>
      </c>
      <c r="B653" s="206"/>
      <c r="C653" s="207"/>
      <c r="D653" s="206"/>
      <c r="E653" s="207"/>
      <c r="F653" s="208"/>
      <c r="G653" s="208"/>
      <c r="H653" s="289" t="b">
        <f t="shared" si="68"/>
        <v>1</v>
      </c>
      <c r="I653" s="289" t="b">
        <f t="shared" si="69"/>
        <v>1</v>
      </c>
      <c r="J653" s="289">
        <f t="shared" si="65"/>
        <v>0</v>
      </c>
      <c r="K653" s="289">
        <f t="shared" si="66"/>
        <v>0</v>
      </c>
      <c r="L653" s="289">
        <f t="shared" si="67"/>
        <v>0</v>
      </c>
      <c r="M653" s="16" t="b">
        <f t="shared" si="63"/>
        <v>1</v>
      </c>
      <c r="N653" s="16" t="b">
        <f t="shared" si="64"/>
        <v>1</v>
      </c>
    </row>
    <row r="654" spans="1:14">
      <c r="A654" s="239">
        <v>633</v>
      </c>
      <c r="B654" s="206"/>
      <c r="C654" s="207"/>
      <c r="D654" s="206"/>
      <c r="E654" s="207"/>
      <c r="F654" s="208"/>
      <c r="G654" s="208"/>
      <c r="H654" s="289" t="b">
        <f t="shared" si="68"/>
        <v>1</v>
      </c>
      <c r="I654" s="289" t="b">
        <f t="shared" si="69"/>
        <v>1</v>
      </c>
      <c r="J654" s="289">
        <f t="shared" si="65"/>
        <v>0</v>
      </c>
      <c r="K654" s="289">
        <f t="shared" si="66"/>
        <v>0</v>
      </c>
      <c r="L654" s="289">
        <f t="shared" si="67"/>
        <v>0</v>
      </c>
      <c r="M654" s="16" t="b">
        <f t="shared" si="63"/>
        <v>1</v>
      </c>
      <c r="N654" s="16" t="b">
        <f t="shared" si="64"/>
        <v>1</v>
      </c>
    </row>
    <row r="655" spans="1:14">
      <c r="A655" s="239">
        <v>634</v>
      </c>
      <c r="B655" s="206"/>
      <c r="C655" s="207"/>
      <c r="D655" s="206"/>
      <c r="E655" s="207"/>
      <c r="F655" s="208"/>
      <c r="G655" s="208"/>
      <c r="H655" s="289" t="b">
        <f t="shared" si="68"/>
        <v>1</v>
      </c>
      <c r="I655" s="289" t="b">
        <f t="shared" si="69"/>
        <v>1</v>
      </c>
      <c r="J655" s="289">
        <f t="shared" si="65"/>
        <v>0</v>
      </c>
      <c r="K655" s="289">
        <f t="shared" si="66"/>
        <v>0</v>
      </c>
      <c r="L655" s="289">
        <f t="shared" si="67"/>
        <v>0</v>
      </c>
      <c r="M655" s="16" t="b">
        <f t="shared" si="63"/>
        <v>1</v>
      </c>
      <c r="N655" s="16" t="b">
        <f t="shared" si="64"/>
        <v>1</v>
      </c>
    </row>
    <row r="656" spans="1:14">
      <c r="A656" s="239">
        <v>635</v>
      </c>
      <c r="B656" s="206"/>
      <c r="C656" s="207"/>
      <c r="D656" s="206"/>
      <c r="E656" s="207"/>
      <c r="F656" s="208"/>
      <c r="G656" s="208"/>
      <c r="H656" s="289" t="b">
        <f t="shared" si="68"/>
        <v>1</v>
      </c>
      <c r="I656" s="289" t="b">
        <f t="shared" si="69"/>
        <v>1</v>
      </c>
      <c r="J656" s="289">
        <f t="shared" si="65"/>
        <v>0</v>
      </c>
      <c r="K656" s="289">
        <f t="shared" si="66"/>
        <v>0</v>
      </c>
      <c r="L656" s="289">
        <f t="shared" si="67"/>
        <v>0</v>
      </c>
      <c r="M656" s="16" t="b">
        <f t="shared" si="63"/>
        <v>1</v>
      </c>
      <c r="N656" s="16" t="b">
        <f t="shared" si="64"/>
        <v>1</v>
      </c>
    </row>
    <row r="657" spans="1:14">
      <c r="A657" s="239">
        <v>636</v>
      </c>
      <c r="B657" s="206"/>
      <c r="C657" s="207"/>
      <c r="D657" s="206"/>
      <c r="E657" s="207"/>
      <c r="F657" s="208"/>
      <c r="G657" s="208"/>
      <c r="H657" s="289" t="b">
        <f t="shared" si="68"/>
        <v>1</v>
      </c>
      <c r="I657" s="289" t="b">
        <f t="shared" si="69"/>
        <v>1</v>
      </c>
      <c r="J657" s="289">
        <f t="shared" si="65"/>
        <v>0</v>
      </c>
      <c r="K657" s="289">
        <f t="shared" si="66"/>
        <v>0</v>
      </c>
      <c r="L657" s="289">
        <f t="shared" si="67"/>
        <v>0</v>
      </c>
      <c r="M657" s="16" t="b">
        <f t="shared" si="63"/>
        <v>1</v>
      </c>
      <c r="N657" s="16" t="b">
        <f t="shared" si="64"/>
        <v>1</v>
      </c>
    </row>
    <row r="658" spans="1:14">
      <c r="A658" s="239">
        <v>637</v>
      </c>
      <c r="B658" s="206"/>
      <c r="C658" s="207"/>
      <c r="D658" s="206"/>
      <c r="E658" s="207"/>
      <c r="F658" s="208"/>
      <c r="G658" s="208"/>
      <c r="H658" s="289" t="b">
        <f t="shared" si="68"/>
        <v>1</v>
      </c>
      <c r="I658" s="289" t="b">
        <f t="shared" si="69"/>
        <v>1</v>
      </c>
      <c r="J658" s="289">
        <f t="shared" si="65"/>
        <v>0</v>
      </c>
      <c r="K658" s="289">
        <f t="shared" si="66"/>
        <v>0</v>
      </c>
      <c r="L658" s="289">
        <f t="shared" si="67"/>
        <v>0</v>
      </c>
      <c r="M658" s="16" t="b">
        <f t="shared" si="63"/>
        <v>1</v>
      </c>
      <c r="N658" s="16" t="b">
        <f t="shared" si="64"/>
        <v>1</v>
      </c>
    </row>
    <row r="659" spans="1:14">
      <c r="A659" s="239">
        <v>638</v>
      </c>
      <c r="B659" s="206"/>
      <c r="C659" s="207"/>
      <c r="D659" s="206"/>
      <c r="E659" s="207"/>
      <c r="F659" s="208"/>
      <c r="G659" s="208"/>
      <c r="H659" s="289" t="b">
        <f t="shared" si="68"/>
        <v>1</v>
      </c>
      <c r="I659" s="289" t="b">
        <f t="shared" si="69"/>
        <v>1</v>
      </c>
      <c r="J659" s="289">
        <f t="shared" si="65"/>
        <v>0</v>
      </c>
      <c r="K659" s="289">
        <f t="shared" si="66"/>
        <v>0</v>
      </c>
      <c r="L659" s="289">
        <f t="shared" si="67"/>
        <v>0</v>
      </c>
      <c r="M659" s="16" t="b">
        <f t="shared" si="63"/>
        <v>1</v>
      </c>
      <c r="N659" s="16" t="b">
        <f t="shared" si="64"/>
        <v>1</v>
      </c>
    </row>
    <row r="660" spans="1:14">
      <c r="A660" s="239">
        <v>639</v>
      </c>
      <c r="B660" s="206"/>
      <c r="C660" s="207"/>
      <c r="D660" s="206"/>
      <c r="E660" s="207"/>
      <c r="F660" s="208"/>
      <c r="G660" s="208"/>
      <c r="H660" s="289" t="b">
        <f t="shared" si="68"/>
        <v>1</v>
      </c>
      <c r="I660" s="289" t="b">
        <f t="shared" si="69"/>
        <v>1</v>
      </c>
      <c r="J660" s="289">
        <f t="shared" si="65"/>
        <v>0</v>
      </c>
      <c r="K660" s="289">
        <f t="shared" si="66"/>
        <v>0</v>
      </c>
      <c r="L660" s="289">
        <f t="shared" si="67"/>
        <v>0</v>
      </c>
      <c r="M660" s="16" t="b">
        <f t="shared" si="63"/>
        <v>1</v>
      </c>
      <c r="N660" s="16" t="b">
        <f t="shared" si="64"/>
        <v>1</v>
      </c>
    </row>
    <row r="661" spans="1:14">
      <c r="A661" s="239">
        <v>640</v>
      </c>
      <c r="B661" s="206"/>
      <c r="C661" s="207"/>
      <c r="D661" s="206"/>
      <c r="E661" s="207"/>
      <c r="F661" s="208"/>
      <c r="G661" s="208"/>
      <c r="H661" s="289" t="b">
        <f t="shared" si="68"/>
        <v>1</v>
      </c>
      <c r="I661" s="289" t="b">
        <f t="shared" si="69"/>
        <v>1</v>
      </c>
      <c r="J661" s="289">
        <f t="shared" si="65"/>
        <v>0</v>
      </c>
      <c r="K661" s="289">
        <f t="shared" si="66"/>
        <v>0</v>
      </c>
      <c r="L661" s="289">
        <f t="shared" si="67"/>
        <v>0</v>
      </c>
      <c r="M661" s="16" t="b">
        <f t="shared" si="63"/>
        <v>1</v>
      </c>
      <c r="N661" s="16" t="b">
        <f t="shared" si="64"/>
        <v>1</v>
      </c>
    </row>
    <row r="662" spans="1:14">
      <c r="A662" s="239">
        <v>641</v>
      </c>
      <c r="B662" s="206"/>
      <c r="C662" s="207"/>
      <c r="D662" s="206"/>
      <c r="E662" s="207"/>
      <c r="F662" s="208"/>
      <c r="G662" s="208"/>
      <c r="H662" s="289" t="b">
        <f t="shared" si="68"/>
        <v>1</v>
      </c>
      <c r="I662" s="289" t="b">
        <f t="shared" si="69"/>
        <v>1</v>
      </c>
      <c r="J662" s="289">
        <f t="shared" si="65"/>
        <v>0</v>
      </c>
      <c r="K662" s="289">
        <f t="shared" si="66"/>
        <v>0</v>
      </c>
      <c r="L662" s="289">
        <f t="shared" si="67"/>
        <v>0</v>
      </c>
      <c r="M662" s="16" t="b">
        <f t="shared" ref="M662:M725" si="70">IF(B662="",TRUE,(IF(ISNUMBER(MATCH(B662,CountriesList,0)),TRUE,FALSE)))</f>
        <v>1</v>
      </c>
      <c r="N662" s="16" t="b">
        <f t="shared" ref="N662:N725" si="71">IF(D662="",TRUE,(IF(ISNUMBER(MATCH(D662,ClientCategorisationList,0)),TRUE,FALSE)))</f>
        <v>1</v>
      </c>
    </row>
    <row r="663" spans="1:14">
      <c r="A663" s="239">
        <v>642</v>
      </c>
      <c r="B663" s="206"/>
      <c r="C663" s="207"/>
      <c r="D663" s="206"/>
      <c r="E663" s="207"/>
      <c r="F663" s="208"/>
      <c r="G663" s="208"/>
      <c r="H663" s="289" t="b">
        <f t="shared" si="68"/>
        <v>1</v>
      </c>
      <c r="I663" s="289" t="b">
        <f t="shared" si="69"/>
        <v>1</v>
      </c>
      <c r="J663" s="289">
        <f t="shared" ref="J663:J726" si="72">IF(B663="Cyprus,CY",E663,0)</f>
        <v>0</v>
      </c>
      <c r="K663" s="289">
        <f t="shared" ref="K663:K726" si="73">IF(B663="Cyprus,CY",F663,0)</f>
        <v>0</v>
      </c>
      <c r="L663" s="289">
        <f t="shared" ref="L663:L726" si="74">IF(B663="Cyprus,CY",G663,0)</f>
        <v>0</v>
      </c>
      <c r="M663" s="16" t="b">
        <f t="shared" si="70"/>
        <v>1</v>
      </c>
      <c r="N663" s="16" t="b">
        <f t="shared" si="71"/>
        <v>1</v>
      </c>
    </row>
    <row r="664" spans="1:14">
      <c r="A664" s="239">
        <v>643</v>
      </c>
      <c r="B664" s="206"/>
      <c r="C664" s="207"/>
      <c r="D664" s="206"/>
      <c r="E664" s="207"/>
      <c r="F664" s="208"/>
      <c r="G664" s="208"/>
      <c r="H664" s="289" t="b">
        <f t="shared" ref="H664:H727" si="75">IF(ISBLANK(B664),TRUE,IF(OR(ISBLANK(C664),ISBLANK(D664),ISBLANK(E664),ISBLANK(F664),ISBLANK(G664)),FALSE,TRUE))</f>
        <v>1</v>
      </c>
      <c r="I664" s="289" t="b">
        <f t="shared" ref="I664:I727" si="76">IF(OR(AND(B664="N/A",D664="N/A",C664=0,E664=0),AND(ISBLANK(B664),ISBLANK(D664),ISBLANK(C664),ISBLANK(E664)),AND(AND(B664&lt;&gt;"N/A",NOT(ISBLANK(B664))),AND(D664&lt;&gt;"N/A",NOT(ISBLANK(D664))),C664&lt;&gt;0,E664&lt;&gt;0)),TRUE,FALSE)</f>
        <v>1</v>
      </c>
      <c r="J664" s="289">
        <f t="shared" si="72"/>
        <v>0</v>
      </c>
      <c r="K664" s="289">
        <f t="shared" si="73"/>
        <v>0</v>
      </c>
      <c r="L664" s="289">
        <f t="shared" si="74"/>
        <v>0</v>
      </c>
      <c r="M664" s="16" t="b">
        <f t="shared" si="70"/>
        <v>1</v>
      </c>
      <c r="N664" s="16" t="b">
        <f t="shared" si="71"/>
        <v>1</v>
      </c>
    </row>
    <row r="665" spans="1:14">
      <c r="A665" s="239">
        <v>644</v>
      </c>
      <c r="B665" s="206"/>
      <c r="C665" s="207"/>
      <c r="D665" s="206"/>
      <c r="E665" s="207"/>
      <c r="F665" s="208"/>
      <c r="G665" s="208"/>
      <c r="H665" s="289" t="b">
        <f t="shared" si="75"/>
        <v>1</v>
      </c>
      <c r="I665" s="289" t="b">
        <f t="shared" si="76"/>
        <v>1</v>
      </c>
      <c r="J665" s="289">
        <f t="shared" si="72"/>
        <v>0</v>
      </c>
      <c r="K665" s="289">
        <f t="shared" si="73"/>
        <v>0</v>
      </c>
      <c r="L665" s="289">
        <f t="shared" si="74"/>
        <v>0</v>
      </c>
      <c r="M665" s="16" t="b">
        <f t="shared" si="70"/>
        <v>1</v>
      </c>
      <c r="N665" s="16" t="b">
        <f t="shared" si="71"/>
        <v>1</v>
      </c>
    </row>
    <row r="666" spans="1:14">
      <c r="A666" s="239">
        <v>645</v>
      </c>
      <c r="B666" s="206"/>
      <c r="C666" s="207"/>
      <c r="D666" s="206"/>
      <c r="E666" s="207"/>
      <c r="F666" s="208"/>
      <c r="G666" s="208"/>
      <c r="H666" s="289" t="b">
        <f t="shared" si="75"/>
        <v>1</v>
      </c>
      <c r="I666" s="289" t="b">
        <f t="shared" si="76"/>
        <v>1</v>
      </c>
      <c r="J666" s="289">
        <f t="shared" si="72"/>
        <v>0</v>
      </c>
      <c r="K666" s="289">
        <f t="shared" si="73"/>
        <v>0</v>
      </c>
      <c r="L666" s="289">
        <f t="shared" si="74"/>
        <v>0</v>
      </c>
      <c r="M666" s="16" t="b">
        <f t="shared" si="70"/>
        <v>1</v>
      </c>
      <c r="N666" s="16" t="b">
        <f t="shared" si="71"/>
        <v>1</v>
      </c>
    </row>
    <row r="667" spans="1:14">
      <c r="A667" s="239">
        <v>646</v>
      </c>
      <c r="B667" s="206"/>
      <c r="C667" s="207"/>
      <c r="D667" s="206"/>
      <c r="E667" s="207"/>
      <c r="F667" s="208"/>
      <c r="G667" s="208"/>
      <c r="H667" s="289" t="b">
        <f t="shared" si="75"/>
        <v>1</v>
      </c>
      <c r="I667" s="289" t="b">
        <f t="shared" si="76"/>
        <v>1</v>
      </c>
      <c r="J667" s="289">
        <f t="shared" si="72"/>
        <v>0</v>
      </c>
      <c r="K667" s="289">
        <f t="shared" si="73"/>
        <v>0</v>
      </c>
      <c r="L667" s="289">
        <f t="shared" si="74"/>
        <v>0</v>
      </c>
      <c r="M667" s="16" t="b">
        <f t="shared" si="70"/>
        <v>1</v>
      </c>
      <c r="N667" s="16" t="b">
        <f t="shared" si="71"/>
        <v>1</v>
      </c>
    </row>
    <row r="668" spans="1:14">
      <c r="A668" s="239">
        <v>647</v>
      </c>
      <c r="B668" s="206"/>
      <c r="C668" s="207"/>
      <c r="D668" s="206"/>
      <c r="E668" s="207"/>
      <c r="F668" s="208"/>
      <c r="G668" s="208"/>
      <c r="H668" s="289" t="b">
        <f t="shared" si="75"/>
        <v>1</v>
      </c>
      <c r="I668" s="289" t="b">
        <f t="shared" si="76"/>
        <v>1</v>
      </c>
      <c r="J668" s="289">
        <f t="shared" si="72"/>
        <v>0</v>
      </c>
      <c r="K668" s="289">
        <f t="shared" si="73"/>
        <v>0</v>
      </c>
      <c r="L668" s="289">
        <f t="shared" si="74"/>
        <v>0</v>
      </c>
      <c r="M668" s="16" t="b">
        <f t="shared" si="70"/>
        <v>1</v>
      </c>
      <c r="N668" s="16" t="b">
        <f t="shared" si="71"/>
        <v>1</v>
      </c>
    </row>
    <row r="669" spans="1:14">
      <c r="A669" s="239">
        <v>648</v>
      </c>
      <c r="B669" s="206"/>
      <c r="C669" s="207"/>
      <c r="D669" s="206"/>
      <c r="E669" s="207"/>
      <c r="F669" s="208"/>
      <c r="G669" s="208"/>
      <c r="H669" s="289" t="b">
        <f t="shared" si="75"/>
        <v>1</v>
      </c>
      <c r="I669" s="289" t="b">
        <f t="shared" si="76"/>
        <v>1</v>
      </c>
      <c r="J669" s="289">
        <f t="shared" si="72"/>
        <v>0</v>
      </c>
      <c r="K669" s="289">
        <f t="shared" si="73"/>
        <v>0</v>
      </c>
      <c r="L669" s="289">
        <f t="shared" si="74"/>
        <v>0</v>
      </c>
      <c r="M669" s="16" t="b">
        <f t="shared" si="70"/>
        <v>1</v>
      </c>
      <c r="N669" s="16" t="b">
        <f t="shared" si="71"/>
        <v>1</v>
      </c>
    </row>
    <row r="670" spans="1:14">
      <c r="A670" s="239">
        <v>649</v>
      </c>
      <c r="B670" s="206"/>
      <c r="C670" s="207"/>
      <c r="D670" s="206"/>
      <c r="E670" s="207"/>
      <c r="F670" s="208"/>
      <c r="G670" s="208"/>
      <c r="H670" s="289" t="b">
        <f t="shared" si="75"/>
        <v>1</v>
      </c>
      <c r="I670" s="289" t="b">
        <f t="shared" si="76"/>
        <v>1</v>
      </c>
      <c r="J670" s="289">
        <f t="shared" si="72"/>
        <v>0</v>
      </c>
      <c r="K670" s="289">
        <f t="shared" si="73"/>
        <v>0</v>
      </c>
      <c r="L670" s="289">
        <f t="shared" si="74"/>
        <v>0</v>
      </c>
      <c r="M670" s="16" t="b">
        <f t="shared" si="70"/>
        <v>1</v>
      </c>
      <c r="N670" s="16" t="b">
        <f t="shared" si="71"/>
        <v>1</v>
      </c>
    </row>
    <row r="671" spans="1:14">
      <c r="A671" s="239">
        <v>650</v>
      </c>
      <c r="B671" s="206"/>
      <c r="C671" s="207"/>
      <c r="D671" s="206"/>
      <c r="E671" s="207"/>
      <c r="F671" s="208"/>
      <c r="G671" s="208"/>
      <c r="H671" s="289" t="b">
        <f t="shared" si="75"/>
        <v>1</v>
      </c>
      <c r="I671" s="289" t="b">
        <f t="shared" si="76"/>
        <v>1</v>
      </c>
      <c r="J671" s="289">
        <f t="shared" si="72"/>
        <v>0</v>
      </c>
      <c r="K671" s="289">
        <f t="shared" si="73"/>
        <v>0</v>
      </c>
      <c r="L671" s="289">
        <f t="shared" si="74"/>
        <v>0</v>
      </c>
      <c r="M671" s="16" t="b">
        <f t="shared" si="70"/>
        <v>1</v>
      </c>
      <c r="N671" s="16" t="b">
        <f t="shared" si="71"/>
        <v>1</v>
      </c>
    </row>
    <row r="672" spans="1:14">
      <c r="A672" s="239">
        <v>651</v>
      </c>
      <c r="B672" s="206"/>
      <c r="C672" s="207"/>
      <c r="D672" s="206"/>
      <c r="E672" s="207"/>
      <c r="F672" s="208"/>
      <c r="G672" s="208"/>
      <c r="H672" s="289" t="b">
        <f t="shared" si="75"/>
        <v>1</v>
      </c>
      <c r="I672" s="289" t="b">
        <f t="shared" si="76"/>
        <v>1</v>
      </c>
      <c r="J672" s="289">
        <f t="shared" si="72"/>
        <v>0</v>
      </c>
      <c r="K672" s="289">
        <f t="shared" si="73"/>
        <v>0</v>
      </c>
      <c r="L672" s="289">
        <f t="shared" si="74"/>
        <v>0</v>
      </c>
      <c r="M672" s="16" t="b">
        <f t="shared" si="70"/>
        <v>1</v>
      </c>
      <c r="N672" s="16" t="b">
        <f t="shared" si="71"/>
        <v>1</v>
      </c>
    </row>
    <row r="673" spans="1:14">
      <c r="A673" s="239">
        <v>652</v>
      </c>
      <c r="B673" s="206"/>
      <c r="C673" s="207"/>
      <c r="D673" s="206"/>
      <c r="E673" s="207"/>
      <c r="F673" s="208"/>
      <c r="G673" s="208"/>
      <c r="H673" s="289" t="b">
        <f t="shared" si="75"/>
        <v>1</v>
      </c>
      <c r="I673" s="289" t="b">
        <f t="shared" si="76"/>
        <v>1</v>
      </c>
      <c r="J673" s="289">
        <f t="shared" si="72"/>
        <v>0</v>
      </c>
      <c r="K673" s="289">
        <f t="shared" si="73"/>
        <v>0</v>
      </c>
      <c r="L673" s="289">
        <f t="shared" si="74"/>
        <v>0</v>
      </c>
      <c r="M673" s="16" t="b">
        <f t="shared" si="70"/>
        <v>1</v>
      </c>
      <c r="N673" s="16" t="b">
        <f t="shared" si="71"/>
        <v>1</v>
      </c>
    </row>
    <row r="674" spans="1:14">
      <c r="A674" s="239">
        <v>653</v>
      </c>
      <c r="B674" s="206"/>
      <c r="C674" s="207"/>
      <c r="D674" s="206"/>
      <c r="E674" s="207"/>
      <c r="F674" s="208"/>
      <c r="G674" s="208"/>
      <c r="H674" s="289" t="b">
        <f t="shared" si="75"/>
        <v>1</v>
      </c>
      <c r="I674" s="289" t="b">
        <f t="shared" si="76"/>
        <v>1</v>
      </c>
      <c r="J674" s="289">
        <f t="shared" si="72"/>
        <v>0</v>
      </c>
      <c r="K674" s="289">
        <f t="shared" si="73"/>
        <v>0</v>
      </c>
      <c r="L674" s="289">
        <f t="shared" si="74"/>
        <v>0</v>
      </c>
      <c r="M674" s="16" t="b">
        <f t="shared" si="70"/>
        <v>1</v>
      </c>
      <c r="N674" s="16" t="b">
        <f t="shared" si="71"/>
        <v>1</v>
      </c>
    </row>
    <row r="675" spans="1:14">
      <c r="A675" s="239">
        <v>654</v>
      </c>
      <c r="B675" s="206"/>
      <c r="C675" s="207"/>
      <c r="D675" s="206"/>
      <c r="E675" s="207"/>
      <c r="F675" s="208"/>
      <c r="G675" s="208"/>
      <c r="H675" s="289" t="b">
        <f t="shared" si="75"/>
        <v>1</v>
      </c>
      <c r="I675" s="289" t="b">
        <f t="shared" si="76"/>
        <v>1</v>
      </c>
      <c r="J675" s="289">
        <f t="shared" si="72"/>
        <v>0</v>
      </c>
      <c r="K675" s="289">
        <f t="shared" si="73"/>
        <v>0</v>
      </c>
      <c r="L675" s="289">
        <f t="shared" si="74"/>
        <v>0</v>
      </c>
      <c r="M675" s="16" t="b">
        <f t="shared" si="70"/>
        <v>1</v>
      </c>
      <c r="N675" s="16" t="b">
        <f t="shared" si="71"/>
        <v>1</v>
      </c>
    </row>
    <row r="676" spans="1:14">
      <c r="A676" s="239">
        <v>655</v>
      </c>
      <c r="B676" s="206"/>
      <c r="C676" s="207"/>
      <c r="D676" s="206"/>
      <c r="E676" s="207"/>
      <c r="F676" s="208"/>
      <c r="G676" s="208"/>
      <c r="H676" s="289" t="b">
        <f t="shared" si="75"/>
        <v>1</v>
      </c>
      <c r="I676" s="289" t="b">
        <f t="shared" si="76"/>
        <v>1</v>
      </c>
      <c r="J676" s="289">
        <f t="shared" si="72"/>
        <v>0</v>
      </c>
      <c r="K676" s="289">
        <f t="shared" si="73"/>
        <v>0</v>
      </c>
      <c r="L676" s="289">
        <f t="shared" si="74"/>
        <v>0</v>
      </c>
      <c r="M676" s="16" t="b">
        <f t="shared" si="70"/>
        <v>1</v>
      </c>
      <c r="N676" s="16" t="b">
        <f t="shared" si="71"/>
        <v>1</v>
      </c>
    </row>
    <row r="677" spans="1:14">
      <c r="A677" s="239">
        <v>656</v>
      </c>
      <c r="B677" s="206"/>
      <c r="C677" s="207"/>
      <c r="D677" s="206"/>
      <c r="E677" s="207"/>
      <c r="F677" s="208"/>
      <c r="G677" s="208"/>
      <c r="H677" s="289" t="b">
        <f t="shared" si="75"/>
        <v>1</v>
      </c>
      <c r="I677" s="289" t="b">
        <f t="shared" si="76"/>
        <v>1</v>
      </c>
      <c r="J677" s="289">
        <f t="shared" si="72"/>
        <v>0</v>
      </c>
      <c r="K677" s="289">
        <f t="shared" si="73"/>
        <v>0</v>
      </c>
      <c r="L677" s="289">
        <f t="shared" si="74"/>
        <v>0</v>
      </c>
      <c r="M677" s="16" t="b">
        <f t="shared" si="70"/>
        <v>1</v>
      </c>
      <c r="N677" s="16" t="b">
        <f t="shared" si="71"/>
        <v>1</v>
      </c>
    </row>
    <row r="678" spans="1:14">
      <c r="A678" s="239">
        <v>657</v>
      </c>
      <c r="B678" s="206"/>
      <c r="C678" s="207"/>
      <c r="D678" s="206"/>
      <c r="E678" s="207"/>
      <c r="F678" s="208"/>
      <c r="G678" s="208"/>
      <c r="H678" s="289" t="b">
        <f t="shared" si="75"/>
        <v>1</v>
      </c>
      <c r="I678" s="289" t="b">
        <f t="shared" si="76"/>
        <v>1</v>
      </c>
      <c r="J678" s="289">
        <f t="shared" si="72"/>
        <v>0</v>
      </c>
      <c r="K678" s="289">
        <f t="shared" si="73"/>
        <v>0</v>
      </c>
      <c r="L678" s="289">
        <f t="shared" si="74"/>
        <v>0</v>
      </c>
      <c r="M678" s="16" t="b">
        <f t="shared" si="70"/>
        <v>1</v>
      </c>
      <c r="N678" s="16" t="b">
        <f t="shared" si="71"/>
        <v>1</v>
      </c>
    </row>
    <row r="679" spans="1:14">
      <c r="A679" s="239">
        <v>658</v>
      </c>
      <c r="B679" s="206"/>
      <c r="C679" s="207"/>
      <c r="D679" s="206"/>
      <c r="E679" s="207"/>
      <c r="F679" s="208"/>
      <c r="G679" s="208"/>
      <c r="H679" s="289" t="b">
        <f t="shared" si="75"/>
        <v>1</v>
      </c>
      <c r="I679" s="289" t="b">
        <f t="shared" si="76"/>
        <v>1</v>
      </c>
      <c r="J679" s="289">
        <f t="shared" si="72"/>
        <v>0</v>
      </c>
      <c r="K679" s="289">
        <f t="shared" si="73"/>
        <v>0</v>
      </c>
      <c r="L679" s="289">
        <f t="shared" si="74"/>
        <v>0</v>
      </c>
      <c r="M679" s="16" t="b">
        <f t="shared" si="70"/>
        <v>1</v>
      </c>
      <c r="N679" s="16" t="b">
        <f t="shared" si="71"/>
        <v>1</v>
      </c>
    </row>
    <row r="680" spans="1:14">
      <c r="A680" s="239">
        <v>659</v>
      </c>
      <c r="B680" s="206"/>
      <c r="C680" s="207"/>
      <c r="D680" s="206"/>
      <c r="E680" s="207"/>
      <c r="F680" s="208"/>
      <c r="G680" s="208"/>
      <c r="H680" s="289" t="b">
        <f t="shared" si="75"/>
        <v>1</v>
      </c>
      <c r="I680" s="289" t="b">
        <f t="shared" si="76"/>
        <v>1</v>
      </c>
      <c r="J680" s="289">
        <f t="shared" si="72"/>
        <v>0</v>
      </c>
      <c r="K680" s="289">
        <f t="shared" si="73"/>
        <v>0</v>
      </c>
      <c r="L680" s="289">
        <f t="shared" si="74"/>
        <v>0</v>
      </c>
      <c r="M680" s="16" t="b">
        <f t="shared" si="70"/>
        <v>1</v>
      </c>
      <c r="N680" s="16" t="b">
        <f t="shared" si="71"/>
        <v>1</v>
      </c>
    </row>
    <row r="681" spans="1:14">
      <c r="A681" s="239">
        <v>660</v>
      </c>
      <c r="B681" s="206"/>
      <c r="C681" s="207"/>
      <c r="D681" s="206"/>
      <c r="E681" s="207"/>
      <c r="F681" s="208"/>
      <c r="G681" s="208"/>
      <c r="H681" s="289" t="b">
        <f t="shared" si="75"/>
        <v>1</v>
      </c>
      <c r="I681" s="289" t="b">
        <f t="shared" si="76"/>
        <v>1</v>
      </c>
      <c r="J681" s="289">
        <f t="shared" si="72"/>
        <v>0</v>
      </c>
      <c r="K681" s="289">
        <f t="shared" si="73"/>
        <v>0</v>
      </c>
      <c r="L681" s="289">
        <f t="shared" si="74"/>
        <v>0</v>
      </c>
      <c r="M681" s="16" t="b">
        <f t="shared" si="70"/>
        <v>1</v>
      </c>
      <c r="N681" s="16" t="b">
        <f t="shared" si="71"/>
        <v>1</v>
      </c>
    </row>
    <row r="682" spans="1:14">
      <c r="A682" s="239">
        <v>661</v>
      </c>
      <c r="B682" s="206"/>
      <c r="C682" s="207"/>
      <c r="D682" s="206"/>
      <c r="E682" s="207"/>
      <c r="F682" s="208"/>
      <c r="G682" s="208"/>
      <c r="H682" s="289" t="b">
        <f t="shared" si="75"/>
        <v>1</v>
      </c>
      <c r="I682" s="289" t="b">
        <f t="shared" si="76"/>
        <v>1</v>
      </c>
      <c r="J682" s="289">
        <f t="shared" si="72"/>
        <v>0</v>
      </c>
      <c r="K682" s="289">
        <f t="shared" si="73"/>
        <v>0</v>
      </c>
      <c r="L682" s="289">
        <f t="shared" si="74"/>
        <v>0</v>
      </c>
      <c r="M682" s="16" t="b">
        <f t="shared" si="70"/>
        <v>1</v>
      </c>
      <c r="N682" s="16" t="b">
        <f t="shared" si="71"/>
        <v>1</v>
      </c>
    </row>
    <row r="683" spans="1:14">
      <c r="A683" s="239">
        <v>662</v>
      </c>
      <c r="B683" s="206"/>
      <c r="C683" s="207"/>
      <c r="D683" s="206"/>
      <c r="E683" s="207"/>
      <c r="F683" s="208"/>
      <c r="G683" s="208"/>
      <c r="H683" s="289" t="b">
        <f t="shared" si="75"/>
        <v>1</v>
      </c>
      <c r="I683" s="289" t="b">
        <f t="shared" si="76"/>
        <v>1</v>
      </c>
      <c r="J683" s="289">
        <f t="shared" si="72"/>
        <v>0</v>
      </c>
      <c r="K683" s="289">
        <f t="shared" si="73"/>
        <v>0</v>
      </c>
      <c r="L683" s="289">
        <f t="shared" si="74"/>
        <v>0</v>
      </c>
      <c r="M683" s="16" t="b">
        <f t="shared" si="70"/>
        <v>1</v>
      </c>
      <c r="N683" s="16" t="b">
        <f t="shared" si="71"/>
        <v>1</v>
      </c>
    </row>
    <row r="684" spans="1:14">
      <c r="A684" s="239">
        <v>663</v>
      </c>
      <c r="B684" s="206"/>
      <c r="C684" s="207"/>
      <c r="D684" s="206"/>
      <c r="E684" s="207"/>
      <c r="F684" s="208"/>
      <c r="G684" s="208"/>
      <c r="H684" s="289" t="b">
        <f t="shared" si="75"/>
        <v>1</v>
      </c>
      <c r="I684" s="289" t="b">
        <f t="shared" si="76"/>
        <v>1</v>
      </c>
      <c r="J684" s="289">
        <f t="shared" si="72"/>
        <v>0</v>
      </c>
      <c r="K684" s="289">
        <f t="shared" si="73"/>
        <v>0</v>
      </c>
      <c r="L684" s="289">
        <f t="shared" si="74"/>
        <v>0</v>
      </c>
      <c r="M684" s="16" t="b">
        <f t="shared" si="70"/>
        <v>1</v>
      </c>
      <c r="N684" s="16" t="b">
        <f t="shared" si="71"/>
        <v>1</v>
      </c>
    </row>
    <row r="685" spans="1:14">
      <c r="A685" s="239">
        <v>664</v>
      </c>
      <c r="B685" s="206"/>
      <c r="C685" s="207"/>
      <c r="D685" s="206"/>
      <c r="E685" s="207"/>
      <c r="F685" s="208"/>
      <c r="G685" s="208"/>
      <c r="H685" s="289" t="b">
        <f t="shared" si="75"/>
        <v>1</v>
      </c>
      <c r="I685" s="289" t="b">
        <f t="shared" si="76"/>
        <v>1</v>
      </c>
      <c r="J685" s="289">
        <f t="shared" si="72"/>
        <v>0</v>
      </c>
      <c r="K685" s="289">
        <f t="shared" si="73"/>
        <v>0</v>
      </c>
      <c r="L685" s="289">
        <f t="shared" si="74"/>
        <v>0</v>
      </c>
      <c r="M685" s="16" t="b">
        <f t="shared" si="70"/>
        <v>1</v>
      </c>
      <c r="N685" s="16" t="b">
        <f t="shared" si="71"/>
        <v>1</v>
      </c>
    </row>
    <row r="686" spans="1:14">
      <c r="A686" s="239">
        <v>665</v>
      </c>
      <c r="B686" s="206"/>
      <c r="C686" s="207"/>
      <c r="D686" s="206"/>
      <c r="E686" s="207"/>
      <c r="F686" s="208"/>
      <c r="G686" s="208"/>
      <c r="H686" s="289" t="b">
        <f t="shared" si="75"/>
        <v>1</v>
      </c>
      <c r="I686" s="289" t="b">
        <f t="shared" si="76"/>
        <v>1</v>
      </c>
      <c r="J686" s="289">
        <f t="shared" si="72"/>
        <v>0</v>
      </c>
      <c r="K686" s="289">
        <f t="shared" si="73"/>
        <v>0</v>
      </c>
      <c r="L686" s="289">
        <f t="shared" si="74"/>
        <v>0</v>
      </c>
      <c r="M686" s="16" t="b">
        <f t="shared" si="70"/>
        <v>1</v>
      </c>
      <c r="N686" s="16" t="b">
        <f t="shared" si="71"/>
        <v>1</v>
      </c>
    </row>
    <row r="687" spans="1:14">
      <c r="A687" s="239">
        <v>666</v>
      </c>
      <c r="B687" s="206"/>
      <c r="C687" s="207"/>
      <c r="D687" s="206"/>
      <c r="E687" s="207"/>
      <c r="F687" s="208"/>
      <c r="G687" s="208"/>
      <c r="H687" s="289" t="b">
        <f t="shared" si="75"/>
        <v>1</v>
      </c>
      <c r="I687" s="289" t="b">
        <f t="shared" si="76"/>
        <v>1</v>
      </c>
      <c r="J687" s="289">
        <f t="shared" si="72"/>
        <v>0</v>
      </c>
      <c r="K687" s="289">
        <f t="shared" si="73"/>
        <v>0</v>
      </c>
      <c r="L687" s="289">
        <f t="shared" si="74"/>
        <v>0</v>
      </c>
      <c r="M687" s="16" t="b">
        <f t="shared" si="70"/>
        <v>1</v>
      </c>
      <c r="N687" s="16" t="b">
        <f t="shared" si="71"/>
        <v>1</v>
      </c>
    </row>
    <row r="688" spans="1:14">
      <c r="A688" s="239">
        <v>667</v>
      </c>
      <c r="B688" s="206"/>
      <c r="C688" s="207"/>
      <c r="D688" s="206"/>
      <c r="E688" s="207"/>
      <c r="F688" s="208"/>
      <c r="G688" s="208"/>
      <c r="H688" s="289" t="b">
        <f t="shared" si="75"/>
        <v>1</v>
      </c>
      <c r="I688" s="289" t="b">
        <f t="shared" si="76"/>
        <v>1</v>
      </c>
      <c r="J688" s="289">
        <f t="shared" si="72"/>
        <v>0</v>
      </c>
      <c r="K688" s="289">
        <f t="shared" si="73"/>
        <v>0</v>
      </c>
      <c r="L688" s="289">
        <f t="shared" si="74"/>
        <v>0</v>
      </c>
      <c r="M688" s="16" t="b">
        <f t="shared" si="70"/>
        <v>1</v>
      </c>
      <c r="N688" s="16" t="b">
        <f t="shared" si="71"/>
        <v>1</v>
      </c>
    </row>
    <row r="689" spans="1:14">
      <c r="A689" s="239">
        <v>668</v>
      </c>
      <c r="B689" s="206"/>
      <c r="C689" s="207"/>
      <c r="D689" s="206"/>
      <c r="E689" s="207"/>
      <c r="F689" s="208"/>
      <c r="G689" s="208"/>
      <c r="H689" s="289" t="b">
        <f t="shared" si="75"/>
        <v>1</v>
      </c>
      <c r="I689" s="289" t="b">
        <f t="shared" si="76"/>
        <v>1</v>
      </c>
      <c r="J689" s="289">
        <f t="shared" si="72"/>
        <v>0</v>
      </c>
      <c r="K689" s="289">
        <f t="shared" si="73"/>
        <v>0</v>
      </c>
      <c r="L689" s="289">
        <f t="shared" si="74"/>
        <v>0</v>
      </c>
      <c r="M689" s="16" t="b">
        <f t="shared" si="70"/>
        <v>1</v>
      </c>
      <c r="N689" s="16" t="b">
        <f t="shared" si="71"/>
        <v>1</v>
      </c>
    </row>
    <row r="690" spans="1:14">
      <c r="A690" s="239">
        <v>669</v>
      </c>
      <c r="B690" s="206"/>
      <c r="C690" s="207"/>
      <c r="D690" s="206"/>
      <c r="E690" s="207"/>
      <c r="F690" s="208"/>
      <c r="G690" s="208"/>
      <c r="H690" s="289" t="b">
        <f t="shared" si="75"/>
        <v>1</v>
      </c>
      <c r="I690" s="289" t="b">
        <f t="shared" si="76"/>
        <v>1</v>
      </c>
      <c r="J690" s="289">
        <f t="shared" si="72"/>
        <v>0</v>
      </c>
      <c r="K690" s="289">
        <f t="shared" si="73"/>
        <v>0</v>
      </c>
      <c r="L690" s="289">
        <f t="shared" si="74"/>
        <v>0</v>
      </c>
      <c r="M690" s="16" t="b">
        <f t="shared" si="70"/>
        <v>1</v>
      </c>
      <c r="N690" s="16" t="b">
        <f t="shared" si="71"/>
        <v>1</v>
      </c>
    </row>
    <row r="691" spans="1:14">
      <c r="A691" s="239">
        <v>670</v>
      </c>
      <c r="B691" s="206"/>
      <c r="C691" s="207"/>
      <c r="D691" s="206"/>
      <c r="E691" s="207"/>
      <c r="F691" s="208"/>
      <c r="G691" s="208"/>
      <c r="H691" s="289" t="b">
        <f t="shared" si="75"/>
        <v>1</v>
      </c>
      <c r="I691" s="289" t="b">
        <f t="shared" si="76"/>
        <v>1</v>
      </c>
      <c r="J691" s="289">
        <f t="shared" si="72"/>
        <v>0</v>
      </c>
      <c r="K691" s="289">
        <f t="shared" si="73"/>
        <v>0</v>
      </c>
      <c r="L691" s="289">
        <f t="shared" si="74"/>
        <v>0</v>
      </c>
      <c r="M691" s="16" t="b">
        <f t="shared" si="70"/>
        <v>1</v>
      </c>
      <c r="N691" s="16" t="b">
        <f t="shared" si="71"/>
        <v>1</v>
      </c>
    </row>
    <row r="692" spans="1:14">
      <c r="A692" s="239">
        <v>671</v>
      </c>
      <c r="B692" s="206"/>
      <c r="C692" s="207"/>
      <c r="D692" s="206"/>
      <c r="E692" s="207"/>
      <c r="F692" s="208"/>
      <c r="G692" s="208"/>
      <c r="H692" s="289" t="b">
        <f t="shared" si="75"/>
        <v>1</v>
      </c>
      <c r="I692" s="289" t="b">
        <f t="shared" si="76"/>
        <v>1</v>
      </c>
      <c r="J692" s="289">
        <f t="shared" si="72"/>
        <v>0</v>
      </c>
      <c r="K692" s="289">
        <f t="shared" si="73"/>
        <v>0</v>
      </c>
      <c r="L692" s="289">
        <f t="shared" si="74"/>
        <v>0</v>
      </c>
      <c r="M692" s="16" t="b">
        <f t="shared" si="70"/>
        <v>1</v>
      </c>
      <c r="N692" s="16" t="b">
        <f t="shared" si="71"/>
        <v>1</v>
      </c>
    </row>
    <row r="693" spans="1:14">
      <c r="A693" s="239">
        <v>672</v>
      </c>
      <c r="B693" s="206"/>
      <c r="C693" s="207"/>
      <c r="D693" s="206"/>
      <c r="E693" s="207"/>
      <c r="F693" s="208"/>
      <c r="G693" s="208"/>
      <c r="H693" s="289" t="b">
        <f t="shared" si="75"/>
        <v>1</v>
      </c>
      <c r="I693" s="289" t="b">
        <f t="shared" si="76"/>
        <v>1</v>
      </c>
      <c r="J693" s="289">
        <f t="shared" si="72"/>
        <v>0</v>
      </c>
      <c r="K693" s="289">
        <f t="shared" si="73"/>
        <v>0</v>
      </c>
      <c r="L693" s="289">
        <f t="shared" si="74"/>
        <v>0</v>
      </c>
      <c r="M693" s="16" t="b">
        <f t="shared" si="70"/>
        <v>1</v>
      </c>
      <c r="N693" s="16" t="b">
        <f t="shared" si="71"/>
        <v>1</v>
      </c>
    </row>
    <row r="694" spans="1:14">
      <c r="A694" s="239">
        <v>673</v>
      </c>
      <c r="B694" s="206"/>
      <c r="C694" s="207"/>
      <c r="D694" s="206"/>
      <c r="E694" s="207"/>
      <c r="F694" s="208"/>
      <c r="G694" s="208"/>
      <c r="H694" s="289" t="b">
        <f t="shared" si="75"/>
        <v>1</v>
      </c>
      <c r="I694" s="289" t="b">
        <f t="shared" si="76"/>
        <v>1</v>
      </c>
      <c r="J694" s="289">
        <f t="shared" si="72"/>
        <v>0</v>
      </c>
      <c r="K694" s="289">
        <f t="shared" si="73"/>
        <v>0</v>
      </c>
      <c r="L694" s="289">
        <f t="shared" si="74"/>
        <v>0</v>
      </c>
      <c r="M694" s="16" t="b">
        <f t="shared" si="70"/>
        <v>1</v>
      </c>
      <c r="N694" s="16" t="b">
        <f t="shared" si="71"/>
        <v>1</v>
      </c>
    </row>
    <row r="695" spans="1:14">
      <c r="A695" s="239">
        <v>674</v>
      </c>
      <c r="B695" s="206"/>
      <c r="C695" s="207"/>
      <c r="D695" s="206"/>
      <c r="E695" s="207"/>
      <c r="F695" s="208"/>
      <c r="G695" s="208"/>
      <c r="H695" s="289" t="b">
        <f t="shared" si="75"/>
        <v>1</v>
      </c>
      <c r="I695" s="289" t="b">
        <f t="shared" si="76"/>
        <v>1</v>
      </c>
      <c r="J695" s="289">
        <f t="shared" si="72"/>
        <v>0</v>
      </c>
      <c r="K695" s="289">
        <f t="shared" si="73"/>
        <v>0</v>
      </c>
      <c r="L695" s="289">
        <f t="shared" si="74"/>
        <v>0</v>
      </c>
      <c r="M695" s="16" t="b">
        <f t="shared" si="70"/>
        <v>1</v>
      </c>
      <c r="N695" s="16" t="b">
        <f t="shared" si="71"/>
        <v>1</v>
      </c>
    </row>
    <row r="696" spans="1:14">
      <c r="A696" s="239">
        <v>675</v>
      </c>
      <c r="B696" s="206"/>
      <c r="C696" s="207"/>
      <c r="D696" s="206"/>
      <c r="E696" s="207"/>
      <c r="F696" s="208"/>
      <c r="G696" s="208"/>
      <c r="H696" s="289" t="b">
        <f t="shared" si="75"/>
        <v>1</v>
      </c>
      <c r="I696" s="289" t="b">
        <f t="shared" si="76"/>
        <v>1</v>
      </c>
      <c r="J696" s="289">
        <f t="shared" si="72"/>
        <v>0</v>
      </c>
      <c r="K696" s="289">
        <f t="shared" si="73"/>
        <v>0</v>
      </c>
      <c r="L696" s="289">
        <f t="shared" si="74"/>
        <v>0</v>
      </c>
      <c r="M696" s="16" t="b">
        <f t="shared" si="70"/>
        <v>1</v>
      </c>
      <c r="N696" s="16" t="b">
        <f t="shared" si="71"/>
        <v>1</v>
      </c>
    </row>
    <row r="697" spans="1:14">
      <c r="A697" s="239">
        <v>676</v>
      </c>
      <c r="B697" s="206"/>
      <c r="C697" s="207"/>
      <c r="D697" s="206"/>
      <c r="E697" s="207"/>
      <c r="F697" s="208"/>
      <c r="G697" s="208"/>
      <c r="H697" s="289" t="b">
        <f t="shared" si="75"/>
        <v>1</v>
      </c>
      <c r="I697" s="289" t="b">
        <f t="shared" si="76"/>
        <v>1</v>
      </c>
      <c r="J697" s="289">
        <f t="shared" si="72"/>
        <v>0</v>
      </c>
      <c r="K697" s="289">
        <f t="shared" si="73"/>
        <v>0</v>
      </c>
      <c r="L697" s="289">
        <f t="shared" si="74"/>
        <v>0</v>
      </c>
      <c r="M697" s="16" t="b">
        <f t="shared" si="70"/>
        <v>1</v>
      </c>
      <c r="N697" s="16" t="b">
        <f t="shared" si="71"/>
        <v>1</v>
      </c>
    </row>
    <row r="698" spans="1:14">
      <c r="A698" s="239">
        <v>677</v>
      </c>
      <c r="B698" s="206"/>
      <c r="C698" s="207"/>
      <c r="D698" s="206"/>
      <c r="E698" s="207"/>
      <c r="F698" s="208"/>
      <c r="G698" s="208"/>
      <c r="H698" s="289" t="b">
        <f t="shared" si="75"/>
        <v>1</v>
      </c>
      <c r="I698" s="289" t="b">
        <f t="shared" si="76"/>
        <v>1</v>
      </c>
      <c r="J698" s="289">
        <f t="shared" si="72"/>
        <v>0</v>
      </c>
      <c r="K698" s="289">
        <f t="shared" si="73"/>
        <v>0</v>
      </c>
      <c r="L698" s="289">
        <f t="shared" si="74"/>
        <v>0</v>
      </c>
      <c r="M698" s="16" t="b">
        <f t="shared" si="70"/>
        <v>1</v>
      </c>
      <c r="N698" s="16" t="b">
        <f t="shared" si="71"/>
        <v>1</v>
      </c>
    </row>
    <row r="699" spans="1:14">
      <c r="A699" s="239">
        <v>678</v>
      </c>
      <c r="B699" s="206"/>
      <c r="C699" s="207"/>
      <c r="D699" s="206"/>
      <c r="E699" s="207"/>
      <c r="F699" s="208"/>
      <c r="G699" s="208"/>
      <c r="H699" s="289" t="b">
        <f t="shared" si="75"/>
        <v>1</v>
      </c>
      <c r="I699" s="289" t="b">
        <f t="shared" si="76"/>
        <v>1</v>
      </c>
      <c r="J699" s="289">
        <f t="shared" si="72"/>
        <v>0</v>
      </c>
      <c r="K699" s="289">
        <f t="shared" si="73"/>
        <v>0</v>
      </c>
      <c r="L699" s="289">
        <f t="shared" si="74"/>
        <v>0</v>
      </c>
      <c r="M699" s="16" t="b">
        <f t="shared" si="70"/>
        <v>1</v>
      </c>
      <c r="N699" s="16" t="b">
        <f t="shared" si="71"/>
        <v>1</v>
      </c>
    </row>
    <row r="700" spans="1:14">
      <c r="A700" s="239">
        <v>679</v>
      </c>
      <c r="B700" s="206"/>
      <c r="C700" s="207"/>
      <c r="D700" s="206"/>
      <c r="E700" s="207"/>
      <c r="F700" s="208"/>
      <c r="G700" s="208"/>
      <c r="H700" s="289" t="b">
        <f t="shared" si="75"/>
        <v>1</v>
      </c>
      <c r="I700" s="289" t="b">
        <f t="shared" si="76"/>
        <v>1</v>
      </c>
      <c r="J700" s="289">
        <f t="shared" si="72"/>
        <v>0</v>
      </c>
      <c r="K700" s="289">
        <f t="shared" si="73"/>
        <v>0</v>
      </c>
      <c r="L700" s="289">
        <f t="shared" si="74"/>
        <v>0</v>
      </c>
      <c r="M700" s="16" t="b">
        <f t="shared" si="70"/>
        <v>1</v>
      </c>
      <c r="N700" s="16" t="b">
        <f t="shared" si="71"/>
        <v>1</v>
      </c>
    </row>
    <row r="701" spans="1:14">
      <c r="A701" s="239">
        <v>680</v>
      </c>
      <c r="B701" s="206"/>
      <c r="C701" s="207"/>
      <c r="D701" s="206"/>
      <c r="E701" s="207"/>
      <c r="F701" s="208"/>
      <c r="G701" s="208"/>
      <c r="H701" s="289" t="b">
        <f t="shared" si="75"/>
        <v>1</v>
      </c>
      <c r="I701" s="289" t="b">
        <f t="shared" si="76"/>
        <v>1</v>
      </c>
      <c r="J701" s="289">
        <f t="shared" si="72"/>
        <v>0</v>
      </c>
      <c r="K701" s="289">
        <f t="shared" si="73"/>
        <v>0</v>
      </c>
      <c r="L701" s="289">
        <f t="shared" si="74"/>
        <v>0</v>
      </c>
      <c r="M701" s="16" t="b">
        <f t="shared" si="70"/>
        <v>1</v>
      </c>
      <c r="N701" s="16" t="b">
        <f t="shared" si="71"/>
        <v>1</v>
      </c>
    </row>
    <row r="702" spans="1:14">
      <c r="A702" s="239">
        <v>681</v>
      </c>
      <c r="B702" s="206"/>
      <c r="C702" s="207"/>
      <c r="D702" s="206"/>
      <c r="E702" s="207"/>
      <c r="F702" s="208"/>
      <c r="G702" s="208"/>
      <c r="H702" s="289" t="b">
        <f t="shared" si="75"/>
        <v>1</v>
      </c>
      <c r="I702" s="289" t="b">
        <f t="shared" si="76"/>
        <v>1</v>
      </c>
      <c r="J702" s="289">
        <f t="shared" si="72"/>
        <v>0</v>
      </c>
      <c r="K702" s="289">
        <f t="shared" si="73"/>
        <v>0</v>
      </c>
      <c r="L702" s="289">
        <f t="shared" si="74"/>
        <v>0</v>
      </c>
      <c r="M702" s="16" t="b">
        <f t="shared" si="70"/>
        <v>1</v>
      </c>
      <c r="N702" s="16" t="b">
        <f t="shared" si="71"/>
        <v>1</v>
      </c>
    </row>
    <row r="703" spans="1:14">
      <c r="A703" s="239">
        <v>682</v>
      </c>
      <c r="B703" s="206"/>
      <c r="C703" s="207"/>
      <c r="D703" s="206"/>
      <c r="E703" s="207"/>
      <c r="F703" s="208"/>
      <c r="G703" s="208"/>
      <c r="H703" s="289" t="b">
        <f t="shared" si="75"/>
        <v>1</v>
      </c>
      <c r="I703" s="289" t="b">
        <f t="shared" si="76"/>
        <v>1</v>
      </c>
      <c r="J703" s="289">
        <f t="shared" si="72"/>
        <v>0</v>
      </c>
      <c r="K703" s="289">
        <f t="shared" si="73"/>
        <v>0</v>
      </c>
      <c r="L703" s="289">
        <f t="shared" si="74"/>
        <v>0</v>
      </c>
      <c r="M703" s="16" t="b">
        <f t="shared" si="70"/>
        <v>1</v>
      </c>
      <c r="N703" s="16" t="b">
        <f t="shared" si="71"/>
        <v>1</v>
      </c>
    </row>
    <row r="704" spans="1:14">
      <c r="A704" s="239">
        <v>683</v>
      </c>
      <c r="B704" s="206"/>
      <c r="C704" s="207"/>
      <c r="D704" s="206"/>
      <c r="E704" s="207"/>
      <c r="F704" s="208"/>
      <c r="G704" s="208"/>
      <c r="H704" s="289" t="b">
        <f t="shared" si="75"/>
        <v>1</v>
      </c>
      <c r="I704" s="289" t="b">
        <f t="shared" si="76"/>
        <v>1</v>
      </c>
      <c r="J704" s="289">
        <f t="shared" si="72"/>
        <v>0</v>
      </c>
      <c r="K704" s="289">
        <f t="shared" si="73"/>
        <v>0</v>
      </c>
      <c r="L704" s="289">
        <f t="shared" si="74"/>
        <v>0</v>
      </c>
      <c r="M704" s="16" t="b">
        <f t="shared" si="70"/>
        <v>1</v>
      </c>
      <c r="N704" s="16" t="b">
        <f t="shared" si="71"/>
        <v>1</v>
      </c>
    </row>
    <row r="705" spans="1:14">
      <c r="A705" s="239">
        <v>684</v>
      </c>
      <c r="B705" s="206"/>
      <c r="C705" s="207"/>
      <c r="D705" s="206"/>
      <c r="E705" s="207"/>
      <c r="F705" s="208"/>
      <c r="G705" s="208"/>
      <c r="H705" s="289" t="b">
        <f t="shared" si="75"/>
        <v>1</v>
      </c>
      <c r="I705" s="289" t="b">
        <f t="shared" si="76"/>
        <v>1</v>
      </c>
      <c r="J705" s="289">
        <f t="shared" si="72"/>
        <v>0</v>
      </c>
      <c r="K705" s="289">
        <f t="shared" si="73"/>
        <v>0</v>
      </c>
      <c r="L705" s="289">
        <f t="shared" si="74"/>
        <v>0</v>
      </c>
      <c r="M705" s="16" t="b">
        <f t="shared" si="70"/>
        <v>1</v>
      </c>
      <c r="N705" s="16" t="b">
        <f t="shared" si="71"/>
        <v>1</v>
      </c>
    </row>
    <row r="706" spans="1:14">
      <c r="A706" s="239">
        <v>685</v>
      </c>
      <c r="B706" s="206"/>
      <c r="C706" s="207"/>
      <c r="D706" s="206"/>
      <c r="E706" s="207"/>
      <c r="F706" s="208"/>
      <c r="G706" s="208"/>
      <c r="H706" s="289" t="b">
        <f t="shared" si="75"/>
        <v>1</v>
      </c>
      <c r="I706" s="289" t="b">
        <f t="shared" si="76"/>
        <v>1</v>
      </c>
      <c r="J706" s="289">
        <f t="shared" si="72"/>
        <v>0</v>
      </c>
      <c r="K706" s="289">
        <f t="shared" si="73"/>
        <v>0</v>
      </c>
      <c r="L706" s="289">
        <f t="shared" si="74"/>
        <v>0</v>
      </c>
      <c r="M706" s="16" t="b">
        <f t="shared" si="70"/>
        <v>1</v>
      </c>
      <c r="N706" s="16" t="b">
        <f t="shared" si="71"/>
        <v>1</v>
      </c>
    </row>
    <row r="707" spans="1:14">
      <c r="A707" s="239">
        <v>686</v>
      </c>
      <c r="B707" s="206"/>
      <c r="C707" s="207"/>
      <c r="D707" s="206"/>
      <c r="E707" s="207"/>
      <c r="F707" s="208"/>
      <c r="G707" s="208"/>
      <c r="H707" s="289" t="b">
        <f t="shared" si="75"/>
        <v>1</v>
      </c>
      <c r="I707" s="289" t="b">
        <f t="shared" si="76"/>
        <v>1</v>
      </c>
      <c r="J707" s="289">
        <f t="shared" si="72"/>
        <v>0</v>
      </c>
      <c r="K707" s="289">
        <f t="shared" si="73"/>
        <v>0</v>
      </c>
      <c r="L707" s="289">
        <f t="shared" si="74"/>
        <v>0</v>
      </c>
      <c r="M707" s="16" t="b">
        <f t="shared" si="70"/>
        <v>1</v>
      </c>
      <c r="N707" s="16" t="b">
        <f t="shared" si="71"/>
        <v>1</v>
      </c>
    </row>
    <row r="708" spans="1:14">
      <c r="A708" s="239">
        <v>687</v>
      </c>
      <c r="B708" s="206"/>
      <c r="C708" s="207"/>
      <c r="D708" s="206"/>
      <c r="E708" s="207"/>
      <c r="F708" s="208"/>
      <c r="G708" s="208"/>
      <c r="H708" s="289" t="b">
        <f t="shared" si="75"/>
        <v>1</v>
      </c>
      <c r="I708" s="289" t="b">
        <f t="shared" si="76"/>
        <v>1</v>
      </c>
      <c r="J708" s="289">
        <f t="shared" si="72"/>
        <v>0</v>
      </c>
      <c r="K708" s="289">
        <f t="shared" si="73"/>
        <v>0</v>
      </c>
      <c r="L708" s="289">
        <f t="shared" si="74"/>
        <v>0</v>
      </c>
      <c r="M708" s="16" t="b">
        <f t="shared" si="70"/>
        <v>1</v>
      </c>
      <c r="N708" s="16" t="b">
        <f t="shared" si="71"/>
        <v>1</v>
      </c>
    </row>
    <row r="709" spans="1:14">
      <c r="A709" s="239">
        <v>688</v>
      </c>
      <c r="B709" s="206"/>
      <c r="C709" s="207"/>
      <c r="D709" s="206"/>
      <c r="E709" s="207"/>
      <c r="F709" s="208"/>
      <c r="G709" s="208"/>
      <c r="H709" s="289" t="b">
        <f t="shared" si="75"/>
        <v>1</v>
      </c>
      <c r="I709" s="289" t="b">
        <f t="shared" si="76"/>
        <v>1</v>
      </c>
      <c r="J709" s="289">
        <f t="shared" si="72"/>
        <v>0</v>
      </c>
      <c r="K709" s="289">
        <f t="shared" si="73"/>
        <v>0</v>
      </c>
      <c r="L709" s="289">
        <f t="shared" si="74"/>
        <v>0</v>
      </c>
      <c r="M709" s="16" t="b">
        <f t="shared" si="70"/>
        <v>1</v>
      </c>
      <c r="N709" s="16" t="b">
        <f t="shared" si="71"/>
        <v>1</v>
      </c>
    </row>
    <row r="710" spans="1:14">
      <c r="A710" s="239">
        <v>689</v>
      </c>
      <c r="B710" s="206"/>
      <c r="C710" s="207"/>
      <c r="D710" s="206"/>
      <c r="E710" s="207"/>
      <c r="F710" s="208"/>
      <c r="G710" s="208"/>
      <c r="H710" s="289" t="b">
        <f t="shared" si="75"/>
        <v>1</v>
      </c>
      <c r="I710" s="289" t="b">
        <f t="shared" si="76"/>
        <v>1</v>
      </c>
      <c r="J710" s="289">
        <f t="shared" si="72"/>
        <v>0</v>
      </c>
      <c r="K710" s="289">
        <f t="shared" si="73"/>
        <v>0</v>
      </c>
      <c r="L710" s="289">
        <f t="shared" si="74"/>
        <v>0</v>
      </c>
      <c r="M710" s="16" t="b">
        <f t="shared" si="70"/>
        <v>1</v>
      </c>
      <c r="N710" s="16" t="b">
        <f t="shared" si="71"/>
        <v>1</v>
      </c>
    </row>
    <row r="711" spans="1:14">
      <c r="A711" s="239">
        <v>690</v>
      </c>
      <c r="B711" s="206"/>
      <c r="C711" s="207"/>
      <c r="D711" s="206"/>
      <c r="E711" s="207"/>
      <c r="F711" s="208"/>
      <c r="G711" s="208"/>
      <c r="H711" s="289" t="b">
        <f t="shared" si="75"/>
        <v>1</v>
      </c>
      <c r="I711" s="289" t="b">
        <f t="shared" si="76"/>
        <v>1</v>
      </c>
      <c r="J711" s="289">
        <f t="shared" si="72"/>
        <v>0</v>
      </c>
      <c r="K711" s="289">
        <f t="shared" si="73"/>
        <v>0</v>
      </c>
      <c r="L711" s="289">
        <f t="shared" si="74"/>
        <v>0</v>
      </c>
      <c r="M711" s="16" t="b">
        <f t="shared" si="70"/>
        <v>1</v>
      </c>
      <c r="N711" s="16" t="b">
        <f t="shared" si="71"/>
        <v>1</v>
      </c>
    </row>
    <row r="712" spans="1:14">
      <c r="A712" s="239">
        <v>691</v>
      </c>
      <c r="B712" s="206"/>
      <c r="C712" s="207"/>
      <c r="D712" s="206"/>
      <c r="E712" s="207"/>
      <c r="F712" s="208"/>
      <c r="G712" s="208"/>
      <c r="H712" s="289" t="b">
        <f t="shared" si="75"/>
        <v>1</v>
      </c>
      <c r="I712" s="289" t="b">
        <f t="shared" si="76"/>
        <v>1</v>
      </c>
      <c r="J712" s="289">
        <f t="shared" si="72"/>
        <v>0</v>
      </c>
      <c r="K712" s="289">
        <f t="shared" si="73"/>
        <v>0</v>
      </c>
      <c r="L712" s="289">
        <f t="shared" si="74"/>
        <v>0</v>
      </c>
      <c r="M712" s="16" t="b">
        <f t="shared" si="70"/>
        <v>1</v>
      </c>
      <c r="N712" s="16" t="b">
        <f t="shared" si="71"/>
        <v>1</v>
      </c>
    </row>
    <row r="713" spans="1:14">
      <c r="A713" s="239">
        <v>692</v>
      </c>
      <c r="B713" s="206"/>
      <c r="C713" s="207"/>
      <c r="D713" s="206"/>
      <c r="E713" s="207"/>
      <c r="F713" s="208"/>
      <c r="G713" s="208"/>
      <c r="H713" s="289" t="b">
        <f t="shared" si="75"/>
        <v>1</v>
      </c>
      <c r="I713" s="289" t="b">
        <f t="shared" si="76"/>
        <v>1</v>
      </c>
      <c r="J713" s="289">
        <f t="shared" si="72"/>
        <v>0</v>
      </c>
      <c r="K713" s="289">
        <f t="shared" si="73"/>
        <v>0</v>
      </c>
      <c r="L713" s="289">
        <f t="shared" si="74"/>
        <v>0</v>
      </c>
      <c r="M713" s="16" t="b">
        <f t="shared" si="70"/>
        <v>1</v>
      </c>
      <c r="N713" s="16" t="b">
        <f t="shared" si="71"/>
        <v>1</v>
      </c>
    </row>
    <row r="714" spans="1:14">
      <c r="A714" s="239">
        <v>693</v>
      </c>
      <c r="B714" s="206"/>
      <c r="C714" s="207"/>
      <c r="D714" s="206"/>
      <c r="E714" s="207"/>
      <c r="F714" s="208"/>
      <c r="G714" s="208"/>
      <c r="H714" s="289" t="b">
        <f t="shared" si="75"/>
        <v>1</v>
      </c>
      <c r="I714" s="289" t="b">
        <f t="shared" si="76"/>
        <v>1</v>
      </c>
      <c r="J714" s="289">
        <f t="shared" si="72"/>
        <v>0</v>
      </c>
      <c r="K714" s="289">
        <f t="shared" si="73"/>
        <v>0</v>
      </c>
      <c r="L714" s="289">
        <f t="shared" si="74"/>
        <v>0</v>
      </c>
      <c r="M714" s="16" t="b">
        <f t="shared" si="70"/>
        <v>1</v>
      </c>
      <c r="N714" s="16" t="b">
        <f t="shared" si="71"/>
        <v>1</v>
      </c>
    </row>
    <row r="715" spans="1:14">
      <c r="A715" s="239">
        <v>694</v>
      </c>
      <c r="B715" s="206"/>
      <c r="C715" s="207"/>
      <c r="D715" s="206"/>
      <c r="E715" s="207"/>
      <c r="F715" s="208"/>
      <c r="G715" s="208"/>
      <c r="H715" s="289" t="b">
        <f t="shared" si="75"/>
        <v>1</v>
      </c>
      <c r="I715" s="289" t="b">
        <f t="shared" si="76"/>
        <v>1</v>
      </c>
      <c r="J715" s="289">
        <f t="shared" si="72"/>
        <v>0</v>
      </c>
      <c r="K715" s="289">
        <f t="shared" si="73"/>
        <v>0</v>
      </c>
      <c r="L715" s="289">
        <f t="shared" si="74"/>
        <v>0</v>
      </c>
      <c r="M715" s="16" t="b">
        <f t="shared" si="70"/>
        <v>1</v>
      </c>
      <c r="N715" s="16" t="b">
        <f t="shared" si="71"/>
        <v>1</v>
      </c>
    </row>
    <row r="716" spans="1:14">
      <c r="A716" s="239">
        <v>695</v>
      </c>
      <c r="B716" s="206"/>
      <c r="C716" s="207"/>
      <c r="D716" s="206"/>
      <c r="E716" s="207"/>
      <c r="F716" s="208"/>
      <c r="G716" s="208"/>
      <c r="H716" s="289" t="b">
        <f t="shared" si="75"/>
        <v>1</v>
      </c>
      <c r="I716" s="289" t="b">
        <f t="shared" si="76"/>
        <v>1</v>
      </c>
      <c r="J716" s="289">
        <f t="shared" si="72"/>
        <v>0</v>
      </c>
      <c r="K716" s="289">
        <f t="shared" si="73"/>
        <v>0</v>
      </c>
      <c r="L716" s="289">
        <f t="shared" si="74"/>
        <v>0</v>
      </c>
      <c r="M716" s="16" t="b">
        <f t="shared" si="70"/>
        <v>1</v>
      </c>
      <c r="N716" s="16" t="b">
        <f t="shared" si="71"/>
        <v>1</v>
      </c>
    </row>
    <row r="717" spans="1:14">
      <c r="A717" s="239">
        <v>696</v>
      </c>
      <c r="B717" s="206"/>
      <c r="C717" s="207"/>
      <c r="D717" s="206"/>
      <c r="E717" s="207"/>
      <c r="F717" s="208"/>
      <c r="G717" s="208"/>
      <c r="H717" s="289" t="b">
        <f t="shared" si="75"/>
        <v>1</v>
      </c>
      <c r="I717" s="289" t="b">
        <f t="shared" si="76"/>
        <v>1</v>
      </c>
      <c r="J717" s="289">
        <f t="shared" si="72"/>
        <v>0</v>
      </c>
      <c r="K717" s="289">
        <f t="shared" si="73"/>
        <v>0</v>
      </c>
      <c r="L717" s="289">
        <f t="shared" si="74"/>
        <v>0</v>
      </c>
      <c r="M717" s="16" t="b">
        <f t="shared" si="70"/>
        <v>1</v>
      </c>
      <c r="N717" s="16" t="b">
        <f t="shared" si="71"/>
        <v>1</v>
      </c>
    </row>
    <row r="718" spans="1:14">
      <c r="A718" s="239">
        <v>697</v>
      </c>
      <c r="B718" s="206"/>
      <c r="C718" s="207"/>
      <c r="D718" s="206"/>
      <c r="E718" s="207"/>
      <c r="F718" s="208"/>
      <c r="G718" s="208"/>
      <c r="H718" s="289" t="b">
        <f t="shared" si="75"/>
        <v>1</v>
      </c>
      <c r="I718" s="289" t="b">
        <f t="shared" si="76"/>
        <v>1</v>
      </c>
      <c r="J718" s="289">
        <f t="shared" si="72"/>
        <v>0</v>
      </c>
      <c r="K718" s="289">
        <f t="shared" si="73"/>
        <v>0</v>
      </c>
      <c r="L718" s="289">
        <f t="shared" si="74"/>
        <v>0</v>
      </c>
      <c r="M718" s="16" t="b">
        <f t="shared" si="70"/>
        <v>1</v>
      </c>
      <c r="N718" s="16" t="b">
        <f t="shared" si="71"/>
        <v>1</v>
      </c>
    </row>
    <row r="719" spans="1:14">
      <c r="A719" s="239">
        <v>698</v>
      </c>
      <c r="B719" s="206"/>
      <c r="C719" s="207"/>
      <c r="D719" s="206"/>
      <c r="E719" s="207"/>
      <c r="F719" s="208"/>
      <c r="G719" s="208"/>
      <c r="H719" s="289" t="b">
        <f t="shared" si="75"/>
        <v>1</v>
      </c>
      <c r="I719" s="289" t="b">
        <f t="shared" si="76"/>
        <v>1</v>
      </c>
      <c r="J719" s="289">
        <f t="shared" si="72"/>
        <v>0</v>
      </c>
      <c r="K719" s="289">
        <f t="shared" si="73"/>
        <v>0</v>
      </c>
      <c r="L719" s="289">
        <f t="shared" si="74"/>
        <v>0</v>
      </c>
      <c r="M719" s="16" t="b">
        <f t="shared" si="70"/>
        <v>1</v>
      </c>
      <c r="N719" s="16" t="b">
        <f t="shared" si="71"/>
        <v>1</v>
      </c>
    </row>
    <row r="720" spans="1:14">
      <c r="A720" s="239">
        <v>699</v>
      </c>
      <c r="B720" s="206"/>
      <c r="C720" s="207"/>
      <c r="D720" s="206"/>
      <c r="E720" s="207"/>
      <c r="F720" s="208"/>
      <c r="G720" s="208"/>
      <c r="H720" s="289" t="b">
        <f t="shared" si="75"/>
        <v>1</v>
      </c>
      <c r="I720" s="289" t="b">
        <f t="shared" si="76"/>
        <v>1</v>
      </c>
      <c r="J720" s="289">
        <f t="shared" si="72"/>
        <v>0</v>
      </c>
      <c r="K720" s="289">
        <f t="shared" si="73"/>
        <v>0</v>
      </c>
      <c r="L720" s="289">
        <f t="shared" si="74"/>
        <v>0</v>
      </c>
      <c r="M720" s="16" t="b">
        <f t="shared" si="70"/>
        <v>1</v>
      </c>
      <c r="N720" s="16" t="b">
        <f t="shared" si="71"/>
        <v>1</v>
      </c>
    </row>
    <row r="721" spans="1:14">
      <c r="A721" s="239">
        <v>700</v>
      </c>
      <c r="B721" s="206"/>
      <c r="C721" s="207"/>
      <c r="D721" s="206"/>
      <c r="E721" s="207"/>
      <c r="F721" s="208"/>
      <c r="G721" s="208"/>
      <c r="H721" s="289" t="b">
        <f t="shared" si="75"/>
        <v>1</v>
      </c>
      <c r="I721" s="289" t="b">
        <f t="shared" si="76"/>
        <v>1</v>
      </c>
      <c r="J721" s="289">
        <f t="shared" si="72"/>
        <v>0</v>
      </c>
      <c r="K721" s="289">
        <f t="shared" si="73"/>
        <v>0</v>
      </c>
      <c r="L721" s="289">
        <f t="shared" si="74"/>
        <v>0</v>
      </c>
      <c r="M721" s="16" t="b">
        <f t="shared" si="70"/>
        <v>1</v>
      </c>
      <c r="N721" s="16" t="b">
        <f t="shared" si="71"/>
        <v>1</v>
      </c>
    </row>
    <row r="722" spans="1:14">
      <c r="A722" s="239">
        <v>701</v>
      </c>
      <c r="B722" s="206"/>
      <c r="C722" s="207"/>
      <c r="D722" s="206"/>
      <c r="E722" s="207"/>
      <c r="F722" s="208"/>
      <c r="G722" s="208"/>
      <c r="H722" s="289" t="b">
        <f t="shared" si="75"/>
        <v>1</v>
      </c>
      <c r="I722" s="289" t="b">
        <f t="shared" si="76"/>
        <v>1</v>
      </c>
      <c r="J722" s="289">
        <f t="shared" si="72"/>
        <v>0</v>
      </c>
      <c r="K722" s="289">
        <f t="shared" si="73"/>
        <v>0</v>
      </c>
      <c r="L722" s="289">
        <f t="shared" si="74"/>
        <v>0</v>
      </c>
      <c r="M722" s="16" t="b">
        <f t="shared" si="70"/>
        <v>1</v>
      </c>
      <c r="N722" s="16" t="b">
        <f t="shared" si="71"/>
        <v>1</v>
      </c>
    </row>
    <row r="723" spans="1:14">
      <c r="A723" s="239">
        <v>702</v>
      </c>
      <c r="B723" s="206"/>
      <c r="C723" s="207"/>
      <c r="D723" s="206"/>
      <c r="E723" s="207"/>
      <c r="F723" s="208"/>
      <c r="G723" s="208"/>
      <c r="H723" s="289" t="b">
        <f t="shared" si="75"/>
        <v>1</v>
      </c>
      <c r="I723" s="289" t="b">
        <f t="shared" si="76"/>
        <v>1</v>
      </c>
      <c r="J723" s="289">
        <f t="shared" si="72"/>
        <v>0</v>
      </c>
      <c r="K723" s="289">
        <f t="shared" si="73"/>
        <v>0</v>
      </c>
      <c r="L723" s="289">
        <f t="shared" si="74"/>
        <v>0</v>
      </c>
      <c r="M723" s="16" t="b">
        <f t="shared" si="70"/>
        <v>1</v>
      </c>
      <c r="N723" s="16" t="b">
        <f t="shared" si="71"/>
        <v>1</v>
      </c>
    </row>
    <row r="724" spans="1:14">
      <c r="A724" s="239">
        <v>703</v>
      </c>
      <c r="B724" s="206"/>
      <c r="C724" s="207"/>
      <c r="D724" s="206"/>
      <c r="E724" s="207"/>
      <c r="F724" s="208"/>
      <c r="G724" s="208"/>
      <c r="H724" s="289" t="b">
        <f t="shared" si="75"/>
        <v>1</v>
      </c>
      <c r="I724" s="289" t="b">
        <f t="shared" si="76"/>
        <v>1</v>
      </c>
      <c r="J724" s="289">
        <f t="shared" si="72"/>
        <v>0</v>
      </c>
      <c r="K724" s="289">
        <f t="shared" si="73"/>
        <v>0</v>
      </c>
      <c r="L724" s="289">
        <f t="shared" si="74"/>
        <v>0</v>
      </c>
      <c r="M724" s="16" t="b">
        <f t="shared" si="70"/>
        <v>1</v>
      </c>
      <c r="N724" s="16" t="b">
        <f t="shared" si="71"/>
        <v>1</v>
      </c>
    </row>
    <row r="725" spans="1:14">
      <c r="A725" s="239">
        <v>704</v>
      </c>
      <c r="B725" s="206"/>
      <c r="C725" s="207"/>
      <c r="D725" s="206"/>
      <c r="E725" s="207"/>
      <c r="F725" s="208"/>
      <c r="G725" s="208"/>
      <c r="H725" s="289" t="b">
        <f t="shared" si="75"/>
        <v>1</v>
      </c>
      <c r="I725" s="289" t="b">
        <f t="shared" si="76"/>
        <v>1</v>
      </c>
      <c r="J725" s="289">
        <f t="shared" si="72"/>
        <v>0</v>
      </c>
      <c r="K725" s="289">
        <f t="shared" si="73"/>
        <v>0</v>
      </c>
      <c r="L725" s="289">
        <f t="shared" si="74"/>
        <v>0</v>
      </c>
      <c r="M725" s="16" t="b">
        <f t="shared" si="70"/>
        <v>1</v>
      </c>
      <c r="N725" s="16" t="b">
        <f t="shared" si="71"/>
        <v>1</v>
      </c>
    </row>
    <row r="726" spans="1:14">
      <c r="A726" s="239">
        <v>705</v>
      </c>
      <c r="B726" s="206"/>
      <c r="C726" s="207"/>
      <c r="D726" s="206"/>
      <c r="E726" s="207"/>
      <c r="F726" s="208"/>
      <c r="G726" s="208"/>
      <c r="H726" s="289" t="b">
        <f t="shared" si="75"/>
        <v>1</v>
      </c>
      <c r="I726" s="289" t="b">
        <f t="shared" si="76"/>
        <v>1</v>
      </c>
      <c r="J726" s="289">
        <f t="shared" si="72"/>
        <v>0</v>
      </c>
      <c r="K726" s="289">
        <f t="shared" si="73"/>
        <v>0</v>
      </c>
      <c r="L726" s="289">
        <f t="shared" si="74"/>
        <v>0</v>
      </c>
      <c r="M726" s="16" t="b">
        <f t="shared" ref="M726:M789" si="77">IF(B726="",TRUE,(IF(ISNUMBER(MATCH(B726,CountriesList,0)),TRUE,FALSE)))</f>
        <v>1</v>
      </c>
      <c r="N726" s="16" t="b">
        <f t="shared" ref="N726:N789" si="78">IF(D726="",TRUE,(IF(ISNUMBER(MATCH(D726,ClientCategorisationList,0)),TRUE,FALSE)))</f>
        <v>1</v>
      </c>
    </row>
    <row r="727" spans="1:14">
      <c r="A727" s="239">
        <v>706</v>
      </c>
      <c r="B727" s="206"/>
      <c r="C727" s="207"/>
      <c r="D727" s="206"/>
      <c r="E727" s="207"/>
      <c r="F727" s="208"/>
      <c r="G727" s="208"/>
      <c r="H727" s="289" t="b">
        <f t="shared" si="75"/>
        <v>1</v>
      </c>
      <c r="I727" s="289" t="b">
        <f t="shared" si="76"/>
        <v>1</v>
      </c>
      <c r="J727" s="289">
        <f t="shared" ref="J727:J790" si="79">IF(B727="Cyprus,CY",E727,0)</f>
        <v>0</v>
      </c>
      <c r="K727" s="289">
        <f t="shared" ref="K727:K790" si="80">IF(B727="Cyprus,CY",F727,0)</f>
        <v>0</v>
      </c>
      <c r="L727" s="289">
        <f t="shared" ref="L727:L790" si="81">IF(B727="Cyprus,CY",G727,0)</f>
        <v>0</v>
      </c>
      <c r="M727" s="16" t="b">
        <f t="shared" si="77"/>
        <v>1</v>
      </c>
      <c r="N727" s="16" t="b">
        <f t="shared" si="78"/>
        <v>1</v>
      </c>
    </row>
    <row r="728" spans="1:14">
      <c r="A728" s="239">
        <v>707</v>
      </c>
      <c r="B728" s="206"/>
      <c r="C728" s="207"/>
      <c r="D728" s="206"/>
      <c r="E728" s="207"/>
      <c r="F728" s="208"/>
      <c r="G728" s="208"/>
      <c r="H728" s="289" t="b">
        <f t="shared" ref="H728:H791" si="82">IF(ISBLANK(B728),TRUE,IF(OR(ISBLANK(C728),ISBLANK(D728),ISBLANK(E728),ISBLANK(F728),ISBLANK(G728)),FALSE,TRUE))</f>
        <v>1</v>
      </c>
      <c r="I728" s="289" t="b">
        <f t="shared" ref="I728:I791" si="83">IF(OR(AND(B728="N/A",D728="N/A",C728=0,E728=0),AND(ISBLANK(B728),ISBLANK(D728),ISBLANK(C728),ISBLANK(E728)),AND(AND(B728&lt;&gt;"N/A",NOT(ISBLANK(B728))),AND(D728&lt;&gt;"N/A",NOT(ISBLANK(D728))),C728&lt;&gt;0,E728&lt;&gt;0)),TRUE,FALSE)</f>
        <v>1</v>
      </c>
      <c r="J728" s="289">
        <f t="shared" si="79"/>
        <v>0</v>
      </c>
      <c r="K728" s="289">
        <f t="shared" si="80"/>
        <v>0</v>
      </c>
      <c r="L728" s="289">
        <f t="shared" si="81"/>
        <v>0</v>
      </c>
      <c r="M728" s="16" t="b">
        <f t="shared" si="77"/>
        <v>1</v>
      </c>
      <c r="N728" s="16" t="b">
        <f t="shared" si="78"/>
        <v>1</v>
      </c>
    </row>
    <row r="729" spans="1:14">
      <c r="A729" s="239">
        <v>708</v>
      </c>
      <c r="B729" s="206"/>
      <c r="C729" s="207"/>
      <c r="D729" s="206"/>
      <c r="E729" s="207"/>
      <c r="F729" s="208"/>
      <c r="G729" s="208"/>
      <c r="H729" s="289" t="b">
        <f t="shared" si="82"/>
        <v>1</v>
      </c>
      <c r="I729" s="289" t="b">
        <f t="shared" si="83"/>
        <v>1</v>
      </c>
      <c r="J729" s="289">
        <f t="shared" si="79"/>
        <v>0</v>
      </c>
      <c r="K729" s="289">
        <f t="shared" si="80"/>
        <v>0</v>
      </c>
      <c r="L729" s="289">
        <f t="shared" si="81"/>
        <v>0</v>
      </c>
      <c r="M729" s="16" t="b">
        <f t="shared" si="77"/>
        <v>1</v>
      </c>
      <c r="N729" s="16" t="b">
        <f t="shared" si="78"/>
        <v>1</v>
      </c>
    </row>
    <row r="730" spans="1:14">
      <c r="A730" s="239">
        <v>709</v>
      </c>
      <c r="B730" s="206"/>
      <c r="C730" s="207"/>
      <c r="D730" s="206"/>
      <c r="E730" s="207"/>
      <c r="F730" s="208"/>
      <c r="G730" s="208"/>
      <c r="H730" s="289" t="b">
        <f t="shared" si="82"/>
        <v>1</v>
      </c>
      <c r="I730" s="289" t="b">
        <f t="shared" si="83"/>
        <v>1</v>
      </c>
      <c r="J730" s="289">
        <f t="shared" si="79"/>
        <v>0</v>
      </c>
      <c r="K730" s="289">
        <f t="shared" si="80"/>
        <v>0</v>
      </c>
      <c r="L730" s="289">
        <f t="shared" si="81"/>
        <v>0</v>
      </c>
      <c r="M730" s="16" t="b">
        <f t="shared" si="77"/>
        <v>1</v>
      </c>
      <c r="N730" s="16" t="b">
        <f t="shared" si="78"/>
        <v>1</v>
      </c>
    </row>
    <row r="731" spans="1:14">
      <c r="A731" s="239">
        <v>710</v>
      </c>
      <c r="B731" s="206"/>
      <c r="C731" s="207"/>
      <c r="D731" s="206"/>
      <c r="E731" s="207"/>
      <c r="F731" s="208"/>
      <c r="G731" s="208"/>
      <c r="H731" s="289" t="b">
        <f t="shared" si="82"/>
        <v>1</v>
      </c>
      <c r="I731" s="289" t="b">
        <f t="shared" si="83"/>
        <v>1</v>
      </c>
      <c r="J731" s="289">
        <f t="shared" si="79"/>
        <v>0</v>
      </c>
      <c r="K731" s="289">
        <f t="shared" si="80"/>
        <v>0</v>
      </c>
      <c r="L731" s="289">
        <f t="shared" si="81"/>
        <v>0</v>
      </c>
      <c r="M731" s="16" t="b">
        <f t="shared" si="77"/>
        <v>1</v>
      </c>
      <c r="N731" s="16" t="b">
        <f t="shared" si="78"/>
        <v>1</v>
      </c>
    </row>
    <row r="732" spans="1:14">
      <c r="A732" s="239">
        <v>711</v>
      </c>
      <c r="B732" s="206"/>
      <c r="C732" s="207"/>
      <c r="D732" s="206"/>
      <c r="E732" s="207"/>
      <c r="F732" s="208"/>
      <c r="G732" s="208"/>
      <c r="H732" s="289" t="b">
        <f t="shared" si="82"/>
        <v>1</v>
      </c>
      <c r="I732" s="289" t="b">
        <f t="shared" si="83"/>
        <v>1</v>
      </c>
      <c r="J732" s="289">
        <f t="shared" si="79"/>
        <v>0</v>
      </c>
      <c r="K732" s="289">
        <f t="shared" si="80"/>
        <v>0</v>
      </c>
      <c r="L732" s="289">
        <f t="shared" si="81"/>
        <v>0</v>
      </c>
      <c r="M732" s="16" t="b">
        <f t="shared" si="77"/>
        <v>1</v>
      </c>
      <c r="N732" s="16" t="b">
        <f t="shared" si="78"/>
        <v>1</v>
      </c>
    </row>
    <row r="733" spans="1:14">
      <c r="A733" s="239">
        <v>712</v>
      </c>
      <c r="B733" s="206"/>
      <c r="C733" s="207"/>
      <c r="D733" s="206"/>
      <c r="E733" s="207"/>
      <c r="F733" s="208"/>
      <c r="G733" s="208"/>
      <c r="H733" s="289" t="b">
        <f t="shared" si="82"/>
        <v>1</v>
      </c>
      <c r="I733" s="289" t="b">
        <f t="shared" si="83"/>
        <v>1</v>
      </c>
      <c r="J733" s="289">
        <f t="shared" si="79"/>
        <v>0</v>
      </c>
      <c r="K733" s="289">
        <f t="shared" si="80"/>
        <v>0</v>
      </c>
      <c r="L733" s="289">
        <f t="shared" si="81"/>
        <v>0</v>
      </c>
      <c r="M733" s="16" t="b">
        <f t="shared" si="77"/>
        <v>1</v>
      </c>
      <c r="N733" s="16" t="b">
        <f t="shared" si="78"/>
        <v>1</v>
      </c>
    </row>
    <row r="734" spans="1:14">
      <c r="A734" s="239">
        <v>713</v>
      </c>
      <c r="B734" s="206"/>
      <c r="C734" s="207"/>
      <c r="D734" s="206"/>
      <c r="E734" s="207"/>
      <c r="F734" s="208"/>
      <c r="G734" s="208"/>
      <c r="H734" s="289" t="b">
        <f t="shared" si="82"/>
        <v>1</v>
      </c>
      <c r="I734" s="289" t="b">
        <f t="shared" si="83"/>
        <v>1</v>
      </c>
      <c r="J734" s="289">
        <f t="shared" si="79"/>
        <v>0</v>
      </c>
      <c r="K734" s="289">
        <f t="shared" si="80"/>
        <v>0</v>
      </c>
      <c r="L734" s="289">
        <f t="shared" si="81"/>
        <v>0</v>
      </c>
      <c r="M734" s="16" t="b">
        <f t="shared" si="77"/>
        <v>1</v>
      </c>
      <c r="N734" s="16" t="b">
        <f t="shared" si="78"/>
        <v>1</v>
      </c>
    </row>
    <row r="735" spans="1:14">
      <c r="A735" s="239">
        <v>714</v>
      </c>
      <c r="B735" s="206"/>
      <c r="C735" s="207"/>
      <c r="D735" s="206"/>
      <c r="E735" s="207"/>
      <c r="F735" s="208"/>
      <c r="G735" s="208"/>
      <c r="H735" s="289" t="b">
        <f t="shared" si="82"/>
        <v>1</v>
      </c>
      <c r="I735" s="289" t="b">
        <f t="shared" si="83"/>
        <v>1</v>
      </c>
      <c r="J735" s="289">
        <f t="shared" si="79"/>
        <v>0</v>
      </c>
      <c r="K735" s="289">
        <f t="shared" si="80"/>
        <v>0</v>
      </c>
      <c r="L735" s="289">
        <f t="shared" si="81"/>
        <v>0</v>
      </c>
      <c r="M735" s="16" t="b">
        <f t="shared" si="77"/>
        <v>1</v>
      </c>
      <c r="N735" s="16" t="b">
        <f t="shared" si="78"/>
        <v>1</v>
      </c>
    </row>
    <row r="736" spans="1:14">
      <c r="A736" s="239">
        <v>715</v>
      </c>
      <c r="B736" s="206"/>
      <c r="C736" s="207"/>
      <c r="D736" s="206"/>
      <c r="E736" s="207"/>
      <c r="F736" s="208"/>
      <c r="G736" s="208"/>
      <c r="H736" s="289" t="b">
        <f t="shared" si="82"/>
        <v>1</v>
      </c>
      <c r="I736" s="289" t="b">
        <f t="shared" si="83"/>
        <v>1</v>
      </c>
      <c r="J736" s="289">
        <f t="shared" si="79"/>
        <v>0</v>
      </c>
      <c r="K736" s="289">
        <f t="shared" si="80"/>
        <v>0</v>
      </c>
      <c r="L736" s="289">
        <f t="shared" si="81"/>
        <v>0</v>
      </c>
      <c r="M736" s="16" t="b">
        <f t="shared" si="77"/>
        <v>1</v>
      </c>
      <c r="N736" s="16" t="b">
        <f t="shared" si="78"/>
        <v>1</v>
      </c>
    </row>
    <row r="737" spans="1:14">
      <c r="A737" s="239">
        <v>716</v>
      </c>
      <c r="B737" s="206"/>
      <c r="C737" s="207"/>
      <c r="D737" s="206"/>
      <c r="E737" s="207"/>
      <c r="F737" s="208"/>
      <c r="G737" s="208"/>
      <c r="H737" s="289" t="b">
        <f t="shared" si="82"/>
        <v>1</v>
      </c>
      <c r="I737" s="289" t="b">
        <f t="shared" si="83"/>
        <v>1</v>
      </c>
      <c r="J737" s="289">
        <f t="shared" si="79"/>
        <v>0</v>
      </c>
      <c r="K737" s="289">
        <f t="shared" si="80"/>
        <v>0</v>
      </c>
      <c r="L737" s="289">
        <f t="shared" si="81"/>
        <v>0</v>
      </c>
      <c r="M737" s="16" t="b">
        <f t="shared" si="77"/>
        <v>1</v>
      </c>
      <c r="N737" s="16" t="b">
        <f t="shared" si="78"/>
        <v>1</v>
      </c>
    </row>
    <row r="738" spans="1:14">
      <c r="A738" s="239">
        <v>717</v>
      </c>
      <c r="B738" s="206"/>
      <c r="C738" s="207"/>
      <c r="D738" s="206"/>
      <c r="E738" s="207"/>
      <c r="F738" s="208"/>
      <c r="G738" s="208"/>
      <c r="H738" s="289" t="b">
        <f t="shared" si="82"/>
        <v>1</v>
      </c>
      <c r="I738" s="289" t="b">
        <f t="shared" si="83"/>
        <v>1</v>
      </c>
      <c r="J738" s="289">
        <f t="shared" si="79"/>
        <v>0</v>
      </c>
      <c r="K738" s="289">
        <f t="shared" si="80"/>
        <v>0</v>
      </c>
      <c r="L738" s="289">
        <f t="shared" si="81"/>
        <v>0</v>
      </c>
      <c r="M738" s="16" t="b">
        <f t="shared" si="77"/>
        <v>1</v>
      </c>
      <c r="N738" s="16" t="b">
        <f t="shared" si="78"/>
        <v>1</v>
      </c>
    </row>
    <row r="739" spans="1:14">
      <c r="A739" s="239">
        <v>718</v>
      </c>
      <c r="B739" s="206"/>
      <c r="C739" s="207"/>
      <c r="D739" s="206"/>
      <c r="E739" s="207"/>
      <c r="F739" s="208"/>
      <c r="G739" s="208"/>
      <c r="H739" s="289" t="b">
        <f t="shared" si="82"/>
        <v>1</v>
      </c>
      <c r="I739" s="289" t="b">
        <f t="shared" si="83"/>
        <v>1</v>
      </c>
      <c r="J739" s="289">
        <f t="shared" si="79"/>
        <v>0</v>
      </c>
      <c r="K739" s="289">
        <f t="shared" si="80"/>
        <v>0</v>
      </c>
      <c r="L739" s="289">
        <f t="shared" si="81"/>
        <v>0</v>
      </c>
      <c r="M739" s="16" t="b">
        <f t="shared" si="77"/>
        <v>1</v>
      </c>
      <c r="N739" s="16" t="b">
        <f t="shared" si="78"/>
        <v>1</v>
      </c>
    </row>
    <row r="740" spans="1:14">
      <c r="A740" s="239">
        <v>719</v>
      </c>
      <c r="B740" s="206"/>
      <c r="C740" s="207"/>
      <c r="D740" s="206"/>
      <c r="E740" s="207"/>
      <c r="F740" s="208"/>
      <c r="G740" s="208"/>
      <c r="H740" s="289" t="b">
        <f t="shared" si="82"/>
        <v>1</v>
      </c>
      <c r="I740" s="289" t="b">
        <f t="shared" si="83"/>
        <v>1</v>
      </c>
      <c r="J740" s="289">
        <f t="shared" si="79"/>
        <v>0</v>
      </c>
      <c r="K740" s="289">
        <f t="shared" si="80"/>
        <v>0</v>
      </c>
      <c r="L740" s="289">
        <f t="shared" si="81"/>
        <v>0</v>
      </c>
      <c r="M740" s="16" t="b">
        <f t="shared" si="77"/>
        <v>1</v>
      </c>
      <c r="N740" s="16" t="b">
        <f t="shared" si="78"/>
        <v>1</v>
      </c>
    </row>
    <row r="741" spans="1:14">
      <c r="A741" s="239">
        <v>720</v>
      </c>
      <c r="B741" s="206"/>
      <c r="C741" s="207"/>
      <c r="D741" s="206"/>
      <c r="E741" s="207"/>
      <c r="F741" s="208"/>
      <c r="G741" s="208"/>
      <c r="H741" s="289" t="b">
        <f t="shared" si="82"/>
        <v>1</v>
      </c>
      <c r="I741" s="289" t="b">
        <f t="shared" si="83"/>
        <v>1</v>
      </c>
      <c r="J741" s="289">
        <f t="shared" si="79"/>
        <v>0</v>
      </c>
      <c r="K741" s="289">
        <f t="shared" si="80"/>
        <v>0</v>
      </c>
      <c r="L741" s="289">
        <f t="shared" si="81"/>
        <v>0</v>
      </c>
      <c r="M741" s="16" t="b">
        <f t="shared" si="77"/>
        <v>1</v>
      </c>
      <c r="N741" s="16" t="b">
        <f t="shared" si="78"/>
        <v>1</v>
      </c>
    </row>
    <row r="742" spans="1:14">
      <c r="A742" s="239">
        <v>721</v>
      </c>
      <c r="B742" s="206"/>
      <c r="C742" s="207"/>
      <c r="D742" s="206"/>
      <c r="E742" s="207"/>
      <c r="F742" s="208"/>
      <c r="G742" s="208"/>
      <c r="H742" s="289" t="b">
        <f t="shared" si="82"/>
        <v>1</v>
      </c>
      <c r="I742" s="289" t="b">
        <f t="shared" si="83"/>
        <v>1</v>
      </c>
      <c r="J742" s="289">
        <f t="shared" si="79"/>
        <v>0</v>
      </c>
      <c r="K742" s="289">
        <f t="shared" si="80"/>
        <v>0</v>
      </c>
      <c r="L742" s="289">
        <f t="shared" si="81"/>
        <v>0</v>
      </c>
      <c r="M742" s="16" t="b">
        <f t="shared" si="77"/>
        <v>1</v>
      </c>
      <c r="N742" s="16" t="b">
        <f t="shared" si="78"/>
        <v>1</v>
      </c>
    </row>
    <row r="743" spans="1:14">
      <c r="A743" s="239">
        <v>722</v>
      </c>
      <c r="B743" s="206"/>
      <c r="C743" s="207"/>
      <c r="D743" s="206"/>
      <c r="E743" s="207"/>
      <c r="F743" s="208"/>
      <c r="G743" s="208"/>
      <c r="H743" s="289" t="b">
        <f t="shared" si="82"/>
        <v>1</v>
      </c>
      <c r="I743" s="289" t="b">
        <f t="shared" si="83"/>
        <v>1</v>
      </c>
      <c r="J743" s="289">
        <f t="shared" si="79"/>
        <v>0</v>
      </c>
      <c r="K743" s="289">
        <f t="shared" si="80"/>
        <v>0</v>
      </c>
      <c r="L743" s="289">
        <f t="shared" si="81"/>
        <v>0</v>
      </c>
      <c r="M743" s="16" t="b">
        <f t="shared" si="77"/>
        <v>1</v>
      </c>
      <c r="N743" s="16" t="b">
        <f t="shared" si="78"/>
        <v>1</v>
      </c>
    </row>
    <row r="744" spans="1:14">
      <c r="A744" s="239">
        <v>723</v>
      </c>
      <c r="B744" s="206"/>
      <c r="C744" s="207"/>
      <c r="D744" s="206"/>
      <c r="E744" s="207"/>
      <c r="F744" s="208"/>
      <c r="G744" s="208"/>
      <c r="H744" s="289" t="b">
        <f t="shared" si="82"/>
        <v>1</v>
      </c>
      <c r="I744" s="289" t="b">
        <f t="shared" si="83"/>
        <v>1</v>
      </c>
      <c r="J744" s="289">
        <f t="shared" si="79"/>
        <v>0</v>
      </c>
      <c r="K744" s="289">
        <f t="shared" si="80"/>
        <v>0</v>
      </c>
      <c r="L744" s="289">
        <f t="shared" si="81"/>
        <v>0</v>
      </c>
      <c r="M744" s="16" t="b">
        <f t="shared" si="77"/>
        <v>1</v>
      </c>
      <c r="N744" s="16" t="b">
        <f t="shared" si="78"/>
        <v>1</v>
      </c>
    </row>
    <row r="745" spans="1:14">
      <c r="A745" s="239">
        <v>724</v>
      </c>
      <c r="B745" s="206"/>
      <c r="C745" s="207"/>
      <c r="D745" s="206"/>
      <c r="E745" s="207"/>
      <c r="F745" s="208"/>
      <c r="G745" s="208"/>
      <c r="H745" s="289" t="b">
        <f t="shared" si="82"/>
        <v>1</v>
      </c>
      <c r="I745" s="289" t="b">
        <f t="shared" si="83"/>
        <v>1</v>
      </c>
      <c r="J745" s="289">
        <f t="shared" si="79"/>
        <v>0</v>
      </c>
      <c r="K745" s="289">
        <f t="shared" si="80"/>
        <v>0</v>
      </c>
      <c r="L745" s="289">
        <f t="shared" si="81"/>
        <v>0</v>
      </c>
      <c r="M745" s="16" t="b">
        <f t="shared" si="77"/>
        <v>1</v>
      </c>
      <c r="N745" s="16" t="b">
        <f t="shared" si="78"/>
        <v>1</v>
      </c>
    </row>
    <row r="746" spans="1:14">
      <c r="A746" s="239">
        <v>725</v>
      </c>
      <c r="B746" s="206"/>
      <c r="C746" s="207"/>
      <c r="D746" s="206"/>
      <c r="E746" s="207"/>
      <c r="F746" s="208"/>
      <c r="G746" s="208"/>
      <c r="H746" s="289" t="b">
        <f t="shared" si="82"/>
        <v>1</v>
      </c>
      <c r="I746" s="289" t="b">
        <f t="shared" si="83"/>
        <v>1</v>
      </c>
      <c r="J746" s="289">
        <f t="shared" si="79"/>
        <v>0</v>
      </c>
      <c r="K746" s="289">
        <f t="shared" si="80"/>
        <v>0</v>
      </c>
      <c r="L746" s="289">
        <f t="shared" si="81"/>
        <v>0</v>
      </c>
      <c r="M746" s="16" t="b">
        <f t="shared" si="77"/>
        <v>1</v>
      </c>
      <c r="N746" s="16" t="b">
        <f t="shared" si="78"/>
        <v>1</v>
      </c>
    </row>
    <row r="747" spans="1:14">
      <c r="A747" s="239">
        <v>726</v>
      </c>
      <c r="B747" s="206"/>
      <c r="C747" s="207"/>
      <c r="D747" s="206"/>
      <c r="E747" s="207"/>
      <c r="F747" s="208"/>
      <c r="G747" s="208"/>
      <c r="H747" s="289" t="b">
        <f t="shared" si="82"/>
        <v>1</v>
      </c>
      <c r="I747" s="289" t="b">
        <f t="shared" si="83"/>
        <v>1</v>
      </c>
      <c r="J747" s="289">
        <f t="shared" si="79"/>
        <v>0</v>
      </c>
      <c r="K747" s="289">
        <f t="shared" si="80"/>
        <v>0</v>
      </c>
      <c r="L747" s="289">
        <f t="shared" si="81"/>
        <v>0</v>
      </c>
      <c r="M747" s="16" t="b">
        <f t="shared" si="77"/>
        <v>1</v>
      </c>
      <c r="N747" s="16" t="b">
        <f t="shared" si="78"/>
        <v>1</v>
      </c>
    </row>
    <row r="748" spans="1:14">
      <c r="A748" s="239">
        <v>727</v>
      </c>
      <c r="B748" s="206"/>
      <c r="C748" s="207"/>
      <c r="D748" s="206"/>
      <c r="E748" s="207"/>
      <c r="F748" s="208"/>
      <c r="G748" s="208"/>
      <c r="H748" s="289" t="b">
        <f t="shared" si="82"/>
        <v>1</v>
      </c>
      <c r="I748" s="289" t="b">
        <f t="shared" si="83"/>
        <v>1</v>
      </c>
      <c r="J748" s="289">
        <f t="shared" si="79"/>
        <v>0</v>
      </c>
      <c r="K748" s="289">
        <f t="shared" si="80"/>
        <v>0</v>
      </c>
      <c r="L748" s="289">
        <f t="shared" si="81"/>
        <v>0</v>
      </c>
      <c r="M748" s="16" t="b">
        <f t="shared" si="77"/>
        <v>1</v>
      </c>
      <c r="N748" s="16" t="b">
        <f t="shared" si="78"/>
        <v>1</v>
      </c>
    </row>
    <row r="749" spans="1:14">
      <c r="A749" s="239">
        <v>728</v>
      </c>
      <c r="B749" s="206"/>
      <c r="C749" s="207"/>
      <c r="D749" s="206"/>
      <c r="E749" s="207"/>
      <c r="F749" s="208"/>
      <c r="G749" s="208"/>
      <c r="H749" s="289" t="b">
        <f t="shared" si="82"/>
        <v>1</v>
      </c>
      <c r="I749" s="289" t="b">
        <f t="shared" si="83"/>
        <v>1</v>
      </c>
      <c r="J749" s="289">
        <f t="shared" si="79"/>
        <v>0</v>
      </c>
      <c r="K749" s="289">
        <f t="shared" si="80"/>
        <v>0</v>
      </c>
      <c r="L749" s="289">
        <f t="shared" si="81"/>
        <v>0</v>
      </c>
      <c r="M749" s="16" t="b">
        <f t="shared" si="77"/>
        <v>1</v>
      </c>
      <c r="N749" s="16" t="b">
        <f t="shared" si="78"/>
        <v>1</v>
      </c>
    </row>
    <row r="750" spans="1:14">
      <c r="A750" s="239">
        <v>729</v>
      </c>
      <c r="B750" s="206"/>
      <c r="C750" s="207"/>
      <c r="D750" s="206"/>
      <c r="E750" s="207"/>
      <c r="F750" s="208"/>
      <c r="G750" s="208"/>
      <c r="H750" s="289" t="b">
        <f t="shared" si="82"/>
        <v>1</v>
      </c>
      <c r="I750" s="289" t="b">
        <f t="shared" si="83"/>
        <v>1</v>
      </c>
      <c r="J750" s="289">
        <f t="shared" si="79"/>
        <v>0</v>
      </c>
      <c r="K750" s="289">
        <f t="shared" si="80"/>
        <v>0</v>
      </c>
      <c r="L750" s="289">
        <f t="shared" si="81"/>
        <v>0</v>
      </c>
      <c r="M750" s="16" t="b">
        <f t="shared" si="77"/>
        <v>1</v>
      </c>
      <c r="N750" s="16" t="b">
        <f t="shared" si="78"/>
        <v>1</v>
      </c>
    </row>
    <row r="751" spans="1:14">
      <c r="A751" s="239">
        <v>730</v>
      </c>
      <c r="B751" s="206"/>
      <c r="C751" s="207"/>
      <c r="D751" s="206"/>
      <c r="E751" s="207"/>
      <c r="F751" s="208"/>
      <c r="G751" s="208"/>
      <c r="H751" s="289" t="b">
        <f t="shared" si="82"/>
        <v>1</v>
      </c>
      <c r="I751" s="289" t="b">
        <f t="shared" si="83"/>
        <v>1</v>
      </c>
      <c r="J751" s="289">
        <f t="shared" si="79"/>
        <v>0</v>
      </c>
      <c r="K751" s="289">
        <f t="shared" si="80"/>
        <v>0</v>
      </c>
      <c r="L751" s="289">
        <f t="shared" si="81"/>
        <v>0</v>
      </c>
      <c r="M751" s="16" t="b">
        <f t="shared" si="77"/>
        <v>1</v>
      </c>
      <c r="N751" s="16" t="b">
        <f t="shared" si="78"/>
        <v>1</v>
      </c>
    </row>
    <row r="752" spans="1:14">
      <c r="A752" s="239">
        <v>731</v>
      </c>
      <c r="B752" s="206"/>
      <c r="C752" s="207"/>
      <c r="D752" s="206"/>
      <c r="E752" s="207"/>
      <c r="F752" s="208"/>
      <c r="G752" s="208"/>
      <c r="H752" s="289" t="b">
        <f t="shared" si="82"/>
        <v>1</v>
      </c>
      <c r="I752" s="289" t="b">
        <f t="shared" si="83"/>
        <v>1</v>
      </c>
      <c r="J752" s="289">
        <f t="shared" si="79"/>
        <v>0</v>
      </c>
      <c r="K752" s="289">
        <f t="shared" si="80"/>
        <v>0</v>
      </c>
      <c r="L752" s="289">
        <f t="shared" si="81"/>
        <v>0</v>
      </c>
      <c r="M752" s="16" t="b">
        <f t="shared" si="77"/>
        <v>1</v>
      </c>
      <c r="N752" s="16" t="b">
        <f t="shared" si="78"/>
        <v>1</v>
      </c>
    </row>
    <row r="753" spans="1:14">
      <c r="A753" s="239">
        <v>732</v>
      </c>
      <c r="B753" s="206"/>
      <c r="C753" s="207"/>
      <c r="D753" s="206"/>
      <c r="E753" s="207"/>
      <c r="F753" s="208"/>
      <c r="G753" s="208"/>
      <c r="H753" s="289" t="b">
        <f t="shared" si="82"/>
        <v>1</v>
      </c>
      <c r="I753" s="289" t="b">
        <f t="shared" si="83"/>
        <v>1</v>
      </c>
      <c r="J753" s="289">
        <f t="shared" si="79"/>
        <v>0</v>
      </c>
      <c r="K753" s="289">
        <f t="shared" si="80"/>
        <v>0</v>
      </c>
      <c r="L753" s="289">
        <f t="shared" si="81"/>
        <v>0</v>
      </c>
      <c r="M753" s="16" t="b">
        <f t="shared" si="77"/>
        <v>1</v>
      </c>
      <c r="N753" s="16" t="b">
        <f t="shared" si="78"/>
        <v>1</v>
      </c>
    </row>
    <row r="754" spans="1:14">
      <c r="A754" s="239">
        <v>733</v>
      </c>
      <c r="B754" s="206"/>
      <c r="C754" s="207"/>
      <c r="D754" s="206"/>
      <c r="E754" s="207"/>
      <c r="F754" s="208"/>
      <c r="G754" s="208"/>
      <c r="H754" s="289" t="b">
        <f t="shared" si="82"/>
        <v>1</v>
      </c>
      <c r="I754" s="289" t="b">
        <f t="shared" si="83"/>
        <v>1</v>
      </c>
      <c r="J754" s="289">
        <f t="shared" si="79"/>
        <v>0</v>
      </c>
      <c r="K754" s="289">
        <f t="shared" si="80"/>
        <v>0</v>
      </c>
      <c r="L754" s="289">
        <f t="shared" si="81"/>
        <v>0</v>
      </c>
      <c r="M754" s="16" t="b">
        <f t="shared" si="77"/>
        <v>1</v>
      </c>
      <c r="N754" s="16" t="b">
        <f t="shared" si="78"/>
        <v>1</v>
      </c>
    </row>
    <row r="755" spans="1:14">
      <c r="A755" s="239">
        <v>734</v>
      </c>
      <c r="B755" s="206"/>
      <c r="C755" s="207"/>
      <c r="D755" s="206"/>
      <c r="E755" s="207"/>
      <c r="F755" s="208"/>
      <c r="G755" s="208"/>
      <c r="H755" s="289" t="b">
        <f t="shared" si="82"/>
        <v>1</v>
      </c>
      <c r="I755" s="289" t="b">
        <f t="shared" si="83"/>
        <v>1</v>
      </c>
      <c r="J755" s="289">
        <f t="shared" si="79"/>
        <v>0</v>
      </c>
      <c r="K755" s="289">
        <f t="shared" si="80"/>
        <v>0</v>
      </c>
      <c r="L755" s="289">
        <f t="shared" si="81"/>
        <v>0</v>
      </c>
      <c r="M755" s="16" t="b">
        <f t="shared" si="77"/>
        <v>1</v>
      </c>
      <c r="N755" s="16" t="b">
        <f t="shared" si="78"/>
        <v>1</v>
      </c>
    </row>
    <row r="756" spans="1:14">
      <c r="A756" s="239">
        <v>735</v>
      </c>
      <c r="B756" s="206"/>
      <c r="C756" s="207"/>
      <c r="D756" s="206"/>
      <c r="E756" s="207"/>
      <c r="F756" s="208"/>
      <c r="G756" s="208"/>
      <c r="H756" s="289" t="b">
        <f t="shared" si="82"/>
        <v>1</v>
      </c>
      <c r="I756" s="289" t="b">
        <f t="shared" si="83"/>
        <v>1</v>
      </c>
      <c r="J756" s="289">
        <f t="shared" si="79"/>
        <v>0</v>
      </c>
      <c r="K756" s="289">
        <f t="shared" si="80"/>
        <v>0</v>
      </c>
      <c r="L756" s="289">
        <f t="shared" si="81"/>
        <v>0</v>
      </c>
      <c r="M756" s="16" t="b">
        <f t="shared" si="77"/>
        <v>1</v>
      </c>
      <c r="N756" s="16" t="b">
        <f t="shared" si="78"/>
        <v>1</v>
      </c>
    </row>
    <row r="757" spans="1:14">
      <c r="A757" s="239">
        <v>736</v>
      </c>
      <c r="B757" s="206"/>
      <c r="C757" s="207"/>
      <c r="D757" s="206"/>
      <c r="E757" s="207"/>
      <c r="F757" s="208"/>
      <c r="G757" s="208"/>
      <c r="H757" s="289" t="b">
        <f t="shared" si="82"/>
        <v>1</v>
      </c>
      <c r="I757" s="289" t="b">
        <f t="shared" si="83"/>
        <v>1</v>
      </c>
      <c r="J757" s="289">
        <f t="shared" si="79"/>
        <v>0</v>
      </c>
      <c r="K757" s="289">
        <f t="shared" si="80"/>
        <v>0</v>
      </c>
      <c r="L757" s="289">
        <f t="shared" si="81"/>
        <v>0</v>
      </c>
      <c r="M757" s="16" t="b">
        <f t="shared" si="77"/>
        <v>1</v>
      </c>
      <c r="N757" s="16" t="b">
        <f t="shared" si="78"/>
        <v>1</v>
      </c>
    </row>
    <row r="758" spans="1:14">
      <c r="A758" s="239">
        <v>737</v>
      </c>
      <c r="B758" s="206"/>
      <c r="C758" s="207"/>
      <c r="D758" s="206"/>
      <c r="E758" s="207"/>
      <c r="F758" s="208"/>
      <c r="G758" s="208"/>
      <c r="H758" s="289" t="b">
        <f t="shared" si="82"/>
        <v>1</v>
      </c>
      <c r="I758" s="289" t="b">
        <f t="shared" si="83"/>
        <v>1</v>
      </c>
      <c r="J758" s="289">
        <f t="shared" si="79"/>
        <v>0</v>
      </c>
      <c r="K758" s="289">
        <f t="shared" si="80"/>
        <v>0</v>
      </c>
      <c r="L758" s="289">
        <f t="shared" si="81"/>
        <v>0</v>
      </c>
      <c r="M758" s="16" t="b">
        <f t="shared" si="77"/>
        <v>1</v>
      </c>
      <c r="N758" s="16" t="b">
        <f t="shared" si="78"/>
        <v>1</v>
      </c>
    </row>
    <row r="759" spans="1:14">
      <c r="A759" s="239">
        <v>738</v>
      </c>
      <c r="B759" s="206"/>
      <c r="C759" s="207"/>
      <c r="D759" s="206"/>
      <c r="E759" s="207"/>
      <c r="F759" s="208"/>
      <c r="G759" s="208"/>
      <c r="H759" s="289" t="b">
        <f t="shared" si="82"/>
        <v>1</v>
      </c>
      <c r="I759" s="289" t="b">
        <f t="shared" si="83"/>
        <v>1</v>
      </c>
      <c r="J759" s="289">
        <f t="shared" si="79"/>
        <v>0</v>
      </c>
      <c r="K759" s="289">
        <f t="shared" si="80"/>
        <v>0</v>
      </c>
      <c r="L759" s="289">
        <f t="shared" si="81"/>
        <v>0</v>
      </c>
      <c r="M759" s="16" t="b">
        <f t="shared" si="77"/>
        <v>1</v>
      </c>
      <c r="N759" s="16" t="b">
        <f t="shared" si="78"/>
        <v>1</v>
      </c>
    </row>
    <row r="760" spans="1:14">
      <c r="A760" s="239">
        <v>739</v>
      </c>
      <c r="B760" s="206"/>
      <c r="C760" s="207"/>
      <c r="D760" s="206"/>
      <c r="E760" s="207"/>
      <c r="F760" s="208"/>
      <c r="G760" s="208"/>
      <c r="H760" s="289" t="b">
        <f t="shared" si="82"/>
        <v>1</v>
      </c>
      <c r="I760" s="289" t="b">
        <f t="shared" si="83"/>
        <v>1</v>
      </c>
      <c r="J760" s="289">
        <f t="shared" si="79"/>
        <v>0</v>
      </c>
      <c r="K760" s="289">
        <f t="shared" si="80"/>
        <v>0</v>
      </c>
      <c r="L760" s="289">
        <f t="shared" si="81"/>
        <v>0</v>
      </c>
      <c r="M760" s="16" t="b">
        <f t="shared" si="77"/>
        <v>1</v>
      </c>
      <c r="N760" s="16" t="b">
        <f t="shared" si="78"/>
        <v>1</v>
      </c>
    </row>
    <row r="761" spans="1:14">
      <c r="A761" s="239">
        <v>740</v>
      </c>
      <c r="B761" s="206"/>
      <c r="C761" s="207"/>
      <c r="D761" s="206"/>
      <c r="E761" s="207"/>
      <c r="F761" s="208"/>
      <c r="G761" s="208"/>
      <c r="H761" s="289" t="b">
        <f t="shared" si="82"/>
        <v>1</v>
      </c>
      <c r="I761" s="289" t="b">
        <f t="shared" si="83"/>
        <v>1</v>
      </c>
      <c r="J761" s="289">
        <f t="shared" si="79"/>
        <v>0</v>
      </c>
      <c r="K761" s="289">
        <f t="shared" si="80"/>
        <v>0</v>
      </c>
      <c r="L761" s="289">
        <f t="shared" si="81"/>
        <v>0</v>
      </c>
      <c r="M761" s="16" t="b">
        <f t="shared" si="77"/>
        <v>1</v>
      </c>
      <c r="N761" s="16" t="b">
        <f t="shared" si="78"/>
        <v>1</v>
      </c>
    </row>
    <row r="762" spans="1:14">
      <c r="A762" s="239">
        <v>741</v>
      </c>
      <c r="B762" s="206"/>
      <c r="C762" s="207"/>
      <c r="D762" s="206"/>
      <c r="E762" s="207"/>
      <c r="F762" s="208"/>
      <c r="G762" s="208"/>
      <c r="H762" s="289" t="b">
        <f t="shared" si="82"/>
        <v>1</v>
      </c>
      <c r="I762" s="289" t="b">
        <f t="shared" si="83"/>
        <v>1</v>
      </c>
      <c r="J762" s="289">
        <f t="shared" si="79"/>
        <v>0</v>
      </c>
      <c r="K762" s="289">
        <f t="shared" si="80"/>
        <v>0</v>
      </c>
      <c r="L762" s="289">
        <f t="shared" si="81"/>
        <v>0</v>
      </c>
      <c r="M762" s="16" t="b">
        <f t="shared" si="77"/>
        <v>1</v>
      </c>
      <c r="N762" s="16" t="b">
        <f t="shared" si="78"/>
        <v>1</v>
      </c>
    </row>
    <row r="763" spans="1:14">
      <c r="A763" s="239">
        <v>742</v>
      </c>
      <c r="B763" s="206"/>
      <c r="C763" s="207"/>
      <c r="D763" s="206"/>
      <c r="E763" s="207"/>
      <c r="F763" s="208"/>
      <c r="G763" s="208"/>
      <c r="H763" s="289" t="b">
        <f t="shared" si="82"/>
        <v>1</v>
      </c>
      <c r="I763" s="289" t="b">
        <f t="shared" si="83"/>
        <v>1</v>
      </c>
      <c r="J763" s="289">
        <f t="shared" si="79"/>
        <v>0</v>
      </c>
      <c r="K763" s="289">
        <f t="shared" si="80"/>
        <v>0</v>
      </c>
      <c r="L763" s="289">
        <f t="shared" si="81"/>
        <v>0</v>
      </c>
      <c r="M763" s="16" t="b">
        <f t="shared" si="77"/>
        <v>1</v>
      </c>
      <c r="N763" s="16" t="b">
        <f t="shared" si="78"/>
        <v>1</v>
      </c>
    </row>
    <row r="764" spans="1:14">
      <c r="A764" s="239">
        <v>743</v>
      </c>
      <c r="B764" s="206"/>
      <c r="C764" s="207"/>
      <c r="D764" s="206"/>
      <c r="E764" s="207"/>
      <c r="F764" s="208"/>
      <c r="G764" s="208"/>
      <c r="H764" s="289" t="b">
        <f t="shared" si="82"/>
        <v>1</v>
      </c>
      <c r="I764" s="289" t="b">
        <f t="shared" si="83"/>
        <v>1</v>
      </c>
      <c r="J764" s="289">
        <f t="shared" si="79"/>
        <v>0</v>
      </c>
      <c r="K764" s="289">
        <f t="shared" si="80"/>
        <v>0</v>
      </c>
      <c r="L764" s="289">
        <f t="shared" si="81"/>
        <v>0</v>
      </c>
      <c r="M764" s="16" t="b">
        <f t="shared" si="77"/>
        <v>1</v>
      </c>
      <c r="N764" s="16" t="b">
        <f t="shared" si="78"/>
        <v>1</v>
      </c>
    </row>
    <row r="765" spans="1:14">
      <c r="A765" s="239">
        <v>744</v>
      </c>
      <c r="B765" s="206"/>
      <c r="C765" s="207"/>
      <c r="D765" s="206"/>
      <c r="E765" s="207"/>
      <c r="F765" s="208"/>
      <c r="G765" s="208"/>
      <c r="H765" s="289" t="b">
        <f t="shared" si="82"/>
        <v>1</v>
      </c>
      <c r="I765" s="289" t="b">
        <f t="shared" si="83"/>
        <v>1</v>
      </c>
      <c r="J765" s="289">
        <f t="shared" si="79"/>
        <v>0</v>
      </c>
      <c r="K765" s="289">
        <f t="shared" si="80"/>
        <v>0</v>
      </c>
      <c r="L765" s="289">
        <f t="shared" si="81"/>
        <v>0</v>
      </c>
      <c r="M765" s="16" t="b">
        <f t="shared" si="77"/>
        <v>1</v>
      </c>
      <c r="N765" s="16" t="b">
        <f t="shared" si="78"/>
        <v>1</v>
      </c>
    </row>
    <row r="766" spans="1:14">
      <c r="A766" s="239">
        <v>745</v>
      </c>
      <c r="B766" s="206"/>
      <c r="C766" s="207"/>
      <c r="D766" s="206"/>
      <c r="E766" s="207"/>
      <c r="F766" s="208"/>
      <c r="G766" s="208"/>
      <c r="H766" s="289" t="b">
        <f t="shared" si="82"/>
        <v>1</v>
      </c>
      <c r="I766" s="289" t="b">
        <f t="shared" si="83"/>
        <v>1</v>
      </c>
      <c r="J766" s="289">
        <f t="shared" si="79"/>
        <v>0</v>
      </c>
      <c r="K766" s="289">
        <f t="shared" si="80"/>
        <v>0</v>
      </c>
      <c r="L766" s="289">
        <f t="shared" si="81"/>
        <v>0</v>
      </c>
      <c r="M766" s="16" t="b">
        <f t="shared" si="77"/>
        <v>1</v>
      </c>
      <c r="N766" s="16" t="b">
        <f t="shared" si="78"/>
        <v>1</v>
      </c>
    </row>
    <row r="767" spans="1:14">
      <c r="A767" s="239">
        <v>746</v>
      </c>
      <c r="B767" s="206"/>
      <c r="C767" s="207"/>
      <c r="D767" s="206"/>
      <c r="E767" s="207"/>
      <c r="F767" s="208"/>
      <c r="G767" s="208"/>
      <c r="H767" s="289" t="b">
        <f t="shared" si="82"/>
        <v>1</v>
      </c>
      <c r="I767" s="289" t="b">
        <f t="shared" si="83"/>
        <v>1</v>
      </c>
      <c r="J767" s="289">
        <f t="shared" si="79"/>
        <v>0</v>
      </c>
      <c r="K767" s="289">
        <f t="shared" si="80"/>
        <v>0</v>
      </c>
      <c r="L767" s="289">
        <f t="shared" si="81"/>
        <v>0</v>
      </c>
      <c r="M767" s="16" t="b">
        <f t="shared" si="77"/>
        <v>1</v>
      </c>
      <c r="N767" s="16" t="b">
        <f t="shared" si="78"/>
        <v>1</v>
      </c>
    </row>
    <row r="768" spans="1:14">
      <c r="A768" s="239">
        <v>747</v>
      </c>
      <c r="B768" s="206"/>
      <c r="C768" s="207"/>
      <c r="D768" s="206"/>
      <c r="E768" s="207"/>
      <c r="F768" s="208"/>
      <c r="G768" s="208"/>
      <c r="H768" s="289" t="b">
        <f t="shared" si="82"/>
        <v>1</v>
      </c>
      <c r="I768" s="289" t="b">
        <f t="shared" si="83"/>
        <v>1</v>
      </c>
      <c r="J768" s="289">
        <f t="shared" si="79"/>
        <v>0</v>
      </c>
      <c r="K768" s="289">
        <f t="shared" si="80"/>
        <v>0</v>
      </c>
      <c r="L768" s="289">
        <f t="shared" si="81"/>
        <v>0</v>
      </c>
      <c r="M768" s="16" t="b">
        <f t="shared" si="77"/>
        <v>1</v>
      </c>
      <c r="N768" s="16" t="b">
        <f t="shared" si="78"/>
        <v>1</v>
      </c>
    </row>
    <row r="769" spans="1:14">
      <c r="A769" s="239">
        <v>748</v>
      </c>
      <c r="B769" s="206"/>
      <c r="C769" s="207"/>
      <c r="D769" s="206"/>
      <c r="E769" s="207"/>
      <c r="F769" s="208"/>
      <c r="G769" s="208"/>
      <c r="H769" s="289" t="b">
        <f t="shared" si="82"/>
        <v>1</v>
      </c>
      <c r="I769" s="289" t="b">
        <f t="shared" si="83"/>
        <v>1</v>
      </c>
      <c r="J769" s="289">
        <f t="shared" si="79"/>
        <v>0</v>
      </c>
      <c r="K769" s="289">
        <f t="shared" si="80"/>
        <v>0</v>
      </c>
      <c r="L769" s="289">
        <f t="shared" si="81"/>
        <v>0</v>
      </c>
      <c r="M769" s="16" t="b">
        <f t="shared" si="77"/>
        <v>1</v>
      </c>
      <c r="N769" s="16" t="b">
        <f t="shared" si="78"/>
        <v>1</v>
      </c>
    </row>
    <row r="770" spans="1:14">
      <c r="A770" s="239">
        <v>749</v>
      </c>
      <c r="B770" s="206"/>
      <c r="C770" s="207"/>
      <c r="D770" s="206"/>
      <c r="E770" s="207"/>
      <c r="F770" s="208"/>
      <c r="G770" s="208"/>
      <c r="H770" s="289" t="b">
        <f t="shared" si="82"/>
        <v>1</v>
      </c>
      <c r="I770" s="289" t="b">
        <f t="shared" si="83"/>
        <v>1</v>
      </c>
      <c r="J770" s="289">
        <f t="shared" si="79"/>
        <v>0</v>
      </c>
      <c r="K770" s="289">
        <f t="shared" si="80"/>
        <v>0</v>
      </c>
      <c r="L770" s="289">
        <f t="shared" si="81"/>
        <v>0</v>
      </c>
      <c r="M770" s="16" t="b">
        <f t="shared" si="77"/>
        <v>1</v>
      </c>
      <c r="N770" s="16" t="b">
        <f t="shared" si="78"/>
        <v>1</v>
      </c>
    </row>
    <row r="771" spans="1:14">
      <c r="A771" s="239">
        <v>750</v>
      </c>
      <c r="B771" s="206"/>
      <c r="C771" s="207"/>
      <c r="D771" s="206"/>
      <c r="E771" s="207"/>
      <c r="F771" s="208"/>
      <c r="G771" s="208"/>
      <c r="H771" s="289" t="b">
        <f t="shared" si="82"/>
        <v>1</v>
      </c>
      <c r="I771" s="289" t="b">
        <f t="shared" si="83"/>
        <v>1</v>
      </c>
      <c r="J771" s="289">
        <f t="shared" si="79"/>
        <v>0</v>
      </c>
      <c r="K771" s="289">
        <f t="shared" si="80"/>
        <v>0</v>
      </c>
      <c r="L771" s="289">
        <f t="shared" si="81"/>
        <v>0</v>
      </c>
      <c r="M771" s="16" t="b">
        <f t="shared" si="77"/>
        <v>1</v>
      </c>
      <c r="N771" s="16" t="b">
        <f t="shared" si="78"/>
        <v>1</v>
      </c>
    </row>
    <row r="772" spans="1:14">
      <c r="A772" s="239">
        <v>751</v>
      </c>
      <c r="B772" s="206"/>
      <c r="C772" s="207"/>
      <c r="D772" s="206"/>
      <c r="E772" s="207"/>
      <c r="F772" s="208"/>
      <c r="G772" s="208"/>
      <c r="H772" s="289" t="b">
        <f t="shared" si="82"/>
        <v>1</v>
      </c>
      <c r="I772" s="289" t="b">
        <f t="shared" si="83"/>
        <v>1</v>
      </c>
      <c r="J772" s="289">
        <f t="shared" si="79"/>
        <v>0</v>
      </c>
      <c r="K772" s="289">
        <f t="shared" si="80"/>
        <v>0</v>
      </c>
      <c r="L772" s="289">
        <f t="shared" si="81"/>
        <v>0</v>
      </c>
      <c r="M772" s="16" t="b">
        <f t="shared" si="77"/>
        <v>1</v>
      </c>
      <c r="N772" s="16" t="b">
        <f t="shared" si="78"/>
        <v>1</v>
      </c>
    </row>
    <row r="773" spans="1:14">
      <c r="A773" s="239">
        <v>752</v>
      </c>
      <c r="B773" s="206"/>
      <c r="C773" s="207"/>
      <c r="D773" s="206"/>
      <c r="E773" s="207"/>
      <c r="F773" s="208"/>
      <c r="G773" s="208"/>
      <c r="H773" s="289" t="b">
        <f t="shared" si="82"/>
        <v>1</v>
      </c>
      <c r="I773" s="289" t="b">
        <f t="shared" si="83"/>
        <v>1</v>
      </c>
      <c r="J773" s="289">
        <f t="shared" si="79"/>
        <v>0</v>
      </c>
      <c r="K773" s="289">
        <f t="shared" si="80"/>
        <v>0</v>
      </c>
      <c r="L773" s="289">
        <f t="shared" si="81"/>
        <v>0</v>
      </c>
      <c r="M773" s="16" t="b">
        <f t="shared" si="77"/>
        <v>1</v>
      </c>
      <c r="N773" s="16" t="b">
        <f t="shared" si="78"/>
        <v>1</v>
      </c>
    </row>
    <row r="774" spans="1:14">
      <c r="A774" s="239">
        <v>753</v>
      </c>
      <c r="B774" s="206"/>
      <c r="C774" s="207"/>
      <c r="D774" s="206"/>
      <c r="E774" s="207"/>
      <c r="F774" s="208"/>
      <c r="G774" s="208"/>
      <c r="H774" s="289" t="b">
        <f t="shared" si="82"/>
        <v>1</v>
      </c>
      <c r="I774" s="289" t="b">
        <f t="shared" si="83"/>
        <v>1</v>
      </c>
      <c r="J774" s="289">
        <f t="shared" si="79"/>
        <v>0</v>
      </c>
      <c r="K774" s="289">
        <f t="shared" si="80"/>
        <v>0</v>
      </c>
      <c r="L774" s="289">
        <f t="shared" si="81"/>
        <v>0</v>
      </c>
      <c r="M774" s="16" t="b">
        <f t="shared" si="77"/>
        <v>1</v>
      </c>
      <c r="N774" s="16" t="b">
        <f t="shared" si="78"/>
        <v>1</v>
      </c>
    </row>
    <row r="775" spans="1:14">
      <c r="A775" s="239">
        <v>754</v>
      </c>
      <c r="B775" s="206"/>
      <c r="C775" s="207"/>
      <c r="D775" s="206"/>
      <c r="E775" s="207"/>
      <c r="F775" s="208"/>
      <c r="G775" s="208"/>
      <c r="H775" s="289" t="b">
        <f t="shared" si="82"/>
        <v>1</v>
      </c>
      <c r="I775" s="289" t="b">
        <f t="shared" si="83"/>
        <v>1</v>
      </c>
      <c r="J775" s="289">
        <f t="shared" si="79"/>
        <v>0</v>
      </c>
      <c r="K775" s="289">
        <f t="shared" si="80"/>
        <v>0</v>
      </c>
      <c r="L775" s="289">
        <f t="shared" si="81"/>
        <v>0</v>
      </c>
      <c r="M775" s="16" t="b">
        <f t="shared" si="77"/>
        <v>1</v>
      </c>
      <c r="N775" s="16" t="b">
        <f t="shared" si="78"/>
        <v>1</v>
      </c>
    </row>
    <row r="776" spans="1:14">
      <c r="A776" s="239">
        <v>755</v>
      </c>
      <c r="B776" s="206"/>
      <c r="C776" s="207"/>
      <c r="D776" s="206"/>
      <c r="E776" s="207"/>
      <c r="F776" s="208"/>
      <c r="G776" s="208"/>
      <c r="H776" s="289" t="b">
        <f t="shared" si="82"/>
        <v>1</v>
      </c>
      <c r="I776" s="289" t="b">
        <f t="shared" si="83"/>
        <v>1</v>
      </c>
      <c r="J776" s="289">
        <f t="shared" si="79"/>
        <v>0</v>
      </c>
      <c r="K776" s="289">
        <f t="shared" si="80"/>
        <v>0</v>
      </c>
      <c r="L776" s="289">
        <f t="shared" si="81"/>
        <v>0</v>
      </c>
      <c r="M776" s="16" t="b">
        <f t="shared" si="77"/>
        <v>1</v>
      </c>
      <c r="N776" s="16" t="b">
        <f t="shared" si="78"/>
        <v>1</v>
      </c>
    </row>
    <row r="777" spans="1:14">
      <c r="A777" s="239">
        <v>756</v>
      </c>
      <c r="B777" s="206"/>
      <c r="C777" s="207"/>
      <c r="D777" s="206"/>
      <c r="E777" s="207"/>
      <c r="F777" s="208"/>
      <c r="G777" s="208"/>
      <c r="H777" s="289" t="b">
        <f t="shared" si="82"/>
        <v>1</v>
      </c>
      <c r="I777" s="289" t="b">
        <f t="shared" si="83"/>
        <v>1</v>
      </c>
      <c r="J777" s="289">
        <f t="shared" si="79"/>
        <v>0</v>
      </c>
      <c r="K777" s="289">
        <f t="shared" si="80"/>
        <v>0</v>
      </c>
      <c r="L777" s="289">
        <f t="shared" si="81"/>
        <v>0</v>
      </c>
      <c r="M777" s="16" t="b">
        <f t="shared" si="77"/>
        <v>1</v>
      </c>
      <c r="N777" s="16" t="b">
        <f t="shared" si="78"/>
        <v>1</v>
      </c>
    </row>
    <row r="778" spans="1:14">
      <c r="A778" s="239">
        <v>757</v>
      </c>
      <c r="B778" s="206"/>
      <c r="C778" s="207"/>
      <c r="D778" s="206"/>
      <c r="E778" s="207"/>
      <c r="F778" s="208"/>
      <c r="G778" s="208"/>
      <c r="H778" s="289" t="b">
        <f t="shared" si="82"/>
        <v>1</v>
      </c>
      <c r="I778" s="289" t="b">
        <f t="shared" si="83"/>
        <v>1</v>
      </c>
      <c r="J778" s="289">
        <f t="shared" si="79"/>
        <v>0</v>
      </c>
      <c r="K778" s="289">
        <f t="shared" si="80"/>
        <v>0</v>
      </c>
      <c r="L778" s="289">
        <f t="shared" si="81"/>
        <v>0</v>
      </c>
      <c r="M778" s="16" t="b">
        <f t="shared" si="77"/>
        <v>1</v>
      </c>
      <c r="N778" s="16" t="b">
        <f t="shared" si="78"/>
        <v>1</v>
      </c>
    </row>
    <row r="779" spans="1:14">
      <c r="A779" s="239">
        <v>758</v>
      </c>
      <c r="B779" s="206"/>
      <c r="C779" s="207"/>
      <c r="D779" s="206"/>
      <c r="E779" s="207"/>
      <c r="F779" s="208"/>
      <c r="G779" s="208"/>
      <c r="H779" s="289" t="b">
        <f t="shared" si="82"/>
        <v>1</v>
      </c>
      <c r="I779" s="289" t="b">
        <f t="shared" si="83"/>
        <v>1</v>
      </c>
      <c r="J779" s="289">
        <f t="shared" si="79"/>
        <v>0</v>
      </c>
      <c r="K779" s="289">
        <f t="shared" si="80"/>
        <v>0</v>
      </c>
      <c r="L779" s="289">
        <f t="shared" si="81"/>
        <v>0</v>
      </c>
      <c r="M779" s="16" t="b">
        <f t="shared" si="77"/>
        <v>1</v>
      </c>
      <c r="N779" s="16" t="b">
        <f t="shared" si="78"/>
        <v>1</v>
      </c>
    </row>
    <row r="780" spans="1:14">
      <c r="A780" s="239">
        <v>759</v>
      </c>
      <c r="B780" s="206"/>
      <c r="C780" s="207"/>
      <c r="D780" s="206"/>
      <c r="E780" s="207"/>
      <c r="F780" s="208"/>
      <c r="G780" s="208"/>
      <c r="H780" s="289" t="b">
        <f t="shared" si="82"/>
        <v>1</v>
      </c>
      <c r="I780" s="289" t="b">
        <f t="shared" si="83"/>
        <v>1</v>
      </c>
      <c r="J780" s="289">
        <f t="shared" si="79"/>
        <v>0</v>
      </c>
      <c r="K780" s="289">
        <f t="shared" si="80"/>
        <v>0</v>
      </c>
      <c r="L780" s="289">
        <f t="shared" si="81"/>
        <v>0</v>
      </c>
      <c r="M780" s="16" t="b">
        <f t="shared" si="77"/>
        <v>1</v>
      </c>
      <c r="N780" s="16" t="b">
        <f t="shared" si="78"/>
        <v>1</v>
      </c>
    </row>
    <row r="781" spans="1:14">
      <c r="A781" s="239">
        <v>760</v>
      </c>
      <c r="B781" s="206"/>
      <c r="C781" s="207"/>
      <c r="D781" s="206"/>
      <c r="E781" s="207"/>
      <c r="F781" s="208"/>
      <c r="G781" s="208"/>
      <c r="H781" s="289" t="b">
        <f t="shared" si="82"/>
        <v>1</v>
      </c>
      <c r="I781" s="289" t="b">
        <f t="shared" si="83"/>
        <v>1</v>
      </c>
      <c r="J781" s="289">
        <f t="shared" si="79"/>
        <v>0</v>
      </c>
      <c r="K781" s="289">
        <f t="shared" si="80"/>
        <v>0</v>
      </c>
      <c r="L781" s="289">
        <f t="shared" si="81"/>
        <v>0</v>
      </c>
      <c r="M781" s="16" t="b">
        <f t="shared" si="77"/>
        <v>1</v>
      </c>
      <c r="N781" s="16" t="b">
        <f t="shared" si="78"/>
        <v>1</v>
      </c>
    </row>
    <row r="782" spans="1:14">
      <c r="A782" s="239">
        <v>761</v>
      </c>
      <c r="B782" s="206"/>
      <c r="C782" s="207"/>
      <c r="D782" s="206"/>
      <c r="E782" s="207"/>
      <c r="F782" s="208"/>
      <c r="G782" s="208"/>
      <c r="H782" s="289" t="b">
        <f t="shared" si="82"/>
        <v>1</v>
      </c>
      <c r="I782" s="289" t="b">
        <f t="shared" si="83"/>
        <v>1</v>
      </c>
      <c r="J782" s="289">
        <f t="shared" si="79"/>
        <v>0</v>
      </c>
      <c r="K782" s="289">
        <f t="shared" si="80"/>
        <v>0</v>
      </c>
      <c r="L782" s="289">
        <f t="shared" si="81"/>
        <v>0</v>
      </c>
      <c r="M782" s="16" t="b">
        <f t="shared" si="77"/>
        <v>1</v>
      </c>
      <c r="N782" s="16" t="b">
        <f t="shared" si="78"/>
        <v>1</v>
      </c>
    </row>
    <row r="783" spans="1:14">
      <c r="A783" s="239">
        <v>762</v>
      </c>
      <c r="B783" s="206"/>
      <c r="C783" s="207"/>
      <c r="D783" s="206"/>
      <c r="E783" s="207"/>
      <c r="F783" s="208"/>
      <c r="G783" s="208"/>
      <c r="H783" s="289" t="b">
        <f t="shared" si="82"/>
        <v>1</v>
      </c>
      <c r="I783" s="289" t="b">
        <f t="shared" si="83"/>
        <v>1</v>
      </c>
      <c r="J783" s="289">
        <f t="shared" si="79"/>
        <v>0</v>
      </c>
      <c r="K783" s="289">
        <f t="shared" si="80"/>
        <v>0</v>
      </c>
      <c r="L783" s="289">
        <f t="shared" si="81"/>
        <v>0</v>
      </c>
      <c r="M783" s="16" t="b">
        <f t="shared" si="77"/>
        <v>1</v>
      </c>
      <c r="N783" s="16" t="b">
        <f t="shared" si="78"/>
        <v>1</v>
      </c>
    </row>
    <row r="784" spans="1:14">
      <c r="A784" s="239">
        <v>763</v>
      </c>
      <c r="B784" s="206"/>
      <c r="C784" s="207"/>
      <c r="D784" s="206"/>
      <c r="E784" s="207"/>
      <c r="F784" s="208"/>
      <c r="G784" s="208"/>
      <c r="H784" s="289" t="b">
        <f t="shared" si="82"/>
        <v>1</v>
      </c>
      <c r="I784" s="289" t="b">
        <f t="shared" si="83"/>
        <v>1</v>
      </c>
      <c r="J784" s="289">
        <f t="shared" si="79"/>
        <v>0</v>
      </c>
      <c r="K784" s="289">
        <f t="shared" si="80"/>
        <v>0</v>
      </c>
      <c r="L784" s="289">
        <f t="shared" si="81"/>
        <v>0</v>
      </c>
      <c r="M784" s="16" t="b">
        <f t="shared" si="77"/>
        <v>1</v>
      </c>
      <c r="N784" s="16" t="b">
        <f t="shared" si="78"/>
        <v>1</v>
      </c>
    </row>
    <row r="785" spans="1:14">
      <c r="A785" s="239">
        <v>764</v>
      </c>
      <c r="B785" s="206"/>
      <c r="C785" s="207"/>
      <c r="D785" s="206"/>
      <c r="E785" s="207"/>
      <c r="F785" s="208"/>
      <c r="G785" s="208"/>
      <c r="H785" s="289" t="b">
        <f t="shared" si="82"/>
        <v>1</v>
      </c>
      <c r="I785" s="289" t="b">
        <f t="shared" si="83"/>
        <v>1</v>
      </c>
      <c r="J785" s="289">
        <f t="shared" si="79"/>
        <v>0</v>
      </c>
      <c r="K785" s="289">
        <f t="shared" si="80"/>
        <v>0</v>
      </c>
      <c r="L785" s="289">
        <f t="shared" si="81"/>
        <v>0</v>
      </c>
      <c r="M785" s="16" t="b">
        <f t="shared" si="77"/>
        <v>1</v>
      </c>
      <c r="N785" s="16" t="b">
        <f t="shared" si="78"/>
        <v>1</v>
      </c>
    </row>
    <row r="786" spans="1:14">
      <c r="A786" s="239">
        <v>765</v>
      </c>
      <c r="B786" s="206"/>
      <c r="C786" s="207"/>
      <c r="D786" s="206"/>
      <c r="E786" s="207"/>
      <c r="F786" s="208"/>
      <c r="G786" s="208"/>
      <c r="H786" s="289" t="b">
        <f t="shared" si="82"/>
        <v>1</v>
      </c>
      <c r="I786" s="289" t="b">
        <f t="shared" si="83"/>
        <v>1</v>
      </c>
      <c r="J786" s="289">
        <f t="shared" si="79"/>
        <v>0</v>
      </c>
      <c r="K786" s="289">
        <f t="shared" si="80"/>
        <v>0</v>
      </c>
      <c r="L786" s="289">
        <f t="shared" si="81"/>
        <v>0</v>
      </c>
      <c r="M786" s="16" t="b">
        <f t="shared" si="77"/>
        <v>1</v>
      </c>
      <c r="N786" s="16" t="b">
        <f t="shared" si="78"/>
        <v>1</v>
      </c>
    </row>
    <row r="787" spans="1:14">
      <c r="A787" s="239">
        <v>766</v>
      </c>
      <c r="B787" s="206"/>
      <c r="C787" s="207"/>
      <c r="D787" s="206"/>
      <c r="E787" s="207"/>
      <c r="F787" s="208"/>
      <c r="G787" s="208"/>
      <c r="H787" s="289" t="b">
        <f t="shared" si="82"/>
        <v>1</v>
      </c>
      <c r="I787" s="289" t="b">
        <f t="shared" si="83"/>
        <v>1</v>
      </c>
      <c r="J787" s="289">
        <f t="shared" si="79"/>
        <v>0</v>
      </c>
      <c r="K787" s="289">
        <f t="shared" si="80"/>
        <v>0</v>
      </c>
      <c r="L787" s="289">
        <f t="shared" si="81"/>
        <v>0</v>
      </c>
      <c r="M787" s="16" t="b">
        <f t="shared" si="77"/>
        <v>1</v>
      </c>
      <c r="N787" s="16" t="b">
        <f t="shared" si="78"/>
        <v>1</v>
      </c>
    </row>
    <row r="788" spans="1:14">
      <c r="A788" s="239">
        <v>767</v>
      </c>
      <c r="B788" s="206"/>
      <c r="C788" s="207"/>
      <c r="D788" s="206"/>
      <c r="E788" s="207"/>
      <c r="F788" s="208"/>
      <c r="G788" s="208"/>
      <c r="H788" s="289" t="b">
        <f t="shared" si="82"/>
        <v>1</v>
      </c>
      <c r="I788" s="289" t="b">
        <f t="shared" si="83"/>
        <v>1</v>
      </c>
      <c r="J788" s="289">
        <f t="shared" si="79"/>
        <v>0</v>
      </c>
      <c r="K788" s="289">
        <f t="shared" si="80"/>
        <v>0</v>
      </c>
      <c r="L788" s="289">
        <f t="shared" si="81"/>
        <v>0</v>
      </c>
      <c r="M788" s="16" t="b">
        <f t="shared" si="77"/>
        <v>1</v>
      </c>
      <c r="N788" s="16" t="b">
        <f t="shared" si="78"/>
        <v>1</v>
      </c>
    </row>
    <row r="789" spans="1:14">
      <c r="A789" s="239">
        <v>768</v>
      </c>
      <c r="B789" s="206"/>
      <c r="C789" s="207"/>
      <c r="D789" s="206"/>
      <c r="E789" s="207"/>
      <c r="F789" s="208"/>
      <c r="G789" s="208"/>
      <c r="H789" s="289" t="b">
        <f t="shared" si="82"/>
        <v>1</v>
      </c>
      <c r="I789" s="289" t="b">
        <f t="shared" si="83"/>
        <v>1</v>
      </c>
      <c r="J789" s="289">
        <f t="shared" si="79"/>
        <v>0</v>
      </c>
      <c r="K789" s="289">
        <f t="shared" si="80"/>
        <v>0</v>
      </c>
      <c r="L789" s="289">
        <f t="shared" si="81"/>
        <v>0</v>
      </c>
      <c r="M789" s="16" t="b">
        <f t="shared" si="77"/>
        <v>1</v>
      </c>
      <c r="N789" s="16" t="b">
        <f t="shared" si="78"/>
        <v>1</v>
      </c>
    </row>
    <row r="790" spans="1:14">
      <c r="A790" s="239">
        <v>769</v>
      </c>
      <c r="B790" s="206"/>
      <c r="C790" s="207"/>
      <c r="D790" s="206"/>
      <c r="E790" s="207"/>
      <c r="F790" s="208"/>
      <c r="G790" s="208"/>
      <c r="H790" s="289" t="b">
        <f t="shared" si="82"/>
        <v>1</v>
      </c>
      <c r="I790" s="289" t="b">
        <f t="shared" si="83"/>
        <v>1</v>
      </c>
      <c r="J790" s="289">
        <f t="shared" si="79"/>
        <v>0</v>
      </c>
      <c r="K790" s="289">
        <f t="shared" si="80"/>
        <v>0</v>
      </c>
      <c r="L790" s="289">
        <f t="shared" si="81"/>
        <v>0</v>
      </c>
      <c r="M790" s="16" t="b">
        <f t="shared" ref="M790:M853" si="84">IF(B790="",TRUE,(IF(ISNUMBER(MATCH(B790,CountriesList,0)),TRUE,FALSE)))</f>
        <v>1</v>
      </c>
      <c r="N790" s="16" t="b">
        <f t="shared" ref="N790:N853" si="85">IF(D790="",TRUE,(IF(ISNUMBER(MATCH(D790,ClientCategorisationList,0)),TRUE,FALSE)))</f>
        <v>1</v>
      </c>
    </row>
    <row r="791" spans="1:14">
      <c r="A791" s="239">
        <v>770</v>
      </c>
      <c r="B791" s="206"/>
      <c r="C791" s="207"/>
      <c r="D791" s="206"/>
      <c r="E791" s="207"/>
      <c r="F791" s="208"/>
      <c r="G791" s="208"/>
      <c r="H791" s="289" t="b">
        <f t="shared" si="82"/>
        <v>1</v>
      </c>
      <c r="I791" s="289" t="b">
        <f t="shared" si="83"/>
        <v>1</v>
      </c>
      <c r="J791" s="289">
        <f t="shared" ref="J791:J854" si="86">IF(B791="Cyprus,CY",E791,0)</f>
        <v>0</v>
      </c>
      <c r="K791" s="289">
        <f t="shared" ref="K791:K854" si="87">IF(B791="Cyprus,CY",F791,0)</f>
        <v>0</v>
      </c>
      <c r="L791" s="289">
        <f t="shared" ref="L791:L854" si="88">IF(B791="Cyprus,CY",G791,0)</f>
        <v>0</v>
      </c>
      <c r="M791" s="16" t="b">
        <f t="shared" si="84"/>
        <v>1</v>
      </c>
      <c r="N791" s="16" t="b">
        <f t="shared" si="85"/>
        <v>1</v>
      </c>
    </row>
    <row r="792" spans="1:14">
      <c r="A792" s="239">
        <v>771</v>
      </c>
      <c r="B792" s="206"/>
      <c r="C792" s="207"/>
      <c r="D792" s="206"/>
      <c r="E792" s="207"/>
      <c r="F792" s="208"/>
      <c r="G792" s="208"/>
      <c r="H792" s="289" t="b">
        <f t="shared" ref="H792:H855" si="89">IF(ISBLANK(B792),TRUE,IF(OR(ISBLANK(C792),ISBLANK(D792),ISBLANK(E792),ISBLANK(F792),ISBLANK(G792)),FALSE,TRUE))</f>
        <v>1</v>
      </c>
      <c r="I792" s="289" t="b">
        <f t="shared" ref="I792:I855" si="90">IF(OR(AND(B792="N/A",D792="N/A",C792=0,E792=0),AND(ISBLANK(B792),ISBLANK(D792),ISBLANK(C792),ISBLANK(E792)),AND(AND(B792&lt;&gt;"N/A",NOT(ISBLANK(B792))),AND(D792&lt;&gt;"N/A",NOT(ISBLANK(D792))),C792&lt;&gt;0,E792&lt;&gt;0)),TRUE,FALSE)</f>
        <v>1</v>
      </c>
      <c r="J792" s="289">
        <f t="shared" si="86"/>
        <v>0</v>
      </c>
      <c r="K792" s="289">
        <f t="shared" si="87"/>
        <v>0</v>
      </c>
      <c r="L792" s="289">
        <f t="shared" si="88"/>
        <v>0</v>
      </c>
      <c r="M792" s="16" t="b">
        <f t="shared" si="84"/>
        <v>1</v>
      </c>
      <c r="N792" s="16" t="b">
        <f t="shared" si="85"/>
        <v>1</v>
      </c>
    </row>
    <row r="793" spans="1:14">
      <c r="A793" s="239">
        <v>772</v>
      </c>
      <c r="B793" s="206"/>
      <c r="C793" s="207"/>
      <c r="D793" s="206"/>
      <c r="E793" s="207"/>
      <c r="F793" s="208"/>
      <c r="G793" s="208"/>
      <c r="H793" s="289" t="b">
        <f t="shared" si="89"/>
        <v>1</v>
      </c>
      <c r="I793" s="289" t="b">
        <f t="shared" si="90"/>
        <v>1</v>
      </c>
      <c r="J793" s="289">
        <f t="shared" si="86"/>
        <v>0</v>
      </c>
      <c r="K793" s="289">
        <f t="shared" si="87"/>
        <v>0</v>
      </c>
      <c r="L793" s="289">
        <f t="shared" si="88"/>
        <v>0</v>
      </c>
      <c r="M793" s="16" t="b">
        <f t="shared" si="84"/>
        <v>1</v>
      </c>
      <c r="N793" s="16" t="b">
        <f t="shared" si="85"/>
        <v>1</v>
      </c>
    </row>
    <row r="794" spans="1:14">
      <c r="A794" s="239">
        <v>773</v>
      </c>
      <c r="B794" s="206"/>
      <c r="C794" s="207"/>
      <c r="D794" s="206"/>
      <c r="E794" s="207"/>
      <c r="F794" s="208"/>
      <c r="G794" s="208"/>
      <c r="H794" s="289" t="b">
        <f t="shared" si="89"/>
        <v>1</v>
      </c>
      <c r="I794" s="289" t="b">
        <f t="shared" si="90"/>
        <v>1</v>
      </c>
      <c r="J794" s="289">
        <f t="shared" si="86"/>
        <v>0</v>
      </c>
      <c r="K794" s="289">
        <f t="shared" si="87"/>
        <v>0</v>
      </c>
      <c r="L794" s="289">
        <f t="shared" si="88"/>
        <v>0</v>
      </c>
      <c r="M794" s="16" t="b">
        <f t="shared" si="84"/>
        <v>1</v>
      </c>
      <c r="N794" s="16" t="b">
        <f t="shared" si="85"/>
        <v>1</v>
      </c>
    </row>
    <row r="795" spans="1:14">
      <c r="A795" s="239">
        <v>774</v>
      </c>
      <c r="B795" s="206"/>
      <c r="C795" s="207"/>
      <c r="D795" s="206"/>
      <c r="E795" s="207"/>
      <c r="F795" s="208"/>
      <c r="G795" s="208"/>
      <c r="H795" s="289" t="b">
        <f t="shared" si="89"/>
        <v>1</v>
      </c>
      <c r="I795" s="289" t="b">
        <f t="shared" si="90"/>
        <v>1</v>
      </c>
      <c r="J795" s="289">
        <f t="shared" si="86"/>
        <v>0</v>
      </c>
      <c r="K795" s="289">
        <f t="shared" si="87"/>
        <v>0</v>
      </c>
      <c r="L795" s="289">
        <f t="shared" si="88"/>
        <v>0</v>
      </c>
      <c r="M795" s="16" t="b">
        <f t="shared" si="84"/>
        <v>1</v>
      </c>
      <c r="N795" s="16" t="b">
        <f t="shared" si="85"/>
        <v>1</v>
      </c>
    </row>
    <row r="796" spans="1:14">
      <c r="A796" s="239">
        <v>775</v>
      </c>
      <c r="B796" s="206"/>
      <c r="C796" s="207"/>
      <c r="D796" s="206"/>
      <c r="E796" s="207"/>
      <c r="F796" s="208"/>
      <c r="G796" s="208"/>
      <c r="H796" s="289" t="b">
        <f t="shared" si="89"/>
        <v>1</v>
      </c>
      <c r="I796" s="289" t="b">
        <f t="shared" si="90"/>
        <v>1</v>
      </c>
      <c r="J796" s="289">
        <f t="shared" si="86"/>
        <v>0</v>
      </c>
      <c r="K796" s="289">
        <f t="shared" si="87"/>
        <v>0</v>
      </c>
      <c r="L796" s="289">
        <f t="shared" si="88"/>
        <v>0</v>
      </c>
      <c r="M796" s="16" t="b">
        <f t="shared" si="84"/>
        <v>1</v>
      </c>
      <c r="N796" s="16" t="b">
        <f t="shared" si="85"/>
        <v>1</v>
      </c>
    </row>
    <row r="797" spans="1:14">
      <c r="A797" s="239">
        <v>776</v>
      </c>
      <c r="B797" s="206"/>
      <c r="C797" s="207"/>
      <c r="D797" s="206"/>
      <c r="E797" s="207"/>
      <c r="F797" s="208"/>
      <c r="G797" s="208"/>
      <c r="H797" s="289" t="b">
        <f t="shared" si="89"/>
        <v>1</v>
      </c>
      <c r="I797" s="289" t="b">
        <f t="shared" si="90"/>
        <v>1</v>
      </c>
      <c r="J797" s="289">
        <f t="shared" si="86"/>
        <v>0</v>
      </c>
      <c r="K797" s="289">
        <f t="shared" si="87"/>
        <v>0</v>
      </c>
      <c r="L797" s="289">
        <f t="shared" si="88"/>
        <v>0</v>
      </c>
      <c r="M797" s="16" t="b">
        <f t="shared" si="84"/>
        <v>1</v>
      </c>
      <c r="N797" s="16" t="b">
        <f t="shared" si="85"/>
        <v>1</v>
      </c>
    </row>
    <row r="798" spans="1:14">
      <c r="A798" s="239">
        <v>777</v>
      </c>
      <c r="B798" s="206"/>
      <c r="C798" s="207"/>
      <c r="D798" s="206"/>
      <c r="E798" s="207"/>
      <c r="F798" s="208"/>
      <c r="G798" s="208"/>
      <c r="H798" s="289" t="b">
        <f t="shared" si="89"/>
        <v>1</v>
      </c>
      <c r="I798" s="289" t="b">
        <f t="shared" si="90"/>
        <v>1</v>
      </c>
      <c r="J798" s="289">
        <f t="shared" si="86"/>
        <v>0</v>
      </c>
      <c r="K798" s="289">
        <f t="shared" si="87"/>
        <v>0</v>
      </c>
      <c r="L798" s="289">
        <f t="shared" si="88"/>
        <v>0</v>
      </c>
      <c r="M798" s="16" t="b">
        <f t="shared" si="84"/>
        <v>1</v>
      </c>
      <c r="N798" s="16" t="b">
        <f t="shared" si="85"/>
        <v>1</v>
      </c>
    </row>
    <row r="799" spans="1:14">
      <c r="A799" s="239">
        <v>778</v>
      </c>
      <c r="B799" s="206"/>
      <c r="C799" s="207"/>
      <c r="D799" s="206"/>
      <c r="E799" s="207"/>
      <c r="F799" s="208"/>
      <c r="G799" s="208"/>
      <c r="H799" s="289" t="b">
        <f t="shared" si="89"/>
        <v>1</v>
      </c>
      <c r="I799" s="289" t="b">
        <f t="shared" si="90"/>
        <v>1</v>
      </c>
      <c r="J799" s="289">
        <f t="shared" si="86"/>
        <v>0</v>
      </c>
      <c r="K799" s="289">
        <f t="shared" si="87"/>
        <v>0</v>
      </c>
      <c r="L799" s="289">
        <f t="shared" si="88"/>
        <v>0</v>
      </c>
      <c r="M799" s="16" t="b">
        <f t="shared" si="84"/>
        <v>1</v>
      </c>
      <c r="N799" s="16" t="b">
        <f t="shared" si="85"/>
        <v>1</v>
      </c>
    </row>
    <row r="800" spans="1:14">
      <c r="A800" s="239">
        <v>779</v>
      </c>
      <c r="B800" s="206"/>
      <c r="C800" s="207"/>
      <c r="D800" s="206"/>
      <c r="E800" s="207"/>
      <c r="F800" s="208"/>
      <c r="G800" s="208"/>
      <c r="H800" s="289" t="b">
        <f t="shared" si="89"/>
        <v>1</v>
      </c>
      <c r="I800" s="289" t="b">
        <f t="shared" si="90"/>
        <v>1</v>
      </c>
      <c r="J800" s="289">
        <f t="shared" si="86"/>
        <v>0</v>
      </c>
      <c r="K800" s="289">
        <f t="shared" si="87"/>
        <v>0</v>
      </c>
      <c r="L800" s="289">
        <f t="shared" si="88"/>
        <v>0</v>
      </c>
      <c r="M800" s="16" t="b">
        <f t="shared" si="84"/>
        <v>1</v>
      </c>
      <c r="N800" s="16" t="b">
        <f t="shared" si="85"/>
        <v>1</v>
      </c>
    </row>
    <row r="801" spans="1:14">
      <c r="A801" s="239">
        <v>780</v>
      </c>
      <c r="B801" s="206"/>
      <c r="C801" s="207"/>
      <c r="D801" s="206"/>
      <c r="E801" s="207"/>
      <c r="F801" s="208"/>
      <c r="G801" s="208"/>
      <c r="H801" s="289" t="b">
        <f t="shared" si="89"/>
        <v>1</v>
      </c>
      <c r="I801" s="289" t="b">
        <f t="shared" si="90"/>
        <v>1</v>
      </c>
      <c r="J801" s="289">
        <f t="shared" si="86"/>
        <v>0</v>
      </c>
      <c r="K801" s="289">
        <f t="shared" si="87"/>
        <v>0</v>
      </c>
      <c r="L801" s="289">
        <f t="shared" si="88"/>
        <v>0</v>
      </c>
      <c r="M801" s="16" t="b">
        <f t="shared" si="84"/>
        <v>1</v>
      </c>
      <c r="N801" s="16" t="b">
        <f t="shared" si="85"/>
        <v>1</v>
      </c>
    </row>
    <row r="802" spans="1:14">
      <c r="A802" s="239">
        <v>781</v>
      </c>
      <c r="B802" s="206"/>
      <c r="C802" s="207"/>
      <c r="D802" s="206"/>
      <c r="E802" s="207"/>
      <c r="F802" s="208"/>
      <c r="G802" s="208"/>
      <c r="H802" s="289" t="b">
        <f t="shared" si="89"/>
        <v>1</v>
      </c>
      <c r="I802" s="289" t="b">
        <f t="shared" si="90"/>
        <v>1</v>
      </c>
      <c r="J802" s="289">
        <f t="shared" si="86"/>
        <v>0</v>
      </c>
      <c r="K802" s="289">
        <f t="shared" si="87"/>
        <v>0</v>
      </c>
      <c r="L802" s="289">
        <f t="shared" si="88"/>
        <v>0</v>
      </c>
      <c r="M802" s="16" t="b">
        <f t="shared" si="84"/>
        <v>1</v>
      </c>
      <c r="N802" s="16" t="b">
        <f t="shared" si="85"/>
        <v>1</v>
      </c>
    </row>
    <row r="803" spans="1:14">
      <c r="A803" s="239">
        <v>782</v>
      </c>
      <c r="B803" s="206"/>
      <c r="C803" s="207"/>
      <c r="D803" s="206"/>
      <c r="E803" s="207"/>
      <c r="F803" s="208"/>
      <c r="G803" s="208"/>
      <c r="H803" s="289" t="b">
        <f t="shared" si="89"/>
        <v>1</v>
      </c>
      <c r="I803" s="289" t="b">
        <f t="shared" si="90"/>
        <v>1</v>
      </c>
      <c r="J803" s="289">
        <f t="shared" si="86"/>
        <v>0</v>
      </c>
      <c r="K803" s="289">
        <f t="shared" si="87"/>
        <v>0</v>
      </c>
      <c r="L803" s="289">
        <f t="shared" si="88"/>
        <v>0</v>
      </c>
      <c r="M803" s="16" t="b">
        <f t="shared" si="84"/>
        <v>1</v>
      </c>
      <c r="N803" s="16" t="b">
        <f t="shared" si="85"/>
        <v>1</v>
      </c>
    </row>
    <row r="804" spans="1:14">
      <c r="A804" s="239">
        <v>783</v>
      </c>
      <c r="B804" s="206"/>
      <c r="C804" s="207"/>
      <c r="D804" s="206"/>
      <c r="E804" s="207"/>
      <c r="F804" s="208"/>
      <c r="G804" s="208"/>
      <c r="H804" s="289" t="b">
        <f t="shared" si="89"/>
        <v>1</v>
      </c>
      <c r="I804" s="289" t="b">
        <f t="shared" si="90"/>
        <v>1</v>
      </c>
      <c r="J804" s="289">
        <f t="shared" si="86"/>
        <v>0</v>
      </c>
      <c r="K804" s="289">
        <f t="shared" si="87"/>
        <v>0</v>
      </c>
      <c r="L804" s="289">
        <f t="shared" si="88"/>
        <v>0</v>
      </c>
      <c r="M804" s="16" t="b">
        <f t="shared" si="84"/>
        <v>1</v>
      </c>
      <c r="N804" s="16" t="b">
        <f t="shared" si="85"/>
        <v>1</v>
      </c>
    </row>
    <row r="805" spans="1:14">
      <c r="A805" s="239">
        <v>784</v>
      </c>
      <c r="B805" s="206"/>
      <c r="C805" s="207"/>
      <c r="D805" s="206"/>
      <c r="E805" s="207"/>
      <c r="F805" s="208"/>
      <c r="G805" s="208"/>
      <c r="H805" s="289" t="b">
        <f t="shared" si="89"/>
        <v>1</v>
      </c>
      <c r="I805" s="289" t="b">
        <f t="shared" si="90"/>
        <v>1</v>
      </c>
      <c r="J805" s="289">
        <f t="shared" si="86"/>
        <v>0</v>
      </c>
      <c r="K805" s="289">
        <f t="shared" si="87"/>
        <v>0</v>
      </c>
      <c r="L805" s="289">
        <f t="shared" si="88"/>
        <v>0</v>
      </c>
      <c r="M805" s="16" t="b">
        <f t="shared" si="84"/>
        <v>1</v>
      </c>
      <c r="N805" s="16" t="b">
        <f t="shared" si="85"/>
        <v>1</v>
      </c>
    </row>
    <row r="806" spans="1:14">
      <c r="A806" s="239">
        <v>785</v>
      </c>
      <c r="B806" s="206"/>
      <c r="C806" s="207"/>
      <c r="D806" s="206"/>
      <c r="E806" s="207"/>
      <c r="F806" s="208"/>
      <c r="G806" s="208"/>
      <c r="H806" s="289" t="b">
        <f t="shared" si="89"/>
        <v>1</v>
      </c>
      <c r="I806" s="289" t="b">
        <f t="shared" si="90"/>
        <v>1</v>
      </c>
      <c r="J806" s="289">
        <f t="shared" si="86"/>
        <v>0</v>
      </c>
      <c r="K806" s="289">
        <f t="shared" si="87"/>
        <v>0</v>
      </c>
      <c r="L806" s="289">
        <f t="shared" si="88"/>
        <v>0</v>
      </c>
      <c r="M806" s="16" t="b">
        <f t="shared" si="84"/>
        <v>1</v>
      </c>
      <c r="N806" s="16" t="b">
        <f t="shared" si="85"/>
        <v>1</v>
      </c>
    </row>
    <row r="807" spans="1:14">
      <c r="A807" s="239">
        <v>786</v>
      </c>
      <c r="B807" s="206"/>
      <c r="C807" s="207"/>
      <c r="D807" s="206"/>
      <c r="E807" s="207"/>
      <c r="F807" s="208"/>
      <c r="G807" s="208"/>
      <c r="H807" s="289" t="b">
        <f t="shared" si="89"/>
        <v>1</v>
      </c>
      <c r="I807" s="289" t="b">
        <f t="shared" si="90"/>
        <v>1</v>
      </c>
      <c r="J807" s="289">
        <f t="shared" si="86"/>
        <v>0</v>
      </c>
      <c r="K807" s="289">
        <f t="shared" si="87"/>
        <v>0</v>
      </c>
      <c r="L807" s="289">
        <f t="shared" si="88"/>
        <v>0</v>
      </c>
      <c r="M807" s="16" t="b">
        <f t="shared" si="84"/>
        <v>1</v>
      </c>
      <c r="N807" s="16" t="b">
        <f t="shared" si="85"/>
        <v>1</v>
      </c>
    </row>
    <row r="808" spans="1:14">
      <c r="A808" s="239">
        <v>787</v>
      </c>
      <c r="B808" s="206"/>
      <c r="C808" s="207"/>
      <c r="D808" s="206"/>
      <c r="E808" s="207"/>
      <c r="F808" s="208"/>
      <c r="G808" s="208"/>
      <c r="H808" s="289" t="b">
        <f t="shared" si="89"/>
        <v>1</v>
      </c>
      <c r="I808" s="289" t="b">
        <f t="shared" si="90"/>
        <v>1</v>
      </c>
      <c r="J808" s="289">
        <f t="shared" si="86"/>
        <v>0</v>
      </c>
      <c r="K808" s="289">
        <f t="shared" si="87"/>
        <v>0</v>
      </c>
      <c r="L808" s="289">
        <f t="shared" si="88"/>
        <v>0</v>
      </c>
      <c r="M808" s="16" t="b">
        <f t="shared" si="84"/>
        <v>1</v>
      </c>
      <c r="N808" s="16" t="b">
        <f t="shared" si="85"/>
        <v>1</v>
      </c>
    </row>
    <row r="809" spans="1:14">
      <c r="A809" s="239">
        <v>788</v>
      </c>
      <c r="B809" s="206"/>
      <c r="C809" s="207"/>
      <c r="D809" s="206"/>
      <c r="E809" s="207"/>
      <c r="F809" s="208"/>
      <c r="G809" s="208"/>
      <c r="H809" s="289" t="b">
        <f t="shared" si="89"/>
        <v>1</v>
      </c>
      <c r="I809" s="289" t="b">
        <f t="shared" si="90"/>
        <v>1</v>
      </c>
      <c r="J809" s="289">
        <f t="shared" si="86"/>
        <v>0</v>
      </c>
      <c r="K809" s="289">
        <f t="shared" si="87"/>
        <v>0</v>
      </c>
      <c r="L809" s="289">
        <f t="shared" si="88"/>
        <v>0</v>
      </c>
      <c r="M809" s="16" t="b">
        <f t="shared" si="84"/>
        <v>1</v>
      </c>
      <c r="N809" s="16" t="b">
        <f t="shared" si="85"/>
        <v>1</v>
      </c>
    </row>
    <row r="810" spans="1:14">
      <c r="A810" s="239">
        <v>789</v>
      </c>
      <c r="B810" s="206"/>
      <c r="C810" s="207"/>
      <c r="D810" s="206"/>
      <c r="E810" s="207"/>
      <c r="F810" s="208"/>
      <c r="G810" s="208"/>
      <c r="H810" s="289" t="b">
        <f t="shared" si="89"/>
        <v>1</v>
      </c>
      <c r="I810" s="289" t="b">
        <f t="shared" si="90"/>
        <v>1</v>
      </c>
      <c r="J810" s="289">
        <f t="shared" si="86"/>
        <v>0</v>
      </c>
      <c r="K810" s="289">
        <f t="shared" si="87"/>
        <v>0</v>
      </c>
      <c r="L810" s="289">
        <f t="shared" si="88"/>
        <v>0</v>
      </c>
      <c r="M810" s="16" t="b">
        <f t="shared" si="84"/>
        <v>1</v>
      </c>
      <c r="N810" s="16" t="b">
        <f t="shared" si="85"/>
        <v>1</v>
      </c>
    </row>
    <row r="811" spans="1:14">
      <c r="A811" s="239">
        <v>790</v>
      </c>
      <c r="B811" s="206"/>
      <c r="C811" s="207"/>
      <c r="D811" s="206"/>
      <c r="E811" s="207"/>
      <c r="F811" s="208"/>
      <c r="G811" s="208"/>
      <c r="H811" s="289" t="b">
        <f t="shared" si="89"/>
        <v>1</v>
      </c>
      <c r="I811" s="289" t="b">
        <f t="shared" si="90"/>
        <v>1</v>
      </c>
      <c r="J811" s="289">
        <f t="shared" si="86"/>
        <v>0</v>
      </c>
      <c r="K811" s="289">
        <f t="shared" si="87"/>
        <v>0</v>
      </c>
      <c r="L811" s="289">
        <f t="shared" si="88"/>
        <v>0</v>
      </c>
      <c r="M811" s="16" t="b">
        <f t="shared" si="84"/>
        <v>1</v>
      </c>
      <c r="N811" s="16" t="b">
        <f t="shared" si="85"/>
        <v>1</v>
      </c>
    </row>
    <row r="812" spans="1:14">
      <c r="A812" s="239">
        <v>791</v>
      </c>
      <c r="B812" s="206"/>
      <c r="C812" s="207"/>
      <c r="D812" s="206"/>
      <c r="E812" s="207"/>
      <c r="F812" s="208"/>
      <c r="G812" s="208"/>
      <c r="H812" s="289" t="b">
        <f t="shared" si="89"/>
        <v>1</v>
      </c>
      <c r="I812" s="289" t="b">
        <f t="shared" si="90"/>
        <v>1</v>
      </c>
      <c r="J812" s="289">
        <f t="shared" si="86"/>
        <v>0</v>
      </c>
      <c r="K812" s="289">
        <f t="shared" si="87"/>
        <v>0</v>
      </c>
      <c r="L812" s="289">
        <f t="shared" si="88"/>
        <v>0</v>
      </c>
      <c r="M812" s="16" t="b">
        <f t="shared" si="84"/>
        <v>1</v>
      </c>
      <c r="N812" s="16" t="b">
        <f t="shared" si="85"/>
        <v>1</v>
      </c>
    </row>
    <row r="813" spans="1:14">
      <c r="A813" s="239">
        <v>792</v>
      </c>
      <c r="B813" s="206"/>
      <c r="C813" s="207"/>
      <c r="D813" s="206"/>
      <c r="E813" s="207"/>
      <c r="F813" s="208"/>
      <c r="G813" s="208"/>
      <c r="H813" s="289" t="b">
        <f t="shared" si="89"/>
        <v>1</v>
      </c>
      <c r="I813" s="289" t="b">
        <f t="shared" si="90"/>
        <v>1</v>
      </c>
      <c r="J813" s="289">
        <f t="shared" si="86"/>
        <v>0</v>
      </c>
      <c r="K813" s="289">
        <f t="shared" si="87"/>
        <v>0</v>
      </c>
      <c r="L813" s="289">
        <f t="shared" si="88"/>
        <v>0</v>
      </c>
      <c r="M813" s="16" t="b">
        <f t="shared" si="84"/>
        <v>1</v>
      </c>
      <c r="N813" s="16" t="b">
        <f t="shared" si="85"/>
        <v>1</v>
      </c>
    </row>
    <row r="814" spans="1:14">
      <c r="A814" s="239">
        <v>793</v>
      </c>
      <c r="B814" s="206"/>
      <c r="C814" s="207"/>
      <c r="D814" s="206"/>
      <c r="E814" s="207"/>
      <c r="F814" s="208"/>
      <c r="G814" s="208"/>
      <c r="H814" s="289" t="b">
        <f t="shared" si="89"/>
        <v>1</v>
      </c>
      <c r="I814" s="289" t="b">
        <f t="shared" si="90"/>
        <v>1</v>
      </c>
      <c r="J814" s="289">
        <f t="shared" si="86"/>
        <v>0</v>
      </c>
      <c r="K814" s="289">
        <f t="shared" si="87"/>
        <v>0</v>
      </c>
      <c r="L814" s="289">
        <f t="shared" si="88"/>
        <v>0</v>
      </c>
      <c r="M814" s="16" t="b">
        <f t="shared" si="84"/>
        <v>1</v>
      </c>
      <c r="N814" s="16" t="b">
        <f t="shared" si="85"/>
        <v>1</v>
      </c>
    </row>
    <row r="815" spans="1:14">
      <c r="A815" s="239">
        <v>794</v>
      </c>
      <c r="B815" s="206"/>
      <c r="C815" s="207"/>
      <c r="D815" s="206"/>
      <c r="E815" s="207"/>
      <c r="F815" s="208"/>
      <c r="G815" s="208"/>
      <c r="H815" s="289" t="b">
        <f t="shared" si="89"/>
        <v>1</v>
      </c>
      <c r="I815" s="289" t="b">
        <f t="shared" si="90"/>
        <v>1</v>
      </c>
      <c r="J815" s="289">
        <f t="shared" si="86"/>
        <v>0</v>
      </c>
      <c r="K815" s="289">
        <f t="shared" si="87"/>
        <v>0</v>
      </c>
      <c r="L815" s="289">
        <f t="shared" si="88"/>
        <v>0</v>
      </c>
      <c r="M815" s="16" t="b">
        <f t="shared" si="84"/>
        <v>1</v>
      </c>
      <c r="N815" s="16" t="b">
        <f t="shared" si="85"/>
        <v>1</v>
      </c>
    </row>
    <row r="816" spans="1:14">
      <c r="A816" s="239">
        <v>795</v>
      </c>
      <c r="B816" s="206"/>
      <c r="C816" s="207"/>
      <c r="D816" s="206"/>
      <c r="E816" s="207"/>
      <c r="F816" s="208"/>
      <c r="G816" s="208"/>
      <c r="H816" s="289" t="b">
        <f t="shared" si="89"/>
        <v>1</v>
      </c>
      <c r="I816" s="289" t="b">
        <f t="shared" si="90"/>
        <v>1</v>
      </c>
      <c r="J816" s="289">
        <f t="shared" si="86"/>
        <v>0</v>
      </c>
      <c r="K816" s="289">
        <f t="shared" si="87"/>
        <v>0</v>
      </c>
      <c r="L816" s="289">
        <f t="shared" si="88"/>
        <v>0</v>
      </c>
      <c r="M816" s="16" t="b">
        <f t="shared" si="84"/>
        <v>1</v>
      </c>
      <c r="N816" s="16" t="b">
        <f t="shared" si="85"/>
        <v>1</v>
      </c>
    </row>
    <row r="817" spans="1:14">
      <c r="A817" s="239">
        <v>796</v>
      </c>
      <c r="B817" s="206"/>
      <c r="C817" s="207"/>
      <c r="D817" s="206"/>
      <c r="E817" s="207"/>
      <c r="F817" s="208"/>
      <c r="G817" s="208"/>
      <c r="H817" s="289" t="b">
        <f t="shared" si="89"/>
        <v>1</v>
      </c>
      <c r="I817" s="289" t="b">
        <f t="shared" si="90"/>
        <v>1</v>
      </c>
      <c r="J817" s="289">
        <f t="shared" si="86"/>
        <v>0</v>
      </c>
      <c r="K817" s="289">
        <f t="shared" si="87"/>
        <v>0</v>
      </c>
      <c r="L817" s="289">
        <f t="shared" si="88"/>
        <v>0</v>
      </c>
      <c r="M817" s="16" t="b">
        <f t="shared" si="84"/>
        <v>1</v>
      </c>
      <c r="N817" s="16" t="b">
        <f t="shared" si="85"/>
        <v>1</v>
      </c>
    </row>
    <row r="818" spans="1:14">
      <c r="A818" s="239">
        <v>797</v>
      </c>
      <c r="B818" s="206"/>
      <c r="C818" s="207"/>
      <c r="D818" s="206"/>
      <c r="E818" s="207"/>
      <c r="F818" s="208"/>
      <c r="G818" s="208"/>
      <c r="H818" s="289" t="b">
        <f t="shared" si="89"/>
        <v>1</v>
      </c>
      <c r="I818" s="289" t="b">
        <f t="shared" si="90"/>
        <v>1</v>
      </c>
      <c r="J818" s="289">
        <f t="shared" si="86"/>
        <v>0</v>
      </c>
      <c r="K818" s="289">
        <f t="shared" si="87"/>
        <v>0</v>
      </c>
      <c r="L818" s="289">
        <f t="shared" si="88"/>
        <v>0</v>
      </c>
      <c r="M818" s="16" t="b">
        <f t="shared" si="84"/>
        <v>1</v>
      </c>
      <c r="N818" s="16" t="b">
        <f t="shared" si="85"/>
        <v>1</v>
      </c>
    </row>
    <row r="819" spans="1:14">
      <c r="A819" s="239">
        <v>798</v>
      </c>
      <c r="B819" s="206"/>
      <c r="C819" s="207"/>
      <c r="D819" s="206"/>
      <c r="E819" s="207"/>
      <c r="F819" s="208"/>
      <c r="G819" s="208"/>
      <c r="H819" s="289" t="b">
        <f t="shared" si="89"/>
        <v>1</v>
      </c>
      <c r="I819" s="289" t="b">
        <f t="shared" si="90"/>
        <v>1</v>
      </c>
      <c r="J819" s="289">
        <f t="shared" si="86"/>
        <v>0</v>
      </c>
      <c r="K819" s="289">
        <f t="shared" si="87"/>
        <v>0</v>
      </c>
      <c r="L819" s="289">
        <f t="shared" si="88"/>
        <v>0</v>
      </c>
      <c r="M819" s="16" t="b">
        <f t="shared" si="84"/>
        <v>1</v>
      </c>
      <c r="N819" s="16" t="b">
        <f t="shared" si="85"/>
        <v>1</v>
      </c>
    </row>
    <row r="820" spans="1:14">
      <c r="A820" s="239">
        <v>799</v>
      </c>
      <c r="B820" s="206"/>
      <c r="C820" s="207"/>
      <c r="D820" s="206"/>
      <c r="E820" s="207"/>
      <c r="F820" s="208"/>
      <c r="G820" s="208"/>
      <c r="H820" s="289" t="b">
        <f t="shared" si="89"/>
        <v>1</v>
      </c>
      <c r="I820" s="289" t="b">
        <f t="shared" si="90"/>
        <v>1</v>
      </c>
      <c r="J820" s="289">
        <f t="shared" si="86"/>
        <v>0</v>
      </c>
      <c r="K820" s="289">
        <f t="shared" si="87"/>
        <v>0</v>
      </c>
      <c r="L820" s="289">
        <f t="shared" si="88"/>
        <v>0</v>
      </c>
      <c r="M820" s="16" t="b">
        <f t="shared" si="84"/>
        <v>1</v>
      </c>
      <c r="N820" s="16" t="b">
        <f t="shared" si="85"/>
        <v>1</v>
      </c>
    </row>
    <row r="821" spans="1:14">
      <c r="A821" s="239">
        <v>800</v>
      </c>
      <c r="B821" s="206"/>
      <c r="C821" s="207"/>
      <c r="D821" s="206"/>
      <c r="E821" s="207"/>
      <c r="F821" s="208"/>
      <c r="G821" s="208"/>
      <c r="H821" s="289" t="b">
        <f t="shared" si="89"/>
        <v>1</v>
      </c>
      <c r="I821" s="289" t="b">
        <f t="shared" si="90"/>
        <v>1</v>
      </c>
      <c r="J821" s="289">
        <f t="shared" si="86"/>
        <v>0</v>
      </c>
      <c r="K821" s="289">
        <f t="shared" si="87"/>
        <v>0</v>
      </c>
      <c r="L821" s="289">
        <f t="shared" si="88"/>
        <v>0</v>
      </c>
      <c r="M821" s="16" t="b">
        <f t="shared" si="84"/>
        <v>1</v>
      </c>
      <c r="N821" s="16" t="b">
        <f t="shared" si="85"/>
        <v>1</v>
      </c>
    </row>
    <row r="822" spans="1:14">
      <c r="A822" s="239">
        <v>801</v>
      </c>
      <c r="B822" s="206"/>
      <c r="C822" s="207"/>
      <c r="D822" s="206"/>
      <c r="E822" s="207"/>
      <c r="F822" s="208"/>
      <c r="G822" s="208"/>
      <c r="H822" s="289" t="b">
        <f t="shared" si="89"/>
        <v>1</v>
      </c>
      <c r="I822" s="289" t="b">
        <f t="shared" si="90"/>
        <v>1</v>
      </c>
      <c r="J822" s="289">
        <f t="shared" si="86"/>
        <v>0</v>
      </c>
      <c r="K822" s="289">
        <f t="shared" si="87"/>
        <v>0</v>
      </c>
      <c r="L822" s="289">
        <f t="shared" si="88"/>
        <v>0</v>
      </c>
      <c r="M822" s="16" t="b">
        <f t="shared" si="84"/>
        <v>1</v>
      </c>
      <c r="N822" s="16" t="b">
        <f t="shared" si="85"/>
        <v>1</v>
      </c>
    </row>
    <row r="823" spans="1:14">
      <c r="A823" s="239">
        <v>802</v>
      </c>
      <c r="B823" s="206"/>
      <c r="C823" s="207"/>
      <c r="D823" s="206"/>
      <c r="E823" s="207"/>
      <c r="F823" s="208"/>
      <c r="G823" s="208"/>
      <c r="H823" s="289" t="b">
        <f t="shared" si="89"/>
        <v>1</v>
      </c>
      <c r="I823" s="289" t="b">
        <f t="shared" si="90"/>
        <v>1</v>
      </c>
      <c r="J823" s="289">
        <f t="shared" si="86"/>
        <v>0</v>
      </c>
      <c r="K823" s="289">
        <f t="shared" si="87"/>
        <v>0</v>
      </c>
      <c r="L823" s="289">
        <f t="shared" si="88"/>
        <v>0</v>
      </c>
      <c r="M823" s="16" t="b">
        <f t="shared" si="84"/>
        <v>1</v>
      </c>
      <c r="N823" s="16" t="b">
        <f t="shared" si="85"/>
        <v>1</v>
      </c>
    </row>
    <row r="824" spans="1:14">
      <c r="A824" s="239">
        <v>803</v>
      </c>
      <c r="B824" s="206"/>
      <c r="C824" s="207"/>
      <c r="D824" s="206"/>
      <c r="E824" s="207"/>
      <c r="F824" s="208"/>
      <c r="G824" s="208"/>
      <c r="H824" s="289" t="b">
        <f t="shared" si="89"/>
        <v>1</v>
      </c>
      <c r="I824" s="289" t="b">
        <f t="shared" si="90"/>
        <v>1</v>
      </c>
      <c r="J824" s="289">
        <f t="shared" si="86"/>
        <v>0</v>
      </c>
      <c r="K824" s="289">
        <f t="shared" si="87"/>
        <v>0</v>
      </c>
      <c r="L824" s="289">
        <f t="shared" si="88"/>
        <v>0</v>
      </c>
      <c r="M824" s="16" t="b">
        <f t="shared" si="84"/>
        <v>1</v>
      </c>
      <c r="N824" s="16" t="b">
        <f t="shared" si="85"/>
        <v>1</v>
      </c>
    </row>
    <row r="825" spans="1:14">
      <c r="A825" s="239">
        <v>804</v>
      </c>
      <c r="B825" s="206"/>
      <c r="C825" s="207"/>
      <c r="D825" s="206"/>
      <c r="E825" s="207"/>
      <c r="F825" s="208"/>
      <c r="G825" s="208"/>
      <c r="H825" s="289" t="b">
        <f t="shared" si="89"/>
        <v>1</v>
      </c>
      <c r="I825" s="289" t="b">
        <f t="shared" si="90"/>
        <v>1</v>
      </c>
      <c r="J825" s="289">
        <f t="shared" si="86"/>
        <v>0</v>
      </c>
      <c r="K825" s="289">
        <f t="shared" si="87"/>
        <v>0</v>
      </c>
      <c r="L825" s="289">
        <f t="shared" si="88"/>
        <v>0</v>
      </c>
      <c r="M825" s="16" t="b">
        <f t="shared" si="84"/>
        <v>1</v>
      </c>
      <c r="N825" s="16" t="b">
        <f t="shared" si="85"/>
        <v>1</v>
      </c>
    </row>
    <row r="826" spans="1:14">
      <c r="A826" s="239">
        <v>805</v>
      </c>
      <c r="B826" s="206"/>
      <c r="C826" s="207"/>
      <c r="D826" s="206"/>
      <c r="E826" s="207"/>
      <c r="F826" s="208"/>
      <c r="G826" s="208"/>
      <c r="H826" s="289" t="b">
        <f t="shared" si="89"/>
        <v>1</v>
      </c>
      <c r="I826" s="289" t="b">
        <f t="shared" si="90"/>
        <v>1</v>
      </c>
      <c r="J826" s="289">
        <f t="shared" si="86"/>
        <v>0</v>
      </c>
      <c r="K826" s="289">
        <f t="shared" si="87"/>
        <v>0</v>
      </c>
      <c r="L826" s="289">
        <f t="shared" si="88"/>
        <v>0</v>
      </c>
      <c r="M826" s="16" t="b">
        <f t="shared" si="84"/>
        <v>1</v>
      </c>
      <c r="N826" s="16" t="b">
        <f t="shared" si="85"/>
        <v>1</v>
      </c>
    </row>
    <row r="827" spans="1:14">
      <c r="A827" s="239">
        <v>806</v>
      </c>
      <c r="B827" s="206"/>
      <c r="C827" s="207"/>
      <c r="D827" s="206"/>
      <c r="E827" s="207"/>
      <c r="F827" s="208"/>
      <c r="G827" s="208"/>
      <c r="H827" s="289" t="b">
        <f t="shared" si="89"/>
        <v>1</v>
      </c>
      <c r="I827" s="289" t="b">
        <f t="shared" si="90"/>
        <v>1</v>
      </c>
      <c r="J827" s="289">
        <f t="shared" si="86"/>
        <v>0</v>
      </c>
      <c r="K827" s="289">
        <f t="shared" si="87"/>
        <v>0</v>
      </c>
      <c r="L827" s="289">
        <f t="shared" si="88"/>
        <v>0</v>
      </c>
      <c r="M827" s="16" t="b">
        <f t="shared" si="84"/>
        <v>1</v>
      </c>
      <c r="N827" s="16" t="b">
        <f t="shared" si="85"/>
        <v>1</v>
      </c>
    </row>
    <row r="828" spans="1:14">
      <c r="A828" s="239">
        <v>807</v>
      </c>
      <c r="B828" s="206"/>
      <c r="C828" s="207"/>
      <c r="D828" s="206"/>
      <c r="E828" s="207"/>
      <c r="F828" s="208"/>
      <c r="G828" s="208"/>
      <c r="H828" s="289" t="b">
        <f t="shared" si="89"/>
        <v>1</v>
      </c>
      <c r="I828" s="289" t="b">
        <f t="shared" si="90"/>
        <v>1</v>
      </c>
      <c r="J828" s="289">
        <f t="shared" si="86"/>
        <v>0</v>
      </c>
      <c r="K828" s="289">
        <f t="shared" si="87"/>
        <v>0</v>
      </c>
      <c r="L828" s="289">
        <f t="shared" si="88"/>
        <v>0</v>
      </c>
      <c r="M828" s="16" t="b">
        <f t="shared" si="84"/>
        <v>1</v>
      </c>
      <c r="N828" s="16" t="b">
        <f t="shared" si="85"/>
        <v>1</v>
      </c>
    </row>
    <row r="829" spans="1:14">
      <c r="A829" s="239">
        <v>808</v>
      </c>
      <c r="B829" s="206"/>
      <c r="C829" s="207"/>
      <c r="D829" s="206"/>
      <c r="E829" s="207"/>
      <c r="F829" s="208"/>
      <c r="G829" s="208"/>
      <c r="H829" s="289" t="b">
        <f t="shared" si="89"/>
        <v>1</v>
      </c>
      <c r="I829" s="289" t="b">
        <f t="shared" si="90"/>
        <v>1</v>
      </c>
      <c r="J829" s="289">
        <f t="shared" si="86"/>
        <v>0</v>
      </c>
      <c r="K829" s="289">
        <f t="shared" si="87"/>
        <v>0</v>
      </c>
      <c r="L829" s="289">
        <f t="shared" si="88"/>
        <v>0</v>
      </c>
      <c r="M829" s="16" t="b">
        <f t="shared" si="84"/>
        <v>1</v>
      </c>
      <c r="N829" s="16" t="b">
        <f t="shared" si="85"/>
        <v>1</v>
      </c>
    </row>
    <row r="830" spans="1:14">
      <c r="A830" s="239">
        <v>809</v>
      </c>
      <c r="B830" s="206"/>
      <c r="C830" s="207"/>
      <c r="D830" s="206"/>
      <c r="E830" s="207"/>
      <c r="F830" s="208"/>
      <c r="G830" s="208"/>
      <c r="H830" s="289" t="b">
        <f t="shared" si="89"/>
        <v>1</v>
      </c>
      <c r="I830" s="289" t="b">
        <f t="shared" si="90"/>
        <v>1</v>
      </c>
      <c r="J830" s="289">
        <f t="shared" si="86"/>
        <v>0</v>
      </c>
      <c r="K830" s="289">
        <f t="shared" si="87"/>
        <v>0</v>
      </c>
      <c r="L830" s="289">
        <f t="shared" si="88"/>
        <v>0</v>
      </c>
      <c r="M830" s="16" t="b">
        <f t="shared" si="84"/>
        <v>1</v>
      </c>
      <c r="N830" s="16" t="b">
        <f t="shared" si="85"/>
        <v>1</v>
      </c>
    </row>
    <row r="831" spans="1:14">
      <c r="A831" s="239">
        <v>810</v>
      </c>
      <c r="B831" s="206"/>
      <c r="C831" s="207"/>
      <c r="D831" s="206"/>
      <c r="E831" s="207"/>
      <c r="F831" s="208"/>
      <c r="G831" s="208"/>
      <c r="H831" s="289" t="b">
        <f t="shared" si="89"/>
        <v>1</v>
      </c>
      <c r="I831" s="289" t="b">
        <f t="shared" si="90"/>
        <v>1</v>
      </c>
      <c r="J831" s="289">
        <f t="shared" si="86"/>
        <v>0</v>
      </c>
      <c r="K831" s="289">
        <f t="shared" si="87"/>
        <v>0</v>
      </c>
      <c r="L831" s="289">
        <f t="shared" si="88"/>
        <v>0</v>
      </c>
      <c r="M831" s="16" t="b">
        <f t="shared" si="84"/>
        <v>1</v>
      </c>
      <c r="N831" s="16" t="b">
        <f t="shared" si="85"/>
        <v>1</v>
      </c>
    </row>
    <row r="832" spans="1:14">
      <c r="A832" s="239">
        <v>811</v>
      </c>
      <c r="B832" s="206"/>
      <c r="C832" s="207"/>
      <c r="D832" s="206"/>
      <c r="E832" s="207"/>
      <c r="F832" s="208"/>
      <c r="G832" s="208"/>
      <c r="H832" s="289" t="b">
        <f t="shared" si="89"/>
        <v>1</v>
      </c>
      <c r="I832" s="289" t="b">
        <f t="shared" si="90"/>
        <v>1</v>
      </c>
      <c r="J832" s="289">
        <f t="shared" si="86"/>
        <v>0</v>
      </c>
      <c r="K832" s="289">
        <f t="shared" si="87"/>
        <v>0</v>
      </c>
      <c r="L832" s="289">
        <f t="shared" si="88"/>
        <v>0</v>
      </c>
      <c r="M832" s="16" t="b">
        <f t="shared" si="84"/>
        <v>1</v>
      </c>
      <c r="N832" s="16" t="b">
        <f t="shared" si="85"/>
        <v>1</v>
      </c>
    </row>
    <row r="833" spans="1:14">
      <c r="A833" s="239">
        <v>812</v>
      </c>
      <c r="B833" s="206"/>
      <c r="C833" s="207"/>
      <c r="D833" s="206"/>
      <c r="E833" s="207"/>
      <c r="F833" s="208"/>
      <c r="G833" s="208"/>
      <c r="H833" s="289" t="b">
        <f t="shared" si="89"/>
        <v>1</v>
      </c>
      <c r="I833" s="289" t="b">
        <f t="shared" si="90"/>
        <v>1</v>
      </c>
      <c r="J833" s="289">
        <f t="shared" si="86"/>
        <v>0</v>
      </c>
      <c r="K833" s="289">
        <f t="shared" si="87"/>
        <v>0</v>
      </c>
      <c r="L833" s="289">
        <f t="shared" si="88"/>
        <v>0</v>
      </c>
      <c r="M833" s="16" t="b">
        <f t="shared" si="84"/>
        <v>1</v>
      </c>
      <c r="N833" s="16" t="b">
        <f t="shared" si="85"/>
        <v>1</v>
      </c>
    </row>
    <row r="834" spans="1:14">
      <c r="A834" s="239">
        <v>813</v>
      </c>
      <c r="B834" s="206"/>
      <c r="C834" s="207"/>
      <c r="D834" s="206"/>
      <c r="E834" s="207"/>
      <c r="F834" s="208"/>
      <c r="G834" s="208"/>
      <c r="H834" s="289" t="b">
        <f t="shared" si="89"/>
        <v>1</v>
      </c>
      <c r="I834" s="289" t="b">
        <f t="shared" si="90"/>
        <v>1</v>
      </c>
      <c r="J834" s="289">
        <f t="shared" si="86"/>
        <v>0</v>
      </c>
      <c r="K834" s="289">
        <f t="shared" si="87"/>
        <v>0</v>
      </c>
      <c r="L834" s="289">
        <f t="shared" si="88"/>
        <v>0</v>
      </c>
      <c r="M834" s="16" t="b">
        <f t="shared" si="84"/>
        <v>1</v>
      </c>
      <c r="N834" s="16" t="b">
        <f t="shared" si="85"/>
        <v>1</v>
      </c>
    </row>
    <row r="835" spans="1:14">
      <c r="A835" s="239">
        <v>814</v>
      </c>
      <c r="B835" s="206"/>
      <c r="C835" s="207"/>
      <c r="D835" s="206"/>
      <c r="E835" s="207"/>
      <c r="F835" s="208"/>
      <c r="G835" s="208"/>
      <c r="H835" s="289" t="b">
        <f t="shared" si="89"/>
        <v>1</v>
      </c>
      <c r="I835" s="289" t="b">
        <f t="shared" si="90"/>
        <v>1</v>
      </c>
      <c r="J835" s="289">
        <f t="shared" si="86"/>
        <v>0</v>
      </c>
      <c r="K835" s="289">
        <f t="shared" si="87"/>
        <v>0</v>
      </c>
      <c r="L835" s="289">
        <f t="shared" si="88"/>
        <v>0</v>
      </c>
      <c r="M835" s="16" t="b">
        <f t="shared" si="84"/>
        <v>1</v>
      </c>
      <c r="N835" s="16" t="b">
        <f t="shared" si="85"/>
        <v>1</v>
      </c>
    </row>
    <row r="836" spans="1:14">
      <c r="A836" s="239">
        <v>815</v>
      </c>
      <c r="B836" s="206"/>
      <c r="C836" s="207"/>
      <c r="D836" s="206"/>
      <c r="E836" s="207"/>
      <c r="F836" s="208"/>
      <c r="G836" s="208"/>
      <c r="H836" s="289" t="b">
        <f t="shared" si="89"/>
        <v>1</v>
      </c>
      <c r="I836" s="289" t="b">
        <f t="shared" si="90"/>
        <v>1</v>
      </c>
      <c r="J836" s="289">
        <f t="shared" si="86"/>
        <v>0</v>
      </c>
      <c r="K836" s="289">
        <f t="shared" si="87"/>
        <v>0</v>
      </c>
      <c r="L836" s="289">
        <f t="shared" si="88"/>
        <v>0</v>
      </c>
      <c r="M836" s="16" t="b">
        <f t="shared" si="84"/>
        <v>1</v>
      </c>
      <c r="N836" s="16" t="b">
        <f t="shared" si="85"/>
        <v>1</v>
      </c>
    </row>
    <row r="837" spans="1:14">
      <c r="A837" s="239">
        <v>816</v>
      </c>
      <c r="B837" s="206"/>
      <c r="C837" s="207"/>
      <c r="D837" s="206"/>
      <c r="E837" s="207"/>
      <c r="F837" s="208"/>
      <c r="G837" s="208"/>
      <c r="H837" s="289" t="b">
        <f t="shared" si="89"/>
        <v>1</v>
      </c>
      <c r="I837" s="289" t="b">
        <f t="shared" si="90"/>
        <v>1</v>
      </c>
      <c r="J837" s="289">
        <f t="shared" si="86"/>
        <v>0</v>
      </c>
      <c r="K837" s="289">
        <f t="shared" si="87"/>
        <v>0</v>
      </c>
      <c r="L837" s="289">
        <f t="shared" si="88"/>
        <v>0</v>
      </c>
      <c r="M837" s="16" t="b">
        <f t="shared" si="84"/>
        <v>1</v>
      </c>
      <c r="N837" s="16" t="b">
        <f t="shared" si="85"/>
        <v>1</v>
      </c>
    </row>
    <row r="838" spans="1:14">
      <c r="A838" s="239">
        <v>817</v>
      </c>
      <c r="B838" s="206"/>
      <c r="C838" s="207"/>
      <c r="D838" s="206"/>
      <c r="E838" s="207"/>
      <c r="F838" s="208"/>
      <c r="G838" s="208"/>
      <c r="H838" s="289" t="b">
        <f t="shared" si="89"/>
        <v>1</v>
      </c>
      <c r="I838" s="289" t="b">
        <f t="shared" si="90"/>
        <v>1</v>
      </c>
      <c r="J838" s="289">
        <f t="shared" si="86"/>
        <v>0</v>
      </c>
      <c r="K838" s="289">
        <f t="shared" si="87"/>
        <v>0</v>
      </c>
      <c r="L838" s="289">
        <f t="shared" si="88"/>
        <v>0</v>
      </c>
      <c r="M838" s="16" t="b">
        <f t="shared" si="84"/>
        <v>1</v>
      </c>
      <c r="N838" s="16" t="b">
        <f t="shared" si="85"/>
        <v>1</v>
      </c>
    </row>
    <row r="839" spans="1:14">
      <c r="A839" s="239">
        <v>818</v>
      </c>
      <c r="B839" s="206"/>
      <c r="C839" s="207"/>
      <c r="D839" s="206"/>
      <c r="E839" s="207"/>
      <c r="F839" s="208"/>
      <c r="G839" s="208"/>
      <c r="H839" s="289" t="b">
        <f t="shared" si="89"/>
        <v>1</v>
      </c>
      <c r="I839" s="289" t="b">
        <f t="shared" si="90"/>
        <v>1</v>
      </c>
      <c r="J839" s="289">
        <f t="shared" si="86"/>
        <v>0</v>
      </c>
      <c r="K839" s="289">
        <f t="shared" si="87"/>
        <v>0</v>
      </c>
      <c r="L839" s="289">
        <f t="shared" si="88"/>
        <v>0</v>
      </c>
      <c r="M839" s="16" t="b">
        <f t="shared" si="84"/>
        <v>1</v>
      </c>
      <c r="N839" s="16" t="b">
        <f t="shared" si="85"/>
        <v>1</v>
      </c>
    </row>
    <row r="840" spans="1:14">
      <c r="A840" s="239">
        <v>819</v>
      </c>
      <c r="B840" s="206"/>
      <c r="C840" s="207"/>
      <c r="D840" s="206"/>
      <c r="E840" s="207"/>
      <c r="F840" s="208"/>
      <c r="G840" s="208"/>
      <c r="H840" s="289" t="b">
        <f t="shared" si="89"/>
        <v>1</v>
      </c>
      <c r="I840" s="289" t="b">
        <f t="shared" si="90"/>
        <v>1</v>
      </c>
      <c r="J840" s="289">
        <f t="shared" si="86"/>
        <v>0</v>
      </c>
      <c r="K840" s="289">
        <f t="shared" si="87"/>
        <v>0</v>
      </c>
      <c r="L840" s="289">
        <f t="shared" si="88"/>
        <v>0</v>
      </c>
      <c r="M840" s="16" t="b">
        <f t="shared" si="84"/>
        <v>1</v>
      </c>
      <c r="N840" s="16" t="b">
        <f t="shared" si="85"/>
        <v>1</v>
      </c>
    </row>
    <row r="841" spans="1:14">
      <c r="A841" s="239">
        <v>820</v>
      </c>
      <c r="B841" s="206"/>
      <c r="C841" s="207"/>
      <c r="D841" s="206"/>
      <c r="E841" s="207"/>
      <c r="F841" s="208"/>
      <c r="G841" s="208"/>
      <c r="H841" s="289" t="b">
        <f t="shared" si="89"/>
        <v>1</v>
      </c>
      <c r="I841" s="289" t="b">
        <f t="shared" si="90"/>
        <v>1</v>
      </c>
      <c r="J841" s="289">
        <f t="shared" si="86"/>
        <v>0</v>
      </c>
      <c r="K841" s="289">
        <f t="shared" si="87"/>
        <v>0</v>
      </c>
      <c r="L841" s="289">
        <f t="shared" si="88"/>
        <v>0</v>
      </c>
      <c r="M841" s="16" t="b">
        <f t="shared" si="84"/>
        <v>1</v>
      </c>
      <c r="N841" s="16" t="b">
        <f t="shared" si="85"/>
        <v>1</v>
      </c>
    </row>
    <row r="842" spans="1:14">
      <c r="A842" s="239">
        <v>821</v>
      </c>
      <c r="B842" s="206"/>
      <c r="C842" s="207"/>
      <c r="D842" s="206"/>
      <c r="E842" s="207"/>
      <c r="F842" s="208"/>
      <c r="G842" s="208"/>
      <c r="H842" s="289" t="b">
        <f t="shared" si="89"/>
        <v>1</v>
      </c>
      <c r="I842" s="289" t="b">
        <f t="shared" si="90"/>
        <v>1</v>
      </c>
      <c r="J842" s="289">
        <f t="shared" si="86"/>
        <v>0</v>
      </c>
      <c r="K842" s="289">
        <f t="shared" si="87"/>
        <v>0</v>
      </c>
      <c r="L842" s="289">
        <f t="shared" si="88"/>
        <v>0</v>
      </c>
      <c r="M842" s="16" t="b">
        <f t="shared" si="84"/>
        <v>1</v>
      </c>
      <c r="N842" s="16" t="b">
        <f t="shared" si="85"/>
        <v>1</v>
      </c>
    </row>
    <row r="843" spans="1:14">
      <c r="A843" s="239">
        <v>822</v>
      </c>
      <c r="B843" s="206"/>
      <c r="C843" s="207"/>
      <c r="D843" s="206"/>
      <c r="E843" s="207"/>
      <c r="F843" s="208"/>
      <c r="G843" s="208"/>
      <c r="H843" s="289" t="b">
        <f t="shared" si="89"/>
        <v>1</v>
      </c>
      <c r="I843" s="289" t="b">
        <f t="shared" si="90"/>
        <v>1</v>
      </c>
      <c r="J843" s="289">
        <f t="shared" si="86"/>
        <v>0</v>
      </c>
      <c r="K843" s="289">
        <f t="shared" si="87"/>
        <v>0</v>
      </c>
      <c r="L843" s="289">
        <f t="shared" si="88"/>
        <v>0</v>
      </c>
      <c r="M843" s="16" t="b">
        <f t="shared" si="84"/>
        <v>1</v>
      </c>
      <c r="N843" s="16" t="b">
        <f t="shared" si="85"/>
        <v>1</v>
      </c>
    </row>
    <row r="844" spans="1:14">
      <c r="A844" s="239">
        <v>823</v>
      </c>
      <c r="B844" s="206"/>
      <c r="C844" s="207"/>
      <c r="D844" s="206"/>
      <c r="E844" s="207"/>
      <c r="F844" s="208"/>
      <c r="G844" s="208"/>
      <c r="H844" s="289" t="b">
        <f t="shared" si="89"/>
        <v>1</v>
      </c>
      <c r="I844" s="289" t="b">
        <f t="shared" si="90"/>
        <v>1</v>
      </c>
      <c r="J844" s="289">
        <f t="shared" si="86"/>
        <v>0</v>
      </c>
      <c r="K844" s="289">
        <f t="shared" si="87"/>
        <v>0</v>
      </c>
      <c r="L844" s="289">
        <f t="shared" si="88"/>
        <v>0</v>
      </c>
      <c r="M844" s="16" t="b">
        <f t="shared" si="84"/>
        <v>1</v>
      </c>
      <c r="N844" s="16" t="b">
        <f t="shared" si="85"/>
        <v>1</v>
      </c>
    </row>
    <row r="845" spans="1:14">
      <c r="A845" s="239">
        <v>824</v>
      </c>
      <c r="B845" s="206"/>
      <c r="C845" s="207"/>
      <c r="D845" s="206"/>
      <c r="E845" s="207"/>
      <c r="F845" s="208"/>
      <c r="G845" s="208"/>
      <c r="H845" s="289" t="b">
        <f t="shared" si="89"/>
        <v>1</v>
      </c>
      <c r="I845" s="289" t="b">
        <f t="shared" si="90"/>
        <v>1</v>
      </c>
      <c r="J845" s="289">
        <f t="shared" si="86"/>
        <v>0</v>
      </c>
      <c r="K845" s="289">
        <f t="shared" si="87"/>
        <v>0</v>
      </c>
      <c r="L845" s="289">
        <f t="shared" si="88"/>
        <v>0</v>
      </c>
      <c r="M845" s="16" t="b">
        <f t="shared" si="84"/>
        <v>1</v>
      </c>
      <c r="N845" s="16" t="b">
        <f t="shared" si="85"/>
        <v>1</v>
      </c>
    </row>
    <row r="846" spans="1:14">
      <c r="A846" s="239">
        <v>825</v>
      </c>
      <c r="B846" s="206"/>
      <c r="C846" s="207"/>
      <c r="D846" s="206"/>
      <c r="E846" s="207"/>
      <c r="F846" s="208"/>
      <c r="G846" s="208"/>
      <c r="H846" s="289" t="b">
        <f t="shared" si="89"/>
        <v>1</v>
      </c>
      <c r="I846" s="289" t="b">
        <f t="shared" si="90"/>
        <v>1</v>
      </c>
      <c r="J846" s="289">
        <f t="shared" si="86"/>
        <v>0</v>
      </c>
      <c r="K846" s="289">
        <f t="shared" si="87"/>
        <v>0</v>
      </c>
      <c r="L846" s="289">
        <f t="shared" si="88"/>
        <v>0</v>
      </c>
      <c r="M846" s="16" t="b">
        <f t="shared" si="84"/>
        <v>1</v>
      </c>
      <c r="N846" s="16" t="b">
        <f t="shared" si="85"/>
        <v>1</v>
      </c>
    </row>
    <row r="847" spans="1:14">
      <c r="A847" s="239">
        <v>826</v>
      </c>
      <c r="B847" s="206"/>
      <c r="C847" s="207"/>
      <c r="D847" s="206"/>
      <c r="E847" s="207"/>
      <c r="F847" s="208"/>
      <c r="G847" s="208"/>
      <c r="H847" s="289" t="b">
        <f t="shared" si="89"/>
        <v>1</v>
      </c>
      <c r="I847" s="289" t="b">
        <f t="shared" si="90"/>
        <v>1</v>
      </c>
      <c r="J847" s="289">
        <f t="shared" si="86"/>
        <v>0</v>
      </c>
      <c r="K847" s="289">
        <f t="shared" si="87"/>
        <v>0</v>
      </c>
      <c r="L847" s="289">
        <f t="shared" si="88"/>
        <v>0</v>
      </c>
      <c r="M847" s="16" t="b">
        <f t="shared" si="84"/>
        <v>1</v>
      </c>
      <c r="N847" s="16" t="b">
        <f t="shared" si="85"/>
        <v>1</v>
      </c>
    </row>
    <row r="848" spans="1:14">
      <c r="A848" s="239">
        <v>827</v>
      </c>
      <c r="B848" s="206"/>
      <c r="C848" s="207"/>
      <c r="D848" s="206"/>
      <c r="E848" s="207"/>
      <c r="F848" s="208"/>
      <c r="G848" s="208"/>
      <c r="H848" s="289" t="b">
        <f t="shared" si="89"/>
        <v>1</v>
      </c>
      <c r="I848" s="289" t="b">
        <f t="shared" si="90"/>
        <v>1</v>
      </c>
      <c r="J848" s="289">
        <f t="shared" si="86"/>
        <v>0</v>
      </c>
      <c r="K848" s="289">
        <f t="shared" si="87"/>
        <v>0</v>
      </c>
      <c r="L848" s="289">
        <f t="shared" si="88"/>
        <v>0</v>
      </c>
      <c r="M848" s="16" t="b">
        <f t="shared" si="84"/>
        <v>1</v>
      </c>
      <c r="N848" s="16" t="b">
        <f t="shared" si="85"/>
        <v>1</v>
      </c>
    </row>
    <row r="849" spans="1:14">
      <c r="A849" s="239">
        <v>828</v>
      </c>
      <c r="B849" s="206"/>
      <c r="C849" s="207"/>
      <c r="D849" s="206"/>
      <c r="E849" s="207"/>
      <c r="F849" s="208"/>
      <c r="G849" s="208"/>
      <c r="H849" s="289" t="b">
        <f t="shared" si="89"/>
        <v>1</v>
      </c>
      <c r="I849" s="289" t="b">
        <f t="shared" si="90"/>
        <v>1</v>
      </c>
      <c r="J849" s="289">
        <f t="shared" si="86"/>
        <v>0</v>
      </c>
      <c r="K849" s="289">
        <f t="shared" si="87"/>
        <v>0</v>
      </c>
      <c r="L849" s="289">
        <f t="shared" si="88"/>
        <v>0</v>
      </c>
      <c r="M849" s="16" t="b">
        <f t="shared" si="84"/>
        <v>1</v>
      </c>
      <c r="N849" s="16" t="b">
        <f t="shared" si="85"/>
        <v>1</v>
      </c>
    </row>
    <row r="850" spans="1:14">
      <c r="A850" s="239">
        <v>829</v>
      </c>
      <c r="B850" s="206"/>
      <c r="C850" s="207"/>
      <c r="D850" s="206"/>
      <c r="E850" s="207"/>
      <c r="F850" s="208"/>
      <c r="G850" s="208"/>
      <c r="H850" s="289" t="b">
        <f t="shared" si="89"/>
        <v>1</v>
      </c>
      <c r="I850" s="289" t="b">
        <f t="shared" si="90"/>
        <v>1</v>
      </c>
      <c r="J850" s="289">
        <f t="shared" si="86"/>
        <v>0</v>
      </c>
      <c r="K850" s="289">
        <f t="shared" si="87"/>
        <v>0</v>
      </c>
      <c r="L850" s="289">
        <f t="shared" si="88"/>
        <v>0</v>
      </c>
      <c r="M850" s="16" t="b">
        <f t="shared" si="84"/>
        <v>1</v>
      </c>
      <c r="N850" s="16" t="b">
        <f t="shared" si="85"/>
        <v>1</v>
      </c>
    </row>
    <row r="851" spans="1:14">
      <c r="A851" s="239">
        <v>830</v>
      </c>
      <c r="B851" s="206"/>
      <c r="C851" s="207"/>
      <c r="D851" s="206"/>
      <c r="E851" s="207"/>
      <c r="F851" s="208"/>
      <c r="G851" s="208"/>
      <c r="H851" s="289" t="b">
        <f t="shared" si="89"/>
        <v>1</v>
      </c>
      <c r="I851" s="289" t="b">
        <f t="shared" si="90"/>
        <v>1</v>
      </c>
      <c r="J851" s="289">
        <f t="shared" si="86"/>
        <v>0</v>
      </c>
      <c r="K851" s="289">
        <f t="shared" si="87"/>
        <v>0</v>
      </c>
      <c r="L851" s="289">
        <f t="shared" si="88"/>
        <v>0</v>
      </c>
      <c r="M851" s="16" t="b">
        <f t="shared" si="84"/>
        <v>1</v>
      </c>
      <c r="N851" s="16" t="b">
        <f t="shared" si="85"/>
        <v>1</v>
      </c>
    </row>
    <row r="852" spans="1:14">
      <c r="A852" s="239">
        <v>831</v>
      </c>
      <c r="B852" s="206"/>
      <c r="C852" s="207"/>
      <c r="D852" s="206"/>
      <c r="E852" s="207"/>
      <c r="F852" s="208"/>
      <c r="G852" s="208"/>
      <c r="H852" s="289" t="b">
        <f t="shared" si="89"/>
        <v>1</v>
      </c>
      <c r="I852" s="289" t="b">
        <f t="shared" si="90"/>
        <v>1</v>
      </c>
      <c r="J852" s="289">
        <f t="shared" si="86"/>
        <v>0</v>
      </c>
      <c r="K852" s="289">
        <f t="shared" si="87"/>
        <v>0</v>
      </c>
      <c r="L852" s="289">
        <f t="shared" si="88"/>
        <v>0</v>
      </c>
      <c r="M852" s="16" t="b">
        <f t="shared" si="84"/>
        <v>1</v>
      </c>
      <c r="N852" s="16" t="b">
        <f t="shared" si="85"/>
        <v>1</v>
      </c>
    </row>
    <row r="853" spans="1:14">
      <c r="A853" s="239">
        <v>832</v>
      </c>
      <c r="B853" s="206"/>
      <c r="C853" s="207"/>
      <c r="D853" s="206"/>
      <c r="E853" s="207"/>
      <c r="F853" s="208"/>
      <c r="G853" s="208"/>
      <c r="H853" s="289" t="b">
        <f t="shared" si="89"/>
        <v>1</v>
      </c>
      <c r="I853" s="289" t="b">
        <f t="shared" si="90"/>
        <v>1</v>
      </c>
      <c r="J853" s="289">
        <f t="shared" si="86"/>
        <v>0</v>
      </c>
      <c r="K853" s="289">
        <f t="shared" si="87"/>
        <v>0</v>
      </c>
      <c r="L853" s="289">
        <f t="shared" si="88"/>
        <v>0</v>
      </c>
      <c r="M853" s="16" t="b">
        <f t="shared" si="84"/>
        <v>1</v>
      </c>
      <c r="N853" s="16" t="b">
        <f t="shared" si="85"/>
        <v>1</v>
      </c>
    </row>
    <row r="854" spans="1:14">
      <c r="A854" s="239">
        <v>833</v>
      </c>
      <c r="B854" s="206"/>
      <c r="C854" s="207"/>
      <c r="D854" s="206"/>
      <c r="E854" s="207"/>
      <c r="F854" s="208"/>
      <c r="G854" s="208"/>
      <c r="H854" s="289" t="b">
        <f t="shared" si="89"/>
        <v>1</v>
      </c>
      <c r="I854" s="289" t="b">
        <f t="shared" si="90"/>
        <v>1</v>
      </c>
      <c r="J854" s="289">
        <f t="shared" si="86"/>
        <v>0</v>
      </c>
      <c r="K854" s="289">
        <f t="shared" si="87"/>
        <v>0</v>
      </c>
      <c r="L854" s="289">
        <f t="shared" si="88"/>
        <v>0</v>
      </c>
      <c r="M854" s="16" t="b">
        <f t="shared" ref="M854:M917" si="91">IF(B854="",TRUE,(IF(ISNUMBER(MATCH(B854,CountriesList,0)),TRUE,FALSE)))</f>
        <v>1</v>
      </c>
      <c r="N854" s="16" t="b">
        <f t="shared" ref="N854:N917" si="92">IF(D854="",TRUE,(IF(ISNUMBER(MATCH(D854,ClientCategorisationList,0)),TRUE,FALSE)))</f>
        <v>1</v>
      </c>
    </row>
    <row r="855" spans="1:14">
      <c r="A855" s="239">
        <v>834</v>
      </c>
      <c r="B855" s="206"/>
      <c r="C855" s="207"/>
      <c r="D855" s="206"/>
      <c r="E855" s="207"/>
      <c r="F855" s="208"/>
      <c r="G855" s="208"/>
      <c r="H855" s="289" t="b">
        <f t="shared" si="89"/>
        <v>1</v>
      </c>
      <c r="I855" s="289" t="b">
        <f t="shared" si="90"/>
        <v>1</v>
      </c>
      <c r="J855" s="289">
        <f t="shared" ref="J855:J918" si="93">IF(B855="Cyprus,CY",E855,0)</f>
        <v>0</v>
      </c>
      <c r="K855" s="289">
        <f t="shared" ref="K855:K918" si="94">IF(B855="Cyprus,CY",F855,0)</f>
        <v>0</v>
      </c>
      <c r="L855" s="289">
        <f t="shared" ref="L855:L918" si="95">IF(B855="Cyprus,CY",G855,0)</f>
        <v>0</v>
      </c>
      <c r="M855" s="16" t="b">
        <f t="shared" si="91"/>
        <v>1</v>
      </c>
      <c r="N855" s="16" t="b">
        <f t="shared" si="92"/>
        <v>1</v>
      </c>
    </row>
    <row r="856" spans="1:14">
      <c r="A856" s="239">
        <v>835</v>
      </c>
      <c r="B856" s="206"/>
      <c r="C856" s="207"/>
      <c r="D856" s="206"/>
      <c r="E856" s="207"/>
      <c r="F856" s="208"/>
      <c r="G856" s="208"/>
      <c r="H856" s="289" t="b">
        <f t="shared" ref="H856:H919" si="96">IF(ISBLANK(B856),TRUE,IF(OR(ISBLANK(C856),ISBLANK(D856),ISBLANK(E856),ISBLANK(F856),ISBLANK(G856)),FALSE,TRUE))</f>
        <v>1</v>
      </c>
      <c r="I856" s="289" t="b">
        <f t="shared" ref="I856:I919" si="97">IF(OR(AND(B856="N/A",D856="N/A",C856=0,E856=0),AND(ISBLANK(B856),ISBLANK(D856),ISBLANK(C856),ISBLANK(E856)),AND(AND(B856&lt;&gt;"N/A",NOT(ISBLANK(B856))),AND(D856&lt;&gt;"N/A",NOT(ISBLANK(D856))),C856&lt;&gt;0,E856&lt;&gt;0)),TRUE,FALSE)</f>
        <v>1</v>
      </c>
      <c r="J856" s="289">
        <f t="shared" si="93"/>
        <v>0</v>
      </c>
      <c r="K856" s="289">
        <f t="shared" si="94"/>
        <v>0</v>
      </c>
      <c r="L856" s="289">
        <f t="shared" si="95"/>
        <v>0</v>
      </c>
      <c r="M856" s="16" t="b">
        <f t="shared" si="91"/>
        <v>1</v>
      </c>
      <c r="N856" s="16" t="b">
        <f t="shared" si="92"/>
        <v>1</v>
      </c>
    </row>
    <row r="857" spans="1:14">
      <c r="A857" s="239">
        <v>836</v>
      </c>
      <c r="B857" s="206"/>
      <c r="C857" s="207"/>
      <c r="D857" s="206"/>
      <c r="E857" s="207"/>
      <c r="F857" s="208"/>
      <c r="G857" s="208"/>
      <c r="H857" s="289" t="b">
        <f t="shared" si="96"/>
        <v>1</v>
      </c>
      <c r="I857" s="289" t="b">
        <f t="shared" si="97"/>
        <v>1</v>
      </c>
      <c r="J857" s="289">
        <f t="shared" si="93"/>
        <v>0</v>
      </c>
      <c r="K857" s="289">
        <f t="shared" si="94"/>
        <v>0</v>
      </c>
      <c r="L857" s="289">
        <f t="shared" si="95"/>
        <v>0</v>
      </c>
      <c r="M857" s="16" t="b">
        <f t="shared" si="91"/>
        <v>1</v>
      </c>
      <c r="N857" s="16" t="b">
        <f t="shared" si="92"/>
        <v>1</v>
      </c>
    </row>
    <row r="858" spans="1:14">
      <c r="A858" s="239">
        <v>837</v>
      </c>
      <c r="B858" s="206"/>
      <c r="C858" s="207"/>
      <c r="D858" s="206"/>
      <c r="E858" s="207"/>
      <c r="F858" s="208"/>
      <c r="G858" s="208"/>
      <c r="H858" s="289" t="b">
        <f t="shared" si="96"/>
        <v>1</v>
      </c>
      <c r="I858" s="289" t="b">
        <f t="shared" si="97"/>
        <v>1</v>
      </c>
      <c r="J858" s="289">
        <f t="shared" si="93"/>
        <v>0</v>
      </c>
      <c r="K858" s="289">
        <f t="shared" si="94"/>
        <v>0</v>
      </c>
      <c r="L858" s="289">
        <f t="shared" si="95"/>
        <v>0</v>
      </c>
      <c r="M858" s="16" t="b">
        <f t="shared" si="91"/>
        <v>1</v>
      </c>
      <c r="N858" s="16" t="b">
        <f t="shared" si="92"/>
        <v>1</v>
      </c>
    </row>
    <row r="859" spans="1:14">
      <c r="A859" s="239">
        <v>838</v>
      </c>
      <c r="B859" s="206"/>
      <c r="C859" s="207"/>
      <c r="D859" s="206"/>
      <c r="E859" s="207"/>
      <c r="F859" s="208"/>
      <c r="G859" s="208"/>
      <c r="H859" s="289" t="b">
        <f t="shared" si="96"/>
        <v>1</v>
      </c>
      <c r="I859" s="289" t="b">
        <f t="shared" si="97"/>
        <v>1</v>
      </c>
      <c r="J859" s="289">
        <f t="shared" si="93"/>
        <v>0</v>
      </c>
      <c r="K859" s="289">
        <f t="shared" si="94"/>
        <v>0</v>
      </c>
      <c r="L859" s="289">
        <f t="shared" si="95"/>
        <v>0</v>
      </c>
      <c r="M859" s="16" t="b">
        <f t="shared" si="91"/>
        <v>1</v>
      </c>
      <c r="N859" s="16" t="b">
        <f t="shared" si="92"/>
        <v>1</v>
      </c>
    </row>
    <row r="860" spans="1:14">
      <c r="A860" s="239">
        <v>839</v>
      </c>
      <c r="B860" s="206"/>
      <c r="C860" s="207"/>
      <c r="D860" s="206"/>
      <c r="E860" s="207"/>
      <c r="F860" s="208"/>
      <c r="G860" s="208"/>
      <c r="H860" s="289" t="b">
        <f t="shared" si="96"/>
        <v>1</v>
      </c>
      <c r="I860" s="289" t="b">
        <f t="shared" si="97"/>
        <v>1</v>
      </c>
      <c r="J860" s="289">
        <f t="shared" si="93"/>
        <v>0</v>
      </c>
      <c r="K860" s="289">
        <f t="shared" si="94"/>
        <v>0</v>
      </c>
      <c r="L860" s="289">
        <f t="shared" si="95"/>
        <v>0</v>
      </c>
      <c r="M860" s="16" t="b">
        <f t="shared" si="91"/>
        <v>1</v>
      </c>
      <c r="N860" s="16" t="b">
        <f t="shared" si="92"/>
        <v>1</v>
      </c>
    </row>
    <row r="861" spans="1:14">
      <c r="A861" s="239">
        <v>840</v>
      </c>
      <c r="B861" s="206"/>
      <c r="C861" s="207"/>
      <c r="D861" s="206"/>
      <c r="E861" s="207"/>
      <c r="F861" s="208"/>
      <c r="G861" s="208"/>
      <c r="H861" s="289" t="b">
        <f t="shared" si="96"/>
        <v>1</v>
      </c>
      <c r="I861" s="289" t="b">
        <f t="shared" si="97"/>
        <v>1</v>
      </c>
      <c r="J861" s="289">
        <f t="shared" si="93"/>
        <v>0</v>
      </c>
      <c r="K861" s="289">
        <f t="shared" si="94"/>
        <v>0</v>
      </c>
      <c r="L861" s="289">
        <f t="shared" si="95"/>
        <v>0</v>
      </c>
      <c r="M861" s="16" t="b">
        <f t="shared" si="91"/>
        <v>1</v>
      </c>
      <c r="N861" s="16" t="b">
        <f t="shared" si="92"/>
        <v>1</v>
      </c>
    </row>
    <row r="862" spans="1:14">
      <c r="A862" s="239">
        <v>841</v>
      </c>
      <c r="B862" s="206"/>
      <c r="C862" s="207"/>
      <c r="D862" s="206"/>
      <c r="E862" s="207"/>
      <c r="F862" s="208"/>
      <c r="G862" s="208"/>
      <c r="H862" s="289" t="b">
        <f t="shared" si="96"/>
        <v>1</v>
      </c>
      <c r="I862" s="289" t="b">
        <f t="shared" si="97"/>
        <v>1</v>
      </c>
      <c r="J862" s="289">
        <f t="shared" si="93"/>
        <v>0</v>
      </c>
      <c r="K862" s="289">
        <f t="shared" si="94"/>
        <v>0</v>
      </c>
      <c r="L862" s="289">
        <f t="shared" si="95"/>
        <v>0</v>
      </c>
      <c r="M862" s="16" t="b">
        <f t="shared" si="91"/>
        <v>1</v>
      </c>
      <c r="N862" s="16" t="b">
        <f t="shared" si="92"/>
        <v>1</v>
      </c>
    </row>
    <row r="863" spans="1:14">
      <c r="A863" s="239">
        <v>842</v>
      </c>
      <c r="B863" s="206"/>
      <c r="C863" s="207"/>
      <c r="D863" s="206"/>
      <c r="E863" s="207"/>
      <c r="F863" s="208"/>
      <c r="G863" s="208"/>
      <c r="H863" s="289" t="b">
        <f t="shared" si="96"/>
        <v>1</v>
      </c>
      <c r="I863" s="289" t="b">
        <f t="shared" si="97"/>
        <v>1</v>
      </c>
      <c r="J863" s="289">
        <f t="shared" si="93"/>
        <v>0</v>
      </c>
      <c r="K863" s="289">
        <f t="shared" si="94"/>
        <v>0</v>
      </c>
      <c r="L863" s="289">
        <f t="shared" si="95"/>
        <v>0</v>
      </c>
      <c r="M863" s="16" t="b">
        <f t="shared" si="91"/>
        <v>1</v>
      </c>
      <c r="N863" s="16" t="b">
        <f t="shared" si="92"/>
        <v>1</v>
      </c>
    </row>
    <row r="864" spans="1:14">
      <c r="A864" s="239">
        <v>843</v>
      </c>
      <c r="B864" s="206"/>
      <c r="C864" s="207"/>
      <c r="D864" s="206"/>
      <c r="E864" s="207"/>
      <c r="F864" s="208"/>
      <c r="G864" s="208"/>
      <c r="H864" s="289" t="b">
        <f t="shared" si="96"/>
        <v>1</v>
      </c>
      <c r="I864" s="289" t="b">
        <f t="shared" si="97"/>
        <v>1</v>
      </c>
      <c r="J864" s="289">
        <f t="shared" si="93"/>
        <v>0</v>
      </c>
      <c r="K864" s="289">
        <f t="shared" si="94"/>
        <v>0</v>
      </c>
      <c r="L864" s="289">
        <f t="shared" si="95"/>
        <v>0</v>
      </c>
      <c r="M864" s="16" t="b">
        <f t="shared" si="91"/>
        <v>1</v>
      </c>
      <c r="N864" s="16" t="b">
        <f t="shared" si="92"/>
        <v>1</v>
      </c>
    </row>
    <row r="865" spans="1:14">
      <c r="A865" s="239">
        <v>844</v>
      </c>
      <c r="B865" s="206"/>
      <c r="C865" s="207"/>
      <c r="D865" s="206"/>
      <c r="E865" s="207"/>
      <c r="F865" s="208"/>
      <c r="G865" s="208"/>
      <c r="H865" s="289" t="b">
        <f t="shared" si="96"/>
        <v>1</v>
      </c>
      <c r="I865" s="289" t="b">
        <f t="shared" si="97"/>
        <v>1</v>
      </c>
      <c r="J865" s="289">
        <f t="shared" si="93"/>
        <v>0</v>
      </c>
      <c r="K865" s="289">
        <f t="shared" si="94"/>
        <v>0</v>
      </c>
      <c r="L865" s="289">
        <f t="shared" si="95"/>
        <v>0</v>
      </c>
      <c r="M865" s="16" t="b">
        <f t="shared" si="91"/>
        <v>1</v>
      </c>
      <c r="N865" s="16" t="b">
        <f t="shared" si="92"/>
        <v>1</v>
      </c>
    </row>
    <row r="866" spans="1:14">
      <c r="A866" s="239">
        <v>845</v>
      </c>
      <c r="B866" s="206"/>
      <c r="C866" s="207"/>
      <c r="D866" s="206"/>
      <c r="E866" s="207"/>
      <c r="F866" s="208"/>
      <c r="G866" s="208"/>
      <c r="H866" s="289" t="b">
        <f t="shared" si="96"/>
        <v>1</v>
      </c>
      <c r="I866" s="289" t="b">
        <f t="shared" si="97"/>
        <v>1</v>
      </c>
      <c r="J866" s="289">
        <f t="shared" si="93"/>
        <v>0</v>
      </c>
      <c r="K866" s="289">
        <f t="shared" si="94"/>
        <v>0</v>
      </c>
      <c r="L866" s="289">
        <f t="shared" si="95"/>
        <v>0</v>
      </c>
      <c r="M866" s="16" t="b">
        <f t="shared" si="91"/>
        <v>1</v>
      </c>
      <c r="N866" s="16" t="b">
        <f t="shared" si="92"/>
        <v>1</v>
      </c>
    </row>
    <row r="867" spans="1:14">
      <c r="A867" s="239">
        <v>846</v>
      </c>
      <c r="B867" s="206"/>
      <c r="C867" s="207"/>
      <c r="D867" s="206"/>
      <c r="E867" s="207"/>
      <c r="F867" s="208"/>
      <c r="G867" s="208"/>
      <c r="H867" s="289" t="b">
        <f t="shared" si="96"/>
        <v>1</v>
      </c>
      <c r="I867" s="289" t="b">
        <f t="shared" si="97"/>
        <v>1</v>
      </c>
      <c r="J867" s="289">
        <f t="shared" si="93"/>
        <v>0</v>
      </c>
      <c r="K867" s="289">
        <f t="shared" si="94"/>
        <v>0</v>
      </c>
      <c r="L867" s="289">
        <f t="shared" si="95"/>
        <v>0</v>
      </c>
      <c r="M867" s="16" t="b">
        <f t="shared" si="91"/>
        <v>1</v>
      </c>
      <c r="N867" s="16" t="b">
        <f t="shared" si="92"/>
        <v>1</v>
      </c>
    </row>
    <row r="868" spans="1:14">
      <c r="A868" s="239">
        <v>847</v>
      </c>
      <c r="B868" s="206"/>
      <c r="C868" s="207"/>
      <c r="D868" s="206"/>
      <c r="E868" s="207"/>
      <c r="F868" s="208"/>
      <c r="G868" s="208"/>
      <c r="H868" s="289" t="b">
        <f t="shared" si="96"/>
        <v>1</v>
      </c>
      <c r="I868" s="289" t="b">
        <f t="shared" si="97"/>
        <v>1</v>
      </c>
      <c r="J868" s="289">
        <f t="shared" si="93"/>
        <v>0</v>
      </c>
      <c r="K868" s="289">
        <f t="shared" si="94"/>
        <v>0</v>
      </c>
      <c r="L868" s="289">
        <f t="shared" si="95"/>
        <v>0</v>
      </c>
      <c r="M868" s="16" t="b">
        <f t="shared" si="91"/>
        <v>1</v>
      </c>
      <c r="N868" s="16" t="b">
        <f t="shared" si="92"/>
        <v>1</v>
      </c>
    </row>
    <row r="869" spans="1:14">
      <c r="A869" s="239">
        <v>848</v>
      </c>
      <c r="B869" s="206"/>
      <c r="C869" s="207"/>
      <c r="D869" s="206"/>
      <c r="E869" s="207"/>
      <c r="F869" s="208"/>
      <c r="G869" s="208"/>
      <c r="H869" s="289" t="b">
        <f t="shared" si="96"/>
        <v>1</v>
      </c>
      <c r="I869" s="289" t="b">
        <f t="shared" si="97"/>
        <v>1</v>
      </c>
      <c r="J869" s="289">
        <f t="shared" si="93"/>
        <v>0</v>
      </c>
      <c r="K869" s="289">
        <f t="shared" si="94"/>
        <v>0</v>
      </c>
      <c r="L869" s="289">
        <f t="shared" si="95"/>
        <v>0</v>
      </c>
      <c r="M869" s="16" t="b">
        <f t="shared" si="91"/>
        <v>1</v>
      </c>
      <c r="N869" s="16" t="b">
        <f t="shared" si="92"/>
        <v>1</v>
      </c>
    </row>
    <row r="870" spans="1:14">
      <c r="A870" s="239">
        <v>849</v>
      </c>
      <c r="B870" s="206"/>
      <c r="C870" s="207"/>
      <c r="D870" s="206"/>
      <c r="E870" s="207"/>
      <c r="F870" s="208"/>
      <c r="G870" s="208"/>
      <c r="H870" s="289" t="b">
        <f t="shared" si="96"/>
        <v>1</v>
      </c>
      <c r="I870" s="289" t="b">
        <f t="shared" si="97"/>
        <v>1</v>
      </c>
      <c r="J870" s="289">
        <f t="shared" si="93"/>
        <v>0</v>
      </c>
      <c r="K870" s="289">
        <f t="shared" si="94"/>
        <v>0</v>
      </c>
      <c r="L870" s="289">
        <f t="shared" si="95"/>
        <v>0</v>
      </c>
      <c r="M870" s="16" t="b">
        <f t="shared" si="91"/>
        <v>1</v>
      </c>
      <c r="N870" s="16" t="b">
        <f t="shared" si="92"/>
        <v>1</v>
      </c>
    </row>
    <row r="871" spans="1:14">
      <c r="A871" s="239">
        <v>850</v>
      </c>
      <c r="B871" s="206"/>
      <c r="C871" s="207"/>
      <c r="D871" s="206"/>
      <c r="E871" s="207"/>
      <c r="F871" s="208"/>
      <c r="G871" s="208"/>
      <c r="H871" s="289" t="b">
        <f t="shared" si="96"/>
        <v>1</v>
      </c>
      <c r="I871" s="289" t="b">
        <f t="shared" si="97"/>
        <v>1</v>
      </c>
      <c r="J871" s="289">
        <f t="shared" si="93"/>
        <v>0</v>
      </c>
      <c r="K871" s="289">
        <f t="shared" si="94"/>
        <v>0</v>
      </c>
      <c r="L871" s="289">
        <f t="shared" si="95"/>
        <v>0</v>
      </c>
      <c r="M871" s="16" t="b">
        <f t="shared" si="91"/>
        <v>1</v>
      </c>
      <c r="N871" s="16" t="b">
        <f t="shared" si="92"/>
        <v>1</v>
      </c>
    </row>
    <row r="872" spans="1:14">
      <c r="A872" s="239">
        <v>851</v>
      </c>
      <c r="B872" s="206"/>
      <c r="C872" s="207"/>
      <c r="D872" s="206"/>
      <c r="E872" s="207"/>
      <c r="F872" s="208"/>
      <c r="G872" s="208"/>
      <c r="H872" s="289" t="b">
        <f t="shared" si="96"/>
        <v>1</v>
      </c>
      <c r="I872" s="289" t="b">
        <f t="shared" si="97"/>
        <v>1</v>
      </c>
      <c r="J872" s="289">
        <f t="shared" si="93"/>
        <v>0</v>
      </c>
      <c r="K872" s="289">
        <f t="shared" si="94"/>
        <v>0</v>
      </c>
      <c r="L872" s="289">
        <f t="shared" si="95"/>
        <v>0</v>
      </c>
      <c r="M872" s="16" t="b">
        <f t="shared" si="91"/>
        <v>1</v>
      </c>
      <c r="N872" s="16" t="b">
        <f t="shared" si="92"/>
        <v>1</v>
      </c>
    </row>
    <row r="873" spans="1:14">
      <c r="A873" s="239">
        <v>852</v>
      </c>
      <c r="B873" s="206"/>
      <c r="C873" s="207"/>
      <c r="D873" s="206"/>
      <c r="E873" s="207"/>
      <c r="F873" s="208"/>
      <c r="G873" s="208"/>
      <c r="H873" s="289" t="b">
        <f t="shared" si="96"/>
        <v>1</v>
      </c>
      <c r="I873" s="289" t="b">
        <f t="shared" si="97"/>
        <v>1</v>
      </c>
      <c r="J873" s="289">
        <f t="shared" si="93"/>
        <v>0</v>
      </c>
      <c r="K873" s="289">
        <f t="shared" si="94"/>
        <v>0</v>
      </c>
      <c r="L873" s="289">
        <f t="shared" si="95"/>
        <v>0</v>
      </c>
      <c r="M873" s="16" t="b">
        <f t="shared" si="91"/>
        <v>1</v>
      </c>
      <c r="N873" s="16" t="b">
        <f t="shared" si="92"/>
        <v>1</v>
      </c>
    </row>
    <row r="874" spans="1:14">
      <c r="A874" s="239">
        <v>853</v>
      </c>
      <c r="B874" s="206"/>
      <c r="C874" s="207"/>
      <c r="D874" s="206"/>
      <c r="E874" s="207"/>
      <c r="F874" s="208"/>
      <c r="G874" s="208"/>
      <c r="H874" s="289" t="b">
        <f t="shared" si="96"/>
        <v>1</v>
      </c>
      <c r="I874" s="289" t="b">
        <f t="shared" si="97"/>
        <v>1</v>
      </c>
      <c r="J874" s="289">
        <f t="shared" si="93"/>
        <v>0</v>
      </c>
      <c r="K874" s="289">
        <f t="shared" si="94"/>
        <v>0</v>
      </c>
      <c r="L874" s="289">
        <f t="shared" si="95"/>
        <v>0</v>
      </c>
      <c r="M874" s="16" t="b">
        <f t="shared" si="91"/>
        <v>1</v>
      </c>
      <c r="N874" s="16" t="b">
        <f t="shared" si="92"/>
        <v>1</v>
      </c>
    </row>
    <row r="875" spans="1:14">
      <c r="A875" s="239">
        <v>854</v>
      </c>
      <c r="B875" s="206"/>
      <c r="C875" s="207"/>
      <c r="D875" s="206"/>
      <c r="E875" s="207"/>
      <c r="F875" s="208"/>
      <c r="G875" s="208"/>
      <c r="H875" s="289" t="b">
        <f t="shared" si="96"/>
        <v>1</v>
      </c>
      <c r="I875" s="289" t="b">
        <f t="shared" si="97"/>
        <v>1</v>
      </c>
      <c r="J875" s="289">
        <f t="shared" si="93"/>
        <v>0</v>
      </c>
      <c r="K875" s="289">
        <f t="shared" si="94"/>
        <v>0</v>
      </c>
      <c r="L875" s="289">
        <f t="shared" si="95"/>
        <v>0</v>
      </c>
      <c r="M875" s="16" t="b">
        <f t="shared" si="91"/>
        <v>1</v>
      </c>
      <c r="N875" s="16" t="b">
        <f t="shared" si="92"/>
        <v>1</v>
      </c>
    </row>
    <row r="876" spans="1:14">
      <c r="A876" s="239">
        <v>855</v>
      </c>
      <c r="B876" s="206"/>
      <c r="C876" s="207"/>
      <c r="D876" s="206"/>
      <c r="E876" s="207"/>
      <c r="F876" s="208"/>
      <c r="G876" s="208"/>
      <c r="H876" s="289" t="b">
        <f t="shared" si="96"/>
        <v>1</v>
      </c>
      <c r="I876" s="289" t="b">
        <f t="shared" si="97"/>
        <v>1</v>
      </c>
      <c r="J876" s="289">
        <f t="shared" si="93"/>
        <v>0</v>
      </c>
      <c r="K876" s="289">
        <f t="shared" si="94"/>
        <v>0</v>
      </c>
      <c r="L876" s="289">
        <f t="shared" si="95"/>
        <v>0</v>
      </c>
      <c r="M876" s="16" t="b">
        <f t="shared" si="91"/>
        <v>1</v>
      </c>
      <c r="N876" s="16" t="b">
        <f t="shared" si="92"/>
        <v>1</v>
      </c>
    </row>
    <row r="877" spans="1:14">
      <c r="A877" s="239">
        <v>856</v>
      </c>
      <c r="B877" s="206"/>
      <c r="C877" s="207"/>
      <c r="D877" s="206"/>
      <c r="E877" s="207"/>
      <c r="F877" s="208"/>
      <c r="G877" s="208"/>
      <c r="H877" s="289" t="b">
        <f t="shared" si="96"/>
        <v>1</v>
      </c>
      <c r="I877" s="289" t="b">
        <f t="shared" si="97"/>
        <v>1</v>
      </c>
      <c r="J877" s="289">
        <f t="shared" si="93"/>
        <v>0</v>
      </c>
      <c r="K877" s="289">
        <f t="shared" si="94"/>
        <v>0</v>
      </c>
      <c r="L877" s="289">
        <f t="shared" si="95"/>
        <v>0</v>
      </c>
      <c r="M877" s="16" t="b">
        <f t="shared" si="91"/>
        <v>1</v>
      </c>
      <c r="N877" s="16" t="b">
        <f t="shared" si="92"/>
        <v>1</v>
      </c>
    </row>
    <row r="878" spans="1:14">
      <c r="A878" s="239">
        <v>857</v>
      </c>
      <c r="B878" s="206"/>
      <c r="C878" s="207"/>
      <c r="D878" s="206"/>
      <c r="E878" s="207"/>
      <c r="F878" s="208"/>
      <c r="G878" s="208"/>
      <c r="H878" s="289" t="b">
        <f t="shared" si="96"/>
        <v>1</v>
      </c>
      <c r="I878" s="289" t="b">
        <f t="shared" si="97"/>
        <v>1</v>
      </c>
      <c r="J878" s="289">
        <f t="shared" si="93"/>
        <v>0</v>
      </c>
      <c r="K878" s="289">
        <f t="shared" si="94"/>
        <v>0</v>
      </c>
      <c r="L878" s="289">
        <f t="shared" si="95"/>
        <v>0</v>
      </c>
      <c r="M878" s="16" t="b">
        <f t="shared" si="91"/>
        <v>1</v>
      </c>
      <c r="N878" s="16" t="b">
        <f t="shared" si="92"/>
        <v>1</v>
      </c>
    </row>
    <row r="879" spans="1:14">
      <c r="A879" s="239">
        <v>858</v>
      </c>
      <c r="B879" s="206"/>
      <c r="C879" s="207"/>
      <c r="D879" s="206"/>
      <c r="E879" s="207"/>
      <c r="F879" s="208"/>
      <c r="G879" s="208"/>
      <c r="H879" s="289" t="b">
        <f t="shared" si="96"/>
        <v>1</v>
      </c>
      <c r="I879" s="289" t="b">
        <f t="shared" si="97"/>
        <v>1</v>
      </c>
      <c r="J879" s="289">
        <f t="shared" si="93"/>
        <v>0</v>
      </c>
      <c r="K879" s="289">
        <f t="shared" si="94"/>
        <v>0</v>
      </c>
      <c r="L879" s="289">
        <f t="shared" si="95"/>
        <v>0</v>
      </c>
      <c r="M879" s="16" t="b">
        <f t="shared" si="91"/>
        <v>1</v>
      </c>
      <c r="N879" s="16" t="b">
        <f t="shared" si="92"/>
        <v>1</v>
      </c>
    </row>
    <row r="880" spans="1:14">
      <c r="A880" s="239">
        <v>859</v>
      </c>
      <c r="B880" s="206"/>
      <c r="C880" s="207"/>
      <c r="D880" s="206"/>
      <c r="E880" s="207"/>
      <c r="F880" s="208"/>
      <c r="G880" s="208"/>
      <c r="H880" s="289" t="b">
        <f t="shared" si="96"/>
        <v>1</v>
      </c>
      <c r="I880" s="289" t="b">
        <f t="shared" si="97"/>
        <v>1</v>
      </c>
      <c r="J880" s="289">
        <f t="shared" si="93"/>
        <v>0</v>
      </c>
      <c r="K880" s="289">
        <f t="shared" si="94"/>
        <v>0</v>
      </c>
      <c r="L880" s="289">
        <f t="shared" si="95"/>
        <v>0</v>
      </c>
      <c r="M880" s="16" t="b">
        <f t="shared" si="91"/>
        <v>1</v>
      </c>
      <c r="N880" s="16" t="b">
        <f t="shared" si="92"/>
        <v>1</v>
      </c>
    </row>
    <row r="881" spans="1:14">
      <c r="A881" s="239">
        <v>860</v>
      </c>
      <c r="B881" s="206"/>
      <c r="C881" s="207"/>
      <c r="D881" s="206"/>
      <c r="E881" s="207"/>
      <c r="F881" s="208"/>
      <c r="G881" s="208"/>
      <c r="H881" s="289" t="b">
        <f t="shared" si="96"/>
        <v>1</v>
      </c>
      <c r="I881" s="289" t="b">
        <f t="shared" si="97"/>
        <v>1</v>
      </c>
      <c r="J881" s="289">
        <f t="shared" si="93"/>
        <v>0</v>
      </c>
      <c r="K881" s="289">
        <f t="shared" si="94"/>
        <v>0</v>
      </c>
      <c r="L881" s="289">
        <f t="shared" si="95"/>
        <v>0</v>
      </c>
      <c r="M881" s="16" t="b">
        <f t="shared" si="91"/>
        <v>1</v>
      </c>
      <c r="N881" s="16" t="b">
        <f t="shared" si="92"/>
        <v>1</v>
      </c>
    </row>
    <row r="882" spans="1:14">
      <c r="A882" s="239">
        <v>861</v>
      </c>
      <c r="B882" s="206"/>
      <c r="C882" s="207"/>
      <c r="D882" s="206"/>
      <c r="E882" s="207"/>
      <c r="F882" s="208"/>
      <c r="G882" s="208"/>
      <c r="H882" s="289" t="b">
        <f t="shared" si="96"/>
        <v>1</v>
      </c>
      <c r="I882" s="289" t="b">
        <f t="shared" si="97"/>
        <v>1</v>
      </c>
      <c r="J882" s="289">
        <f t="shared" si="93"/>
        <v>0</v>
      </c>
      <c r="K882" s="289">
        <f t="shared" si="94"/>
        <v>0</v>
      </c>
      <c r="L882" s="289">
        <f t="shared" si="95"/>
        <v>0</v>
      </c>
      <c r="M882" s="16" t="b">
        <f t="shared" si="91"/>
        <v>1</v>
      </c>
      <c r="N882" s="16" t="b">
        <f t="shared" si="92"/>
        <v>1</v>
      </c>
    </row>
    <row r="883" spans="1:14">
      <c r="A883" s="239">
        <v>862</v>
      </c>
      <c r="B883" s="206"/>
      <c r="C883" s="207"/>
      <c r="D883" s="206"/>
      <c r="E883" s="207"/>
      <c r="F883" s="208"/>
      <c r="G883" s="208"/>
      <c r="H883" s="289" t="b">
        <f t="shared" si="96"/>
        <v>1</v>
      </c>
      <c r="I883" s="289" t="b">
        <f t="shared" si="97"/>
        <v>1</v>
      </c>
      <c r="J883" s="289">
        <f t="shared" si="93"/>
        <v>0</v>
      </c>
      <c r="K883" s="289">
        <f t="shared" si="94"/>
        <v>0</v>
      </c>
      <c r="L883" s="289">
        <f t="shared" si="95"/>
        <v>0</v>
      </c>
      <c r="M883" s="16" t="b">
        <f t="shared" si="91"/>
        <v>1</v>
      </c>
      <c r="N883" s="16" t="b">
        <f t="shared" si="92"/>
        <v>1</v>
      </c>
    </row>
    <row r="884" spans="1:14">
      <c r="A884" s="239">
        <v>863</v>
      </c>
      <c r="B884" s="206"/>
      <c r="C884" s="207"/>
      <c r="D884" s="206"/>
      <c r="E884" s="207"/>
      <c r="F884" s="208"/>
      <c r="G884" s="208"/>
      <c r="H884" s="289" t="b">
        <f t="shared" si="96"/>
        <v>1</v>
      </c>
      <c r="I884" s="289" t="b">
        <f t="shared" si="97"/>
        <v>1</v>
      </c>
      <c r="J884" s="289">
        <f t="shared" si="93"/>
        <v>0</v>
      </c>
      <c r="K884" s="289">
        <f t="shared" si="94"/>
        <v>0</v>
      </c>
      <c r="L884" s="289">
        <f t="shared" si="95"/>
        <v>0</v>
      </c>
      <c r="M884" s="16" t="b">
        <f t="shared" si="91"/>
        <v>1</v>
      </c>
      <c r="N884" s="16" t="b">
        <f t="shared" si="92"/>
        <v>1</v>
      </c>
    </row>
    <row r="885" spans="1:14">
      <c r="A885" s="239">
        <v>864</v>
      </c>
      <c r="B885" s="206"/>
      <c r="C885" s="207"/>
      <c r="D885" s="206"/>
      <c r="E885" s="207"/>
      <c r="F885" s="208"/>
      <c r="G885" s="208"/>
      <c r="H885" s="289" t="b">
        <f t="shared" si="96"/>
        <v>1</v>
      </c>
      <c r="I885" s="289" t="b">
        <f t="shared" si="97"/>
        <v>1</v>
      </c>
      <c r="J885" s="289">
        <f t="shared" si="93"/>
        <v>0</v>
      </c>
      <c r="K885" s="289">
        <f t="shared" si="94"/>
        <v>0</v>
      </c>
      <c r="L885" s="289">
        <f t="shared" si="95"/>
        <v>0</v>
      </c>
      <c r="M885" s="16" t="b">
        <f t="shared" si="91"/>
        <v>1</v>
      </c>
      <c r="N885" s="16" t="b">
        <f t="shared" si="92"/>
        <v>1</v>
      </c>
    </row>
    <row r="886" spans="1:14">
      <c r="A886" s="239">
        <v>865</v>
      </c>
      <c r="B886" s="206"/>
      <c r="C886" s="207"/>
      <c r="D886" s="206"/>
      <c r="E886" s="207"/>
      <c r="F886" s="208"/>
      <c r="G886" s="208"/>
      <c r="H886" s="289" t="b">
        <f t="shared" si="96"/>
        <v>1</v>
      </c>
      <c r="I886" s="289" t="b">
        <f t="shared" si="97"/>
        <v>1</v>
      </c>
      <c r="J886" s="289">
        <f t="shared" si="93"/>
        <v>0</v>
      </c>
      <c r="K886" s="289">
        <f t="shared" si="94"/>
        <v>0</v>
      </c>
      <c r="L886" s="289">
        <f t="shared" si="95"/>
        <v>0</v>
      </c>
      <c r="M886" s="16" t="b">
        <f t="shared" si="91"/>
        <v>1</v>
      </c>
      <c r="N886" s="16" t="b">
        <f t="shared" si="92"/>
        <v>1</v>
      </c>
    </row>
    <row r="887" spans="1:14">
      <c r="A887" s="239">
        <v>866</v>
      </c>
      <c r="B887" s="206"/>
      <c r="C887" s="207"/>
      <c r="D887" s="206"/>
      <c r="E887" s="207"/>
      <c r="F887" s="208"/>
      <c r="G887" s="208"/>
      <c r="H887" s="289" t="b">
        <f t="shared" si="96"/>
        <v>1</v>
      </c>
      <c r="I887" s="289" t="b">
        <f t="shared" si="97"/>
        <v>1</v>
      </c>
      <c r="J887" s="289">
        <f t="shared" si="93"/>
        <v>0</v>
      </c>
      <c r="K887" s="289">
        <f t="shared" si="94"/>
        <v>0</v>
      </c>
      <c r="L887" s="289">
        <f t="shared" si="95"/>
        <v>0</v>
      </c>
      <c r="M887" s="16" t="b">
        <f t="shared" si="91"/>
        <v>1</v>
      </c>
      <c r="N887" s="16" t="b">
        <f t="shared" si="92"/>
        <v>1</v>
      </c>
    </row>
    <row r="888" spans="1:14">
      <c r="A888" s="239">
        <v>867</v>
      </c>
      <c r="B888" s="206"/>
      <c r="C888" s="207"/>
      <c r="D888" s="206"/>
      <c r="E888" s="207"/>
      <c r="F888" s="208"/>
      <c r="G888" s="208"/>
      <c r="H888" s="289" t="b">
        <f t="shared" si="96"/>
        <v>1</v>
      </c>
      <c r="I888" s="289" t="b">
        <f t="shared" si="97"/>
        <v>1</v>
      </c>
      <c r="J888" s="289">
        <f t="shared" si="93"/>
        <v>0</v>
      </c>
      <c r="K888" s="289">
        <f t="shared" si="94"/>
        <v>0</v>
      </c>
      <c r="L888" s="289">
        <f t="shared" si="95"/>
        <v>0</v>
      </c>
      <c r="M888" s="16" t="b">
        <f t="shared" si="91"/>
        <v>1</v>
      </c>
      <c r="N888" s="16" t="b">
        <f t="shared" si="92"/>
        <v>1</v>
      </c>
    </row>
    <row r="889" spans="1:14">
      <c r="A889" s="239">
        <v>868</v>
      </c>
      <c r="B889" s="206"/>
      <c r="C889" s="207"/>
      <c r="D889" s="206"/>
      <c r="E889" s="207"/>
      <c r="F889" s="208"/>
      <c r="G889" s="208"/>
      <c r="H889" s="289" t="b">
        <f t="shared" si="96"/>
        <v>1</v>
      </c>
      <c r="I889" s="289" t="b">
        <f t="shared" si="97"/>
        <v>1</v>
      </c>
      <c r="J889" s="289">
        <f t="shared" si="93"/>
        <v>0</v>
      </c>
      <c r="K889" s="289">
        <f t="shared" si="94"/>
        <v>0</v>
      </c>
      <c r="L889" s="289">
        <f t="shared" si="95"/>
        <v>0</v>
      </c>
      <c r="M889" s="16" t="b">
        <f t="shared" si="91"/>
        <v>1</v>
      </c>
      <c r="N889" s="16" t="b">
        <f t="shared" si="92"/>
        <v>1</v>
      </c>
    </row>
    <row r="890" spans="1:14">
      <c r="A890" s="239">
        <v>869</v>
      </c>
      <c r="B890" s="206"/>
      <c r="C890" s="207"/>
      <c r="D890" s="206"/>
      <c r="E890" s="207"/>
      <c r="F890" s="208"/>
      <c r="G890" s="208"/>
      <c r="H890" s="289" t="b">
        <f t="shared" si="96"/>
        <v>1</v>
      </c>
      <c r="I890" s="289" t="b">
        <f t="shared" si="97"/>
        <v>1</v>
      </c>
      <c r="J890" s="289">
        <f t="shared" si="93"/>
        <v>0</v>
      </c>
      <c r="K890" s="289">
        <f t="shared" si="94"/>
        <v>0</v>
      </c>
      <c r="L890" s="289">
        <f t="shared" si="95"/>
        <v>0</v>
      </c>
      <c r="M890" s="16" t="b">
        <f t="shared" si="91"/>
        <v>1</v>
      </c>
      <c r="N890" s="16" t="b">
        <f t="shared" si="92"/>
        <v>1</v>
      </c>
    </row>
    <row r="891" spans="1:14">
      <c r="A891" s="239">
        <v>870</v>
      </c>
      <c r="B891" s="206"/>
      <c r="C891" s="207"/>
      <c r="D891" s="206"/>
      <c r="E891" s="207"/>
      <c r="F891" s="208"/>
      <c r="G891" s="208"/>
      <c r="H891" s="289" t="b">
        <f t="shared" si="96"/>
        <v>1</v>
      </c>
      <c r="I891" s="289" t="b">
        <f t="shared" si="97"/>
        <v>1</v>
      </c>
      <c r="J891" s="289">
        <f t="shared" si="93"/>
        <v>0</v>
      </c>
      <c r="K891" s="289">
        <f t="shared" si="94"/>
        <v>0</v>
      </c>
      <c r="L891" s="289">
        <f t="shared" si="95"/>
        <v>0</v>
      </c>
      <c r="M891" s="16" t="b">
        <f t="shared" si="91"/>
        <v>1</v>
      </c>
      <c r="N891" s="16" t="b">
        <f t="shared" si="92"/>
        <v>1</v>
      </c>
    </row>
    <row r="892" spans="1:14">
      <c r="A892" s="239">
        <v>871</v>
      </c>
      <c r="B892" s="206"/>
      <c r="C892" s="207"/>
      <c r="D892" s="206"/>
      <c r="E892" s="207"/>
      <c r="F892" s="208"/>
      <c r="G892" s="208"/>
      <c r="H892" s="289" t="b">
        <f t="shared" si="96"/>
        <v>1</v>
      </c>
      <c r="I892" s="289" t="b">
        <f t="shared" si="97"/>
        <v>1</v>
      </c>
      <c r="J892" s="289">
        <f t="shared" si="93"/>
        <v>0</v>
      </c>
      <c r="K892" s="289">
        <f t="shared" si="94"/>
        <v>0</v>
      </c>
      <c r="L892" s="289">
        <f t="shared" si="95"/>
        <v>0</v>
      </c>
      <c r="M892" s="16" t="b">
        <f t="shared" si="91"/>
        <v>1</v>
      </c>
      <c r="N892" s="16" t="b">
        <f t="shared" si="92"/>
        <v>1</v>
      </c>
    </row>
    <row r="893" spans="1:14">
      <c r="A893" s="239">
        <v>872</v>
      </c>
      <c r="B893" s="206"/>
      <c r="C893" s="207"/>
      <c r="D893" s="206"/>
      <c r="E893" s="207"/>
      <c r="F893" s="208"/>
      <c r="G893" s="208"/>
      <c r="H893" s="289" t="b">
        <f t="shared" si="96"/>
        <v>1</v>
      </c>
      <c r="I893" s="289" t="b">
        <f t="shared" si="97"/>
        <v>1</v>
      </c>
      <c r="J893" s="289">
        <f t="shared" si="93"/>
        <v>0</v>
      </c>
      <c r="K893" s="289">
        <f t="shared" si="94"/>
        <v>0</v>
      </c>
      <c r="L893" s="289">
        <f t="shared" si="95"/>
        <v>0</v>
      </c>
      <c r="M893" s="16" t="b">
        <f t="shared" si="91"/>
        <v>1</v>
      </c>
      <c r="N893" s="16" t="b">
        <f t="shared" si="92"/>
        <v>1</v>
      </c>
    </row>
    <row r="894" spans="1:14">
      <c r="A894" s="239">
        <v>873</v>
      </c>
      <c r="B894" s="206"/>
      <c r="C894" s="207"/>
      <c r="D894" s="206"/>
      <c r="E894" s="207"/>
      <c r="F894" s="208"/>
      <c r="G894" s="208"/>
      <c r="H894" s="289" t="b">
        <f t="shared" si="96"/>
        <v>1</v>
      </c>
      <c r="I894" s="289" t="b">
        <f t="shared" si="97"/>
        <v>1</v>
      </c>
      <c r="J894" s="289">
        <f t="shared" si="93"/>
        <v>0</v>
      </c>
      <c r="K894" s="289">
        <f t="shared" si="94"/>
        <v>0</v>
      </c>
      <c r="L894" s="289">
        <f t="shared" si="95"/>
        <v>0</v>
      </c>
      <c r="M894" s="16" t="b">
        <f t="shared" si="91"/>
        <v>1</v>
      </c>
      <c r="N894" s="16" t="b">
        <f t="shared" si="92"/>
        <v>1</v>
      </c>
    </row>
    <row r="895" spans="1:14">
      <c r="A895" s="239">
        <v>874</v>
      </c>
      <c r="B895" s="206"/>
      <c r="C895" s="207"/>
      <c r="D895" s="206"/>
      <c r="E895" s="207"/>
      <c r="F895" s="208"/>
      <c r="G895" s="208"/>
      <c r="H895" s="289" t="b">
        <f t="shared" si="96"/>
        <v>1</v>
      </c>
      <c r="I895" s="289" t="b">
        <f t="shared" si="97"/>
        <v>1</v>
      </c>
      <c r="J895" s="289">
        <f t="shared" si="93"/>
        <v>0</v>
      </c>
      <c r="K895" s="289">
        <f t="shared" si="94"/>
        <v>0</v>
      </c>
      <c r="L895" s="289">
        <f t="shared" si="95"/>
        <v>0</v>
      </c>
      <c r="M895" s="16" t="b">
        <f t="shared" si="91"/>
        <v>1</v>
      </c>
      <c r="N895" s="16" t="b">
        <f t="shared" si="92"/>
        <v>1</v>
      </c>
    </row>
    <row r="896" spans="1:14">
      <c r="A896" s="239">
        <v>875</v>
      </c>
      <c r="B896" s="206"/>
      <c r="C896" s="207"/>
      <c r="D896" s="206"/>
      <c r="E896" s="207"/>
      <c r="F896" s="208"/>
      <c r="G896" s="208"/>
      <c r="H896" s="289" t="b">
        <f t="shared" si="96"/>
        <v>1</v>
      </c>
      <c r="I896" s="289" t="b">
        <f t="shared" si="97"/>
        <v>1</v>
      </c>
      <c r="J896" s="289">
        <f t="shared" si="93"/>
        <v>0</v>
      </c>
      <c r="K896" s="289">
        <f t="shared" si="94"/>
        <v>0</v>
      </c>
      <c r="L896" s="289">
        <f t="shared" si="95"/>
        <v>0</v>
      </c>
      <c r="M896" s="16" t="b">
        <f t="shared" si="91"/>
        <v>1</v>
      </c>
      <c r="N896" s="16" t="b">
        <f t="shared" si="92"/>
        <v>1</v>
      </c>
    </row>
    <row r="897" spans="1:14">
      <c r="A897" s="239">
        <v>876</v>
      </c>
      <c r="B897" s="206"/>
      <c r="C897" s="207"/>
      <c r="D897" s="206"/>
      <c r="E897" s="207"/>
      <c r="F897" s="208"/>
      <c r="G897" s="208"/>
      <c r="H897" s="289" t="b">
        <f t="shared" si="96"/>
        <v>1</v>
      </c>
      <c r="I897" s="289" t="b">
        <f t="shared" si="97"/>
        <v>1</v>
      </c>
      <c r="J897" s="289">
        <f t="shared" si="93"/>
        <v>0</v>
      </c>
      <c r="K897" s="289">
        <f t="shared" si="94"/>
        <v>0</v>
      </c>
      <c r="L897" s="289">
        <f t="shared" si="95"/>
        <v>0</v>
      </c>
      <c r="M897" s="16" t="b">
        <f t="shared" si="91"/>
        <v>1</v>
      </c>
      <c r="N897" s="16" t="b">
        <f t="shared" si="92"/>
        <v>1</v>
      </c>
    </row>
    <row r="898" spans="1:14">
      <c r="A898" s="239">
        <v>877</v>
      </c>
      <c r="B898" s="206"/>
      <c r="C898" s="207"/>
      <c r="D898" s="206"/>
      <c r="E898" s="207"/>
      <c r="F898" s="208"/>
      <c r="G898" s="208"/>
      <c r="H898" s="289" t="b">
        <f t="shared" si="96"/>
        <v>1</v>
      </c>
      <c r="I898" s="289" t="b">
        <f t="shared" si="97"/>
        <v>1</v>
      </c>
      <c r="J898" s="289">
        <f t="shared" si="93"/>
        <v>0</v>
      </c>
      <c r="K898" s="289">
        <f t="shared" si="94"/>
        <v>0</v>
      </c>
      <c r="L898" s="289">
        <f t="shared" si="95"/>
        <v>0</v>
      </c>
      <c r="M898" s="16" t="b">
        <f t="shared" si="91"/>
        <v>1</v>
      </c>
      <c r="N898" s="16" t="b">
        <f t="shared" si="92"/>
        <v>1</v>
      </c>
    </row>
    <row r="899" spans="1:14">
      <c r="A899" s="239">
        <v>878</v>
      </c>
      <c r="B899" s="206"/>
      <c r="C899" s="207"/>
      <c r="D899" s="206"/>
      <c r="E899" s="207"/>
      <c r="F899" s="208"/>
      <c r="G899" s="208"/>
      <c r="H899" s="289" t="b">
        <f t="shared" si="96"/>
        <v>1</v>
      </c>
      <c r="I899" s="289" t="b">
        <f t="shared" si="97"/>
        <v>1</v>
      </c>
      <c r="J899" s="289">
        <f t="shared" si="93"/>
        <v>0</v>
      </c>
      <c r="K899" s="289">
        <f t="shared" si="94"/>
        <v>0</v>
      </c>
      <c r="L899" s="289">
        <f t="shared" si="95"/>
        <v>0</v>
      </c>
      <c r="M899" s="16" t="b">
        <f t="shared" si="91"/>
        <v>1</v>
      </c>
      <c r="N899" s="16" t="b">
        <f t="shared" si="92"/>
        <v>1</v>
      </c>
    </row>
    <row r="900" spans="1:14">
      <c r="A900" s="239">
        <v>879</v>
      </c>
      <c r="B900" s="206"/>
      <c r="C900" s="207"/>
      <c r="D900" s="206"/>
      <c r="E900" s="207"/>
      <c r="F900" s="208"/>
      <c r="G900" s="208"/>
      <c r="H900" s="289" t="b">
        <f t="shared" si="96"/>
        <v>1</v>
      </c>
      <c r="I900" s="289" t="b">
        <f t="shared" si="97"/>
        <v>1</v>
      </c>
      <c r="J900" s="289">
        <f t="shared" si="93"/>
        <v>0</v>
      </c>
      <c r="K900" s="289">
        <f t="shared" si="94"/>
        <v>0</v>
      </c>
      <c r="L900" s="289">
        <f t="shared" si="95"/>
        <v>0</v>
      </c>
      <c r="M900" s="16" t="b">
        <f t="shared" si="91"/>
        <v>1</v>
      </c>
      <c r="N900" s="16" t="b">
        <f t="shared" si="92"/>
        <v>1</v>
      </c>
    </row>
    <row r="901" spans="1:14">
      <c r="A901" s="239">
        <v>880</v>
      </c>
      <c r="B901" s="206"/>
      <c r="C901" s="207"/>
      <c r="D901" s="206"/>
      <c r="E901" s="207"/>
      <c r="F901" s="208"/>
      <c r="G901" s="208"/>
      <c r="H901" s="289" t="b">
        <f t="shared" si="96"/>
        <v>1</v>
      </c>
      <c r="I901" s="289" t="b">
        <f t="shared" si="97"/>
        <v>1</v>
      </c>
      <c r="J901" s="289">
        <f t="shared" si="93"/>
        <v>0</v>
      </c>
      <c r="K901" s="289">
        <f t="shared" si="94"/>
        <v>0</v>
      </c>
      <c r="L901" s="289">
        <f t="shared" si="95"/>
        <v>0</v>
      </c>
      <c r="M901" s="16" t="b">
        <f t="shared" si="91"/>
        <v>1</v>
      </c>
      <c r="N901" s="16" t="b">
        <f t="shared" si="92"/>
        <v>1</v>
      </c>
    </row>
    <row r="902" spans="1:14">
      <c r="A902" s="239">
        <v>881</v>
      </c>
      <c r="B902" s="206"/>
      <c r="C902" s="207"/>
      <c r="D902" s="206"/>
      <c r="E902" s="207"/>
      <c r="F902" s="208"/>
      <c r="G902" s="208"/>
      <c r="H902" s="289" t="b">
        <f t="shared" si="96"/>
        <v>1</v>
      </c>
      <c r="I902" s="289" t="b">
        <f t="shared" si="97"/>
        <v>1</v>
      </c>
      <c r="J902" s="289">
        <f t="shared" si="93"/>
        <v>0</v>
      </c>
      <c r="K902" s="289">
        <f t="shared" si="94"/>
        <v>0</v>
      </c>
      <c r="L902" s="289">
        <f t="shared" si="95"/>
        <v>0</v>
      </c>
      <c r="M902" s="16" t="b">
        <f t="shared" si="91"/>
        <v>1</v>
      </c>
      <c r="N902" s="16" t="b">
        <f t="shared" si="92"/>
        <v>1</v>
      </c>
    </row>
    <row r="903" spans="1:14">
      <c r="A903" s="239">
        <v>882</v>
      </c>
      <c r="B903" s="206"/>
      <c r="C903" s="207"/>
      <c r="D903" s="206"/>
      <c r="E903" s="207"/>
      <c r="F903" s="208"/>
      <c r="G903" s="208"/>
      <c r="H903" s="289" t="b">
        <f t="shared" si="96"/>
        <v>1</v>
      </c>
      <c r="I903" s="289" t="b">
        <f t="shared" si="97"/>
        <v>1</v>
      </c>
      <c r="J903" s="289">
        <f t="shared" si="93"/>
        <v>0</v>
      </c>
      <c r="K903" s="289">
        <f t="shared" si="94"/>
        <v>0</v>
      </c>
      <c r="L903" s="289">
        <f t="shared" si="95"/>
        <v>0</v>
      </c>
      <c r="M903" s="16" t="b">
        <f t="shared" si="91"/>
        <v>1</v>
      </c>
      <c r="N903" s="16" t="b">
        <f t="shared" si="92"/>
        <v>1</v>
      </c>
    </row>
    <row r="904" spans="1:14">
      <c r="A904" s="239">
        <v>883</v>
      </c>
      <c r="B904" s="206"/>
      <c r="C904" s="207"/>
      <c r="D904" s="206"/>
      <c r="E904" s="207"/>
      <c r="F904" s="208"/>
      <c r="G904" s="208"/>
      <c r="H904" s="289" t="b">
        <f t="shared" si="96"/>
        <v>1</v>
      </c>
      <c r="I904" s="289" t="b">
        <f t="shared" si="97"/>
        <v>1</v>
      </c>
      <c r="J904" s="289">
        <f t="shared" si="93"/>
        <v>0</v>
      </c>
      <c r="K904" s="289">
        <f t="shared" si="94"/>
        <v>0</v>
      </c>
      <c r="L904" s="289">
        <f t="shared" si="95"/>
        <v>0</v>
      </c>
      <c r="M904" s="16" t="b">
        <f t="shared" si="91"/>
        <v>1</v>
      </c>
      <c r="N904" s="16" t="b">
        <f t="shared" si="92"/>
        <v>1</v>
      </c>
    </row>
    <row r="905" spans="1:14">
      <c r="A905" s="239">
        <v>884</v>
      </c>
      <c r="B905" s="206"/>
      <c r="C905" s="207"/>
      <c r="D905" s="206"/>
      <c r="E905" s="207"/>
      <c r="F905" s="208"/>
      <c r="G905" s="208"/>
      <c r="H905" s="289" t="b">
        <f t="shared" si="96"/>
        <v>1</v>
      </c>
      <c r="I905" s="289" t="b">
        <f t="shared" si="97"/>
        <v>1</v>
      </c>
      <c r="J905" s="289">
        <f t="shared" si="93"/>
        <v>0</v>
      </c>
      <c r="K905" s="289">
        <f t="shared" si="94"/>
        <v>0</v>
      </c>
      <c r="L905" s="289">
        <f t="shared" si="95"/>
        <v>0</v>
      </c>
      <c r="M905" s="16" t="b">
        <f t="shared" si="91"/>
        <v>1</v>
      </c>
      <c r="N905" s="16" t="b">
        <f t="shared" si="92"/>
        <v>1</v>
      </c>
    </row>
    <row r="906" spans="1:14">
      <c r="A906" s="239">
        <v>885</v>
      </c>
      <c r="B906" s="206"/>
      <c r="C906" s="207"/>
      <c r="D906" s="206"/>
      <c r="E906" s="207"/>
      <c r="F906" s="208"/>
      <c r="G906" s="208"/>
      <c r="H906" s="289" t="b">
        <f t="shared" si="96"/>
        <v>1</v>
      </c>
      <c r="I906" s="289" t="b">
        <f t="shared" si="97"/>
        <v>1</v>
      </c>
      <c r="J906" s="289">
        <f t="shared" si="93"/>
        <v>0</v>
      </c>
      <c r="K906" s="289">
        <f t="shared" si="94"/>
        <v>0</v>
      </c>
      <c r="L906" s="289">
        <f t="shared" si="95"/>
        <v>0</v>
      </c>
      <c r="M906" s="16" t="b">
        <f t="shared" si="91"/>
        <v>1</v>
      </c>
      <c r="N906" s="16" t="b">
        <f t="shared" si="92"/>
        <v>1</v>
      </c>
    </row>
    <row r="907" spans="1:14">
      <c r="A907" s="239">
        <v>886</v>
      </c>
      <c r="B907" s="206"/>
      <c r="C907" s="207"/>
      <c r="D907" s="206"/>
      <c r="E907" s="207"/>
      <c r="F907" s="208"/>
      <c r="G907" s="208"/>
      <c r="H907" s="289" t="b">
        <f t="shared" si="96"/>
        <v>1</v>
      </c>
      <c r="I907" s="289" t="b">
        <f t="shared" si="97"/>
        <v>1</v>
      </c>
      <c r="J907" s="289">
        <f t="shared" si="93"/>
        <v>0</v>
      </c>
      <c r="K907" s="289">
        <f t="shared" si="94"/>
        <v>0</v>
      </c>
      <c r="L907" s="289">
        <f t="shared" si="95"/>
        <v>0</v>
      </c>
      <c r="M907" s="16" t="b">
        <f t="shared" si="91"/>
        <v>1</v>
      </c>
      <c r="N907" s="16" t="b">
        <f t="shared" si="92"/>
        <v>1</v>
      </c>
    </row>
    <row r="908" spans="1:14">
      <c r="A908" s="239">
        <v>887</v>
      </c>
      <c r="B908" s="206"/>
      <c r="C908" s="207"/>
      <c r="D908" s="206"/>
      <c r="E908" s="207"/>
      <c r="F908" s="208"/>
      <c r="G908" s="208"/>
      <c r="H908" s="289" t="b">
        <f t="shared" si="96"/>
        <v>1</v>
      </c>
      <c r="I908" s="289" t="b">
        <f t="shared" si="97"/>
        <v>1</v>
      </c>
      <c r="J908" s="289">
        <f t="shared" si="93"/>
        <v>0</v>
      </c>
      <c r="K908" s="289">
        <f t="shared" si="94"/>
        <v>0</v>
      </c>
      <c r="L908" s="289">
        <f t="shared" si="95"/>
        <v>0</v>
      </c>
      <c r="M908" s="16" t="b">
        <f t="shared" si="91"/>
        <v>1</v>
      </c>
      <c r="N908" s="16" t="b">
        <f t="shared" si="92"/>
        <v>1</v>
      </c>
    </row>
    <row r="909" spans="1:14">
      <c r="A909" s="239">
        <v>888</v>
      </c>
      <c r="B909" s="206"/>
      <c r="C909" s="207"/>
      <c r="D909" s="206"/>
      <c r="E909" s="207"/>
      <c r="F909" s="208"/>
      <c r="G909" s="208"/>
      <c r="H909" s="289" t="b">
        <f t="shared" si="96"/>
        <v>1</v>
      </c>
      <c r="I909" s="289" t="b">
        <f t="shared" si="97"/>
        <v>1</v>
      </c>
      <c r="J909" s="289">
        <f t="shared" si="93"/>
        <v>0</v>
      </c>
      <c r="K909" s="289">
        <f t="shared" si="94"/>
        <v>0</v>
      </c>
      <c r="L909" s="289">
        <f t="shared" si="95"/>
        <v>0</v>
      </c>
      <c r="M909" s="16" t="b">
        <f t="shared" si="91"/>
        <v>1</v>
      </c>
      <c r="N909" s="16" t="b">
        <f t="shared" si="92"/>
        <v>1</v>
      </c>
    </row>
    <row r="910" spans="1:14">
      <c r="A910" s="239">
        <v>889</v>
      </c>
      <c r="B910" s="206"/>
      <c r="C910" s="207"/>
      <c r="D910" s="206"/>
      <c r="E910" s="207"/>
      <c r="F910" s="208"/>
      <c r="G910" s="208"/>
      <c r="H910" s="289" t="b">
        <f t="shared" si="96"/>
        <v>1</v>
      </c>
      <c r="I910" s="289" t="b">
        <f t="shared" si="97"/>
        <v>1</v>
      </c>
      <c r="J910" s="289">
        <f t="shared" si="93"/>
        <v>0</v>
      </c>
      <c r="K910" s="289">
        <f t="shared" si="94"/>
        <v>0</v>
      </c>
      <c r="L910" s="289">
        <f t="shared" si="95"/>
        <v>0</v>
      </c>
      <c r="M910" s="16" t="b">
        <f t="shared" si="91"/>
        <v>1</v>
      </c>
      <c r="N910" s="16" t="b">
        <f t="shared" si="92"/>
        <v>1</v>
      </c>
    </row>
    <row r="911" spans="1:14">
      <c r="A911" s="239">
        <v>890</v>
      </c>
      <c r="B911" s="206"/>
      <c r="C911" s="207"/>
      <c r="D911" s="206"/>
      <c r="E911" s="207"/>
      <c r="F911" s="208"/>
      <c r="G911" s="208"/>
      <c r="H911" s="289" t="b">
        <f t="shared" si="96"/>
        <v>1</v>
      </c>
      <c r="I911" s="289" t="b">
        <f t="shared" si="97"/>
        <v>1</v>
      </c>
      <c r="J911" s="289">
        <f t="shared" si="93"/>
        <v>0</v>
      </c>
      <c r="K911" s="289">
        <f t="shared" si="94"/>
        <v>0</v>
      </c>
      <c r="L911" s="289">
        <f t="shared" si="95"/>
        <v>0</v>
      </c>
      <c r="M911" s="16" t="b">
        <f t="shared" si="91"/>
        <v>1</v>
      </c>
      <c r="N911" s="16" t="b">
        <f t="shared" si="92"/>
        <v>1</v>
      </c>
    </row>
    <row r="912" spans="1:14">
      <c r="A912" s="239">
        <v>891</v>
      </c>
      <c r="B912" s="206"/>
      <c r="C912" s="207"/>
      <c r="D912" s="206"/>
      <c r="E912" s="207"/>
      <c r="F912" s="208"/>
      <c r="G912" s="208"/>
      <c r="H912" s="289" t="b">
        <f t="shared" si="96"/>
        <v>1</v>
      </c>
      <c r="I912" s="289" t="b">
        <f t="shared" si="97"/>
        <v>1</v>
      </c>
      <c r="J912" s="289">
        <f t="shared" si="93"/>
        <v>0</v>
      </c>
      <c r="K912" s="289">
        <f t="shared" si="94"/>
        <v>0</v>
      </c>
      <c r="L912" s="289">
        <f t="shared" si="95"/>
        <v>0</v>
      </c>
      <c r="M912" s="16" t="b">
        <f t="shared" si="91"/>
        <v>1</v>
      </c>
      <c r="N912" s="16" t="b">
        <f t="shared" si="92"/>
        <v>1</v>
      </c>
    </row>
    <row r="913" spans="1:14">
      <c r="A913" s="239">
        <v>892</v>
      </c>
      <c r="B913" s="206"/>
      <c r="C913" s="207"/>
      <c r="D913" s="206"/>
      <c r="E913" s="207"/>
      <c r="F913" s="208"/>
      <c r="G913" s="208"/>
      <c r="H913" s="289" t="b">
        <f t="shared" si="96"/>
        <v>1</v>
      </c>
      <c r="I913" s="289" t="b">
        <f t="shared" si="97"/>
        <v>1</v>
      </c>
      <c r="J913" s="289">
        <f t="shared" si="93"/>
        <v>0</v>
      </c>
      <c r="K913" s="289">
        <f t="shared" si="94"/>
        <v>0</v>
      </c>
      <c r="L913" s="289">
        <f t="shared" si="95"/>
        <v>0</v>
      </c>
      <c r="M913" s="16" t="b">
        <f t="shared" si="91"/>
        <v>1</v>
      </c>
      <c r="N913" s="16" t="b">
        <f t="shared" si="92"/>
        <v>1</v>
      </c>
    </row>
    <row r="914" spans="1:14">
      <c r="A914" s="239">
        <v>893</v>
      </c>
      <c r="B914" s="206"/>
      <c r="C914" s="207"/>
      <c r="D914" s="206"/>
      <c r="E914" s="207"/>
      <c r="F914" s="208"/>
      <c r="G914" s="208"/>
      <c r="H914" s="289" t="b">
        <f t="shared" si="96"/>
        <v>1</v>
      </c>
      <c r="I914" s="289" t="b">
        <f t="shared" si="97"/>
        <v>1</v>
      </c>
      <c r="J914" s="289">
        <f t="shared" si="93"/>
        <v>0</v>
      </c>
      <c r="K914" s="289">
        <f t="shared" si="94"/>
        <v>0</v>
      </c>
      <c r="L914" s="289">
        <f t="shared" si="95"/>
        <v>0</v>
      </c>
      <c r="M914" s="16" t="b">
        <f t="shared" si="91"/>
        <v>1</v>
      </c>
      <c r="N914" s="16" t="b">
        <f t="shared" si="92"/>
        <v>1</v>
      </c>
    </row>
    <row r="915" spans="1:14">
      <c r="A915" s="239">
        <v>894</v>
      </c>
      <c r="B915" s="206"/>
      <c r="C915" s="207"/>
      <c r="D915" s="206"/>
      <c r="E915" s="207"/>
      <c r="F915" s="208"/>
      <c r="G915" s="208"/>
      <c r="H915" s="289" t="b">
        <f t="shared" si="96"/>
        <v>1</v>
      </c>
      <c r="I915" s="289" t="b">
        <f t="shared" si="97"/>
        <v>1</v>
      </c>
      <c r="J915" s="289">
        <f t="shared" si="93"/>
        <v>0</v>
      </c>
      <c r="K915" s="289">
        <f t="shared" si="94"/>
        <v>0</v>
      </c>
      <c r="L915" s="289">
        <f t="shared" si="95"/>
        <v>0</v>
      </c>
      <c r="M915" s="16" t="b">
        <f t="shared" si="91"/>
        <v>1</v>
      </c>
      <c r="N915" s="16" t="b">
        <f t="shared" si="92"/>
        <v>1</v>
      </c>
    </row>
    <row r="916" spans="1:14">
      <c r="A916" s="239">
        <v>895</v>
      </c>
      <c r="B916" s="206"/>
      <c r="C916" s="207"/>
      <c r="D916" s="206"/>
      <c r="E916" s="207"/>
      <c r="F916" s="208"/>
      <c r="G916" s="208"/>
      <c r="H916" s="289" t="b">
        <f t="shared" si="96"/>
        <v>1</v>
      </c>
      <c r="I916" s="289" t="b">
        <f t="shared" si="97"/>
        <v>1</v>
      </c>
      <c r="J916" s="289">
        <f t="shared" si="93"/>
        <v>0</v>
      </c>
      <c r="K916" s="289">
        <f t="shared" si="94"/>
        <v>0</v>
      </c>
      <c r="L916" s="289">
        <f t="shared" si="95"/>
        <v>0</v>
      </c>
      <c r="M916" s="16" t="b">
        <f t="shared" si="91"/>
        <v>1</v>
      </c>
      <c r="N916" s="16" t="b">
        <f t="shared" si="92"/>
        <v>1</v>
      </c>
    </row>
    <row r="917" spans="1:14">
      <c r="A917" s="239">
        <v>896</v>
      </c>
      <c r="B917" s="206"/>
      <c r="C917" s="207"/>
      <c r="D917" s="206"/>
      <c r="E917" s="207"/>
      <c r="F917" s="208"/>
      <c r="G917" s="208"/>
      <c r="H917" s="289" t="b">
        <f t="shared" si="96"/>
        <v>1</v>
      </c>
      <c r="I917" s="289" t="b">
        <f t="shared" si="97"/>
        <v>1</v>
      </c>
      <c r="J917" s="289">
        <f t="shared" si="93"/>
        <v>0</v>
      </c>
      <c r="K917" s="289">
        <f t="shared" si="94"/>
        <v>0</v>
      </c>
      <c r="L917" s="289">
        <f t="shared" si="95"/>
        <v>0</v>
      </c>
      <c r="M917" s="16" t="b">
        <f t="shared" si="91"/>
        <v>1</v>
      </c>
      <c r="N917" s="16" t="b">
        <f t="shared" si="92"/>
        <v>1</v>
      </c>
    </row>
    <row r="918" spans="1:14">
      <c r="A918" s="239">
        <v>897</v>
      </c>
      <c r="B918" s="206"/>
      <c r="C918" s="207"/>
      <c r="D918" s="206"/>
      <c r="E918" s="207"/>
      <c r="F918" s="208"/>
      <c r="G918" s="208"/>
      <c r="H918" s="289" t="b">
        <f t="shared" si="96"/>
        <v>1</v>
      </c>
      <c r="I918" s="289" t="b">
        <f t="shared" si="97"/>
        <v>1</v>
      </c>
      <c r="J918" s="289">
        <f t="shared" si="93"/>
        <v>0</v>
      </c>
      <c r="K918" s="289">
        <f t="shared" si="94"/>
        <v>0</v>
      </c>
      <c r="L918" s="289">
        <f t="shared" si="95"/>
        <v>0</v>
      </c>
      <c r="M918" s="16" t="b">
        <f t="shared" ref="M918:M981" si="98">IF(B918="",TRUE,(IF(ISNUMBER(MATCH(B918,CountriesList,0)),TRUE,FALSE)))</f>
        <v>1</v>
      </c>
      <c r="N918" s="16" t="b">
        <f t="shared" ref="N918:N981" si="99">IF(D918="",TRUE,(IF(ISNUMBER(MATCH(D918,ClientCategorisationList,0)),TRUE,FALSE)))</f>
        <v>1</v>
      </c>
    </row>
    <row r="919" spans="1:14">
      <c r="A919" s="239">
        <v>898</v>
      </c>
      <c r="B919" s="206"/>
      <c r="C919" s="207"/>
      <c r="D919" s="206"/>
      <c r="E919" s="207"/>
      <c r="F919" s="208"/>
      <c r="G919" s="208"/>
      <c r="H919" s="289" t="b">
        <f t="shared" si="96"/>
        <v>1</v>
      </c>
      <c r="I919" s="289" t="b">
        <f t="shared" si="97"/>
        <v>1</v>
      </c>
      <c r="J919" s="289">
        <f t="shared" ref="J919:J982" si="100">IF(B919="Cyprus,CY",E919,0)</f>
        <v>0</v>
      </c>
      <c r="K919" s="289">
        <f t="shared" ref="K919:K982" si="101">IF(B919="Cyprus,CY",F919,0)</f>
        <v>0</v>
      </c>
      <c r="L919" s="289">
        <f t="shared" ref="L919:L982" si="102">IF(B919="Cyprus,CY",G919,0)</f>
        <v>0</v>
      </c>
      <c r="M919" s="16" t="b">
        <f t="shared" si="98"/>
        <v>1</v>
      </c>
      <c r="N919" s="16" t="b">
        <f t="shared" si="99"/>
        <v>1</v>
      </c>
    </row>
    <row r="920" spans="1:14">
      <c r="A920" s="239">
        <v>899</v>
      </c>
      <c r="B920" s="206"/>
      <c r="C920" s="207"/>
      <c r="D920" s="206"/>
      <c r="E920" s="207"/>
      <c r="F920" s="208"/>
      <c r="G920" s="208"/>
      <c r="H920" s="289" t="b">
        <f t="shared" ref="H920:H983" si="103">IF(ISBLANK(B920),TRUE,IF(OR(ISBLANK(C920),ISBLANK(D920),ISBLANK(E920),ISBLANK(F920),ISBLANK(G920)),FALSE,TRUE))</f>
        <v>1</v>
      </c>
      <c r="I920" s="289" t="b">
        <f t="shared" ref="I920:I983" si="104">IF(OR(AND(B920="N/A",D920="N/A",C920=0,E920=0),AND(ISBLANK(B920),ISBLANK(D920),ISBLANK(C920),ISBLANK(E920)),AND(AND(B920&lt;&gt;"N/A",NOT(ISBLANK(B920))),AND(D920&lt;&gt;"N/A",NOT(ISBLANK(D920))),C920&lt;&gt;0,E920&lt;&gt;0)),TRUE,FALSE)</f>
        <v>1</v>
      </c>
      <c r="J920" s="289">
        <f t="shared" si="100"/>
        <v>0</v>
      </c>
      <c r="K920" s="289">
        <f t="shared" si="101"/>
        <v>0</v>
      </c>
      <c r="L920" s="289">
        <f t="shared" si="102"/>
        <v>0</v>
      </c>
      <c r="M920" s="16" t="b">
        <f t="shared" si="98"/>
        <v>1</v>
      </c>
      <c r="N920" s="16" t="b">
        <f t="shared" si="99"/>
        <v>1</v>
      </c>
    </row>
    <row r="921" spans="1:14">
      <c r="A921" s="239">
        <v>900</v>
      </c>
      <c r="B921" s="206"/>
      <c r="C921" s="207"/>
      <c r="D921" s="206"/>
      <c r="E921" s="207"/>
      <c r="F921" s="208"/>
      <c r="G921" s="208"/>
      <c r="H921" s="289" t="b">
        <f t="shared" si="103"/>
        <v>1</v>
      </c>
      <c r="I921" s="289" t="b">
        <f t="shared" si="104"/>
        <v>1</v>
      </c>
      <c r="J921" s="289">
        <f t="shared" si="100"/>
        <v>0</v>
      </c>
      <c r="K921" s="289">
        <f t="shared" si="101"/>
        <v>0</v>
      </c>
      <c r="L921" s="289">
        <f t="shared" si="102"/>
        <v>0</v>
      </c>
      <c r="M921" s="16" t="b">
        <f t="shared" si="98"/>
        <v>1</v>
      </c>
      <c r="N921" s="16" t="b">
        <f t="shared" si="99"/>
        <v>1</v>
      </c>
    </row>
    <row r="922" spans="1:14">
      <c r="A922" s="239">
        <v>901</v>
      </c>
      <c r="B922" s="206"/>
      <c r="C922" s="207"/>
      <c r="D922" s="206"/>
      <c r="E922" s="207"/>
      <c r="F922" s="208"/>
      <c r="G922" s="208"/>
      <c r="H922" s="289" t="b">
        <f t="shared" si="103"/>
        <v>1</v>
      </c>
      <c r="I922" s="289" t="b">
        <f t="shared" si="104"/>
        <v>1</v>
      </c>
      <c r="J922" s="289">
        <f t="shared" si="100"/>
        <v>0</v>
      </c>
      <c r="K922" s="289">
        <f t="shared" si="101"/>
        <v>0</v>
      </c>
      <c r="L922" s="289">
        <f t="shared" si="102"/>
        <v>0</v>
      </c>
      <c r="M922" s="16" t="b">
        <f t="shared" si="98"/>
        <v>1</v>
      </c>
      <c r="N922" s="16" t="b">
        <f t="shared" si="99"/>
        <v>1</v>
      </c>
    </row>
    <row r="923" spans="1:14">
      <c r="A923" s="239">
        <v>902</v>
      </c>
      <c r="B923" s="206"/>
      <c r="C923" s="207"/>
      <c r="D923" s="206"/>
      <c r="E923" s="207"/>
      <c r="F923" s="208"/>
      <c r="G923" s="208"/>
      <c r="H923" s="289" t="b">
        <f t="shared" si="103"/>
        <v>1</v>
      </c>
      <c r="I923" s="289" t="b">
        <f t="shared" si="104"/>
        <v>1</v>
      </c>
      <c r="J923" s="289">
        <f t="shared" si="100"/>
        <v>0</v>
      </c>
      <c r="K923" s="289">
        <f t="shared" si="101"/>
        <v>0</v>
      </c>
      <c r="L923" s="289">
        <f t="shared" si="102"/>
        <v>0</v>
      </c>
      <c r="M923" s="16" t="b">
        <f t="shared" si="98"/>
        <v>1</v>
      </c>
      <c r="N923" s="16" t="b">
        <f t="shared" si="99"/>
        <v>1</v>
      </c>
    </row>
    <row r="924" spans="1:14">
      <c r="A924" s="239">
        <v>903</v>
      </c>
      <c r="B924" s="206"/>
      <c r="C924" s="207"/>
      <c r="D924" s="206"/>
      <c r="E924" s="207"/>
      <c r="F924" s="208"/>
      <c r="G924" s="208"/>
      <c r="H924" s="289" t="b">
        <f t="shared" si="103"/>
        <v>1</v>
      </c>
      <c r="I924" s="289" t="b">
        <f t="shared" si="104"/>
        <v>1</v>
      </c>
      <c r="J924" s="289">
        <f t="shared" si="100"/>
        <v>0</v>
      </c>
      <c r="K924" s="289">
        <f t="shared" si="101"/>
        <v>0</v>
      </c>
      <c r="L924" s="289">
        <f t="shared" si="102"/>
        <v>0</v>
      </c>
      <c r="M924" s="16" t="b">
        <f t="shared" si="98"/>
        <v>1</v>
      </c>
      <c r="N924" s="16" t="b">
        <f t="shared" si="99"/>
        <v>1</v>
      </c>
    </row>
    <row r="925" spans="1:14">
      <c r="A925" s="239">
        <v>904</v>
      </c>
      <c r="B925" s="206"/>
      <c r="C925" s="207"/>
      <c r="D925" s="206"/>
      <c r="E925" s="207"/>
      <c r="F925" s="208"/>
      <c r="G925" s="208"/>
      <c r="H925" s="289" t="b">
        <f t="shared" si="103"/>
        <v>1</v>
      </c>
      <c r="I925" s="289" t="b">
        <f t="shared" si="104"/>
        <v>1</v>
      </c>
      <c r="J925" s="289">
        <f t="shared" si="100"/>
        <v>0</v>
      </c>
      <c r="K925" s="289">
        <f t="shared" si="101"/>
        <v>0</v>
      </c>
      <c r="L925" s="289">
        <f t="shared" si="102"/>
        <v>0</v>
      </c>
      <c r="M925" s="16" t="b">
        <f t="shared" si="98"/>
        <v>1</v>
      </c>
      <c r="N925" s="16" t="b">
        <f t="shared" si="99"/>
        <v>1</v>
      </c>
    </row>
    <row r="926" spans="1:14">
      <c r="A926" s="239">
        <v>905</v>
      </c>
      <c r="B926" s="206"/>
      <c r="C926" s="207"/>
      <c r="D926" s="206"/>
      <c r="E926" s="207"/>
      <c r="F926" s="208"/>
      <c r="G926" s="208"/>
      <c r="H926" s="289" t="b">
        <f t="shared" si="103"/>
        <v>1</v>
      </c>
      <c r="I926" s="289" t="b">
        <f t="shared" si="104"/>
        <v>1</v>
      </c>
      <c r="J926" s="289">
        <f t="shared" si="100"/>
        <v>0</v>
      </c>
      <c r="K926" s="289">
        <f t="shared" si="101"/>
        <v>0</v>
      </c>
      <c r="L926" s="289">
        <f t="shared" si="102"/>
        <v>0</v>
      </c>
      <c r="M926" s="16" t="b">
        <f t="shared" si="98"/>
        <v>1</v>
      </c>
      <c r="N926" s="16" t="b">
        <f t="shared" si="99"/>
        <v>1</v>
      </c>
    </row>
    <row r="927" spans="1:14">
      <c r="A927" s="239">
        <v>906</v>
      </c>
      <c r="B927" s="206"/>
      <c r="C927" s="207"/>
      <c r="D927" s="206"/>
      <c r="E927" s="207"/>
      <c r="F927" s="208"/>
      <c r="G927" s="208"/>
      <c r="H927" s="289" t="b">
        <f t="shared" si="103"/>
        <v>1</v>
      </c>
      <c r="I927" s="289" t="b">
        <f t="shared" si="104"/>
        <v>1</v>
      </c>
      <c r="J927" s="289">
        <f t="shared" si="100"/>
        <v>0</v>
      </c>
      <c r="K927" s="289">
        <f t="shared" si="101"/>
        <v>0</v>
      </c>
      <c r="L927" s="289">
        <f t="shared" si="102"/>
        <v>0</v>
      </c>
      <c r="M927" s="16" t="b">
        <f t="shared" si="98"/>
        <v>1</v>
      </c>
      <c r="N927" s="16" t="b">
        <f t="shared" si="99"/>
        <v>1</v>
      </c>
    </row>
    <row r="928" spans="1:14">
      <c r="A928" s="239">
        <v>907</v>
      </c>
      <c r="B928" s="206"/>
      <c r="C928" s="207"/>
      <c r="D928" s="206"/>
      <c r="E928" s="207"/>
      <c r="F928" s="208"/>
      <c r="G928" s="208"/>
      <c r="H928" s="289" t="b">
        <f t="shared" si="103"/>
        <v>1</v>
      </c>
      <c r="I928" s="289" t="b">
        <f t="shared" si="104"/>
        <v>1</v>
      </c>
      <c r="J928" s="289">
        <f t="shared" si="100"/>
        <v>0</v>
      </c>
      <c r="K928" s="289">
        <f t="shared" si="101"/>
        <v>0</v>
      </c>
      <c r="L928" s="289">
        <f t="shared" si="102"/>
        <v>0</v>
      </c>
      <c r="M928" s="16" t="b">
        <f t="shared" si="98"/>
        <v>1</v>
      </c>
      <c r="N928" s="16" t="b">
        <f t="shared" si="99"/>
        <v>1</v>
      </c>
    </row>
    <row r="929" spans="1:14">
      <c r="A929" s="239">
        <v>908</v>
      </c>
      <c r="B929" s="206"/>
      <c r="C929" s="207"/>
      <c r="D929" s="206"/>
      <c r="E929" s="207"/>
      <c r="F929" s="208"/>
      <c r="G929" s="208"/>
      <c r="H929" s="289" t="b">
        <f t="shared" si="103"/>
        <v>1</v>
      </c>
      <c r="I929" s="289" t="b">
        <f t="shared" si="104"/>
        <v>1</v>
      </c>
      <c r="J929" s="289">
        <f t="shared" si="100"/>
        <v>0</v>
      </c>
      <c r="K929" s="289">
        <f t="shared" si="101"/>
        <v>0</v>
      </c>
      <c r="L929" s="289">
        <f t="shared" si="102"/>
        <v>0</v>
      </c>
      <c r="M929" s="16" t="b">
        <f t="shared" si="98"/>
        <v>1</v>
      </c>
      <c r="N929" s="16" t="b">
        <f t="shared" si="99"/>
        <v>1</v>
      </c>
    </row>
    <row r="930" spans="1:14">
      <c r="A930" s="239">
        <v>909</v>
      </c>
      <c r="B930" s="206"/>
      <c r="C930" s="207"/>
      <c r="D930" s="206"/>
      <c r="E930" s="207"/>
      <c r="F930" s="208"/>
      <c r="G930" s="208"/>
      <c r="H930" s="289" t="b">
        <f t="shared" si="103"/>
        <v>1</v>
      </c>
      <c r="I930" s="289" t="b">
        <f t="shared" si="104"/>
        <v>1</v>
      </c>
      <c r="J930" s="289">
        <f t="shared" si="100"/>
        <v>0</v>
      </c>
      <c r="K930" s="289">
        <f t="shared" si="101"/>
        <v>0</v>
      </c>
      <c r="L930" s="289">
        <f t="shared" si="102"/>
        <v>0</v>
      </c>
      <c r="M930" s="16" t="b">
        <f t="shared" si="98"/>
        <v>1</v>
      </c>
      <c r="N930" s="16" t="b">
        <f t="shared" si="99"/>
        <v>1</v>
      </c>
    </row>
    <row r="931" spans="1:14">
      <c r="A931" s="239">
        <v>910</v>
      </c>
      <c r="B931" s="206"/>
      <c r="C931" s="207"/>
      <c r="D931" s="206"/>
      <c r="E931" s="207"/>
      <c r="F931" s="208"/>
      <c r="G931" s="208"/>
      <c r="H931" s="289" t="b">
        <f t="shared" si="103"/>
        <v>1</v>
      </c>
      <c r="I931" s="289" t="b">
        <f t="shared" si="104"/>
        <v>1</v>
      </c>
      <c r="J931" s="289">
        <f t="shared" si="100"/>
        <v>0</v>
      </c>
      <c r="K931" s="289">
        <f t="shared" si="101"/>
        <v>0</v>
      </c>
      <c r="L931" s="289">
        <f t="shared" si="102"/>
        <v>0</v>
      </c>
      <c r="M931" s="16" t="b">
        <f t="shared" si="98"/>
        <v>1</v>
      </c>
      <c r="N931" s="16" t="b">
        <f t="shared" si="99"/>
        <v>1</v>
      </c>
    </row>
    <row r="932" spans="1:14">
      <c r="A932" s="239">
        <v>911</v>
      </c>
      <c r="B932" s="206"/>
      <c r="C932" s="207"/>
      <c r="D932" s="206"/>
      <c r="E932" s="207"/>
      <c r="F932" s="208"/>
      <c r="G932" s="208"/>
      <c r="H932" s="289" t="b">
        <f t="shared" si="103"/>
        <v>1</v>
      </c>
      <c r="I932" s="289" t="b">
        <f t="shared" si="104"/>
        <v>1</v>
      </c>
      <c r="J932" s="289">
        <f t="shared" si="100"/>
        <v>0</v>
      </c>
      <c r="K932" s="289">
        <f t="shared" si="101"/>
        <v>0</v>
      </c>
      <c r="L932" s="289">
        <f t="shared" si="102"/>
        <v>0</v>
      </c>
      <c r="M932" s="16" t="b">
        <f t="shared" si="98"/>
        <v>1</v>
      </c>
      <c r="N932" s="16" t="b">
        <f t="shared" si="99"/>
        <v>1</v>
      </c>
    </row>
    <row r="933" spans="1:14">
      <c r="A933" s="239">
        <v>912</v>
      </c>
      <c r="B933" s="206"/>
      <c r="C933" s="207"/>
      <c r="D933" s="206"/>
      <c r="E933" s="207"/>
      <c r="F933" s="208"/>
      <c r="G933" s="208"/>
      <c r="H933" s="289" t="b">
        <f t="shared" si="103"/>
        <v>1</v>
      </c>
      <c r="I933" s="289" t="b">
        <f t="shared" si="104"/>
        <v>1</v>
      </c>
      <c r="J933" s="289">
        <f t="shared" si="100"/>
        <v>0</v>
      </c>
      <c r="K933" s="289">
        <f t="shared" si="101"/>
        <v>0</v>
      </c>
      <c r="L933" s="289">
        <f t="shared" si="102"/>
        <v>0</v>
      </c>
      <c r="M933" s="16" t="b">
        <f t="shared" si="98"/>
        <v>1</v>
      </c>
      <c r="N933" s="16" t="b">
        <f t="shared" si="99"/>
        <v>1</v>
      </c>
    </row>
    <row r="934" spans="1:14">
      <c r="A934" s="239">
        <v>913</v>
      </c>
      <c r="B934" s="206"/>
      <c r="C934" s="207"/>
      <c r="D934" s="206"/>
      <c r="E934" s="207"/>
      <c r="F934" s="208"/>
      <c r="G934" s="208"/>
      <c r="H934" s="289" t="b">
        <f t="shared" si="103"/>
        <v>1</v>
      </c>
      <c r="I934" s="289" t="b">
        <f t="shared" si="104"/>
        <v>1</v>
      </c>
      <c r="J934" s="289">
        <f t="shared" si="100"/>
        <v>0</v>
      </c>
      <c r="K934" s="289">
        <f t="shared" si="101"/>
        <v>0</v>
      </c>
      <c r="L934" s="289">
        <f t="shared" si="102"/>
        <v>0</v>
      </c>
      <c r="M934" s="16" t="b">
        <f t="shared" si="98"/>
        <v>1</v>
      </c>
      <c r="N934" s="16" t="b">
        <f t="shared" si="99"/>
        <v>1</v>
      </c>
    </row>
    <row r="935" spans="1:14">
      <c r="A935" s="239">
        <v>914</v>
      </c>
      <c r="B935" s="206"/>
      <c r="C935" s="207"/>
      <c r="D935" s="206"/>
      <c r="E935" s="207"/>
      <c r="F935" s="208"/>
      <c r="G935" s="208"/>
      <c r="H935" s="289" t="b">
        <f t="shared" si="103"/>
        <v>1</v>
      </c>
      <c r="I935" s="289" t="b">
        <f t="shared" si="104"/>
        <v>1</v>
      </c>
      <c r="J935" s="289">
        <f t="shared" si="100"/>
        <v>0</v>
      </c>
      <c r="K935" s="289">
        <f t="shared" si="101"/>
        <v>0</v>
      </c>
      <c r="L935" s="289">
        <f t="shared" si="102"/>
        <v>0</v>
      </c>
      <c r="M935" s="16" t="b">
        <f t="shared" si="98"/>
        <v>1</v>
      </c>
      <c r="N935" s="16" t="b">
        <f t="shared" si="99"/>
        <v>1</v>
      </c>
    </row>
    <row r="936" spans="1:14">
      <c r="A936" s="239">
        <v>915</v>
      </c>
      <c r="B936" s="206"/>
      <c r="C936" s="207"/>
      <c r="D936" s="206"/>
      <c r="E936" s="207"/>
      <c r="F936" s="208"/>
      <c r="G936" s="208"/>
      <c r="H936" s="289" t="b">
        <f t="shared" si="103"/>
        <v>1</v>
      </c>
      <c r="I936" s="289" t="b">
        <f t="shared" si="104"/>
        <v>1</v>
      </c>
      <c r="J936" s="289">
        <f t="shared" si="100"/>
        <v>0</v>
      </c>
      <c r="K936" s="289">
        <f t="shared" si="101"/>
        <v>0</v>
      </c>
      <c r="L936" s="289">
        <f t="shared" si="102"/>
        <v>0</v>
      </c>
      <c r="M936" s="16" t="b">
        <f t="shared" si="98"/>
        <v>1</v>
      </c>
      <c r="N936" s="16" t="b">
        <f t="shared" si="99"/>
        <v>1</v>
      </c>
    </row>
    <row r="937" spans="1:14">
      <c r="A937" s="239">
        <v>916</v>
      </c>
      <c r="B937" s="206"/>
      <c r="C937" s="207"/>
      <c r="D937" s="206"/>
      <c r="E937" s="207"/>
      <c r="F937" s="208"/>
      <c r="G937" s="208"/>
      <c r="H937" s="289" t="b">
        <f t="shared" si="103"/>
        <v>1</v>
      </c>
      <c r="I937" s="289" t="b">
        <f t="shared" si="104"/>
        <v>1</v>
      </c>
      <c r="J937" s="289">
        <f t="shared" si="100"/>
        <v>0</v>
      </c>
      <c r="K937" s="289">
        <f t="shared" si="101"/>
        <v>0</v>
      </c>
      <c r="L937" s="289">
        <f t="shared" si="102"/>
        <v>0</v>
      </c>
      <c r="M937" s="16" t="b">
        <f t="shared" si="98"/>
        <v>1</v>
      </c>
      <c r="N937" s="16" t="b">
        <f t="shared" si="99"/>
        <v>1</v>
      </c>
    </row>
    <row r="938" spans="1:14">
      <c r="A938" s="239">
        <v>917</v>
      </c>
      <c r="B938" s="206"/>
      <c r="C938" s="207"/>
      <c r="D938" s="206"/>
      <c r="E938" s="207"/>
      <c r="F938" s="208"/>
      <c r="G938" s="208"/>
      <c r="H938" s="289" t="b">
        <f t="shared" si="103"/>
        <v>1</v>
      </c>
      <c r="I938" s="289" t="b">
        <f t="shared" si="104"/>
        <v>1</v>
      </c>
      <c r="J938" s="289">
        <f t="shared" si="100"/>
        <v>0</v>
      </c>
      <c r="K938" s="289">
        <f t="shared" si="101"/>
        <v>0</v>
      </c>
      <c r="L938" s="289">
        <f t="shared" si="102"/>
        <v>0</v>
      </c>
      <c r="M938" s="16" t="b">
        <f t="shared" si="98"/>
        <v>1</v>
      </c>
      <c r="N938" s="16" t="b">
        <f t="shared" si="99"/>
        <v>1</v>
      </c>
    </row>
    <row r="939" spans="1:14">
      <c r="A939" s="239">
        <v>918</v>
      </c>
      <c r="B939" s="206"/>
      <c r="C939" s="207"/>
      <c r="D939" s="206"/>
      <c r="E939" s="207"/>
      <c r="F939" s="208"/>
      <c r="G939" s="208"/>
      <c r="H939" s="289" t="b">
        <f t="shared" si="103"/>
        <v>1</v>
      </c>
      <c r="I939" s="289" t="b">
        <f t="shared" si="104"/>
        <v>1</v>
      </c>
      <c r="J939" s="289">
        <f t="shared" si="100"/>
        <v>0</v>
      </c>
      <c r="K939" s="289">
        <f t="shared" si="101"/>
        <v>0</v>
      </c>
      <c r="L939" s="289">
        <f t="shared" si="102"/>
        <v>0</v>
      </c>
      <c r="M939" s="16" t="b">
        <f t="shared" si="98"/>
        <v>1</v>
      </c>
      <c r="N939" s="16" t="b">
        <f t="shared" si="99"/>
        <v>1</v>
      </c>
    </row>
    <row r="940" spans="1:14">
      <c r="A940" s="239">
        <v>919</v>
      </c>
      <c r="B940" s="206"/>
      <c r="C940" s="207"/>
      <c r="D940" s="206"/>
      <c r="E940" s="207"/>
      <c r="F940" s="208"/>
      <c r="G940" s="208"/>
      <c r="H940" s="289" t="b">
        <f t="shared" si="103"/>
        <v>1</v>
      </c>
      <c r="I940" s="289" t="b">
        <f t="shared" si="104"/>
        <v>1</v>
      </c>
      <c r="J940" s="289">
        <f t="shared" si="100"/>
        <v>0</v>
      </c>
      <c r="K940" s="289">
        <f t="shared" si="101"/>
        <v>0</v>
      </c>
      <c r="L940" s="289">
        <f t="shared" si="102"/>
        <v>0</v>
      </c>
      <c r="M940" s="16" t="b">
        <f t="shared" si="98"/>
        <v>1</v>
      </c>
      <c r="N940" s="16" t="b">
        <f t="shared" si="99"/>
        <v>1</v>
      </c>
    </row>
    <row r="941" spans="1:14">
      <c r="A941" s="239">
        <v>920</v>
      </c>
      <c r="B941" s="206"/>
      <c r="C941" s="207"/>
      <c r="D941" s="206"/>
      <c r="E941" s="207"/>
      <c r="F941" s="208"/>
      <c r="G941" s="208"/>
      <c r="H941" s="289" t="b">
        <f t="shared" si="103"/>
        <v>1</v>
      </c>
      <c r="I941" s="289" t="b">
        <f t="shared" si="104"/>
        <v>1</v>
      </c>
      <c r="J941" s="289">
        <f t="shared" si="100"/>
        <v>0</v>
      </c>
      <c r="K941" s="289">
        <f t="shared" si="101"/>
        <v>0</v>
      </c>
      <c r="L941" s="289">
        <f t="shared" si="102"/>
        <v>0</v>
      </c>
      <c r="M941" s="16" t="b">
        <f t="shared" si="98"/>
        <v>1</v>
      </c>
      <c r="N941" s="16" t="b">
        <f t="shared" si="99"/>
        <v>1</v>
      </c>
    </row>
    <row r="942" spans="1:14">
      <c r="A942" s="239">
        <v>921</v>
      </c>
      <c r="B942" s="206"/>
      <c r="C942" s="207"/>
      <c r="D942" s="206"/>
      <c r="E942" s="207"/>
      <c r="F942" s="208"/>
      <c r="G942" s="208"/>
      <c r="H942" s="289" t="b">
        <f t="shared" si="103"/>
        <v>1</v>
      </c>
      <c r="I942" s="289" t="b">
        <f t="shared" si="104"/>
        <v>1</v>
      </c>
      <c r="J942" s="289">
        <f t="shared" si="100"/>
        <v>0</v>
      </c>
      <c r="K942" s="289">
        <f t="shared" si="101"/>
        <v>0</v>
      </c>
      <c r="L942" s="289">
        <f t="shared" si="102"/>
        <v>0</v>
      </c>
      <c r="M942" s="16" t="b">
        <f t="shared" si="98"/>
        <v>1</v>
      </c>
      <c r="N942" s="16" t="b">
        <f t="shared" si="99"/>
        <v>1</v>
      </c>
    </row>
    <row r="943" spans="1:14">
      <c r="A943" s="239">
        <v>922</v>
      </c>
      <c r="B943" s="206"/>
      <c r="C943" s="207"/>
      <c r="D943" s="206"/>
      <c r="E943" s="207"/>
      <c r="F943" s="208"/>
      <c r="G943" s="208"/>
      <c r="H943" s="289" t="b">
        <f t="shared" si="103"/>
        <v>1</v>
      </c>
      <c r="I943" s="289" t="b">
        <f t="shared" si="104"/>
        <v>1</v>
      </c>
      <c r="J943" s="289">
        <f t="shared" si="100"/>
        <v>0</v>
      </c>
      <c r="K943" s="289">
        <f t="shared" si="101"/>
        <v>0</v>
      </c>
      <c r="L943" s="289">
        <f t="shared" si="102"/>
        <v>0</v>
      </c>
      <c r="M943" s="16" t="b">
        <f t="shared" si="98"/>
        <v>1</v>
      </c>
      <c r="N943" s="16" t="b">
        <f t="shared" si="99"/>
        <v>1</v>
      </c>
    </row>
    <row r="944" spans="1:14">
      <c r="A944" s="239">
        <v>923</v>
      </c>
      <c r="B944" s="206"/>
      <c r="C944" s="207"/>
      <c r="D944" s="206"/>
      <c r="E944" s="207"/>
      <c r="F944" s="208"/>
      <c r="G944" s="208"/>
      <c r="H944" s="289" t="b">
        <f t="shared" si="103"/>
        <v>1</v>
      </c>
      <c r="I944" s="289" t="b">
        <f t="shared" si="104"/>
        <v>1</v>
      </c>
      <c r="J944" s="289">
        <f t="shared" si="100"/>
        <v>0</v>
      </c>
      <c r="K944" s="289">
        <f t="shared" si="101"/>
        <v>0</v>
      </c>
      <c r="L944" s="289">
        <f t="shared" si="102"/>
        <v>0</v>
      </c>
      <c r="M944" s="16" t="b">
        <f t="shared" si="98"/>
        <v>1</v>
      </c>
      <c r="N944" s="16" t="b">
        <f t="shared" si="99"/>
        <v>1</v>
      </c>
    </row>
    <row r="945" spans="1:14">
      <c r="A945" s="239">
        <v>924</v>
      </c>
      <c r="B945" s="206"/>
      <c r="C945" s="207"/>
      <c r="D945" s="206"/>
      <c r="E945" s="207"/>
      <c r="F945" s="208"/>
      <c r="G945" s="208"/>
      <c r="H945" s="289" t="b">
        <f t="shared" si="103"/>
        <v>1</v>
      </c>
      <c r="I945" s="289" t="b">
        <f t="shared" si="104"/>
        <v>1</v>
      </c>
      <c r="J945" s="289">
        <f t="shared" si="100"/>
        <v>0</v>
      </c>
      <c r="K945" s="289">
        <f t="shared" si="101"/>
        <v>0</v>
      </c>
      <c r="L945" s="289">
        <f t="shared" si="102"/>
        <v>0</v>
      </c>
      <c r="M945" s="16" t="b">
        <f t="shared" si="98"/>
        <v>1</v>
      </c>
      <c r="N945" s="16" t="b">
        <f t="shared" si="99"/>
        <v>1</v>
      </c>
    </row>
    <row r="946" spans="1:14">
      <c r="A946" s="239">
        <v>925</v>
      </c>
      <c r="B946" s="206"/>
      <c r="C946" s="207"/>
      <c r="D946" s="206"/>
      <c r="E946" s="207"/>
      <c r="F946" s="208"/>
      <c r="G946" s="208"/>
      <c r="H946" s="289" t="b">
        <f t="shared" si="103"/>
        <v>1</v>
      </c>
      <c r="I946" s="289" t="b">
        <f t="shared" si="104"/>
        <v>1</v>
      </c>
      <c r="J946" s="289">
        <f t="shared" si="100"/>
        <v>0</v>
      </c>
      <c r="K946" s="289">
        <f t="shared" si="101"/>
        <v>0</v>
      </c>
      <c r="L946" s="289">
        <f t="shared" si="102"/>
        <v>0</v>
      </c>
      <c r="M946" s="16" t="b">
        <f t="shared" si="98"/>
        <v>1</v>
      </c>
      <c r="N946" s="16" t="b">
        <f t="shared" si="99"/>
        <v>1</v>
      </c>
    </row>
    <row r="947" spans="1:14">
      <c r="A947" s="239">
        <v>926</v>
      </c>
      <c r="B947" s="206"/>
      <c r="C947" s="207"/>
      <c r="D947" s="206"/>
      <c r="E947" s="207"/>
      <c r="F947" s="208"/>
      <c r="G947" s="208"/>
      <c r="H947" s="289" t="b">
        <f t="shared" si="103"/>
        <v>1</v>
      </c>
      <c r="I947" s="289" t="b">
        <f t="shared" si="104"/>
        <v>1</v>
      </c>
      <c r="J947" s="289">
        <f t="shared" si="100"/>
        <v>0</v>
      </c>
      <c r="K947" s="289">
        <f t="shared" si="101"/>
        <v>0</v>
      </c>
      <c r="L947" s="289">
        <f t="shared" si="102"/>
        <v>0</v>
      </c>
      <c r="M947" s="16" t="b">
        <f t="shared" si="98"/>
        <v>1</v>
      </c>
      <c r="N947" s="16" t="b">
        <f t="shared" si="99"/>
        <v>1</v>
      </c>
    </row>
    <row r="948" spans="1:14">
      <c r="A948" s="239">
        <v>927</v>
      </c>
      <c r="B948" s="206"/>
      <c r="C948" s="207"/>
      <c r="D948" s="206"/>
      <c r="E948" s="207"/>
      <c r="F948" s="208"/>
      <c r="G948" s="208"/>
      <c r="H948" s="289" t="b">
        <f t="shared" si="103"/>
        <v>1</v>
      </c>
      <c r="I948" s="289" t="b">
        <f t="shared" si="104"/>
        <v>1</v>
      </c>
      <c r="J948" s="289">
        <f t="shared" si="100"/>
        <v>0</v>
      </c>
      <c r="K948" s="289">
        <f t="shared" si="101"/>
        <v>0</v>
      </c>
      <c r="L948" s="289">
        <f t="shared" si="102"/>
        <v>0</v>
      </c>
      <c r="M948" s="16" t="b">
        <f t="shared" si="98"/>
        <v>1</v>
      </c>
      <c r="N948" s="16" t="b">
        <f t="shared" si="99"/>
        <v>1</v>
      </c>
    </row>
    <row r="949" spans="1:14">
      <c r="A949" s="239">
        <v>928</v>
      </c>
      <c r="B949" s="206"/>
      <c r="C949" s="207"/>
      <c r="D949" s="206"/>
      <c r="E949" s="207"/>
      <c r="F949" s="208"/>
      <c r="G949" s="208"/>
      <c r="H949" s="289" t="b">
        <f t="shared" si="103"/>
        <v>1</v>
      </c>
      <c r="I949" s="289" t="b">
        <f t="shared" si="104"/>
        <v>1</v>
      </c>
      <c r="J949" s="289">
        <f t="shared" si="100"/>
        <v>0</v>
      </c>
      <c r="K949" s="289">
        <f t="shared" si="101"/>
        <v>0</v>
      </c>
      <c r="L949" s="289">
        <f t="shared" si="102"/>
        <v>0</v>
      </c>
      <c r="M949" s="16" t="b">
        <f t="shared" si="98"/>
        <v>1</v>
      </c>
      <c r="N949" s="16" t="b">
        <f t="shared" si="99"/>
        <v>1</v>
      </c>
    </row>
    <row r="950" spans="1:14">
      <c r="A950" s="239">
        <v>929</v>
      </c>
      <c r="B950" s="206"/>
      <c r="C950" s="207"/>
      <c r="D950" s="206"/>
      <c r="E950" s="207"/>
      <c r="F950" s="208"/>
      <c r="G950" s="208"/>
      <c r="H950" s="289" t="b">
        <f t="shared" si="103"/>
        <v>1</v>
      </c>
      <c r="I950" s="289" t="b">
        <f t="shared" si="104"/>
        <v>1</v>
      </c>
      <c r="J950" s="289">
        <f t="shared" si="100"/>
        <v>0</v>
      </c>
      <c r="K950" s="289">
        <f t="shared" si="101"/>
        <v>0</v>
      </c>
      <c r="L950" s="289">
        <f t="shared" si="102"/>
        <v>0</v>
      </c>
      <c r="M950" s="16" t="b">
        <f t="shared" si="98"/>
        <v>1</v>
      </c>
      <c r="N950" s="16" t="b">
        <f t="shared" si="99"/>
        <v>1</v>
      </c>
    </row>
    <row r="951" spans="1:14">
      <c r="A951" s="239">
        <v>930</v>
      </c>
      <c r="B951" s="206"/>
      <c r="C951" s="207"/>
      <c r="D951" s="206"/>
      <c r="E951" s="207"/>
      <c r="F951" s="208"/>
      <c r="G951" s="208"/>
      <c r="H951" s="289" t="b">
        <f t="shared" si="103"/>
        <v>1</v>
      </c>
      <c r="I951" s="289" t="b">
        <f t="shared" si="104"/>
        <v>1</v>
      </c>
      <c r="J951" s="289">
        <f t="shared" si="100"/>
        <v>0</v>
      </c>
      <c r="K951" s="289">
        <f t="shared" si="101"/>
        <v>0</v>
      </c>
      <c r="L951" s="289">
        <f t="shared" si="102"/>
        <v>0</v>
      </c>
      <c r="M951" s="16" t="b">
        <f t="shared" si="98"/>
        <v>1</v>
      </c>
      <c r="N951" s="16" t="b">
        <f t="shared" si="99"/>
        <v>1</v>
      </c>
    </row>
    <row r="952" spans="1:14">
      <c r="A952" s="239">
        <v>931</v>
      </c>
      <c r="B952" s="206"/>
      <c r="C952" s="207"/>
      <c r="D952" s="206"/>
      <c r="E952" s="207"/>
      <c r="F952" s="208"/>
      <c r="G952" s="208"/>
      <c r="H952" s="289" t="b">
        <f t="shared" si="103"/>
        <v>1</v>
      </c>
      <c r="I952" s="289" t="b">
        <f t="shared" si="104"/>
        <v>1</v>
      </c>
      <c r="J952" s="289">
        <f t="shared" si="100"/>
        <v>0</v>
      </c>
      <c r="K952" s="289">
        <f t="shared" si="101"/>
        <v>0</v>
      </c>
      <c r="L952" s="289">
        <f t="shared" si="102"/>
        <v>0</v>
      </c>
      <c r="M952" s="16" t="b">
        <f t="shared" si="98"/>
        <v>1</v>
      </c>
      <c r="N952" s="16" t="b">
        <f t="shared" si="99"/>
        <v>1</v>
      </c>
    </row>
    <row r="953" spans="1:14">
      <c r="A953" s="239">
        <v>932</v>
      </c>
      <c r="B953" s="206"/>
      <c r="C953" s="207"/>
      <c r="D953" s="206"/>
      <c r="E953" s="207"/>
      <c r="F953" s="208"/>
      <c r="G953" s="208"/>
      <c r="H953" s="289" t="b">
        <f t="shared" si="103"/>
        <v>1</v>
      </c>
      <c r="I953" s="289" t="b">
        <f t="shared" si="104"/>
        <v>1</v>
      </c>
      <c r="J953" s="289">
        <f t="shared" si="100"/>
        <v>0</v>
      </c>
      <c r="K953" s="289">
        <f t="shared" si="101"/>
        <v>0</v>
      </c>
      <c r="L953" s="289">
        <f t="shared" si="102"/>
        <v>0</v>
      </c>
      <c r="M953" s="16" t="b">
        <f t="shared" si="98"/>
        <v>1</v>
      </c>
      <c r="N953" s="16" t="b">
        <f t="shared" si="99"/>
        <v>1</v>
      </c>
    </row>
    <row r="954" spans="1:14">
      <c r="A954" s="239">
        <v>933</v>
      </c>
      <c r="B954" s="206"/>
      <c r="C954" s="207"/>
      <c r="D954" s="206"/>
      <c r="E954" s="207"/>
      <c r="F954" s="208"/>
      <c r="G954" s="208"/>
      <c r="H954" s="289" t="b">
        <f t="shared" si="103"/>
        <v>1</v>
      </c>
      <c r="I954" s="289" t="b">
        <f t="shared" si="104"/>
        <v>1</v>
      </c>
      <c r="J954" s="289">
        <f t="shared" si="100"/>
        <v>0</v>
      </c>
      <c r="K954" s="289">
        <f t="shared" si="101"/>
        <v>0</v>
      </c>
      <c r="L954" s="289">
        <f t="shared" si="102"/>
        <v>0</v>
      </c>
      <c r="M954" s="16" t="b">
        <f t="shared" si="98"/>
        <v>1</v>
      </c>
      <c r="N954" s="16" t="b">
        <f t="shared" si="99"/>
        <v>1</v>
      </c>
    </row>
    <row r="955" spans="1:14">
      <c r="A955" s="239">
        <v>934</v>
      </c>
      <c r="B955" s="206"/>
      <c r="C955" s="207"/>
      <c r="D955" s="206"/>
      <c r="E955" s="207"/>
      <c r="F955" s="208"/>
      <c r="G955" s="208"/>
      <c r="H955" s="289" t="b">
        <f t="shared" si="103"/>
        <v>1</v>
      </c>
      <c r="I955" s="289" t="b">
        <f t="shared" si="104"/>
        <v>1</v>
      </c>
      <c r="J955" s="289">
        <f t="shared" si="100"/>
        <v>0</v>
      </c>
      <c r="K955" s="289">
        <f t="shared" si="101"/>
        <v>0</v>
      </c>
      <c r="L955" s="289">
        <f t="shared" si="102"/>
        <v>0</v>
      </c>
      <c r="M955" s="16" t="b">
        <f t="shared" si="98"/>
        <v>1</v>
      </c>
      <c r="N955" s="16" t="b">
        <f t="shared" si="99"/>
        <v>1</v>
      </c>
    </row>
    <row r="956" spans="1:14">
      <c r="A956" s="239">
        <v>935</v>
      </c>
      <c r="B956" s="206"/>
      <c r="C956" s="207"/>
      <c r="D956" s="206"/>
      <c r="E956" s="207"/>
      <c r="F956" s="208"/>
      <c r="G956" s="208"/>
      <c r="H956" s="289" t="b">
        <f t="shared" si="103"/>
        <v>1</v>
      </c>
      <c r="I956" s="289" t="b">
        <f t="shared" si="104"/>
        <v>1</v>
      </c>
      <c r="J956" s="289">
        <f t="shared" si="100"/>
        <v>0</v>
      </c>
      <c r="K956" s="289">
        <f t="shared" si="101"/>
        <v>0</v>
      </c>
      <c r="L956" s="289">
        <f t="shared" si="102"/>
        <v>0</v>
      </c>
      <c r="M956" s="16" t="b">
        <f t="shared" si="98"/>
        <v>1</v>
      </c>
      <c r="N956" s="16" t="b">
        <f t="shared" si="99"/>
        <v>1</v>
      </c>
    </row>
    <row r="957" spans="1:14">
      <c r="A957" s="239">
        <v>936</v>
      </c>
      <c r="B957" s="206"/>
      <c r="C957" s="207"/>
      <c r="D957" s="206"/>
      <c r="E957" s="207"/>
      <c r="F957" s="208"/>
      <c r="G957" s="208"/>
      <c r="H957" s="289" t="b">
        <f t="shared" si="103"/>
        <v>1</v>
      </c>
      <c r="I957" s="289" t="b">
        <f t="shared" si="104"/>
        <v>1</v>
      </c>
      <c r="J957" s="289">
        <f t="shared" si="100"/>
        <v>0</v>
      </c>
      <c r="K957" s="289">
        <f t="shared" si="101"/>
        <v>0</v>
      </c>
      <c r="L957" s="289">
        <f t="shared" si="102"/>
        <v>0</v>
      </c>
      <c r="M957" s="16" t="b">
        <f t="shared" si="98"/>
        <v>1</v>
      </c>
      <c r="N957" s="16" t="b">
        <f t="shared" si="99"/>
        <v>1</v>
      </c>
    </row>
    <row r="958" spans="1:14">
      <c r="A958" s="239">
        <v>937</v>
      </c>
      <c r="B958" s="206"/>
      <c r="C958" s="207"/>
      <c r="D958" s="206"/>
      <c r="E958" s="207"/>
      <c r="F958" s="208"/>
      <c r="G958" s="208"/>
      <c r="H958" s="289" t="b">
        <f t="shared" si="103"/>
        <v>1</v>
      </c>
      <c r="I958" s="289" t="b">
        <f t="shared" si="104"/>
        <v>1</v>
      </c>
      <c r="J958" s="289">
        <f t="shared" si="100"/>
        <v>0</v>
      </c>
      <c r="K958" s="289">
        <f t="shared" si="101"/>
        <v>0</v>
      </c>
      <c r="L958" s="289">
        <f t="shared" si="102"/>
        <v>0</v>
      </c>
      <c r="M958" s="16" t="b">
        <f t="shared" si="98"/>
        <v>1</v>
      </c>
      <c r="N958" s="16" t="b">
        <f t="shared" si="99"/>
        <v>1</v>
      </c>
    </row>
    <row r="959" spans="1:14">
      <c r="A959" s="239">
        <v>938</v>
      </c>
      <c r="B959" s="206"/>
      <c r="C959" s="207"/>
      <c r="D959" s="206"/>
      <c r="E959" s="207"/>
      <c r="F959" s="208"/>
      <c r="G959" s="208"/>
      <c r="H959" s="289" t="b">
        <f t="shared" si="103"/>
        <v>1</v>
      </c>
      <c r="I959" s="289" t="b">
        <f t="shared" si="104"/>
        <v>1</v>
      </c>
      <c r="J959" s="289">
        <f t="shared" si="100"/>
        <v>0</v>
      </c>
      <c r="K959" s="289">
        <f t="shared" si="101"/>
        <v>0</v>
      </c>
      <c r="L959" s="289">
        <f t="shared" si="102"/>
        <v>0</v>
      </c>
      <c r="M959" s="16" t="b">
        <f t="shared" si="98"/>
        <v>1</v>
      </c>
      <c r="N959" s="16" t="b">
        <f t="shared" si="99"/>
        <v>1</v>
      </c>
    </row>
    <row r="960" spans="1:14">
      <c r="A960" s="239">
        <v>939</v>
      </c>
      <c r="B960" s="206"/>
      <c r="C960" s="207"/>
      <c r="D960" s="206"/>
      <c r="E960" s="207"/>
      <c r="F960" s="208"/>
      <c r="G960" s="208"/>
      <c r="H960" s="289" t="b">
        <f t="shared" si="103"/>
        <v>1</v>
      </c>
      <c r="I960" s="289" t="b">
        <f t="shared" si="104"/>
        <v>1</v>
      </c>
      <c r="J960" s="289">
        <f t="shared" si="100"/>
        <v>0</v>
      </c>
      <c r="K960" s="289">
        <f t="shared" si="101"/>
        <v>0</v>
      </c>
      <c r="L960" s="289">
        <f t="shared" si="102"/>
        <v>0</v>
      </c>
      <c r="M960" s="16" t="b">
        <f t="shared" si="98"/>
        <v>1</v>
      </c>
      <c r="N960" s="16" t="b">
        <f t="shared" si="99"/>
        <v>1</v>
      </c>
    </row>
    <row r="961" spans="1:14">
      <c r="A961" s="239">
        <v>940</v>
      </c>
      <c r="B961" s="206"/>
      <c r="C961" s="207"/>
      <c r="D961" s="206"/>
      <c r="E961" s="207"/>
      <c r="F961" s="208"/>
      <c r="G961" s="208"/>
      <c r="H961" s="289" t="b">
        <f t="shared" si="103"/>
        <v>1</v>
      </c>
      <c r="I961" s="289" t="b">
        <f t="shared" si="104"/>
        <v>1</v>
      </c>
      <c r="J961" s="289">
        <f t="shared" si="100"/>
        <v>0</v>
      </c>
      <c r="K961" s="289">
        <f t="shared" si="101"/>
        <v>0</v>
      </c>
      <c r="L961" s="289">
        <f t="shared" si="102"/>
        <v>0</v>
      </c>
      <c r="M961" s="16" t="b">
        <f t="shared" si="98"/>
        <v>1</v>
      </c>
      <c r="N961" s="16" t="b">
        <f t="shared" si="99"/>
        <v>1</v>
      </c>
    </row>
    <row r="962" spans="1:14">
      <c r="A962" s="239">
        <v>941</v>
      </c>
      <c r="B962" s="206"/>
      <c r="C962" s="207"/>
      <c r="D962" s="206"/>
      <c r="E962" s="207"/>
      <c r="F962" s="208"/>
      <c r="G962" s="208"/>
      <c r="H962" s="289" t="b">
        <f t="shared" si="103"/>
        <v>1</v>
      </c>
      <c r="I962" s="289" t="b">
        <f t="shared" si="104"/>
        <v>1</v>
      </c>
      <c r="J962" s="289">
        <f t="shared" si="100"/>
        <v>0</v>
      </c>
      <c r="K962" s="289">
        <f t="shared" si="101"/>
        <v>0</v>
      </c>
      <c r="L962" s="289">
        <f t="shared" si="102"/>
        <v>0</v>
      </c>
      <c r="M962" s="16" t="b">
        <f t="shared" si="98"/>
        <v>1</v>
      </c>
      <c r="N962" s="16" t="b">
        <f t="shared" si="99"/>
        <v>1</v>
      </c>
    </row>
    <row r="963" spans="1:14">
      <c r="A963" s="239">
        <v>942</v>
      </c>
      <c r="B963" s="206"/>
      <c r="C963" s="207"/>
      <c r="D963" s="206"/>
      <c r="E963" s="207"/>
      <c r="F963" s="208"/>
      <c r="G963" s="208"/>
      <c r="H963" s="289" t="b">
        <f t="shared" si="103"/>
        <v>1</v>
      </c>
      <c r="I963" s="289" t="b">
        <f t="shared" si="104"/>
        <v>1</v>
      </c>
      <c r="J963" s="289">
        <f t="shared" si="100"/>
        <v>0</v>
      </c>
      <c r="K963" s="289">
        <f t="shared" si="101"/>
        <v>0</v>
      </c>
      <c r="L963" s="289">
        <f t="shared" si="102"/>
        <v>0</v>
      </c>
      <c r="M963" s="16" t="b">
        <f t="shared" si="98"/>
        <v>1</v>
      </c>
      <c r="N963" s="16" t="b">
        <f t="shared" si="99"/>
        <v>1</v>
      </c>
    </row>
    <row r="964" spans="1:14">
      <c r="A964" s="239">
        <v>943</v>
      </c>
      <c r="B964" s="206"/>
      <c r="C964" s="207"/>
      <c r="D964" s="206"/>
      <c r="E964" s="207"/>
      <c r="F964" s="208"/>
      <c r="G964" s="208"/>
      <c r="H964" s="289" t="b">
        <f t="shared" si="103"/>
        <v>1</v>
      </c>
      <c r="I964" s="289" t="b">
        <f t="shared" si="104"/>
        <v>1</v>
      </c>
      <c r="J964" s="289">
        <f t="shared" si="100"/>
        <v>0</v>
      </c>
      <c r="K964" s="289">
        <f t="shared" si="101"/>
        <v>0</v>
      </c>
      <c r="L964" s="289">
        <f t="shared" si="102"/>
        <v>0</v>
      </c>
      <c r="M964" s="16" t="b">
        <f t="shared" si="98"/>
        <v>1</v>
      </c>
      <c r="N964" s="16" t="b">
        <f t="shared" si="99"/>
        <v>1</v>
      </c>
    </row>
    <row r="965" spans="1:14">
      <c r="A965" s="239">
        <v>944</v>
      </c>
      <c r="B965" s="206"/>
      <c r="C965" s="207"/>
      <c r="D965" s="206"/>
      <c r="E965" s="207"/>
      <c r="F965" s="208"/>
      <c r="G965" s="208"/>
      <c r="H965" s="289" t="b">
        <f t="shared" si="103"/>
        <v>1</v>
      </c>
      <c r="I965" s="289" t="b">
        <f t="shared" si="104"/>
        <v>1</v>
      </c>
      <c r="J965" s="289">
        <f t="shared" si="100"/>
        <v>0</v>
      </c>
      <c r="K965" s="289">
        <f t="shared" si="101"/>
        <v>0</v>
      </c>
      <c r="L965" s="289">
        <f t="shared" si="102"/>
        <v>0</v>
      </c>
      <c r="M965" s="16" t="b">
        <f t="shared" si="98"/>
        <v>1</v>
      </c>
      <c r="N965" s="16" t="b">
        <f t="shared" si="99"/>
        <v>1</v>
      </c>
    </row>
    <row r="966" spans="1:14">
      <c r="A966" s="239">
        <v>945</v>
      </c>
      <c r="B966" s="206"/>
      <c r="C966" s="207"/>
      <c r="D966" s="206"/>
      <c r="E966" s="207"/>
      <c r="F966" s="208"/>
      <c r="G966" s="208"/>
      <c r="H966" s="289" t="b">
        <f t="shared" si="103"/>
        <v>1</v>
      </c>
      <c r="I966" s="289" t="b">
        <f t="shared" si="104"/>
        <v>1</v>
      </c>
      <c r="J966" s="289">
        <f t="shared" si="100"/>
        <v>0</v>
      </c>
      <c r="K966" s="289">
        <f t="shared" si="101"/>
        <v>0</v>
      </c>
      <c r="L966" s="289">
        <f t="shared" si="102"/>
        <v>0</v>
      </c>
      <c r="M966" s="16" t="b">
        <f t="shared" si="98"/>
        <v>1</v>
      </c>
      <c r="N966" s="16" t="b">
        <f t="shared" si="99"/>
        <v>1</v>
      </c>
    </row>
    <row r="967" spans="1:14">
      <c r="A967" s="239">
        <v>946</v>
      </c>
      <c r="B967" s="206"/>
      <c r="C967" s="207"/>
      <c r="D967" s="206"/>
      <c r="E967" s="207"/>
      <c r="F967" s="208"/>
      <c r="G967" s="208"/>
      <c r="H967" s="289" t="b">
        <f t="shared" si="103"/>
        <v>1</v>
      </c>
      <c r="I967" s="289" t="b">
        <f t="shared" si="104"/>
        <v>1</v>
      </c>
      <c r="J967" s="289">
        <f t="shared" si="100"/>
        <v>0</v>
      </c>
      <c r="K967" s="289">
        <f t="shared" si="101"/>
        <v>0</v>
      </c>
      <c r="L967" s="289">
        <f t="shared" si="102"/>
        <v>0</v>
      </c>
      <c r="M967" s="16" t="b">
        <f t="shared" si="98"/>
        <v>1</v>
      </c>
      <c r="N967" s="16" t="b">
        <f t="shared" si="99"/>
        <v>1</v>
      </c>
    </row>
    <row r="968" spans="1:14">
      <c r="A968" s="239">
        <v>947</v>
      </c>
      <c r="B968" s="206"/>
      <c r="C968" s="207"/>
      <c r="D968" s="206"/>
      <c r="E968" s="207"/>
      <c r="F968" s="208"/>
      <c r="G968" s="208"/>
      <c r="H968" s="289" t="b">
        <f t="shared" si="103"/>
        <v>1</v>
      </c>
      <c r="I968" s="289" t="b">
        <f t="shared" si="104"/>
        <v>1</v>
      </c>
      <c r="J968" s="289">
        <f t="shared" si="100"/>
        <v>0</v>
      </c>
      <c r="K968" s="289">
        <f t="shared" si="101"/>
        <v>0</v>
      </c>
      <c r="L968" s="289">
        <f t="shared" si="102"/>
        <v>0</v>
      </c>
      <c r="M968" s="16" t="b">
        <f t="shared" si="98"/>
        <v>1</v>
      </c>
      <c r="N968" s="16" t="b">
        <f t="shared" si="99"/>
        <v>1</v>
      </c>
    </row>
    <row r="969" spans="1:14">
      <c r="A969" s="239">
        <v>948</v>
      </c>
      <c r="B969" s="206"/>
      <c r="C969" s="207"/>
      <c r="D969" s="206"/>
      <c r="E969" s="207"/>
      <c r="F969" s="208"/>
      <c r="G969" s="208"/>
      <c r="H969" s="289" t="b">
        <f t="shared" si="103"/>
        <v>1</v>
      </c>
      <c r="I969" s="289" t="b">
        <f t="shared" si="104"/>
        <v>1</v>
      </c>
      <c r="J969" s="289">
        <f t="shared" si="100"/>
        <v>0</v>
      </c>
      <c r="K969" s="289">
        <f t="shared" si="101"/>
        <v>0</v>
      </c>
      <c r="L969" s="289">
        <f t="shared" si="102"/>
        <v>0</v>
      </c>
      <c r="M969" s="16" t="b">
        <f t="shared" si="98"/>
        <v>1</v>
      </c>
      <c r="N969" s="16" t="b">
        <f t="shared" si="99"/>
        <v>1</v>
      </c>
    </row>
    <row r="970" spans="1:14">
      <c r="A970" s="239">
        <v>949</v>
      </c>
      <c r="B970" s="206"/>
      <c r="C970" s="207"/>
      <c r="D970" s="206"/>
      <c r="E970" s="207"/>
      <c r="F970" s="208"/>
      <c r="G970" s="208"/>
      <c r="H970" s="289" t="b">
        <f t="shared" si="103"/>
        <v>1</v>
      </c>
      <c r="I970" s="289" t="b">
        <f t="shared" si="104"/>
        <v>1</v>
      </c>
      <c r="J970" s="289">
        <f t="shared" si="100"/>
        <v>0</v>
      </c>
      <c r="K970" s="289">
        <f t="shared" si="101"/>
        <v>0</v>
      </c>
      <c r="L970" s="289">
        <f t="shared" si="102"/>
        <v>0</v>
      </c>
      <c r="M970" s="16" t="b">
        <f t="shared" si="98"/>
        <v>1</v>
      </c>
      <c r="N970" s="16" t="b">
        <f t="shared" si="99"/>
        <v>1</v>
      </c>
    </row>
    <row r="971" spans="1:14">
      <c r="A971" s="239">
        <v>950</v>
      </c>
      <c r="B971" s="206"/>
      <c r="C971" s="207"/>
      <c r="D971" s="206"/>
      <c r="E971" s="207"/>
      <c r="F971" s="208"/>
      <c r="G971" s="208"/>
      <c r="H971" s="289" t="b">
        <f t="shared" si="103"/>
        <v>1</v>
      </c>
      <c r="I971" s="289" t="b">
        <f t="shared" si="104"/>
        <v>1</v>
      </c>
      <c r="J971" s="289">
        <f t="shared" si="100"/>
        <v>0</v>
      </c>
      <c r="K971" s="289">
        <f t="shared" si="101"/>
        <v>0</v>
      </c>
      <c r="L971" s="289">
        <f t="shared" si="102"/>
        <v>0</v>
      </c>
      <c r="M971" s="16" t="b">
        <f t="shared" si="98"/>
        <v>1</v>
      </c>
      <c r="N971" s="16" t="b">
        <f t="shared" si="99"/>
        <v>1</v>
      </c>
    </row>
    <row r="972" spans="1:14">
      <c r="A972" s="239">
        <v>951</v>
      </c>
      <c r="B972" s="206"/>
      <c r="C972" s="207"/>
      <c r="D972" s="206"/>
      <c r="E972" s="207"/>
      <c r="F972" s="208"/>
      <c r="G972" s="208"/>
      <c r="H972" s="289" t="b">
        <f t="shared" si="103"/>
        <v>1</v>
      </c>
      <c r="I972" s="289" t="b">
        <f t="shared" si="104"/>
        <v>1</v>
      </c>
      <c r="J972" s="289">
        <f t="shared" si="100"/>
        <v>0</v>
      </c>
      <c r="K972" s="289">
        <f t="shared" si="101"/>
        <v>0</v>
      </c>
      <c r="L972" s="289">
        <f t="shared" si="102"/>
        <v>0</v>
      </c>
      <c r="M972" s="16" t="b">
        <f t="shared" si="98"/>
        <v>1</v>
      </c>
      <c r="N972" s="16" t="b">
        <f t="shared" si="99"/>
        <v>1</v>
      </c>
    </row>
    <row r="973" spans="1:14">
      <c r="A973" s="239">
        <v>952</v>
      </c>
      <c r="B973" s="206"/>
      <c r="C973" s="207"/>
      <c r="D973" s="206"/>
      <c r="E973" s="207"/>
      <c r="F973" s="208"/>
      <c r="G973" s="208"/>
      <c r="H973" s="289" t="b">
        <f t="shared" si="103"/>
        <v>1</v>
      </c>
      <c r="I973" s="289" t="b">
        <f t="shared" si="104"/>
        <v>1</v>
      </c>
      <c r="J973" s="289">
        <f t="shared" si="100"/>
        <v>0</v>
      </c>
      <c r="K973" s="289">
        <f t="shared" si="101"/>
        <v>0</v>
      </c>
      <c r="L973" s="289">
        <f t="shared" si="102"/>
        <v>0</v>
      </c>
      <c r="M973" s="16" t="b">
        <f t="shared" si="98"/>
        <v>1</v>
      </c>
      <c r="N973" s="16" t="b">
        <f t="shared" si="99"/>
        <v>1</v>
      </c>
    </row>
    <row r="974" spans="1:14">
      <c r="A974" s="239">
        <v>953</v>
      </c>
      <c r="B974" s="206"/>
      <c r="C974" s="207"/>
      <c r="D974" s="206"/>
      <c r="E974" s="207"/>
      <c r="F974" s="208"/>
      <c r="G974" s="208"/>
      <c r="H974" s="289" t="b">
        <f t="shared" si="103"/>
        <v>1</v>
      </c>
      <c r="I974" s="289" t="b">
        <f t="shared" si="104"/>
        <v>1</v>
      </c>
      <c r="J974" s="289">
        <f t="shared" si="100"/>
        <v>0</v>
      </c>
      <c r="K974" s="289">
        <f t="shared" si="101"/>
        <v>0</v>
      </c>
      <c r="L974" s="289">
        <f t="shared" si="102"/>
        <v>0</v>
      </c>
      <c r="M974" s="16" t="b">
        <f t="shared" si="98"/>
        <v>1</v>
      </c>
      <c r="N974" s="16" t="b">
        <f t="shared" si="99"/>
        <v>1</v>
      </c>
    </row>
    <row r="975" spans="1:14">
      <c r="A975" s="239">
        <v>954</v>
      </c>
      <c r="B975" s="206"/>
      <c r="C975" s="207"/>
      <c r="D975" s="206"/>
      <c r="E975" s="207"/>
      <c r="F975" s="208"/>
      <c r="G975" s="208"/>
      <c r="H975" s="289" t="b">
        <f t="shared" si="103"/>
        <v>1</v>
      </c>
      <c r="I975" s="289" t="b">
        <f t="shared" si="104"/>
        <v>1</v>
      </c>
      <c r="J975" s="289">
        <f t="shared" si="100"/>
        <v>0</v>
      </c>
      <c r="K975" s="289">
        <f t="shared" si="101"/>
        <v>0</v>
      </c>
      <c r="L975" s="289">
        <f t="shared" si="102"/>
        <v>0</v>
      </c>
      <c r="M975" s="16" t="b">
        <f t="shared" si="98"/>
        <v>1</v>
      </c>
      <c r="N975" s="16" t="b">
        <f t="shared" si="99"/>
        <v>1</v>
      </c>
    </row>
    <row r="976" spans="1:14">
      <c r="A976" s="239">
        <v>955</v>
      </c>
      <c r="B976" s="206"/>
      <c r="C976" s="207"/>
      <c r="D976" s="206"/>
      <c r="E976" s="207"/>
      <c r="F976" s="208"/>
      <c r="G976" s="208"/>
      <c r="H976" s="289" t="b">
        <f t="shared" si="103"/>
        <v>1</v>
      </c>
      <c r="I976" s="289" t="b">
        <f t="shared" si="104"/>
        <v>1</v>
      </c>
      <c r="J976" s="289">
        <f t="shared" si="100"/>
        <v>0</v>
      </c>
      <c r="K976" s="289">
        <f t="shared" si="101"/>
        <v>0</v>
      </c>
      <c r="L976" s="289">
        <f t="shared" si="102"/>
        <v>0</v>
      </c>
      <c r="M976" s="16" t="b">
        <f t="shared" si="98"/>
        <v>1</v>
      </c>
      <c r="N976" s="16" t="b">
        <f t="shared" si="99"/>
        <v>1</v>
      </c>
    </row>
    <row r="977" spans="1:14">
      <c r="A977" s="239">
        <v>956</v>
      </c>
      <c r="B977" s="206"/>
      <c r="C977" s="207"/>
      <c r="D977" s="206"/>
      <c r="E977" s="207"/>
      <c r="F977" s="208"/>
      <c r="G977" s="208"/>
      <c r="H977" s="289" t="b">
        <f t="shared" si="103"/>
        <v>1</v>
      </c>
      <c r="I977" s="289" t="b">
        <f t="shared" si="104"/>
        <v>1</v>
      </c>
      <c r="J977" s="289">
        <f t="shared" si="100"/>
        <v>0</v>
      </c>
      <c r="K977" s="289">
        <f t="shared" si="101"/>
        <v>0</v>
      </c>
      <c r="L977" s="289">
        <f t="shared" si="102"/>
        <v>0</v>
      </c>
      <c r="M977" s="16" t="b">
        <f t="shared" si="98"/>
        <v>1</v>
      </c>
      <c r="N977" s="16" t="b">
        <f t="shared" si="99"/>
        <v>1</v>
      </c>
    </row>
    <row r="978" spans="1:14">
      <c r="A978" s="239">
        <v>957</v>
      </c>
      <c r="B978" s="206"/>
      <c r="C978" s="207"/>
      <c r="D978" s="206"/>
      <c r="E978" s="207"/>
      <c r="F978" s="208"/>
      <c r="G978" s="208"/>
      <c r="H978" s="289" t="b">
        <f t="shared" si="103"/>
        <v>1</v>
      </c>
      <c r="I978" s="289" t="b">
        <f t="shared" si="104"/>
        <v>1</v>
      </c>
      <c r="J978" s="289">
        <f t="shared" si="100"/>
        <v>0</v>
      </c>
      <c r="K978" s="289">
        <f t="shared" si="101"/>
        <v>0</v>
      </c>
      <c r="L978" s="289">
        <f t="shared" si="102"/>
        <v>0</v>
      </c>
      <c r="M978" s="16" t="b">
        <f t="shared" si="98"/>
        <v>1</v>
      </c>
      <c r="N978" s="16" t="b">
        <f t="shared" si="99"/>
        <v>1</v>
      </c>
    </row>
    <row r="979" spans="1:14">
      <c r="A979" s="239">
        <v>958</v>
      </c>
      <c r="B979" s="206"/>
      <c r="C979" s="207"/>
      <c r="D979" s="206"/>
      <c r="E979" s="207"/>
      <c r="F979" s="208"/>
      <c r="G979" s="208"/>
      <c r="H979" s="289" t="b">
        <f t="shared" si="103"/>
        <v>1</v>
      </c>
      <c r="I979" s="289" t="b">
        <f t="shared" si="104"/>
        <v>1</v>
      </c>
      <c r="J979" s="289">
        <f t="shared" si="100"/>
        <v>0</v>
      </c>
      <c r="K979" s="289">
        <f t="shared" si="101"/>
        <v>0</v>
      </c>
      <c r="L979" s="289">
        <f t="shared" si="102"/>
        <v>0</v>
      </c>
      <c r="M979" s="16" t="b">
        <f t="shared" si="98"/>
        <v>1</v>
      </c>
      <c r="N979" s="16" t="b">
        <f t="shared" si="99"/>
        <v>1</v>
      </c>
    </row>
    <row r="980" spans="1:14">
      <c r="A980" s="239">
        <v>959</v>
      </c>
      <c r="B980" s="206"/>
      <c r="C980" s="207"/>
      <c r="D980" s="206"/>
      <c r="E980" s="207"/>
      <c r="F980" s="208"/>
      <c r="G980" s="208"/>
      <c r="H980" s="289" t="b">
        <f t="shared" si="103"/>
        <v>1</v>
      </c>
      <c r="I980" s="289" t="b">
        <f t="shared" si="104"/>
        <v>1</v>
      </c>
      <c r="J980" s="289">
        <f t="shared" si="100"/>
        <v>0</v>
      </c>
      <c r="K980" s="289">
        <f t="shared" si="101"/>
        <v>0</v>
      </c>
      <c r="L980" s="289">
        <f t="shared" si="102"/>
        <v>0</v>
      </c>
      <c r="M980" s="16" t="b">
        <f t="shared" si="98"/>
        <v>1</v>
      </c>
      <c r="N980" s="16" t="b">
        <f t="shared" si="99"/>
        <v>1</v>
      </c>
    </row>
    <row r="981" spans="1:14">
      <c r="A981" s="239">
        <v>960</v>
      </c>
      <c r="B981" s="206"/>
      <c r="C981" s="207"/>
      <c r="D981" s="206"/>
      <c r="E981" s="207"/>
      <c r="F981" s="208"/>
      <c r="G981" s="208"/>
      <c r="H981" s="289" t="b">
        <f t="shared" si="103"/>
        <v>1</v>
      </c>
      <c r="I981" s="289" t="b">
        <f t="shared" si="104"/>
        <v>1</v>
      </c>
      <c r="J981" s="289">
        <f t="shared" si="100"/>
        <v>0</v>
      </c>
      <c r="K981" s="289">
        <f t="shared" si="101"/>
        <v>0</v>
      </c>
      <c r="L981" s="289">
        <f t="shared" si="102"/>
        <v>0</v>
      </c>
      <c r="M981" s="16" t="b">
        <f t="shared" si="98"/>
        <v>1</v>
      </c>
      <c r="N981" s="16" t="b">
        <f t="shared" si="99"/>
        <v>1</v>
      </c>
    </row>
    <row r="982" spans="1:14">
      <c r="A982" s="239">
        <v>961</v>
      </c>
      <c r="B982" s="206"/>
      <c r="C982" s="207"/>
      <c r="D982" s="206"/>
      <c r="E982" s="207"/>
      <c r="F982" s="208"/>
      <c r="G982" s="208"/>
      <c r="H982" s="289" t="b">
        <f t="shared" si="103"/>
        <v>1</v>
      </c>
      <c r="I982" s="289" t="b">
        <f t="shared" si="104"/>
        <v>1</v>
      </c>
      <c r="J982" s="289">
        <f t="shared" si="100"/>
        <v>0</v>
      </c>
      <c r="K982" s="289">
        <f t="shared" si="101"/>
        <v>0</v>
      </c>
      <c r="L982" s="289">
        <f t="shared" si="102"/>
        <v>0</v>
      </c>
      <c r="M982" s="16" t="b">
        <f t="shared" ref="M982:M1021" si="105">IF(B982="",TRUE,(IF(ISNUMBER(MATCH(B982,CountriesList,0)),TRUE,FALSE)))</f>
        <v>1</v>
      </c>
      <c r="N982" s="16" t="b">
        <f t="shared" ref="N982:N1021" si="106">IF(D982="",TRUE,(IF(ISNUMBER(MATCH(D982,ClientCategorisationList,0)),TRUE,FALSE)))</f>
        <v>1</v>
      </c>
    </row>
    <row r="983" spans="1:14">
      <c r="A983" s="239">
        <v>962</v>
      </c>
      <c r="B983" s="206"/>
      <c r="C983" s="207"/>
      <c r="D983" s="206"/>
      <c r="E983" s="207"/>
      <c r="F983" s="208"/>
      <c r="G983" s="208"/>
      <c r="H983" s="289" t="b">
        <f t="shared" si="103"/>
        <v>1</v>
      </c>
      <c r="I983" s="289" t="b">
        <f t="shared" si="104"/>
        <v>1</v>
      </c>
      <c r="J983" s="289">
        <f t="shared" ref="J983:J1021" si="107">IF(B983="Cyprus,CY",E983,0)</f>
        <v>0</v>
      </c>
      <c r="K983" s="289">
        <f t="shared" ref="K983:K1021" si="108">IF(B983="Cyprus,CY",F983,0)</f>
        <v>0</v>
      </c>
      <c r="L983" s="289">
        <f t="shared" ref="L983:L1021" si="109">IF(B983="Cyprus,CY",G983,0)</f>
        <v>0</v>
      </c>
      <c r="M983" s="16" t="b">
        <f t="shared" si="105"/>
        <v>1</v>
      </c>
      <c r="N983" s="16" t="b">
        <f t="shared" si="106"/>
        <v>1</v>
      </c>
    </row>
    <row r="984" spans="1:14">
      <c r="A984" s="239">
        <v>963</v>
      </c>
      <c r="B984" s="206"/>
      <c r="C984" s="207"/>
      <c r="D984" s="206"/>
      <c r="E984" s="207"/>
      <c r="F984" s="208"/>
      <c r="G984" s="208"/>
      <c r="H984" s="289" t="b">
        <f t="shared" ref="H984:H1021" si="110">IF(ISBLANK(B984),TRUE,IF(OR(ISBLANK(C984),ISBLANK(D984),ISBLANK(E984),ISBLANK(F984),ISBLANK(G984)),FALSE,TRUE))</f>
        <v>1</v>
      </c>
      <c r="I984" s="289" t="b">
        <f t="shared" ref="I984:I1021" si="111">IF(OR(AND(B984="N/A",D984="N/A",C984=0,E984=0),AND(ISBLANK(B984),ISBLANK(D984),ISBLANK(C984),ISBLANK(E984)),AND(AND(B984&lt;&gt;"N/A",NOT(ISBLANK(B984))),AND(D984&lt;&gt;"N/A",NOT(ISBLANK(D984))),C984&lt;&gt;0,E984&lt;&gt;0)),TRUE,FALSE)</f>
        <v>1</v>
      </c>
      <c r="J984" s="289">
        <f t="shared" si="107"/>
        <v>0</v>
      </c>
      <c r="K984" s="289">
        <f t="shared" si="108"/>
        <v>0</v>
      </c>
      <c r="L984" s="289">
        <f t="shared" si="109"/>
        <v>0</v>
      </c>
      <c r="M984" s="16" t="b">
        <f t="shared" si="105"/>
        <v>1</v>
      </c>
      <c r="N984" s="16" t="b">
        <f t="shared" si="106"/>
        <v>1</v>
      </c>
    </row>
    <row r="985" spans="1:14">
      <c r="A985" s="239">
        <v>964</v>
      </c>
      <c r="B985" s="206"/>
      <c r="C985" s="207"/>
      <c r="D985" s="206"/>
      <c r="E985" s="207"/>
      <c r="F985" s="208"/>
      <c r="G985" s="208"/>
      <c r="H985" s="289" t="b">
        <f t="shared" si="110"/>
        <v>1</v>
      </c>
      <c r="I985" s="289" t="b">
        <f t="shared" si="111"/>
        <v>1</v>
      </c>
      <c r="J985" s="289">
        <f t="shared" si="107"/>
        <v>0</v>
      </c>
      <c r="K985" s="289">
        <f t="shared" si="108"/>
        <v>0</v>
      </c>
      <c r="L985" s="289">
        <f t="shared" si="109"/>
        <v>0</v>
      </c>
      <c r="M985" s="16" t="b">
        <f t="shared" si="105"/>
        <v>1</v>
      </c>
      <c r="N985" s="16" t="b">
        <f t="shared" si="106"/>
        <v>1</v>
      </c>
    </row>
    <row r="986" spans="1:14">
      <c r="A986" s="239">
        <v>965</v>
      </c>
      <c r="B986" s="206"/>
      <c r="C986" s="207"/>
      <c r="D986" s="206"/>
      <c r="E986" s="207"/>
      <c r="F986" s="208"/>
      <c r="G986" s="208"/>
      <c r="H986" s="289" t="b">
        <f t="shared" si="110"/>
        <v>1</v>
      </c>
      <c r="I986" s="289" t="b">
        <f t="shared" si="111"/>
        <v>1</v>
      </c>
      <c r="J986" s="289">
        <f t="shared" si="107"/>
        <v>0</v>
      </c>
      <c r="K986" s="289">
        <f t="shared" si="108"/>
        <v>0</v>
      </c>
      <c r="L986" s="289">
        <f t="shared" si="109"/>
        <v>0</v>
      </c>
      <c r="M986" s="16" t="b">
        <f t="shared" si="105"/>
        <v>1</v>
      </c>
      <c r="N986" s="16" t="b">
        <f t="shared" si="106"/>
        <v>1</v>
      </c>
    </row>
    <row r="987" spans="1:14">
      <c r="A987" s="239">
        <v>966</v>
      </c>
      <c r="B987" s="206"/>
      <c r="C987" s="207"/>
      <c r="D987" s="206"/>
      <c r="E987" s="207"/>
      <c r="F987" s="208"/>
      <c r="G987" s="208"/>
      <c r="H987" s="289" t="b">
        <f t="shared" si="110"/>
        <v>1</v>
      </c>
      <c r="I987" s="289" t="b">
        <f t="shared" si="111"/>
        <v>1</v>
      </c>
      <c r="J987" s="289">
        <f t="shared" si="107"/>
        <v>0</v>
      </c>
      <c r="K987" s="289">
        <f t="shared" si="108"/>
        <v>0</v>
      </c>
      <c r="L987" s="289">
        <f t="shared" si="109"/>
        <v>0</v>
      </c>
      <c r="M987" s="16" t="b">
        <f t="shared" si="105"/>
        <v>1</v>
      </c>
      <c r="N987" s="16" t="b">
        <f t="shared" si="106"/>
        <v>1</v>
      </c>
    </row>
    <row r="988" spans="1:14">
      <c r="A988" s="239">
        <v>967</v>
      </c>
      <c r="B988" s="206"/>
      <c r="C988" s="207"/>
      <c r="D988" s="206"/>
      <c r="E988" s="207"/>
      <c r="F988" s="208"/>
      <c r="G988" s="208"/>
      <c r="H988" s="289" t="b">
        <f t="shared" si="110"/>
        <v>1</v>
      </c>
      <c r="I988" s="289" t="b">
        <f t="shared" si="111"/>
        <v>1</v>
      </c>
      <c r="J988" s="289">
        <f t="shared" si="107"/>
        <v>0</v>
      </c>
      <c r="K988" s="289">
        <f t="shared" si="108"/>
        <v>0</v>
      </c>
      <c r="L988" s="289">
        <f t="shared" si="109"/>
        <v>0</v>
      </c>
      <c r="M988" s="16" t="b">
        <f t="shared" si="105"/>
        <v>1</v>
      </c>
      <c r="N988" s="16" t="b">
        <f t="shared" si="106"/>
        <v>1</v>
      </c>
    </row>
    <row r="989" spans="1:14">
      <c r="A989" s="239">
        <v>968</v>
      </c>
      <c r="B989" s="206"/>
      <c r="C989" s="207"/>
      <c r="D989" s="206"/>
      <c r="E989" s="207"/>
      <c r="F989" s="208"/>
      <c r="G989" s="208"/>
      <c r="H989" s="289" t="b">
        <f t="shared" si="110"/>
        <v>1</v>
      </c>
      <c r="I989" s="289" t="b">
        <f t="shared" si="111"/>
        <v>1</v>
      </c>
      <c r="J989" s="289">
        <f t="shared" si="107"/>
        <v>0</v>
      </c>
      <c r="K989" s="289">
        <f t="shared" si="108"/>
        <v>0</v>
      </c>
      <c r="L989" s="289">
        <f t="shared" si="109"/>
        <v>0</v>
      </c>
      <c r="M989" s="16" t="b">
        <f t="shared" si="105"/>
        <v>1</v>
      </c>
      <c r="N989" s="16" t="b">
        <f t="shared" si="106"/>
        <v>1</v>
      </c>
    </row>
    <row r="990" spans="1:14">
      <c r="A990" s="239">
        <v>969</v>
      </c>
      <c r="B990" s="206"/>
      <c r="C990" s="207"/>
      <c r="D990" s="206"/>
      <c r="E990" s="207"/>
      <c r="F990" s="208"/>
      <c r="G990" s="208"/>
      <c r="H990" s="289" t="b">
        <f t="shared" si="110"/>
        <v>1</v>
      </c>
      <c r="I990" s="289" t="b">
        <f t="shared" si="111"/>
        <v>1</v>
      </c>
      <c r="J990" s="289">
        <f t="shared" si="107"/>
        <v>0</v>
      </c>
      <c r="K990" s="289">
        <f t="shared" si="108"/>
        <v>0</v>
      </c>
      <c r="L990" s="289">
        <f t="shared" si="109"/>
        <v>0</v>
      </c>
      <c r="M990" s="16" t="b">
        <f t="shared" si="105"/>
        <v>1</v>
      </c>
      <c r="N990" s="16" t="b">
        <f t="shared" si="106"/>
        <v>1</v>
      </c>
    </row>
    <row r="991" spans="1:14">
      <c r="A991" s="239">
        <v>970</v>
      </c>
      <c r="B991" s="206"/>
      <c r="C991" s="207"/>
      <c r="D991" s="206"/>
      <c r="E991" s="207"/>
      <c r="F991" s="208"/>
      <c r="G991" s="208"/>
      <c r="H991" s="289" t="b">
        <f t="shared" si="110"/>
        <v>1</v>
      </c>
      <c r="I991" s="289" t="b">
        <f t="shared" si="111"/>
        <v>1</v>
      </c>
      <c r="J991" s="289">
        <f t="shared" si="107"/>
        <v>0</v>
      </c>
      <c r="K991" s="289">
        <f t="shared" si="108"/>
        <v>0</v>
      </c>
      <c r="L991" s="289">
        <f t="shared" si="109"/>
        <v>0</v>
      </c>
      <c r="M991" s="16" t="b">
        <f t="shared" si="105"/>
        <v>1</v>
      </c>
      <c r="N991" s="16" t="b">
        <f t="shared" si="106"/>
        <v>1</v>
      </c>
    </row>
    <row r="992" spans="1:14">
      <c r="A992" s="239">
        <v>971</v>
      </c>
      <c r="B992" s="206"/>
      <c r="C992" s="207"/>
      <c r="D992" s="206"/>
      <c r="E992" s="207"/>
      <c r="F992" s="208"/>
      <c r="G992" s="208"/>
      <c r="H992" s="289" t="b">
        <f t="shared" si="110"/>
        <v>1</v>
      </c>
      <c r="I992" s="289" t="b">
        <f t="shared" si="111"/>
        <v>1</v>
      </c>
      <c r="J992" s="289">
        <f t="shared" si="107"/>
        <v>0</v>
      </c>
      <c r="K992" s="289">
        <f t="shared" si="108"/>
        <v>0</v>
      </c>
      <c r="L992" s="289">
        <f t="shared" si="109"/>
        <v>0</v>
      </c>
      <c r="M992" s="16" t="b">
        <f t="shared" si="105"/>
        <v>1</v>
      </c>
      <c r="N992" s="16" t="b">
        <f t="shared" si="106"/>
        <v>1</v>
      </c>
    </row>
    <row r="993" spans="1:14">
      <c r="A993" s="239">
        <v>972</v>
      </c>
      <c r="B993" s="206"/>
      <c r="C993" s="207"/>
      <c r="D993" s="206"/>
      <c r="E993" s="207"/>
      <c r="F993" s="208"/>
      <c r="G993" s="208"/>
      <c r="H993" s="289" t="b">
        <f t="shared" si="110"/>
        <v>1</v>
      </c>
      <c r="I993" s="289" t="b">
        <f t="shared" si="111"/>
        <v>1</v>
      </c>
      <c r="J993" s="289">
        <f t="shared" si="107"/>
        <v>0</v>
      </c>
      <c r="K993" s="289">
        <f t="shared" si="108"/>
        <v>0</v>
      </c>
      <c r="L993" s="289">
        <f t="shared" si="109"/>
        <v>0</v>
      </c>
      <c r="M993" s="16" t="b">
        <f t="shared" si="105"/>
        <v>1</v>
      </c>
      <c r="N993" s="16" t="b">
        <f t="shared" si="106"/>
        <v>1</v>
      </c>
    </row>
    <row r="994" spans="1:14">
      <c r="A994" s="239">
        <v>973</v>
      </c>
      <c r="B994" s="206"/>
      <c r="C994" s="207"/>
      <c r="D994" s="206"/>
      <c r="E994" s="207"/>
      <c r="F994" s="208"/>
      <c r="G994" s="208"/>
      <c r="H994" s="289" t="b">
        <f t="shared" si="110"/>
        <v>1</v>
      </c>
      <c r="I994" s="289" t="b">
        <f t="shared" si="111"/>
        <v>1</v>
      </c>
      <c r="J994" s="289">
        <f t="shared" si="107"/>
        <v>0</v>
      </c>
      <c r="K994" s="289">
        <f t="shared" si="108"/>
        <v>0</v>
      </c>
      <c r="L994" s="289">
        <f t="shared" si="109"/>
        <v>0</v>
      </c>
      <c r="M994" s="16" t="b">
        <f t="shared" si="105"/>
        <v>1</v>
      </c>
      <c r="N994" s="16" t="b">
        <f t="shared" si="106"/>
        <v>1</v>
      </c>
    </row>
    <row r="995" spans="1:14">
      <c r="A995" s="239">
        <v>974</v>
      </c>
      <c r="B995" s="206"/>
      <c r="C995" s="207"/>
      <c r="D995" s="206"/>
      <c r="E995" s="207"/>
      <c r="F995" s="208"/>
      <c r="G995" s="208"/>
      <c r="H995" s="289" t="b">
        <f t="shared" si="110"/>
        <v>1</v>
      </c>
      <c r="I995" s="289" t="b">
        <f t="shared" si="111"/>
        <v>1</v>
      </c>
      <c r="J995" s="289">
        <f t="shared" si="107"/>
        <v>0</v>
      </c>
      <c r="K995" s="289">
        <f t="shared" si="108"/>
        <v>0</v>
      </c>
      <c r="L995" s="289">
        <f t="shared" si="109"/>
        <v>0</v>
      </c>
      <c r="M995" s="16" t="b">
        <f t="shared" si="105"/>
        <v>1</v>
      </c>
      <c r="N995" s="16" t="b">
        <f t="shared" si="106"/>
        <v>1</v>
      </c>
    </row>
    <row r="996" spans="1:14">
      <c r="A996" s="239">
        <v>975</v>
      </c>
      <c r="B996" s="206"/>
      <c r="C996" s="207"/>
      <c r="D996" s="206"/>
      <c r="E996" s="207"/>
      <c r="F996" s="208"/>
      <c r="G996" s="208"/>
      <c r="H996" s="289" t="b">
        <f t="shared" si="110"/>
        <v>1</v>
      </c>
      <c r="I996" s="289" t="b">
        <f t="shared" si="111"/>
        <v>1</v>
      </c>
      <c r="J996" s="289">
        <f t="shared" si="107"/>
        <v>0</v>
      </c>
      <c r="K996" s="289">
        <f t="shared" si="108"/>
        <v>0</v>
      </c>
      <c r="L996" s="289">
        <f t="shared" si="109"/>
        <v>0</v>
      </c>
      <c r="M996" s="16" t="b">
        <f t="shared" si="105"/>
        <v>1</v>
      </c>
      <c r="N996" s="16" t="b">
        <f t="shared" si="106"/>
        <v>1</v>
      </c>
    </row>
    <row r="997" spans="1:14">
      <c r="A997" s="239">
        <v>976</v>
      </c>
      <c r="B997" s="206"/>
      <c r="C997" s="207"/>
      <c r="D997" s="206"/>
      <c r="E997" s="207"/>
      <c r="F997" s="208"/>
      <c r="G997" s="208"/>
      <c r="H997" s="289" t="b">
        <f t="shared" si="110"/>
        <v>1</v>
      </c>
      <c r="I997" s="289" t="b">
        <f t="shared" si="111"/>
        <v>1</v>
      </c>
      <c r="J997" s="289">
        <f t="shared" si="107"/>
        <v>0</v>
      </c>
      <c r="K997" s="289">
        <f t="shared" si="108"/>
        <v>0</v>
      </c>
      <c r="L997" s="289">
        <f t="shared" si="109"/>
        <v>0</v>
      </c>
      <c r="M997" s="16" t="b">
        <f t="shared" si="105"/>
        <v>1</v>
      </c>
      <c r="N997" s="16" t="b">
        <f t="shared" si="106"/>
        <v>1</v>
      </c>
    </row>
    <row r="998" spans="1:14">
      <c r="A998" s="239">
        <v>977</v>
      </c>
      <c r="B998" s="206"/>
      <c r="C998" s="207"/>
      <c r="D998" s="206"/>
      <c r="E998" s="207"/>
      <c r="F998" s="208"/>
      <c r="G998" s="208"/>
      <c r="H998" s="289" t="b">
        <f t="shared" si="110"/>
        <v>1</v>
      </c>
      <c r="I998" s="289" t="b">
        <f t="shared" si="111"/>
        <v>1</v>
      </c>
      <c r="J998" s="289">
        <f t="shared" si="107"/>
        <v>0</v>
      </c>
      <c r="K998" s="289">
        <f t="shared" si="108"/>
        <v>0</v>
      </c>
      <c r="L998" s="289">
        <f t="shared" si="109"/>
        <v>0</v>
      </c>
      <c r="M998" s="16" t="b">
        <f t="shared" si="105"/>
        <v>1</v>
      </c>
      <c r="N998" s="16" t="b">
        <f t="shared" si="106"/>
        <v>1</v>
      </c>
    </row>
    <row r="999" spans="1:14">
      <c r="A999" s="239">
        <v>978</v>
      </c>
      <c r="B999" s="206"/>
      <c r="C999" s="207"/>
      <c r="D999" s="206"/>
      <c r="E999" s="207"/>
      <c r="F999" s="208"/>
      <c r="G999" s="208"/>
      <c r="H999" s="289" t="b">
        <f t="shared" si="110"/>
        <v>1</v>
      </c>
      <c r="I999" s="289" t="b">
        <f t="shared" si="111"/>
        <v>1</v>
      </c>
      <c r="J999" s="289">
        <f t="shared" si="107"/>
        <v>0</v>
      </c>
      <c r="K999" s="289">
        <f t="shared" si="108"/>
        <v>0</v>
      </c>
      <c r="L999" s="289">
        <f t="shared" si="109"/>
        <v>0</v>
      </c>
      <c r="M999" s="16" t="b">
        <f t="shared" si="105"/>
        <v>1</v>
      </c>
      <c r="N999" s="16" t="b">
        <f t="shared" si="106"/>
        <v>1</v>
      </c>
    </row>
    <row r="1000" spans="1:14">
      <c r="A1000" s="239">
        <v>979</v>
      </c>
      <c r="B1000" s="206"/>
      <c r="C1000" s="207"/>
      <c r="D1000" s="206"/>
      <c r="E1000" s="207"/>
      <c r="F1000" s="208"/>
      <c r="G1000" s="208"/>
      <c r="H1000" s="289" t="b">
        <f t="shared" si="110"/>
        <v>1</v>
      </c>
      <c r="I1000" s="289" t="b">
        <f t="shared" si="111"/>
        <v>1</v>
      </c>
      <c r="J1000" s="289">
        <f t="shared" si="107"/>
        <v>0</v>
      </c>
      <c r="K1000" s="289">
        <f t="shared" si="108"/>
        <v>0</v>
      </c>
      <c r="L1000" s="289">
        <f t="shared" si="109"/>
        <v>0</v>
      </c>
      <c r="M1000" s="16" t="b">
        <f t="shared" si="105"/>
        <v>1</v>
      </c>
      <c r="N1000" s="16" t="b">
        <f t="shared" si="106"/>
        <v>1</v>
      </c>
    </row>
    <row r="1001" spans="1:14">
      <c r="A1001" s="239">
        <v>980</v>
      </c>
      <c r="B1001" s="206"/>
      <c r="C1001" s="207"/>
      <c r="D1001" s="206"/>
      <c r="E1001" s="207"/>
      <c r="F1001" s="208"/>
      <c r="G1001" s="208"/>
      <c r="H1001" s="289" t="b">
        <f t="shared" si="110"/>
        <v>1</v>
      </c>
      <c r="I1001" s="289" t="b">
        <f t="shared" si="111"/>
        <v>1</v>
      </c>
      <c r="J1001" s="289">
        <f t="shared" si="107"/>
        <v>0</v>
      </c>
      <c r="K1001" s="289">
        <f t="shared" si="108"/>
        <v>0</v>
      </c>
      <c r="L1001" s="289">
        <f t="shared" si="109"/>
        <v>0</v>
      </c>
      <c r="M1001" s="16" t="b">
        <f t="shared" si="105"/>
        <v>1</v>
      </c>
      <c r="N1001" s="16" t="b">
        <f t="shared" si="106"/>
        <v>1</v>
      </c>
    </row>
    <row r="1002" spans="1:14">
      <c r="A1002" s="239">
        <v>981</v>
      </c>
      <c r="B1002" s="206"/>
      <c r="C1002" s="207"/>
      <c r="D1002" s="206"/>
      <c r="E1002" s="207"/>
      <c r="F1002" s="208"/>
      <c r="G1002" s="208"/>
      <c r="H1002" s="289" t="b">
        <f t="shared" si="110"/>
        <v>1</v>
      </c>
      <c r="I1002" s="289" t="b">
        <f t="shared" si="111"/>
        <v>1</v>
      </c>
      <c r="J1002" s="289">
        <f t="shared" si="107"/>
        <v>0</v>
      </c>
      <c r="K1002" s="289">
        <f t="shared" si="108"/>
        <v>0</v>
      </c>
      <c r="L1002" s="289">
        <f t="shared" si="109"/>
        <v>0</v>
      </c>
      <c r="M1002" s="16" t="b">
        <f t="shared" si="105"/>
        <v>1</v>
      </c>
      <c r="N1002" s="16" t="b">
        <f t="shared" si="106"/>
        <v>1</v>
      </c>
    </row>
    <row r="1003" spans="1:14">
      <c r="A1003" s="239">
        <v>982</v>
      </c>
      <c r="B1003" s="206"/>
      <c r="C1003" s="207"/>
      <c r="D1003" s="206"/>
      <c r="E1003" s="207"/>
      <c r="F1003" s="208"/>
      <c r="G1003" s="208"/>
      <c r="H1003" s="289" t="b">
        <f t="shared" si="110"/>
        <v>1</v>
      </c>
      <c r="I1003" s="289" t="b">
        <f t="shared" si="111"/>
        <v>1</v>
      </c>
      <c r="J1003" s="289">
        <f t="shared" si="107"/>
        <v>0</v>
      </c>
      <c r="K1003" s="289">
        <f t="shared" si="108"/>
        <v>0</v>
      </c>
      <c r="L1003" s="289">
        <f t="shared" si="109"/>
        <v>0</v>
      </c>
      <c r="M1003" s="16" t="b">
        <f t="shared" si="105"/>
        <v>1</v>
      </c>
      <c r="N1003" s="16" t="b">
        <f t="shared" si="106"/>
        <v>1</v>
      </c>
    </row>
    <row r="1004" spans="1:14">
      <c r="A1004" s="239">
        <v>983</v>
      </c>
      <c r="B1004" s="206"/>
      <c r="C1004" s="207"/>
      <c r="D1004" s="206"/>
      <c r="E1004" s="207"/>
      <c r="F1004" s="208"/>
      <c r="G1004" s="208"/>
      <c r="H1004" s="289" t="b">
        <f t="shared" si="110"/>
        <v>1</v>
      </c>
      <c r="I1004" s="289" t="b">
        <f t="shared" si="111"/>
        <v>1</v>
      </c>
      <c r="J1004" s="289">
        <f t="shared" si="107"/>
        <v>0</v>
      </c>
      <c r="K1004" s="289">
        <f t="shared" si="108"/>
        <v>0</v>
      </c>
      <c r="L1004" s="289">
        <f t="shared" si="109"/>
        <v>0</v>
      </c>
      <c r="M1004" s="16" t="b">
        <f t="shared" si="105"/>
        <v>1</v>
      </c>
      <c r="N1004" s="16" t="b">
        <f t="shared" si="106"/>
        <v>1</v>
      </c>
    </row>
    <row r="1005" spans="1:14">
      <c r="A1005" s="239">
        <v>984</v>
      </c>
      <c r="B1005" s="206"/>
      <c r="C1005" s="207"/>
      <c r="D1005" s="206"/>
      <c r="E1005" s="207"/>
      <c r="F1005" s="208"/>
      <c r="G1005" s="208"/>
      <c r="H1005" s="289" t="b">
        <f t="shared" si="110"/>
        <v>1</v>
      </c>
      <c r="I1005" s="289" t="b">
        <f t="shared" si="111"/>
        <v>1</v>
      </c>
      <c r="J1005" s="289">
        <f t="shared" si="107"/>
        <v>0</v>
      </c>
      <c r="K1005" s="289">
        <f t="shared" si="108"/>
        <v>0</v>
      </c>
      <c r="L1005" s="289">
        <f t="shared" si="109"/>
        <v>0</v>
      </c>
      <c r="M1005" s="16" t="b">
        <f t="shared" si="105"/>
        <v>1</v>
      </c>
      <c r="N1005" s="16" t="b">
        <f t="shared" si="106"/>
        <v>1</v>
      </c>
    </row>
    <row r="1006" spans="1:14">
      <c r="A1006" s="239">
        <v>985</v>
      </c>
      <c r="B1006" s="206"/>
      <c r="C1006" s="207"/>
      <c r="D1006" s="206"/>
      <c r="E1006" s="207"/>
      <c r="F1006" s="208"/>
      <c r="G1006" s="208"/>
      <c r="H1006" s="289" t="b">
        <f t="shared" si="110"/>
        <v>1</v>
      </c>
      <c r="I1006" s="289" t="b">
        <f t="shared" si="111"/>
        <v>1</v>
      </c>
      <c r="J1006" s="289">
        <f t="shared" si="107"/>
        <v>0</v>
      </c>
      <c r="K1006" s="289">
        <f t="shared" si="108"/>
        <v>0</v>
      </c>
      <c r="L1006" s="289">
        <f t="shared" si="109"/>
        <v>0</v>
      </c>
      <c r="M1006" s="16" t="b">
        <f t="shared" si="105"/>
        <v>1</v>
      </c>
      <c r="N1006" s="16" t="b">
        <f t="shared" si="106"/>
        <v>1</v>
      </c>
    </row>
    <row r="1007" spans="1:14">
      <c r="A1007" s="239">
        <v>986</v>
      </c>
      <c r="B1007" s="206"/>
      <c r="C1007" s="207"/>
      <c r="D1007" s="206"/>
      <c r="E1007" s="207"/>
      <c r="F1007" s="208"/>
      <c r="G1007" s="208"/>
      <c r="H1007" s="289" t="b">
        <f t="shared" si="110"/>
        <v>1</v>
      </c>
      <c r="I1007" s="289" t="b">
        <f t="shared" si="111"/>
        <v>1</v>
      </c>
      <c r="J1007" s="289">
        <f t="shared" si="107"/>
        <v>0</v>
      </c>
      <c r="K1007" s="289">
        <f t="shared" si="108"/>
        <v>0</v>
      </c>
      <c r="L1007" s="289">
        <f t="shared" si="109"/>
        <v>0</v>
      </c>
      <c r="M1007" s="16" t="b">
        <f t="shared" si="105"/>
        <v>1</v>
      </c>
      <c r="N1007" s="16" t="b">
        <f t="shared" si="106"/>
        <v>1</v>
      </c>
    </row>
    <row r="1008" spans="1:14">
      <c r="A1008" s="239">
        <v>987</v>
      </c>
      <c r="B1008" s="206"/>
      <c r="C1008" s="207"/>
      <c r="D1008" s="206"/>
      <c r="E1008" s="207"/>
      <c r="F1008" s="208"/>
      <c r="G1008" s="208"/>
      <c r="H1008" s="289" t="b">
        <f t="shared" si="110"/>
        <v>1</v>
      </c>
      <c r="I1008" s="289" t="b">
        <f t="shared" si="111"/>
        <v>1</v>
      </c>
      <c r="J1008" s="289">
        <f t="shared" si="107"/>
        <v>0</v>
      </c>
      <c r="K1008" s="289">
        <f t="shared" si="108"/>
        <v>0</v>
      </c>
      <c r="L1008" s="289">
        <f t="shared" si="109"/>
        <v>0</v>
      </c>
      <c r="M1008" s="16" t="b">
        <f t="shared" si="105"/>
        <v>1</v>
      </c>
      <c r="N1008" s="16" t="b">
        <f t="shared" si="106"/>
        <v>1</v>
      </c>
    </row>
    <row r="1009" spans="1:14">
      <c r="A1009" s="239">
        <v>988</v>
      </c>
      <c r="B1009" s="206"/>
      <c r="C1009" s="207"/>
      <c r="D1009" s="206"/>
      <c r="E1009" s="207"/>
      <c r="F1009" s="208"/>
      <c r="G1009" s="208"/>
      <c r="H1009" s="289" t="b">
        <f t="shared" si="110"/>
        <v>1</v>
      </c>
      <c r="I1009" s="289" t="b">
        <f t="shared" si="111"/>
        <v>1</v>
      </c>
      <c r="J1009" s="289">
        <f t="shared" si="107"/>
        <v>0</v>
      </c>
      <c r="K1009" s="289">
        <f t="shared" si="108"/>
        <v>0</v>
      </c>
      <c r="L1009" s="289">
        <f t="shared" si="109"/>
        <v>0</v>
      </c>
      <c r="M1009" s="16" t="b">
        <f t="shared" si="105"/>
        <v>1</v>
      </c>
      <c r="N1009" s="16" t="b">
        <f t="shared" si="106"/>
        <v>1</v>
      </c>
    </row>
    <row r="1010" spans="1:14">
      <c r="A1010" s="239">
        <v>989</v>
      </c>
      <c r="B1010" s="206"/>
      <c r="C1010" s="207"/>
      <c r="D1010" s="206"/>
      <c r="E1010" s="207"/>
      <c r="F1010" s="208"/>
      <c r="G1010" s="208"/>
      <c r="H1010" s="289" t="b">
        <f t="shared" si="110"/>
        <v>1</v>
      </c>
      <c r="I1010" s="289" t="b">
        <f t="shared" si="111"/>
        <v>1</v>
      </c>
      <c r="J1010" s="289">
        <f t="shared" si="107"/>
        <v>0</v>
      </c>
      <c r="K1010" s="289">
        <f t="shared" si="108"/>
        <v>0</v>
      </c>
      <c r="L1010" s="289">
        <f t="shared" si="109"/>
        <v>0</v>
      </c>
      <c r="M1010" s="16" t="b">
        <f t="shared" si="105"/>
        <v>1</v>
      </c>
      <c r="N1010" s="16" t="b">
        <f t="shared" si="106"/>
        <v>1</v>
      </c>
    </row>
    <row r="1011" spans="1:14">
      <c r="A1011" s="239">
        <v>990</v>
      </c>
      <c r="B1011" s="206"/>
      <c r="C1011" s="207"/>
      <c r="D1011" s="206"/>
      <c r="E1011" s="207"/>
      <c r="F1011" s="208"/>
      <c r="G1011" s="208"/>
      <c r="H1011" s="289" t="b">
        <f t="shared" si="110"/>
        <v>1</v>
      </c>
      <c r="I1011" s="289" t="b">
        <f t="shared" si="111"/>
        <v>1</v>
      </c>
      <c r="J1011" s="289">
        <f t="shared" si="107"/>
        <v>0</v>
      </c>
      <c r="K1011" s="289">
        <f t="shared" si="108"/>
        <v>0</v>
      </c>
      <c r="L1011" s="289">
        <f t="shared" si="109"/>
        <v>0</v>
      </c>
      <c r="M1011" s="16" t="b">
        <f t="shared" si="105"/>
        <v>1</v>
      </c>
      <c r="N1011" s="16" t="b">
        <f t="shared" si="106"/>
        <v>1</v>
      </c>
    </row>
    <row r="1012" spans="1:14">
      <c r="A1012" s="239">
        <v>991</v>
      </c>
      <c r="B1012" s="206"/>
      <c r="C1012" s="207"/>
      <c r="D1012" s="206"/>
      <c r="E1012" s="207"/>
      <c r="F1012" s="208"/>
      <c r="G1012" s="208"/>
      <c r="H1012" s="289" t="b">
        <f t="shared" si="110"/>
        <v>1</v>
      </c>
      <c r="I1012" s="289" t="b">
        <f t="shared" si="111"/>
        <v>1</v>
      </c>
      <c r="J1012" s="289">
        <f t="shared" si="107"/>
        <v>0</v>
      </c>
      <c r="K1012" s="289">
        <f t="shared" si="108"/>
        <v>0</v>
      </c>
      <c r="L1012" s="289">
        <f t="shared" si="109"/>
        <v>0</v>
      </c>
      <c r="M1012" s="16" t="b">
        <f t="shared" si="105"/>
        <v>1</v>
      </c>
      <c r="N1012" s="16" t="b">
        <f t="shared" si="106"/>
        <v>1</v>
      </c>
    </row>
    <row r="1013" spans="1:14">
      <c r="A1013" s="239">
        <v>992</v>
      </c>
      <c r="B1013" s="206"/>
      <c r="C1013" s="207"/>
      <c r="D1013" s="206"/>
      <c r="E1013" s="207"/>
      <c r="F1013" s="208"/>
      <c r="G1013" s="208"/>
      <c r="H1013" s="289" t="b">
        <f t="shared" si="110"/>
        <v>1</v>
      </c>
      <c r="I1013" s="289" t="b">
        <f t="shared" si="111"/>
        <v>1</v>
      </c>
      <c r="J1013" s="289">
        <f t="shared" si="107"/>
        <v>0</v>
      </c>
      <c r="K1013" s="289">
        <f t="shared" si="108"/>
        <v>0</v>
      </c>
      <c r="L1013" s="289">
        <f t="shared" si="109"/>
        <v>0</v>
      </c>
      <c r="M1013" s="16" t="b">
        <f t="shared" si="105"/>
        <v>1</v>
      </c>
      <c r="N1013" s="16" t="b">
        <f t="shared" si="106"/>
        <v>1</v>
      </c>
    </row>
    <row r="1014" spans="1:14">
      <c r="A1014" s="239">
        <v>993</v>
      </c>
      <c r="B1014" s="206"/>
      <c r="C1014" s="207"/>
      <c r="D1014" s="206"/>
      <c r="E1014" s="207"/>
      <c r="F1014" s="208"/>
      <c r="G1014" s="208"/>
      <c r="H1014" s="289" t="b">
        <f t="shared" si="110"/>
        <v>1</v>
      </c>
      <c r="I1014" s="289" t="b">
        <f t="shared" si="111"/>
        <v>1</v>
      </c>
      <c r="J1014" s="289">
        <f t="shared" si="107"/>
        <v>0</v>
      </c>
      <c r="K1014" s="289">
        <f t="shared" si="108"/>
        <v>0</v>
      </c>
      <c r="L1014" s="289">
        <f t="shared" si="109"/>
        <v>0</v>
      </c>
      <c r="M1014" s="16" t="b">
        <f t="shared" si="105"/>
        <v>1</v>
      </c>
      <c r="N1014" s="16" t="b">
        <f t="shared" si="106"/>
        <v>1</v>
      </c>
    </row>
    <row r="1015" spans="1:14">
      <c r="A1015" s="239">
        <v>994</v>
      </c>
      <c r="B1015" s="206"/>
      <c r="C1015" s="207"/>
      <c r="D1015" s="206"/>
      <c r="E1015" s="207"/>
      <c r="F1015" s="208"/>
      <c r="G1015" s="208"/>
      <c r="H1015" s="289" t="b">
        <f t="shared" si="110"/>
        <v>1</v>
      </c>
      <c r="I1015" s="289" t="b">
        <f t="shared" si="111"/>
        <v>1</v>
      </c>
      <c r="J1015" s="289">
        <f t="shared" si="107"/>
        <v>0</v>
      </c>
      <c r="K1015" s="289">
        <f t="shared" si="108"/>
        <v>0</v>
      </c>
      <c r="L1015" s="289">
        <f t="shared" si="109"/>
        <v>0</v>
      </c>
      <c r="M1015" s="16" t="b">
        <f t="shared" si="105"/>
        <v>1</v>
      </c>
      <c r="N1015" s="16" t="b">
        <f t="shared" si="106"/>
        <v>1</v>
      </c>
    </row>
    <row r="1016" spans="1:14">
      <c r="A1016" s="239">
        <v>995</v>
      </c>
      <c r="B1016" s="206"/>
      <c r="C1016" s="207"/>
      <c r="D1016" s="206"/>
      <c r="E1016" s="207"/>
      <c r="F1016" s="208"/>
      <c r="G1016" s="208"/>
      <c r="H1016" s="289" t="b">
        <f t="shared" si="110"/>
        <v>1</v>
      </c>
      <c r="I1016" s="289" t="b">
        <f t="shared" si="111"/>
        <v>1</v>
      </c>
      <c r="J1016" s="289">
        <f t="shared" si="107"/>
        <v>0</v>
      </c>
      <c r="K1016" s="289">
        <f t="shared" si="108"/>
        <v>0</v>
      </c>
      <c r="L1016" s="289">
        <f t="shared" si="109"/>
        <v>0</v>
      </c>
      <c r="M1016" s="16" t="b">
        <f t="shared" si="105"/>
        <v>1</v>
      </c>
      <c r="N1016" s="16" t="b">
        <f t="shared" si="106"/>
        <v>1</v>
      </c>
    </row>
    <row r="1017" spans="1:14">
      <c r="A1017" s="239">
        <v>996</v>
      </c>
      <c r="B1017" s="206"/>
      <c r="C1017" s="207"/>
      <c r="D1017" s="206"/>
      <c r="E1017" s="207"/>
      <c r="F1017" s="208"/>
      <c r="G1017" s="208"/>
      <c r="H1017" s="289" t="b">
        <f t="shared" si="110"/>
        <v>1</v>
      </c>
      <c r="I1017" s="289" t="b">
        <f t="shared" si="111"/>
        <v>1</v>
      </c>
      <c r="J1017" s="289">
        <f t="shared" si="107"/>
        <v>0</v>
      </c>
      <c r="K1017" s="289">
        <f t="shared" si="108"/>
        <v>0</v>
      </c>
      <c r="L1017" s="289">
        <f t="shared" si="109"/>
        <v>0</v>
      </c>
      <c r="M1017" s="16" t="b">
        <f t="shared" si="105"/>
        <v>1</v>
      </c>
      <c r="N1017" s="16" t="b">
        <f t="shared" si="106"/>
        <v>1</v>
      </c>
    </row>
    <row r="1018" spans="1:14">
      <c r="A1018" s="239">
        <v>997</v>
      </c>
      <c r="B1018" s="206"/>
      <c r="C1018" s="207"/>
      <c r="D1018" s="206"/>
      <c r="E1018" s="207"/>
      <c r="F1018" s="208"/>
      <c r="G1018" s="208"/>
      <c r="H1018" s="289" t="b">
        <f t="shared" si="110"/>
        <v>1</v>
      </c>
      <c r="I1018" s="289" t="b">
        <f t="shared" si="111"/>
        <v>1</v>
      </c>
      <c r="J1018" s="289">
        <f t="shared" si="107"/>
        <v>0</v>
      </c>
      <c r="K1018" s="289">
        <f t="shared" si="108"/>
        <v>0</v>
      </c>
      <c r="L1018" s="289">
        <f t="shared" si="109"/>
        <v>0</v>
      </c>
      <c r="M1018" s="16" t="b">
        <f t="shared" si="105"/>
        <v>1</v>
      </c>
      <c r="N1018" s="16" t="b">
        <f t="shared" si="106"/>
        <v>1</v>
      </c>
    </row>
    <row r="1019" spans="1:14">
      <c r="A1019" s="239">
        <v>998</v>
      </c>
      <c r="B1019" s="206"/>
      <c r="C1019" s="207"/>
      <c r="D1019" s="206"/>
      <c r="E1019" s="207"/>
      <c r="F1019" s="208"/>
      <c r="G1019" s="208"/>
      <c r="H1019" s="289" t="b">
        <f t="shared" si="110"/>
        <v>1</v>
      </c>
      <c r="I1019" s="289" t="b">
        <f t="shared" si="111"/>
        <v>1</v>
      </c>
      <c r="J1019" s="289">
        <f t="shared" si="107"/>
        <v>0</v>
      </c>
      <c r="K1019" s="289">
        <f t="shared" si="108"/>
        <v>0</v>
      </c>
      <c r="L1019" s="289">
        <f t="shared" si="109"/>
        <v>0</v>
      </c>
      <c r="M1019" s="16" t="b">
        <f t="shared" si="105"/>
        <v>1</v>
      </c>
      <c r="N1019" s="16" t="b">
        <f t="shared" si="106"/>
        <v>1</v>
      </c>
    </row>
    <row r="1020" spans="1:14">
      <c r="A1020" s="239">
        <v>999</v>
      </c>
      <c r="B1020" s="206"/>
      <c r="C1020" s="207"/>
      <c r="D1020" s="206"/>
      <c r="E1020" s="207"/>
      <c r="F1020" s="208"/>
      <c r="G1020" s="208"/>
      <c r="H1020" s="289" t="b">
        <f t="shared" si="110"/>
        <v>1</v>
      </c>
      <c r="I1020" s="289" t="b">
        <f t="shared" si="111"/>
        <v>1</v>
      </c>
      <c r="J1020" s="289">
        <f t="shared" si="107"/>
        <v>0</v>
      </c>
      <c r="K1020" s="289">
        <f t="shared" si="108"/>
        <v>0</v>
      </c>
      <c r="L1020" s="289">
        <f t="shared" si="109"/>
        <v>0</v>
      </c>
      <c r="M1020" s="16" t="b">
        <f t="shared" si="105"/>
        <v>1</v>
      </c>
      <c r="N1020" s="16" t="b">
        <f t="shared" si="106"/>
        <v>1</v>
      </c>
    </row>
    <row r="1021" spans="1:14" ht="16.5" thickBot="1">
      <c r="A1021" s="240">
        <v>1000</v>
      </c>
      <c r="B1021" s="209"/>
      <c r="C1021" s="210"/>
      <c r="D1021" s="209"/>
      <c r="E1021" s="210"/>
      <c r="F1021" s="211"/>
      <c r="G1021" s="211"/>
      <c r="H1021" s="289" t="b">
        <f t="shared" si="110"/>
        <v>1</v>
      </c>
      <c r="I1021" s="289" t="b">
        <f t="shared" si="111"/>
        <v>1</v>
      </c>
      <c r="J1021" s="289">
        <f t="shared" si="107"/>
        <v>0</v>
      </c>
      <c r="K1021" s="289">
        <f t="shared" si="108"/>
        <v>0</v>
      </c>
      <c r="L1021" s="289">
        <f t="shared" si="109"/>
        <v>0</v>
      </c>
      <c r="M1021" s="16" t="b">
        <f t="shared" si="105"/>
        <v>1</v>
      </c>
      <c r="N1021" s="16" t="b">
        <f t="shared" si="106"/>
        <v>1</v>
      </c>
    </row>
  </sheetData>
  <sheetProtection algorithmName="SHA-512" hashValue="9oqfbr3U7yHVy2y4q6UqLUzXkAxCjYW5Yk/fgCtqTFaUwVzoysE3zmrJvJo5x/BhEyDlHT6rKT2o1e+V+Yk3vw==" saltValue="ssEEqlNEcBvnAvHkwafdIQ==" spinCount="100000" sheet="1" objects="1" scenarios="1"/>
  <mergeCells count="6">
    <mergeCell ref="D1:E1"/>
    <mergeCell ref="A6:G6"/>
    <mergeCell ref="C18:C19"/>
    <mergeCell ref="E18:E19"/>
    <mergeCell ref="F18:F19"/>
    <mergeCell ref="G18:G19"/>
  </mergeCells>
  <conditionalFormatting sqref="F14">
    <cfRule type="cellIs" dxfId="117" priority="5" operator="equal">
      <formula>FALSE</formula>
    </cfRule>
    <cfRule type="cellIs" dxfId="116"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paperSize="9" scale="63"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019"/>
  <sheetViews>
    <sheetView showGridLines="0" zoomScaleNormal="100" workbookViewId="0"/>
  </sheetViews>
  <sheetFormatPr defaultColWidth="9.140625" defaultRowHeight="15.75"/>
  <cols>
    <col min="1" max="1" width="7.28515625" style="233" customWidth="1"/>
    <col min="2" max="2" width="24.5703125" style="232" customWidth="1"/>
    <col min="3" max="3" width="19.7109375" style="232" customWidth="1"/>
    <col min="4" max="4" width="21.28515625" style="232" customWidth="1"/>
    <col min="5" max="5" width="27.140625" style="232" customWidth="1"/>
    <col min="6" max="6" width="22.140625" style="232" customWidth="1"/>
    <col min="7" max="7" width="22.42578125" style="232" customWidth="1"/>
    <col min="8" max="8" width="22.7109375" style="232" customWidth="1"/>
    <col min="9" max="9" width="9.42578125" style="16" customWidth="1"/>
    <col min="10" max="11" width="9.140625" style="16"/>
    <col min="12" max="12" width="21" style="16" bestFit="1" customWidth="1"/>
    <col min="13" max="13" width="22.42578125" style="16" bestFit="1" customWidth="1"/>
    <col min="14" max="14" width="23.7109375" style="16" bestFit="1" customWidth="1"/>
    <col min="15" max="16384" width="9.140625" style="16"/>
  </cols>
  <sheetData>
    <row r="1" spans="1:14" ht="21">
      <c r="A1" s="1" t="s">
        <v>548</v>
      </c>
      <c r="B1" s="1"/>
      <c r="C1" s="57"/>
      <c r="D1" s="574">
        <f>'General Info'!D22</f>
        <v>0</v>
      </c>
      <c r="E1" s="574"/>
      <c r="F1" s="57"/>
      <c r="G1" s="57"/>
      <c r="H1" s="57"/>
    </row>
    <row r="2" spans="1:14" ht="18" customHeight="1">
      <c r="A2" s="58"/>
      <c r="B2" s="57"/>
      <c r="C2" s="57"/>
      <c r="D2" s="57"/>
      <c r="E2" s="57"/>
      <c r="F2" s="57"/>
      <c r="G2" s="57"/>
      <c r="H2" s="57"/>
    </row>
    <row r="3" spans="1:14" ht="18" customHeight="1">
      <c r="A3" s="58"/>
      <c r="B3" s="57"/>
      <c r="C3" s="57"/>
      <c r="D3" s="57"/>
      <c r="E3" s="57"/>
      <c r="F3" s="57"/>
      <c r="G3" s="57"/>
      <c r="H3" s="57"/>
    </row>
    <row r="4" spans="1:14" ht="18" customHeight="1">
      <c r="A4" s="58"/>
      <c r="B4" s="57"/>
      <c r="C4" s="57"/>
      <c r="D4" s="57"/>
      <c r="E4" s="57"/>
      <c r="F4" s="57"/>
      <c r="G4" s="57"/>
      <c r="H4" s="57"/>
    </row>
    <row r="5" spans="1:14" ht="20.25" customHeight="1">
      <c r="A5" s="58"/>
      <c r="B5" s="57"/>
      <c r="C5" s="57"/>
      <c r="D5" s="57"/>
      <c r="E5" s="57"/>
      <c r="F5" s="57"/>
      <c r="G5" s="57"/>
      <c r="H5" s="57"/>
    </row>
    <row r="6" spans="1:14" ht="18.75" customHeight="1">
      <c r="A6" s="558" t="s">
        <v>422</v>
      </c>
      <c r="B6" s="558"/>
      <c r="C6" s="558"/>
      <c r="D6" s="558"/>
      <c r="E6" s="558"/>
      <c r="F6" s="558"/>
      <c r="G6" s="558"/>
      <c r="H6" s="558"/>
    </row>
    <row r="7" spans="1:14" ht="18" customHeight="1">
      <c r="A7" s="59"/>
      <c r="B7" s="24" t="s">
        <v>78</v>
      </c>
      <c r="C7" s="57"/>
      <c r="D7" s="57"/>
      <c r="E7" s="60"/>
      <c r="F7" s="60"/>
      <c r="G7" s="60"/>
      <c r="H7" s="57"/>
    </row>
    <row r="8" spans="1:14">
      <c r="A8" s="59"/>
      <c r="B8" s="61" t="s">
        <v>543</v>
      </c>
      <c r="C8" s="62"/>
      <c r="D8" s="6"/>
      <c r="E8" s="63"/>
      <c r="F8" s="63"/>
      <c r="G8" s="6"/>
      <c r="H8" s="6"/>
    </row>
    <row r="9" spans="1:14">
      <c r="A9" s="59"/>
      <c r="B9" s="61" t="s">
        <v>544</v>
      </c>
      <c r="C9" s="62"/>
      <c r="D9" s="6"/>
      <c r="E9" s="63"/>
      <c r="F9" s="63"/>
      <c r="G9" s="6"/>
      <c r="H9" s="6"/>
    </row>
    <row r="10" spans="1:14" ht="7.5" customHeight="1">
      <c r="A10" s="59"/>
      <c r="B10" s="64"/>
      <c r="C10" s="57"/>
      <c r="D10" s="57"/>
      <c r="E10" s="65"/>
      <c r="F10" s="65"/>
      <c r="G10" s="57"/>
      <c r="H10" s="57"/>
    </row>
    <row r="11" spans="1:14">
      <c r="A11" s="59"/>
      <c r="B11" s="35" t="s">
        <v>79</v>
      </c>
      <c r="C11" s="66"/>
      <c r="D11" s="66"/>
      <c r="E11" s="65"/>
      <c r="F11" s="590" t="s">
        <v>67</v>
      </c>
      <c r="G11" s="590"/>
      <c r="H11" s="57"/>
      <c r="K11" s="298"/>
    </row>
    <row r="12" spans="1:14" ht="18.75">
      <c r="A12" s="67"/>
      <c r="B12" s="39" t="s">
        <v>407</v>
      </c>
      <c r="C12" s="40"/>
      <c r="D12" s="40"/>
      <c r="E12" s="65"/>
      <c r="F12" s="591" t="b">
        <f>IF(AND(I12=TRUE,J12=TRUE,K12=TRUE,L12=TRUE,M12=TRUE,N12=TRUE),TRUE,FALSE)</f>
        <v>0</v>
      </c>
      <c r="G12" s="591"/>
      <c r="H12" s="57"/>
      <c r="I12" s="16" t="b">
        <f t="shared" ref="I12:N12" si="0">IF(ISNA(MATCH(FALSE,I20:I1019,0)),TRUE,FALSE)</f>
        <v>0</v>
      </c>
      <c r="J12" s="16" t="b">
        <f t="shared" si="0"/>
        <v>1</v>
      </c>
      <c r="K12" s="16" t="b">
        <f t="shared" si="0"/>
        <v>0</v>
      </c>
      <c r="L12" s="16" t="b">
        <f t="shared" si="0"/>
        <v>1</v>
      </c>
      <c r="M12" s="16" t="b">
        <f t="shared" si="0"/>
        <v>1</v>
      </c>
      <c r="N12" s="16" t="b">
        <f t="shared" si="0"/>
        <v>1</v>
      </c>
    </row>
    <row r="13" spans="1:14" ht="27.75" customHeight="1">
      <c r="A13" s="67"/>
      <c r="B13" s="41" t="s">
        <v>408</v>
      </c>
      <c r="C13" s="40"/>
      <c r="D13" s="40"/>
      <c r="E13" s="57"/>
      <c r="F13" s="57"/>
      <c r="G13" s="57"/>
      <c r="H13" s="57"/>
    </row>
    <row r="14" spans="1:14" ht="16.5" thickBot="1">
      <c r="A14" s="67"/>
      <c r="B14" s="254" t="s">
        <v>70</v>
      </c>
      <c r="C14" s="254" t="s">
        <v>74</v>
      </c>
      <c r="D14" s="254" t="s">
        <v>75</v>
      </c>
      <c r="E14" s="254" t="s">
        <v>76</v>
      </c>
      <c r="F14" s="254" t="s">
        <v>77</v>
      </c>
      <c r="G14" s="254" t="s">
        <v>329</v>
      </c>
      <c r="H14" s="254" t="s">
        <v>330</v>
      </c>
    </row>
    <row r="15" spans="1:14" ht="16.5" thickBot="1">
      <c r="A15" s="68"/>
      <c r="B15" s="69"/>
      <c r="C15" s="69"/>
      <c r="D15" s="69"/>
      <c r="E15" s="69"/>
      <c r="F15" s="69"/>
      <c r="G15" s="69"/>
      <c r="H15" s="69"/>
    </row>
    <row r="16" spans="1:14" ht="47.25">
      <c r="A16" s="146" t="s">
        <v>406</v>
      </c>
      <c r="B16" s="43" t="s">
        <v>10</v>
      </c>
      <c r="C16" s="241" t="s">
        <v>11</v>
      </c>
      <c r="D16" s="43" t="s">
        <v>17</v>
      </c>
      <c r="E16" s="241" t="s">
        <v>9</v>
      </c>
      <c r="F16" s="43" t="s">
        <v>69</v>
      </c>
      <c r="G16" s="241" t="s">
        <v>12</v>
      </c>
      <c r="H16" s="241" t="s">
        <v>385</v>
      </c>
    </row>
    <row r="17" spans="1:14" ht="24" customHeight="1">
      <c r="A17" s="71"/>
      <c r="B17" s="72"/>
      <c r="C17" s="72"/>
      <c r="D17" s="72"/>
      <c r="E17" s="72"/>
      <c r="F17" s="72"/>
      <c r="G17" s="72"/>
      <c r="H17" s="418">
        <f>'General Info'!D18</f>
        <v>0</v>
      </c>
    </row>
    <row r="18" spans="1:14" ht="21">
      <c r="A18" s="71"/>
      <c r="B18" s="72"/>
      <c r="C18" s="72"/>
      <c r="D18" s="72"/>
      <c r="E18" s="72"/>
      <c r="F18" s="72"/>
      <c r="G18" s="72"/>
      <c r="H18" s="73" t="s">
        <v>65</v>
      </c>
    </row>
    <row r="19" spans="1:14" ht="16.5" thickBot="1">
      <c r="A19" s="53" t="s">
        <v>14</v>
      </c>
      <c r="B19" s="74"/>
      <c r="C19" s="75"/>
      <c r="D19" s="76"/>
      <c r="E19" s="75"/>
      <c r="F19" s="76"/>
      <c r="G19" s="75"/>
      <c r="H19" s="55">
        <f>SUM(H20:H1019)</f>
        <v>0</v>
      </c>
      <c r="L19" s="16" t="s">
        <v>557</v>
      </c>
      <c r="M19" s="16" t="s">
        <v>559</v>
      </c>
      <c r="N19" s="16" t="s">
        <v>560</v>
      </c>
    </row>
    <row r="20" spans="1:14" ht="16.5" thickTop="1">
      <c r="A20" s="77">
        <v>1</v>
      </c>
      <c r="B20" s="212"/>
      <c r="C20" s="213"/>
      <c r="D20" s="206"/>
      <c r="E20" s="230"/>
      <c r="F20" s="212"/>
      <c r="G20" s="206"/>
      <c r="H20" s="214"/>
      <c r="I20" s="16" t="b">
        <f>IF(ISBLANK(B20),FALSE,IF(OR(ISBLANK(C20),ISBLANK(D20),ISBLANK(E20),ISBLANK(F20),ISBLANK(G20),ISBLANK(H20)),FALSE,TRUE))</f>
        <v>0</v>
      </c>
      <c r="J20" s="16" t="b">
        <f>IF(OR(AND(B20="N/A",D20="N/A",E20="N/A",G20="N/A"),(AND(B20&lt;&gt;"N/A",D20&lt;&gt;"N/A",E20&lt;&gt;"N/A",G20&lt;&gt;"N/A"))),TRUE,FALSE)</f>
        <v>1</v>
      </c>
      <c r="K20" s="16" t="b">
        <f>IF(OR(AND(B20="N/A",H20=0),AND(NOT(ISBLANK(B20)),B20&lt;&gt;"N/A",H20&lt;&gt;0)),TRUE,FALSE)</f>
        <v>0</v>
      </c>
      <c r="L20" s="16" t="b">
        <f t="shared" ref="L20:L83" si="1">IF(D20="",TRUE,(IF(ISNUMBER(MATCH(D20,CountriesList,0)),TRUE,FALSE)))</f>
        <v>1</v>
      </c>
      <c r="M20" s="16" t="b">
        <f t="shared" ref="M20:M83" si="2">IF(E20="",TRUE,(IF(ISNUMBER(MATCH(E20,typeofentityList,0)),TRUE,FALSE)))</f>
        <v>1</v>
      </c>
      <c r="N20" s="16" t="b">
        <f t="shared" ref="N20:N83" si="3">IF(G20="",TRUE,(IF(ISNUMBER(MATCH(G20,ShortRelationList,0)),TRUE,FALSE)))</f>
        <v>1</v>
      </c>
    </row>
    <row r="21" spans="1:14">
      <c r="A21" s="77">
        <v>2</v>
      </c>
      <c r="B21" s="212"/>
      <c r="C21" s="213"/>
      <c r="D21" s="206"/>
      <c r="E21" s="206"/>
      <c r="F21" s="212"/>
      <c r="G21" s="206"/>
      <c r="H21" s="214"/>
      <c r="I21" s="16" t="b">
        <f>IF(ISBLANK(B21),TRUE,IF(OR(ISBLANK(C21),ISBLANK(D21),ISBLANK(E21),ISBLANK(F21),ISBLANK(G21),ISBLANK(H21)),FALSE,TRUE))</f>
        <v>1</v>
      </c>
      <c r="J21" s="16" t="b">
        <f>IF(OR(AND(B21="N/A",D21="N/A",E21="N/A",G21="N/A"),AND(ISBLANK(B21),ISBLANK(D21),ISBLANK(E21),ISBLANK(G21)),AND(NOT(ISBLANK(B21)),NOT(ISBLANK(D21)),NOT(ISBLANK(E21)),NOT(ISBLANK(G21)),B21&lt;&gt;"N/A",D21&lt;&gt;"N/A",E21&lt;&gt;"N/A",G21&lt;&gt;"N/A")),TRUE,FALSE)</f>
        <v>1</v>
      </c>
      <c r="K21" s="16" t="b">
        <f>IF(OR(AND(ISBLANK(B21),H21=0),AND(B21="N/A",H21=0),AND(NOT(ISBLANK(B21)),B21&lt;&gt;"N/A",H21&lt;&gt;0)),TRUE,FALSE)</f>
        <v>1</v>
      </c>
      <c r="L21" s="16" t="b">
        <f t="shared" si="1"/>
        <v>1</v>
      </c>
      <c r="M21" s="16" t="b">
        <f t="shared" si="2"/>
        <v>1</v>
      </c>
      <c r="N21" s="16" t="b">
        <f t="shared" si="3"/>
        <v>1</v>
      </c>
    </row>
    <row r="22" spans="1:14">
      <c r="A22" s="77">
        <v>3</v>
      </c>
      <c r="B22" s="212"/>
      <c r="C22" s="213"/>
      <c r="D22" s="206"/>
      <c r="E22" s="206"/>
      <c r="F22" s="212"/>
      <c r="G22" s="206"/>
      <c r="H22" s="214"/>
      <c r="I22" s="16" t="b">
        <f t="shared" ref="I22:I85" si="4">IF(ISBLANK(B22),TRUE,IF(OR(ISBLANK(C22),ISBLANK(D22),ISBLANK(E22),ISBLANK(F22),ISBLANK(G22),ISBLANK(H22)),FALSE,TRUE))</f>
        <v>1</v>
      </c>
      <c r="J22" s="16" t="b">
        <f t="shared" ref="J22:J85" si="5">IF(OR(AND(B22="N/A",D22="N/A",E22="N/A",G22="N/A"),AND(ISBLANK(B22),ISBLANK(D22),ISBLANK(E22),ISBLANK(G22)),AND(NOT(ISBLANK(B22)),NOT(ISBLANK(D22)),NOT(ISBLANK(E22)),NOT(ISBLANK(G22)),B22&lt;&gt;"N/A",D22&lt;&gt;"N/A",E22&lt;&gt;"N/A",G22&lt;&gt;"N/A")),TRUE,FALSE)</f>
        <v>1</v>
      </c>
      <c r="K22" s="16" t="b">
        <f t="shared" ref="K22:K85" si="6">IF(OR(AND(ISBLANK(B22),H22=0),AND(B22="N/A",H22=0),AND(NOT(ISBLANK(B22)),B22&lt;&gt;"N/A",H22&lt;&gt;0)),TRUE,FALSE)</f>
        <v>1</v>
      </c>
      <c r="L22" s="16" t="b">
        <f t="shared" si="1"/>
        <v>1</v>
      </c>
      <c r="M22" s="16" t="b">
        <f t="shared" si="2"/>
        <v>1</v>
      </c>
      <c r="N22" s="16" t="b">
        <f t="shared" si="3"/>
        <v>1</v>
      </c>
    </row>
    <row r="23" spans="1:14">
      <c r="A23" s="77">
        <v>4</v>
      </c>
      <c r="B23" s="212"/>
      <c r="C23" s="213"/>
      <c r="D23" s="206"/>
      <c r="E23" s="206"/>
      <c r="F23" s="212"/>
      <c r="G23" s="206"/>
      <c r="H23" s="214"/>
      <c r="I23" s="16" t="b">
        <f t="shared" si="4"/>
        <v>1</v>
      </c>
      <c r="J23" s="16" t="b">
        <f t="shared" si="5"/>
        <v>1</v>
      </c>
      <c r="K23" s="16" t="b">
        <f t="shared" si="6"/>
        <v>1</v>
      </c>
      <c r="L23" s="16" t="b">
        <f t="shared" si="1"/>
        <v>1</v>
      </c>
      <c r="M23" s="16" t="b">
        <f t="shared" si="2"/>
        <v>1</v>
      </c>
      <c r="N23" s="16" t="b">
        <f t="shared" si="3"/>
        <v>1</v>
      </c>
    </row>
    <row r="24" spans="1:14">
      <c r="A24" s="77">
        <v>5</v>
      </c>
      <c r="B24" s="212"/>
      <c r="C24" s="213"/>
      <c r="D24" s="206"/>
      <c r="E24" s="206"/>
      <c r="F24" s="212"/>
      <c r="G24" s="206"/>
      <c r="H24" s="214"/>
      <c r="I24" s="16" t="b">
        <f t="shared" si="4"/>
        <v>1</v>
      </c>
      <c r="J24" s="16" t="b">
        <f t="shared" si="5"/>
        <v>1</v>
      </c>
      <c r="K24" s="16" t="b">
        <f t="shared" si="6"/>
        <v>1</v>
      </c>
      <c r="L24" s="16" t="b">
        <f t="shared" si="1"/>
        <v>1</v>
      </c>
      <c r="M24" s="16" t="b">
        <f t="shared" si="2"/>
        <v>1</v>
      </c>
      <c r="N24" s="16" t="b">
        <f t="shared" si="3"/>
        <v>1</v>
      </c>
    </row>
    <row r="25" spans="1:14">
      <c r="A25" s="77">
        <v>6</v>
      </c>
      <c r="B25" s="212"/>
      <c r="C25" s="213"/>
      <c r="D25" s="206"/>
      <c r="E25" s="206"/>
      <c r="F25" s="212"/>
      <c r="G25" s="206"/>
      <c r="H25" s="214"/>
      <c r="I25" s="16" t="b">
        <f t="shared" si="4"/>
        <v>1</v>
      </c>
      <c r="J25" s="16" t="b">
        <f t="shared" si="5"/>
        <v>1</v>
      </c>
      <c r="K25" s="16" t="b">
        <f t="shared" si="6"/>
        <v>1</v>
      </c>
      <c r="L25" s="16" t="b">
        <f t="shared" si="1"/>
        <v>1</v>
      </c>
      <c r="M25" s="16" t="b">
        <f t="shared" si="2"/>
        <v>1</v>
      </c>
      <c r="N25" s="16" t="b">
        <f t="shared" si="3"/>
        <v>1</v>
      </c>
    </row>
    <row r="26" spans="1:14">
      <c r="A26" s="77">
        <v>7</v>
      </c>
      <c r="B26" s="212"/>
      <c r="C26" s="213"/>
      <c r="D26" s="206"/>
      <c r="E26" s="206"/>
      <c r="F26" s="212"/>
      <c r="G26" s="206"/>
      <c r="H26" s="214"/>
      <c r="I26" s="16" t="b">
        <f t="shared" si="4"/>
        <v>1</v>
      </c>
      <c r="J26" s="16" t="b">
        <f t="shared" si="5"/>
        <v>1</v>
      </c>
      <c r="K26" s="16" t="b">
        <f t="shared" si="6"/>
        <v>1</v>
      </c>
      <c r="L26" s="16" t="b">
        <f t="shared" si="1"/>
        <v>1</v>
      </c>
      <c r="M26" s="16" t="b">
        <f t="shared" si="2"/>
        <v>1</v>
      </c>
      <c r="N26" s="16" t="b">
        <f t="shared" si="3"/>
        <v>1</v>
      </c>
    </row>
    <row r="27" spans="1:14">
      <c r="A27" s="77">
        <v>8</v>
      </c>
      <c r="B27" s="212"/>
      <c r="C27" s="213"/>
      <c r="D27" s="206"/>
      <c r="E27" s="206"/>
      <c r="F27" s="212"/>
      <c r="G27" s="206"/>
      <c r="H27" s="214"/>
      <c r="I27" s="16" t="b">
        <f t="shared" si="4"/>
        <v>1</v>
      </c>
      <c r="J27" s="16" t="b">
        <f t="shared" si="5"/>
        <v>1</v>
      </c>
      <c r="K27" s="16" t="b">
        <f t="shared" si="6"/>
        <v>1</v>
      </c>
      <c r="L27" s="16" t="b">
        <f t="shared" si="1"/>
        <v>1</v>
      </c>
      <c r="M27" s="16" t="b">
        <f t="shared" si="2"/>
        <v>1</v>
      </c>
      <c r="N27" s="16" t="b">
        <f t="shared" si="3"/>
        <v>1</v>
      </c>
    </row>
    <row r="28" spans="1:14">
      <c r="A28" s="77">
        <v>9</v>
      </c>
      <c r="B28" s="212"/>
      <c r="C28" s="213"/>
      <c r="D28" s="206"/>
      <c r="E28" s="206"/>
      <c r="F28" s="212"/>
      <c r="G28" s="206"/>
      <c r="H28" s="214"/>
      <c r="I28" s="16" t="b">
        <f t="shared" si="4"/>
        <v>1</v>
      </c>
      <c r="J28" s="16" t="b">
        <f t="shared" si="5"/>
        <v>1</v>
      </c>
      <c r="K28" s="16" t="b">
        <f t="shared" si="6"/>
        <v>1</v>
      </c>
      <c r="L28" s="16" t="b">
        <f t="shared" si="1"/>
        <v>1</v>
      </c>
      <c r="M28" s="16" t="b">
        <f t="shared" si="2"/>
        <v>1</v>
      </c>
      <c r="N28" s="16" t="b">
        <f t="shared" si="3"/>
        <v>1</v>
      </c>
    </row>
    <row r="29" spans="1:14">
      <c r="A29" s="77">
        <v>10</v>
      </c>
      <c r="B29" s="212"/>
      <c r="C29" s="213"/>
      <c r="D29" s="206"/>
      <c r="E29" s="206"/>
      <c r="F29" s="212"/>
      <c r="G29" s="206"/>
      <c r="H29" s="214"/>
      <c r="I29" s="16" t="b">
        <f t="shared" si="4"/>
        <v>1</v>
      </c>
      <c r="J29" s="16" t="b">
        <f t="shared" si="5"/>
        <v>1</v>
      </c>
      <c r="K29" s="16" t="b">
        <f t="shared" si="6"/>
        <v>1</v>
      </c>
      <c r="L29" s="16" t="b">
        <f t="shared" si="1"/>
        <v>1</v>
      </c>
      <c r="M29" s="16" t="b">
        <f t="shared" si="2"/>
        <v>1</v>
      </c>
      <c r="N29" s="16" t="b">
        <f t="shared" si="3"/>
        <v>1</v>
      </c>
    </row>
    <row r="30" spans="1:14">
      <c r="A30" s="77">
        <v>11</v>
      </c>
      <c r="B30" s="212"/>
      <c r="C30" s="213"/>
      <c r="D30" s="206"/>
      <c r="E30" s="206"/>
      <c r="F30" s="212"/>
      <c r="G30" s="206"/>
      <c r="H30" s="214"/>
      <c r="I30" s="16" t="b">
        <f t="shared" si="4"/>
        <v>1</v>
      </c>
      <c r="J30" s="16" t="b">
        <f t="shared" si="5"/>
        <v>1</v>
      </c>
      <c r="K30" s="16" t="b">
        <f t="shared" si="6"/>
        <v>1</v>
      </c>
      <c r="L30" s="16" t="b">
        <f t="shared" si="1"/>
        <v>1</v>
      </c>
      <c r="M30" s="16" t="b">
        <f t="shared" si="2"/>
        <v>1</v>
      </c>
      <c r="N30" s="16" t="b">
        <f t="shared" si="3"/>
        <v>1</v>
      </c>
    </row>
    <row r="31" spans="1:14">
      <c r="A31" s="77">
        <v>12</v>
      </c>
      <c r="B31" s="212"/>
      <c r="C31" s="213"/>
      <c r="D31" s="206"/>
      <c r="E31" s="206"/>
      <c r="F31" s="212"/>
      <c r="G31" s="206"/>
      <c r="H31" s="214"/>
      <c r="I31" s="16" t="b">
        <f t="shared" si="4"/>
        <v>1</v>
      </c>
      <c r="J31" s="16" t="b">
        <f t="shared" si="5"/>
        <v>1</v>
      </c>
      <c r="K31" s="16" t="b">
        <f t="shared" si="6"/>
        <v>1</v>
      </c>
      <c r="L31" s="16" t="b">
        <f t="shared" si="1"/>
        <v>1</v>
      </c>
      <c r="M31" s="16" t="b">
        <f t="shared" si="2"/>
        <v>1</v>
      </c>
      <c r="N31" s="16" t="b">
        <f t="shared" si="3"/>
        <v>1</v>
      </c>
    </row>
    <row r="32" spans="1:14">
      <c r="A32" s="77">
        <v>13</v>
      </c>
      <c r="B32" s="212"/>
      <c r="C32" s="213"/>
      <c r="D32" s="206"/>
      <c r="E32" s="206"/>
      <c r="F32" s="212"/>
      <c r="G32" s="206"/>
      <c r="H32" s="214"/>
      <c r="I32" s="16" t="b">
        <f t="shared" si="4"/>
        <v>1</v>
      </c>
      <c r="J32" s="16" t="b">
        <f t="shared" si="5"/>
        <v>1</v>
      </c>
      <c r="K32" s="16" t="b">
        <f t="shared" si="6"/>
        <v>1</v>
      </c>
      <c r="L32" s="16" t="b">
        <f t="shared" si="1"/>
        <v>1</v>
      </c>
      <c r="M32" s="16" t="b">
        <f t="shared" si="2"/>
        <v>1</v>
      </c>
      <c r="N32" s="16" t="b">
        <f t="shared" si="3"/>
        <v>1</v>
      </c>
    </row>
    <row r="33" spans="1:14">
      <c r="A33" s="77">
        <v>14</v>
      </c>
      <c r="B33" s="212"/>
      <c r="C33" s="213"/>
      <c r="D33" s="206"/>
      <c r="E33" s="206"/>
      <c r="F33" s="212"/>
      <c r="G33" s="206"/>
      <c r="H33" s="214"/>
      <c r="I33" s="16" t="b">
        <f t="shared" si="4"/>
        <v>1</v>
      </c>
      <c r="J33" s="16" t="b">
        <f t="shared" si="5"/>
        <v>1</v>
      </c>
      <c r="K33" s="16" t="b">
        <f t="shared" si="6"/>
        <v>1</v>
      </c>
      <c r="L33" s="16" t="b">
        <f t="shared" si="1"/>
        <v>1</v>
      </c>
      <c r="M33" s="16" t="b">
        <f t="shared" si="2"/>
        <v>1</v>
      </c>
      <c r="N33" s="16" t="b">
        <f t="shared" si="3"/>
        <v>1</v>
      </c>
    </row>
    <row r="34" spans="1:14">
      <c r="A34" s="77">
        <v>15</v>
      </c>
      <c r="B34" s="212"/>
      <c r="C34" s="213"/>
      <c r="D34" s="206"/>
      <c r="E34" s="206"/>
      <c r="F34" s="212"/>
      <c r="G34" s="206"/>
      <c r="H34" s="214"/>
      <c r="I34" s="16" t="b">
        <f t="shared" si="4"/>
        <v>1</v>
      </c>
      <c r="J34" s="16" t="b">
        <f t="shared" si="5"/>
        <v>1</v>
      </c>
      <c r="K34" s="16" t="b">
        <f t="shared" si="6"/>
        <v>1</v>
      </c>
      <c r="L34" s="16" t="b">
        <f t="shared" si="1"/>
        <v>1</v>
      </c>
      <c r="M34" s="16" t="b">
        <f t="shared" si="2"/>
        <v>1</v>
      </c>
      <c r="N34" s="16" t="b">
        <f t="shared" si="3"/>
        <v>1</v>
      </c>
    </row>
    <row r="35" spans="1:14">
      <c r="A35" s="77">
        <v>16</v>
      </c>
      <c r="B35" s="212"/>
      <c r="C35" s="213"/>
      <c r="D35" s="206"/>
      <c r="E35" s="206"/>
      <c r="F35" s="212"/>
      <c r="G35" s="206"/>
      <c r="H35" s="214"/>
      <c r="I35" s="16" t="b">
        <f t="shared" si="4"/>
        <v>1</v>
      </c>
      <c r="J35" s="16" t="b">
        <f t="shared" si="5"/>
        <v>1</v>
      </c>
      <c r="K35" s="16" t="b">
        <f t="shared" si="6"/>
        <v>1</v>
      </c>
      <c r="L35" s="16" t="b">
        <f t="shared" si="1"/>
        <v>1</v>
      </c>
      <c r="M35" s="16" t="b">
        <f t="shared" si="2"/>
        <v>1</v>
      </c>
      <c r="N35" s="16" t="b">
        <f t="shared" si="3"/>
        <v>1</v>
      </c>
    </row>
    <row r="36" spans="1:14">
      <c r="A36" s="77">
        <v>17</v>
      </c>
      <c r="B36" s="212"/>
      <c r="C36" s="213"/>
      <c r="D36" s="206"/>
      <c r="E36" s="206"/>
      <c r="F36" s="212"/>
      <c r="G36" s="206"/>
      <c r="H36" s="214"/>
      <c r="I36" s="16" t="b">
        <f t="shared" si="4"/>
        <v>1</v>
      </c>
      <c r="J36" s="16" t="b">
        <f t="shared" si="5"/>
        <v>1</v>
      </c>
      <c r="K36" s="16" t="b">
        <f t="shared" si="6"/>
        <v>1</v>
      </c>
      <c r="L36" s="16" t="b">
        <f t="shared" si="1"/>
        <v>1</v>
      </c>
      <c r="M36" s="16" t="b">
        <f t="shared" si="2"/>
        <v>1</v>
      </c>
      <c r="N36" s="16" t="b">
        <f t="shared" si="3"/>
        <v>1</v>
      </c>
    </row>
    <row r="37" spans="1:14">
      <c r="A37" s="77">
        <v>18</v>
      </c>
      <c r="B37" s="212"/>
      <c r="C37" s="213"/>
      <c r="D37" s="206"/>
      <c r="E37" s="206"/>
      <c r="F37" s="212"/>
      <c r="G37" s="206"/>
      <c r="H37" s="214"/>
      <c r="I37" s="16" t="b">
        <f t="shared" si="4"/>
        <v>1</v>
      </c>
      <c r="J37" s="16" t="b">
        <f t="shared" si="5"/>
        <v>1</v>
      </c>
      <c r="K37" s="16" t="b">
        <f t="shared" si="6"/>
        <v>1</v>
      </c>
      <c r="L37" s="16" t="b">
        <f t="shared" si="1"/>
        <v>1</v>
      </c>
      <c r="M37" s="16" t="b">
        <f t="shared" si="2"/>
        <v>1</v>
      </c>
      <c r="N37" s="16" t="b">
        <f t="shared" si="3"/>
        <v>1</v>
      </c>
    </row>
    <row r="38" spans="1:14">
      <c r="A38" s="77">
        <v>19</v>
      </c>
      <c r="B38" s="212"/>
      <c r="C38" s="213"/>
      <c r="D38" s="206"/>
      <c r="E38" s="206"/>
      <c r="F38" s="212"/>
      <c r="G38" s="206"/>
      <c r="H38" s="214"/>
      <c r="I38" s="16" t="b">
        <f t="shared" si="4"/>
        <v>1</v>
      </c>
      <c r="J38" s="16" t="b">
        <f t="shared" si="5"/>
        <v>1</v>
      </c>
      <c r="K38" s="16" t="b">
        <f t="shared" si="6"/>
        <v>1</v>
      </c>
      <c r="L38" s="16" t="b">
        <f t="shared" si="1"/>
        <v>1</v>
      </c>
      <c r="M38" s="16" t="b">
        <f t="shared" si="2"/>
        <v>1</v>
      </c>
      <c r="N38" s="16" t="b">
        <f t="shared" si="3"/>
        <v>1</v>
      </c>
    </row>
    <row r="39" spans="1:14">
      <c r="A39" s="77">
        <v>20</v>
      </c>
      <c r="B39" s="212"/>
      <c r="C39" s="213"/>
      <c r="D39" s="206"/>
      <c r="E39" s="206"/>
      <c r="F39" s="212"/>
      <c r="G39" s="206"/>
      <c r="H39" s="214"/>
      <c r="I39" s="16" t="b">
        <f t="shared" si="4"/>
        <v>1</v>
      </c>
      <c r="J39" s="16" t="b">
        <f t="shared" si="5"/>
        <v>1</v>
      </c>
      <c r="K39" s="16" t="b">
        <f t="shared" si="6"/>
        <v>1</v>
      </c>
      <c r="L39" s="16" t="b">
        <f t="shared" si="1"/>
        <v>1</v>
      </c>
      <c r="M39" s="16" t="b">
        <f t="shared" si="2"/>
        <v>1</v>
      </c>
      <c r="N39" s="16" t="b">
        <f t="shared" si="3"/>
        <v>1</v>
      </c>
    </row>
    <row r="40" spans="1:14">
      <c r="A40" s="77">
        <v>21</v>
      </c>
      <c r="B40" s="212"/>
      <c r="C40" s="213"/>
      <c r="D40" s="206"/>
      <c r="E40" s="206"/>
      <c r="F40" s="212"/>
      <c r="G40" s="206"/>
      <c r="H40" s="214"/>
      <c r="I40" s="16" t="b">
        <f t="shared" si="4"/>
        <v>1</v>
      </c>
      <c r="J40" s="16" t="b">
        <f t="shared" si="5"/>
        <v>1</v>
      </c>
      <c r="K40" s="16" t="b">
        <f t="shared" si="6"/>
        <v>1</v>
      </c>
      <c r="L40" s="16" t="b">
        <f t="shared" si="1"/>
        <v>1</v>
      </c>
      <c r="M40" s="16" t="b">
        <f t="shared" si="2"/>
        <v>1</v>
      </c>
      <c r="N40" s="16" t="b">
        <f t="shared" si="3"/>
        <v>1</v>
      </c>
    </row>
    <row r="41" spans="1:14">
      <c r="A41" s="77">
        <v>22</v>
      </c>
      <c r="B41" s="212"/>
      <c r="C41" s="213"/>
      <c r="D41" s="206"/>
      <c r="E41" s="206"/>
      <c r="F41" s="212"/>
      <c r="G41" s="206"/>
      <c r="H41" s="214"/>
      <c r="I41" s="16" t="b">
        <f t="shared" si="4"/>
        <v>1</v>
      </c>
      <c r="J41" s="16" t="b">
        <f t="shared" si="5"/>
        <v>1</v>
      </c>
      <c r="K41" s="16" t="b">
        <f t="shared" si="6"/>
        <v>1</v>
      </c>
      <c r="L41" s="16" t="b">
        <f t="shared" si="1"/>
        <v>1</v>
      </c>
      <c r="M41" s="16" t="b">
        <f t="shared" si="2"/>
        <v>1</v>
      </c>
      <c r="N41" s="16" t="b">
        <f t="shared" si="3"/>
        <v>1</v>
      </c>
    </row>
    <row r="42" spans="1:14">
      <c r="A42" s="77">
        <v>23</v>
      </c>
      <c r="B42" s="212"/>
      <c r="C42" s="213"/>
      <c r="D42" s="206"/>
      <c r="E42" s="206"/>
      <c r="F42" s="212"/>
      <c r="G42" s="206"/>
      <c r="H42" s="214"/>
      <c r="I42" s="16" t="b">
        <f t="shared" si="4"/>
        <v>1</v>
      </c>
      <c r="J42" s="16" t="b">
        <f t="shared" si="5"/>
        <v>1</v>
      </c>
      <c r="K42" s="16" t="b">
        <f t="shared" si="6"/>
        <v>1</v>
      </c>
      <c r="L42" s="16" t="b">
        <f t="shared" si="1"/>
        <v>1</v>
      </c>
      <c r="M42" s="16" t="b">
        <f t="shared" si="2"/>
        <v>1</v>
      </c>
      <c r="N42" s="16" t="b">
        <f t="shared" si="3"/>
        <v>1</v>
      </c>
    </row>
    <row r="43" spans="1:14">
      <c r="A43" s="77">
        <v>24</v>
      </c>
      <c r="B43" s="212"/>
      <c r="C43" s="213"/>
      <c r="D43" s="206"/>
      <c r="E43" s="206"/>
      <c r="F43" s="212"/>
      <c r="G43" s="206"/>
      <c r="H43" s="214"/>
      <c r="I43" s="16" t="b">
        <f t="shared" si="4"/>
        <v>1</v>
      </c>
      <c r="J43" s="16" t="b">
        <f t="shared" si="5"/>
        <v>1</v>
      </c>
      <c r="K43" s="16" t="b">
        <f t="shared" si="6"/>
        <v>1</v>
      </c>
      <c r="L43" s="16" t="b">
        <f t="shared" si="1"/>
        <v>1</v>
      </c>
      <c r="M43" s="16" t="b">
        <f t="shared" si="2"/>
        <v>1</v>
      </c>
      <c r="N43" s="16" t="b">
        <f t="shared" si="3"/>
        <v>1</v>
      </c>
    </row>
    <row r="44" spans="1:14">
      <c r="A44" s="77">
        <v>25</v>
      </c>
      <c r="B44" s="212"/>
      <c r="C44" s="213"/>
      <c r="D44" s="206"/>
      <c r="E44" s="206"/>
      <c r="F44" s="212"/>
      <c r="G44" s="206"/>
      <c r="H44" s="214"/>
      <c r="I44" s="16" t="b">
        <f t="shared" si="4"/>
        <v>1</v>
      </c>
      <c r="J44" s="16" t="b">
        <f t="shared" si="5"/>
        <v>1</v>
      </c>
      <c r="K44" s="16" t="b">
        <f t="shared" si="6"/>
        <v>1</v>
      </c>
      <c r="L44" s="16" t="b">
        <f t="shared" si="1"/>
        <v>1</v>
      </c>
      <c r="M44" s="16" t="b">
        <f t="shared" si="2"/>
        <v>1</v>
      </c>
      <c r="N44" s="16" t="b">
        <f t="shared" si="3"/>
        <v>1</v>
      </c>
    </row>
    <row r="45" spans="1:14">
      <c r="A45" s="77">
        <v>26</v>
      </c>
      <c r="B45" s="212"/>
      <c r="C45" s="213"/>
      <c r="D45" s="206"/>
      <c r="E45" s="206"/>
      <c r="F45" s="212"/>
      <c r="G45" s="206"/>
      <c r="H45" s="214"/>
      <c r="I45" s="16" t="b">
        <f t="shared" si="4"/>
        <v>1</v>
      </c>
      <c r="J45" s="16" t="b">
        <f t="shared" si="5"/>
        <v>1</v>
      </c>
      <c r="K45" s="16" t="b">
        <f t="shared" si="6"/>
        <v>1</v>
      </c>
      <c r="L45" s="16" t="b">
        <f t="shared" si="1"/>
        <v>1</v>
      </c>
      <c r="M45" s="16" t="b">
        <f t="shared" si="2"/>
        <v>1</v>
      </c>
      <c r="N45" s="16" t="b">
        <f t="shared" si="3"/>
        <v>1</v>
      </c>
    </row>
    <row r="46" spans="1:14">
      <c r="A46" s="77">
        <v>27</v>
      </c>
      <c r="B46" s="212"/>
      <c r="C46" s="213"/>
      <c r="D46" s="206"/>
      <c r="E46" s="206"/>
      <c r="F46" s="212"/>
      <c r="G46" s="206"/>
      <c r="H46" s="214"/>
      <c r="I46" s="16" t="b">
        <f t="shared" si="4"/>
        <v>1</v>
      </c>
      <c r="J46" s="16" t="b">
        <f t="shared" si="5"/>
        <v>1</v>
      </c>
      <c r="K46" s="16" t="b">
        <f t="shared" si="6"/>
        <v>1</v>
      </c>
      <c r="L46" s="16" t="b">
        <f t="shared" si="1"/>
        <v>1</v>
      </c>
      <c r="M46" s="16" t="b">
        <f t="shared" si="2"/>
        <v>1</v>
      </c>
      <c r="N46" s="16" t="b">
        <f t="shared" si="3"/>
        <v>1</v>
      </c>
    </row>
    <row r="47" spans="1:14">
      <c r="A47" s="77">
        <v>28</v>
      </c>
      <c r="B47" s="212"/>
      <c r="C47" s="213"/>
      <c r="D47" s="206"/>
      <c r="E47" s="206"/>
      <c r="F47" s="212"/>
      <c r="G47" s="206"/>
      <c r="H47" s="214"/>
      <c r="I47" s="16" t="b">
        <f t="shared" si="4"/>
        <v>1</v>
      </c>
      <c r="J47" s="16" t="b">
        <f t="shared" si="5"/>
        <v>1</v>
      </c>
      <c r="K47" s="16" t="b">
        <f t="shared" si="6"/>
        <v>1</v>
      </c>
      <c r="L47" s="16" t="b">
        <f t="shared" si="1"/>
        <v>1</v>
      </c>
      <c r="M47" s="16" t="b">
        <f t="shared" si="2"/>
        <v>1</v>
      </c>
      <c r="N47" s="16" t="b">
        <f t="shared" si="3"/>
        <v>1</v>
      </c>
    </row>
    <row r="48" spans="1:14">
      <c r="A48" s="77">
        <v>29</v>
      </c>
      <c r="B48" s="212"/>
      <c r="C48" s="213"/>
      <c r="D48" s="206"/>
      <c r="E48" s="206"/>
      <c r="F48" s="212"/>
      <c r="G48" s="206"/>
      <c r="H48" s="214"/>
      <c r="I48" s="16" t="b">
        <f t="shared" si="4"/>
        <v>1</v>
      </c>
      <c r="J48" s="16" t="b">
        <f t="shared" si="5"/>
        <v>1</v>
      </c>
      <c r="K48" s="16" t="b">
        <f t="shared" si="6"/>
        <v>1</v>
      </c>
      <c r="L48" s="16" t="b">
        <f t="shared" si="1"/>
        <v>1</v>
      </c>
      <c r="M48" s="16" t="b">
        <f t="shared" si="2"/>
        <v>1</v>
      </c>
      <c r="N48" s="16" t="b">
        <f t="shared" si="3"/>
        <v>1</v>
      </c>
    </row>
    <row r="49" spans="1:14">
      <c r="A49" s="77">
        <v>30</v>
      </c>
      <c r="B49" s="212"/>
      <c r="C49" s="213"/>
      <c r="D49" s="206"/>
      <c r="E49" s="206"/>
      <c r="F49" s="212"/>
      <c r="G49" s="206"/>
      <c r="H49" s="214"/>
      <c r="I49" s="16" t="b">
        <f t="shared" si="4"/>
        <v>1</v>
      </c>
      <c r="J49" s="16" t="b">
        <f t="shared" si="5"/>
        <v>1</v>
      </c>
      <c r="K49" s="16" t="b">
        <f t="shared" si="6"/>
        <v>1</v>
      </c>
      <c r="L49" s="16" t="b">
        <f t="shared" si="1"/>
        <v>1</v>
      </c>
      <c r="M49" s="16" t="b">
        <f t="shared" si="2"/>
        <v>1</v>
      </c>
      <c r="N49" s="16" t="b">
        <f t="shared" si="3"/>
        <v>1</v>
      </c>
    </row>
    <row r="50" spans="1:14">
      <c r="A50" s="77">
        <v>31</v>
      </c>
      <c r="B50" s="212"/>
      <c r="C50" s="213"/>
      <c r="D50" s="206"/>
      <c r="E50" s="206"/>
      <c r="F50" s="212"/>
      <c r="G50" s="206"/>
      <c r="H50" s="214"/>
      <c r="I50" s="16" t="b">
        <f t="shared" si="4"/>
        <v>1</v>
      </c>
      <c r="J50" s="16" t="b">
        <f t="shared" si="5"/>
        <v>1</v>
      </c>
      <c r="K50" s="16" t="b">
        <f t="shared" si="6"/>
        <v>1</v>
      </c>
      <c r="L50" s="16" t="b">
        <f t="shared" si="1"/>
        <v>1</v>
      </c>
      <c r="M50" s="16" t="b">
        <f t="shared" si="2"/>
        <v>1</v>
      </c>
      <c r="N50" s="16" t="b">
        <f t="shared" si="3"/>
        <v>1</v>
      </c>
    </row>
    <row r="51" spans="1:14">
      <c r="A51" s="77">
        <v>32</v>
      </c>
      <c r="B51" s="212"/>
      <c r="C51" s="213"/>
      <c r="D51" s="206"/>
      <c r="E51" s="206"/>
      <c r="F51" s="212"/>
      <c r="G51" s="206"/>
      <c r="H51" s="214"/>
      <c r="I51" s="16" t="b">
        <f t="shared" si="4"/>
        <v>1</v>
      </c>
      <c r="J51" s="16" t="b">
        <f t="shared" si="5"/>
        <v>1</v>
      </c>
      <c r="K51" s="16" t="b">
        <f t="shared" si="6"/>
        <v>1</v>
      </c>
      <c r="L51" s="16" t="b">
        <f t="shared" si="1"/>
        <v>1</v>
      </c>
      <c r="M51" s="16" t="b">
        <f t="shared" si="2"/>
        <v>1</v>
      </c>
      <c r="N51" s="16" t="b">
        <f t="shared" si="3"/>
        <v>1</v>
      </c>
    </row>
    <row r="52" spans="1:14">
      <c r="A52" s="77">
        <v>33</v>
      </c>
      <c r="B52" s="212"/>
      <c r="C52" s="213"/>
      <c r="D52" s="206"/>
      <c r="E52" s="206"/>
      <c r="F52" s="212"/>
      <c r="G52" s="206"/>
      <c r="H52" s="214"/>
      <c r="I52" s="16" t="b">
        <f t="shared" si="4"/>
        <v>1</v>
      </c>
      <c r="J52" s="16" t="b">
        <f t="shared" si="5"/>
        <v>1</v>
      </c>
      <c r="K52" s="16" t="b">
        <f t="shared" si="6"/>
        <v>1</v>
      </c>
      <c r="L52" s="16" t="b">
        <f t="shared" si="1"/>
        <v>1</v>
      </c>
      <c r="M52" s="16" t="b">
        <f t="shared" si="2"/>
        <v>1</v>
      </c>
      <c r="N52" s="16" t="b">
        <f t="shared" si="3"/>
        <v>1</v>
      </c>
    </row>
    <row r="53" spans="1:14">
      <c r="A53" s="77">
        <v>34</v>
      </c>
      <c r="B53" s="212"/>
      <c r="C53" s="213"/>
      <c r="D53" s="206"/>
      <c r="E53" s="206"/>
      <c r="F53" s="212"/>
      <c r="G53" s="206"/>
      <c r="H53" s="214"/>
      <c r="I53" s="16" t="b">
        <f t="shared" si="4"/>
        <v>1</v>
      </c>
      <c r="J53" s="16" t="b">
        <f t="shared" si="5"/>
        <v>1</v>
      </c>
      <c r="K53" s="16" t="b">
        <f t="shared" si="6"/>
        <v>1</v>
      </c>
      <c r="L53" s="16" t="b">
        <f t="shared" si="1"/>
        <v>1</v>
      </c>
      <c r="M53" s="16" t="b">
        <f t="shared" si="2"/>
        <v>1</v>
      </c>
      <c r="N53" s="16" t="b">
        <f t="shared" si="3"/>
        <v>1</v>
      </c>
    </row>
    <row r="54" spans="1:14">
      <c r="A54" s="77">
        <v>35</v>
      </c>
      <c r="B54" s="212"/>
      <c r="C54" s="213"/>
      <c r="D54" s="206"/>
      <c r="E54" s="206"/>
      <c r="F54" s="212"/>
      <c r="G54" s="206"/>
      <c r="H54" s="214"/>
      <c r="I54" s="16" t="b">
        <f t="shared" si="4"/>
        <v>1</v>
      </c>
      <c r="J54" s="16" t="b">
        <f t="shared" si="5"/>
        <v>1</v>
      </c>
      <c r="K54" s="16" t="b">
        <f t="shared" si="6"/>
        <v>1</v>
      </c>
      <c r="L54" s="16" t="b">
        <f t="shared" si="1"/>
        <v>1</v>
      </c>
      <c r="M54" s="16" t="b">
        <f t="shared" si="2"/>
        <v>1</v>
      </c>
      <c r="N54" s="16" t="b">
        <f t="shared" si="3"/>
        <v>1</v>
      </c>
    </row>
    <row r="55" spans="1:14">
      <c r="A55" s="77">
        <v>36</v>
      </c>
      <c r="B55" s="212"/>
      <c r="C55" s="213"/>
      <c r="D55" s="206"/>
      <c r="E55" s="206"/>
      <c r="F55" s="212"/>
      <c r="G55" s="206"/>
      <c r="H55" s="214"/>
      <c r="I55" s="16" t="b">
        <f t="shared" si="4"/>
        <v>1</v>
      </c>
      <c r="J55" s="16" t="b">
        <f t="shared" si="5"/>
        <v>1</v>
      </c>
      <c r="K55" s="16" t="b">
        <f t="shared" si="6"/>
        <v>1</v>
      </c>
      <c r="L55" s="16" t="b">
        <f t="shared" si="1"/>
        <v>1</v>
      </c>
      <c r="M55" s="16" t="b">
        <f t="shared" si="2"/>
        <v>1</v>
      </c>
      <c r="N55" s="16" t="b">
        <f t="shared" si="3"/>
        <v>1</v>
      </c>
    </row>
    <row r="56" spans="1:14">
      <c r="A56" s="77">
        <v>37</v>
      </c>
      <c r="B56" s="212"/>
      <c r="C56" s="213"/>
      <c r="D56" s="206"/>
      <c r="E56" s="206"/>
      <c r="F56" s="212"/>
      <c r="G56" s="206"/>
      <c r="H56" s="214"/>
      <c r="I56" s="16" t="b">
        <f t="shared" si="4"/>
        <v>1</v>
      </c>
      <c r="J56" s="16" t="b">
        <f t="shared" si="5"/>
        <v>1</v>
      </c>
      <c r="K56" s="16" t="b">
        <f t="shared" si="6"/>
        <v>1</v>
      </c>
      <c r="L56" s="16" t="b">
        <f t="shared" si="1"/>
        <v>1</v>
      </c>
      <c r="M56" s="16" t="b">
        <f t="shared" si="2"/>
        <v>1</v>
      </c>
      <c r="N56" s="16" t="b">
        <f t="shared" si="3"/>
        <v>1</v>
      </c>
    </row>
    <row r="57" spans="1:14">
      <c r="A57" s="77">
        <v>38</v>
      </c>
      <c r="B57" s="212"/>
      <c r="C57" s="213"/>
      <c r="D57" s="206"/>
      <c r="E57" s="206"/>
      <c r="F57" s="212"/>
      <c r="G57" s="206"/>
      <c r="H57" s="214"/>
      <c r="I57" s="16" t="b">
        <f t="shared" si="4"/>
        <v>1</v>
      </c>
      <c r="J57" s="16" t="b">
        <f t="shared" si="5"/>
        <v>1</v>
      </c>
      <c r="K57" s="16" t="b">
        <f t="shared" si="6"/>
        <v>1</v>
      </c>
      <c r="L57" s="16" t="b">
        <f t="shared" si="1"/>
        <v>1</v>
      </c>
      <c r="M57" s="16" t="b">
        <f t="shared" si="2"/>
        <v>1</v>
      </c>
      <c r="N57" s="16" t="b">
        <f t="shared" si="3"/>
        <v>1</v>
      </c>
    </row>
    <row r="58" spans="1:14">
      <c r="A58" s="77">
        <v>39</v>
      </c>
      <c r="B58" s="212"/>
      <c r="C58" s="213"/>
      <c r="D58" s="206"/>
      <c r="E58" s="206"/>
      <c r="F58" s="212"/>
      <c r="G58" s="206"/>
      <c r="H58" s="214"/>
      <c r="I58" s="16" t="b">
        <f t="shared" si="4"/>
        <v>1</v>
      </c>
      <c r="J58" s="16" t="b">
        <f t="shared" si="5"/>
        <v>1</v>
      </c>
      <c r="K58" s="16" t="b">
        <f t="shared" si="6"/>
        <v>1</v>
      </c>
      <c r="L58" s="16" t="b">
        <f t="shared" si="1"/>
        <v>1</v>
      </c>
      <c r="M58" s="16" t="b">
        <f t="shared" si="2"/>
        <v>1</v>
      </c>
      <c r="N58" s="16" t="b">
        <f t="shared" si="3"/>
        <v>1</v>
      </c>
    </row>
    <row r="59" spans="1:14">
      <c r="A59" s="77">
        <v>40</v>
      </c>
      <c r="B59" s="212"/>
      <c r="C59" s="213"/>
      <c r="D59" s="206"/>
      <c r="E59" s="206"/>
      <c r="F59" s="212"/>
      <c r="G59" s="206"/>
      <c r="H59" s="214"/>
      <c r="I59" s="16" t="b">
        <f t="shared" si="4"/>
        <v>1</v>
      </c>
      <c r="J59" s="16" t="b">
        <f t="shared" si="5"/>
        <v>1</v>
      </c>
      <c r="K59" s="16" t="b">
        <f t="shared" si="6"/>
        <v>1</v>
      </c>
      <c r="L59" s="16" t="b">
        <f t="shared" si="1"/>
        <v>1</v>
      </c>
      <c r="M59" s="16" t="b">
        <f t="shared" si="2"/>
        <v>1</v>
      </c>
      <c r="N59" s="16" t="b">
        <f t="shared" si="3"/>
        <v>1</v>
      </c>
    </row>
    <row r="60" spans="1:14">
      <c r="A60" s="77">
        <v>41</v>
      </c>
      <c r="B60" s="212"/>
      <c r="C60" s="213"/>
      <c r="D60" s="206"/>
      <c r="E60" s="206"/>
      <c r="F60" s="212"/>
      <c r="G60" s="206"/>
      <c r="H60" s="214"/>
      <c r="I60" s="16" t="b">
        <f t="shared" si="4"/>
        <v>1</v>
      </c>
      <c r="J60" s="16" t="b">
        <f t="shared" si="5"/>
        <v>1</v>
      </c>
      <c r="K60" s="16" t="b">
        <f t="shared" si="6"/>
        <v>1</v>
      </c>
      <c r="L60" s="16" t="b">
        <f t="shared" si="1"/>
        <v>1</v>
      </c>
      <c r="M60" s="16" t="b">
        <f t="shared" si="2"/>
        <v>1</v>
      </c>
      <c r="N60" s="16" t="b">
        <f t="shared" si="3"/>
        <v>1</v>
      </c>
    </row>
    <row r="61" spans="1:14">
      <c r="A61" s="77">
        <v>42</v>
      </c>
      <c r="B61" s="212"/>
      <c r="C61" s="213"/>
      <c r="D61" s="206"/>
      <c r="E61" s="206"/>
      <c r="F61" s="212"/>
      <c r="G61" s="206"/>
      <c r="H61" s="214"/>
      <c r="I61" s="16" t="b">
        <f t="shared" si="4"/>
        <v>1</v>
      </c>
      <c r="J61" s="16" t="b">
        <f t="shared" si="5"/>
        <v>1</v>
      </c>
      <c r="K61" s="16" t="b">
        <f t="shared" si="6"/>
        <v>1</v>
      </c>
      <c r="L61" s="16" t="b">
        <f t="shared" si="1"/>
        <v>1</v>
      </c>
      <c r="M61" s="16" t="b">
        <f t="shared" si="2"/>
        <v>1</v>
      </c>
      <c r="N61" s="16" t="b">
        <f t="shared" si="3"/>
        <v>1</v>
      </c>
    </row>
    <row r="62" spans="1:14">
      <c r="A62" s="77">
        <v>43</v>
      </c>
      <c r="B62" s="212"/>
      <c r="C62" s="213"/>
      <c r="D62" s="206"/>
      <c r="E62" s="206"/>
      <c r="F62" s="212"/>
      <c r="G62" s="206"/>
      <c r="H62" s="214"/>
      <c r="I62" s="16" t="b">
        <f t="shared" si="4"/>
        <v>1</v>
      </c>
      <c r="J62" s="16" t="b">
        <f t="shared" si="5"/>
        <v>1</v>
      </c>
      <c r="K62" s="16" t="b">
        <f t="shared" si="6"/>
        <v>1</v>
      </c>
      <c r="L62" s="16" t="b">
        <f t="shared" si="1"/>
        <v>1</v>
      </c>
      <c r="M62" s="16" t="b">
        <f t="shared" si="2"/>
        <v>1</v>
      </c>
      <c r="N62" s="16" t="b">
        <f t="shared" si="3"/>
        <v>1</v>
      </c>
    </row>
    <row r="63" spans="1:14">
      <c r="A63" s="77">
        <v>44</v>
      </c>
      <c r="B63" s="212"/>
      <c r="C63" s="213"/>
      <c r="D63" s="206"/>
      <c r="E63" s="206"/>
      <c r="F63" s="212"/>
      <c r="G63" s="206"/>
      <c r="H63" s="214"/>
      <c r="I63" s="16" t="b">
        <f t="shared" si="4"/>
        <v>1</v>
      </c>
      <c r="J63" s="16" t="b">
        <f t="shared" si="5"/>
        <v>1</v>
      </c>
      <c r="K63" s="16" t="b">
        <f t="shared" si="6"/>
        <v>1</v>
      </c>
      <c r="L63" s="16" t="b">
        <f t="shared" si="1"/>
        <v>1</v>
      </c>
      <c r="M63" s="16" t="b">
        <f t="shared" si="2"/>
        <v>1</v>
      </c>
      <c r="N63" s="16" t="b">
        <f t="shared" si="3"/>
        <v>1</v>
      </c>
    </row>
    <row r="64" spans="1:14">
      <c r="A64" s="77">
        <v>45</v>
      </c>
      <c r="B64" s="212"/>
      <c r="C64" s="213"/>
      <c r="D64" s="206"/>
      <c r="E64" s="206"/>
      <c r="F64" s="212"/>
      <c r="G64" s="206"/>
      <c r="H64" s="214"/>
      <c r="I64" s="16" t="b">
        <f t="shared" si="4"/>
        <v>1</v>
      </c>
      <c r="J64" s="16" t="b">
        <f t="shared" si="5"/>
        <v>1</v>
      </c>
      <c r="K64" s="16" t="b">
        <f t="shared" si="6"/>
        <v>1</v>
      </c>
      <c r="L64" s="16" t="b">
        <f t="shared" si="1"/>
        <v>1</v>
      </c>
      <c r="M64" s="16" t="b">
        <f t="shared" si="2"/>
        <v>1</v>
      </c>
      <c r="N64" s="16" t="b">
        <f t="shared" si="3"/>
        <v>1</v>
      </c>
    </row>
    <row r="65" spans="1:14">
      <c r="A65" s="77">
        <v>46</v>
      </c>
      <c r="B65" s="212"/>
      <c r="C65" s="213"/>
      <c r="D65" s="206"/>
      <c r="E65" s="206"/>
      <c r="F65" s="212"/>
      <c r="G65" s="206"/>
      <c r="H65" s="214"/>
      <c r="I65" s="16" t="b">
        <f t="shared" si="4"/>
        <v>1</v>
      </c>
      <c r="J65" s="16" t="b">
        <f t="shared" si="5"/>
        <v>1</v>
      </c>
      <c r="K65" s="16" t="b">
        <f t="shared" si="6"/>
        <v>1</v>
      </c>
      <c r="L65" s="16" t="b">
        <f t="shared" si="1"/>
        <v>1</v>
      </c>
      <c r="M65" s="16" t="b">
        <f t="shared" si="2"/>
        <v>1</v>
      </c>
      <c r="N65" s="16" t="b">
        <f t="shared" si="3"/>
        <v>1</v>
      </c>
    </row>
    <row r="66" spans="1:14">
      <c r="A66" s="77">
        <v>47</v>
      </c>
      <c r="B66" s="212"/>
      <c r="C66" s="213"/>
      <c r="D66" s="206"/>
      <c r="E66" s="206"/>
      <c r="F66" s="212"/>
      <c r="G66" s="206"/>
      <c r="H66" s="214"/>
      <c r="I66" s="16" t="b">
        <f t="shared" si="4"/>
        <v>1</v>
      </c>
      <c r="J66" s="16" t="b">
        <f t="shared" si="5"/>
        <v>1</v>
      </c>
      <c r="K66" s="16" t="b">
        <f t="shared" si="6"/>
        <v>1</v>
      </c>
      <c r="L66" s="16" t="b">
        <f t="shared" si="1"/>
        <v>1</v>
      </c>
      <c r="M66" s="16" t="b">
        <f t="shared" si="2"/>
        <v>1</v>
      </c>
      <c r="N66" s="16" t="b">
        <f t="shared" si="3"/>
        <v>1</v>
      </c>
    </row>
    <row r="67" spans="1:14">
      <c r="A67" s="77">
        <v>48</v>
      </c>
      <c r="B67" s="212"/>
      <c r="C67" s="213"/>
      <c r="D67" s="206"/>
      <c r="E67" s="206"/>
      <c r="F67" s="212"/>
      <c r="G67" s="206"/>
      <c r="H67" s="214"/>
      <c r="I67" s="16" t="b">
        <f t="shared" si="4"/>
        <v>1</v>
      </c>
      <c r="J67" s="16" t="b">
        <f t="shared" si="5"/>
        <v>1</v>
      </c>
      <c r="K67" s="16" t="b">
        <f t="shared" si="6"/>
        <v>1</v>
      </c>
      <c r="L67" s="16" t="b">
        <f t="shared" si="1"/>
        <v>1</v>
      </c>
      <c r="M67" s="16" t="b">
        <f t="shared" si="2"/>
        <v>1</v>
      </c>
      <c r="N67" s="16" t="b">
        <f t="shared" si="3"/>
        <v>1</v>
      </c>
    </row>
    <row r="68" spans="1:14">
      <c r="A68" s="77">
        <v>49</v>
      </c>
      <c r="B68" s="212"/>
      <c r="C68" s="213"/>
      <c r="D68" s="206"/>
      <c r="E68" s="206"/>
      <c r="F68" s="212"/>
      <c r="G68" s="206"/>
      <c r="H68" s="214"/>
      <c r="I68" s="16" t="b">
        <f t="shared" si="4"/>
        <v>1</v>
      </c>
      <c r="J68" s="16" t="b">
        <f t="shared" si="5"/>
        <v>1</v>
      </c>
      <c r="K68" s="16" t="b">
        <f t="shared" si="6"/>
        <v>1</v>
      </c>
      <c r="L68" s="16" t="b">
        <f t="shared" si="1"/>
        <v>1</v>
      </c>
      <c r="M68" s="16" t="b">
        <f t="shared" si="2"/>
        <v>1</v>
      </c>
      <c r="N68" s="16" t="b">
        <f t="shared" si="3"/>
        <v>1</v>
      </c>
    </row>
    <row r="69" spans="1:14">
      <c r="A69" s="77">
        <v>50</v>
      </c>
      <c r="B69" s="212"/>
      <c r="C69" s="213"/>
      <c r="D69" s="206"/>
      <c r="E69" s="206"/>
      <c r="F69" s="212"/>
      <c r="G69" s="206"/>
      <c r="H69" s="214"/>
      <c r="I69" s="16" t="b">
        <f t="shared" si="4"/>
        <v>1</v>
      </c>
      <c r="J69" s="16" t="b">
        <f t="shared" si="5"/>
        <v>1</v>
      </c>
      <c r="K69" s="16" t="b">
        <f t="shared" si="6"/>
        <v>1</v>
      </c>
      <c r="L69" s="16" t="b">
        <f t="shared" si="1"/>
        <v>1</v>
      </c>
      <c r="M69" s="16" t="b">
        <f t="shared" si="2"/>
        <v>1</v>
      </c>
      <c r="N69" s="16" t="b">
        <f t="shared" si="3"/>
        <v>1</v>
      </c>
    </row>
    <row r="70" spans="1:14">
      <c r="A70" s="77">
        <v>51</v>
      </c>
      <c r="B70" s="212"/>
      <c r="C70" s="213"/>
      <c r="D70" s="206"/>
      <c r="E70" s="206"/>
      <c r="F70" s="212"/>
      <c r="G70" s="206"/>
      <c r="H70" s="214"/>
      <c r="I70" s="16" t="b">
        <f t="shared" si="4"/>
        <v>1</v>
      </c>
      <c r="J70" s="16" t="b">
        <f t="shared" si="5"/>
        <v>1</v>
      </c>
      <c r="K70" s="16" t="b">
        <f t="shared" si="6"/>
        <v>1</v>
      </c>
      <c r="L70" s="16" t="b">
        <f t="shared" si="1"/>
        <v>1</v>
      </c>
      <c r="M70" s="16" t="b">
        <f t="shared" si="2"/>
        <v>1</v>
      </c>
      <c r="N70" s="16" t="b">
        <f t="shared" si="3"/>
        <v>1</v>
      </c>
    </row>
    <row r="71" spans="1:14">
      <c r="A71" s="77">
        <v>52</v>
      </c>
      <c r="B71" s="212"/>
      <c r="C71" s="213"/>
      <c r="D71" s="206"/>
      <c r="E71" s="206"/>
      <c r="F71" s="212"/>
      <c r="G71" s="206"/>
      <c r="H71" s="214"/>
      <c r="I71" s="16" t="b">
        <f t="shared" si="4"/>
        <v>1</v>
      </c>
      <c r="J71" s="16" t="b">
        <f t="shared" si="5"/>
        <v>1</v>
      </c>
      <c r="K71" s="16" t="b">
        <f t="shared" si="6"/>
        <v>1</v>
      </c>
      <c r="L71" s="16" t="b">
        <f t="shared" si="1"/>
        <v>1</v>
      </c>
      <c r="M71" s="16" t="b">
        <f t="shared" si="2"/>
        <v>1</v>
      </c>
      <c r="N71" s="16" t="b">
        <f t="shared" si="3"/>
        <v>1</v>
      </c>
    </row>
    <row r="72" spans="1:14">
      <c r="A72" s="77">
        <v>53</v>
      </c>
      <c r="B72" s="212"/>
      <c r="C72" s="213"/>
      <c r="D72" s="206"/>
      <c r="E72" s="206"/>
      <c r="F72" s="212"/>
      <c r="G72" s="206"/>
      <c r="H72" s="214"/>
      <c r="I72" s="16" t="b">
        <f t="shared" si="4"/>
        <v>1</v>
      </c>
      <c r="J72" s="16" t="b">
        <f t="shared" si="5"/>
        <v>1</v>
      </c>
      <c r="K72" s="16" t="b">
        <f t="shared" si="6"/>
        <v>1</v>
      </c>
      <c r="L72" s="16" t="b">
        <f t="shared" si="1"/>
        <v>1</v>
      </c>
      <c r="M72" s="16" t="b">
        <f t="shared" si="2"/>
        <v>1</v>
      </c>
      <c r="N72" s="16" t="b">
        <f t="shared" si="3"/>
        <v>1</v>
      </c>
    </row>
    <row r="73" spans="1:14">
      <c r="A73" s="77">
        <v>54</v>
      </c>
      <c r="B73" s="212"/>
      <c r="C73" s="213"/>
      <c r="D73" s="206"/>
      <c r="E73" s="206"/>
      <c r="F73" s="212"/>
      <c r="G73" s="206"/>
      <c r="H73" s="214"/>
      <c r="I73" s="16" t="b">
        <f t="shared" si="4"/>
        <v>1</v>
      </c>
      <c r="J73" s="16" t="b">
        <f t="shared" si="5"/>
        <v>1</v>
      </c>
      <c r="K73" s="16" t="b">
        <f t="shared" si="6"/>
        <v>1</v>
      </c>
      <c r="L73" s="16" t="b">
        <f t="shared" si="1"/>
        <v>1</v>
      </c>
      <c r="M73" s="16" t="b">
        <f t="shared" si="2"/>
        <v>1</v>
      </c>
      <c r="N73" s="16" t="b">
        <f t="shared" si="3"/>
        <v>1</v>
      </c>
    </row>
    <row r="74" spans="1:14">
      <c r="A74" s="77">
        <v>55</v>
      </c>
      <c r="B74" s="212"/>
      <c r="C74" s="213"/>
      <c r="D74" s="206"/>
      <c r="E74" s="206"/>
      <c r="F74" s="212"/>
      <c r="G74" s="206"/>
      <c r="H74" s="214"/>
      <c r="I74" s="16" t="b">
        <f t="shared" si="4"/>
        <v>1</v>
      </c>
      <c r="J74" s="16" t="b">
        <f t="shared" si="5"/>
        <v>1</v>
      </c>
      <c r="K74" s="16" t="b">
        <f t="shared" si="6"/>
        <v>1</v>
      </c>
      <c r="L74" s="16" t="b">
        <f t="shared" si="1"/>
        <v>1</v>
      </c>
      <c r="M74" s="16" t="b">
        <f t="shared" si="2"/>
        <v>1</v>
      </c>
      <c r="N74" s="16" t="b">
        <f t="shared" si="3"/>
        <v>1</v>
      </c>
    </row>
    <row r="75" spans="1:14">
      <c r="A75" s="77">
        <v>56</v>
      </c>
      <c r="B75" s="212"/>
      <c r="C75" s="213"/>
      <c r="D75" s="206"/>
      <c r="E75" s="206"/>
      <c r="F75" s="212"/>
      <c r="G75" s="206"/>
      <c r="H75" s="214"/>
      <c r="I75" s="16" t="b">
        <f t="shared" si="4"/>
        <v>1</v>
      </c>
      <c r="J75" s="16" t="b">
        <f t="shared" si="5"/>
        <v>1</v>
      </c>
      <c r="K75" s="16" t="b">
        <f t="shared" si="6"/>
        <v>1</v>
      </c>
      <c r="L75" s="16" t="b">
        <f t="shared" si="1"/>
        <v>1</v>
      </c>
      <c r="M75" s="16" t="b">
        <f t="shared" si="2"/>
        <v>1</v>
      </c>
      <c r="N75" s="16" t="b">
        <f t="shared" si="3"/>
        <v>1</v>
      </c>
    </row>
    <row r="76" spans="1:14">
      <c r="A76" s="77">
        <v>57</v>
      </c>
      <c r="B76" s="212"/>
      <c r="C76" s="213"/>
      <c r="D76" s="206"/>
      <c r="E76" s="206"/>
      <c r="F76" s="212"/>
      <c r="G76" s="206"/>
      <c r="H76" s="214"/>
      <c r="I76" s="16" t="b">
        <f t="shared" si="4"/>
        <v>1</v>
      </c>
      <c r="J76" s="16" t="b">
        <f t="shared" si="5"/>
        <v>1</v>
      </c>
      <c r="K76" s="16" t="b">
        <f t="shared" si="6"/>
        <v>1</v>
      </c>
      <c r="L76" s="16" t="b">
        <f t="shared" si="1"/>
        <v>1</v>
      </c>
      <c r="M76" s="16" t="b">
        <f t="shared" si="2"/>
        <v>1</v>
      </c>
      <c r="N76" s="16" t="b">
        <f t="shared" si="3"/>
        <v>1</v>
      </c>
    </row>
    <row r="77" spans="1:14">
      <c r="A77" s="77">
        <v>58</v>
      </c>
      <c r="B77" s="212"/>
      <c r="C77" s="213"/>
      <c r="D77" s="206"/>
      <c r="E77" s="206"/>
      <c r="F77" s="212"/>
      <c r="G77" s="206"/>
      <c r="H77" s="214"/>
      <c r="I77" s="16" t="b">
        <f t="shared" si="4"/>
        <v>1</v>
      </c>
      <c r="J77" s="16" t="b">
        <f t="shared" si="5"/>
        <v>1</v>
      </c>
      <c r="K77" s="16" t="b">
        <f t="shared" si="6"/>
        <v>1</v>
      </c>
      <c r="L77" s="16" t="b">
        <f t="shared" si="1"/>
        <v>1</v>
      </c>
      <c r="M77" s="16" t="b">
        <f t="shared" si="2"/>
        <v>1</v>
      </c>
      <c r="N77" s="16" t="b">
        <f t="shared" si="3"/>
        <v>1</v>
      </c>
    </row>
    <row r="78" spans="1:14">
      <c r="A78" s="77">
        <v>59</v>
      </c>
      <c r="B78" s="212"/>
      <c r="C78" s="213"/>
      <c r="D78" s="206"/>
      <c r="E78" s="206"/>
      <c r="F78" s="212"/>
      <c r="G78" s="206"/>
      <c r="H78" s="214"/>
      <c r="I78" s="16" t="b">
        <f t="shared" si="4"/>
        <v>1</v>
      </c>
      <c r="J78" s="16" t="b">
        <f t="shared" si="5"/>
        <v>1</v>
      </c>
      <c r="K78" s="16" t="b">
        <f t="shared" si="6"/>
        <v>1</v>
      </c>
      <c r="L78" s="16" t="b">
        <f t="shared" si="1"/>
        <v>1</v>
      </c>
      <c r="M78" s="16" t="b">
        <f t="shared" si="2"/>
        <v>1</v>
      </c>
      <c r="N78" s="16" t="b">
        <f t="shared" si="3"/>
        <v>1</v>
      </c>
    </row>
    <row r="79" spans="1:14">
      <c r="A79" s="77">
        <v>60</v>
      </c>
      <c r="B79" s="212"/>
      <c r="C79" s="213"/>
      <c r="D79" s="206"/>
      <c r="E79" s="206"/>
      <c r="F79" s="212"/>
      <c r="G79" s="206"/>
      <c r="H79" s="214"/>
      <c r="I79" s="16" t="b">
        <f t="shared" si="4"/>
        <v>1</v>
      </c>
      <c r="J79" s="16" t="b">
        <f t="shared" si="5"/>
        <v>1</v>
      </c>
      <c r="K79" s="16" t="b">
        <f t="shared" si="6"/>
        <v>1</v>
      </c>
      <c r="L79" s="16" t="b">
        <f t="shared" si="1"/>
        <v>1</v>
      </c>
      <c r="M79" s="16" t="b">
        <f t="shared" si="2"/>
        <v>1</v>
      </c>
      <c r="N79" s="16" t="b">
        <f t="shared" si="3"/>
        <v>1</v>
      </c>
    </row>
    <row r="80" spans="1:14">
      <c r="A80" s="77">
        <v>61</v>
      </c>
      <c r="B80" s="212"/>
      <c r="C80" s="213"/>
      <c r="D80" s="206"/>
      <c r="E80" s="206"/>
      <c r="F80" s="212"/>
      <c r="G80" s="206"/>
      <c r="H80" s="214"/>
      <c r="I80" s="16" t="b">
        <f t="shared" si="4"/>
        <v>1</v>
      </c>
      <c r="J80" s="16" t="b">
        <f t="shared" si="5"/>
        <v>1</v>
      </c>
      <c r="K80" s="16" t="b">
        <f t="shared" si="6"/>
        <v>1</v>
      </c>
      <c r="L80" s="16" t="b">
        <f t="shared" si="1"/>
        <v>1</v>
      </c>
      <c r="M80" s="16" t="b">
        <f t="shared" si="2"/>
        <v>1</v>
      </c>
      <c r="N80" s="16" t="b">
        <f t="shared" si="3"/>
        <v>1</v>
      </c>
    </row>
    <row r="81" spans="1:14">
      <c r="A81" s="77">
        <v>62</v>
      </c>
      <c r="B81" s="212"/>
      <c r="C81" s="213"/>
      <c r="D81" s="206"/>
      <c r="E81" s="206"/>
      <c r="F81" s="212"/>
      <c r="G81" s="206"/>
      <c r="H81" s="214"/>
      <c r="I81" s="16" t="b">
        <f t="shared" si="4"/>
        <v>1</v>
      </c>
      <c r="J81" s="16" t="b">
        <f t="shared" si="5"/>
        <v>1</v>
      </c>
      <c r="K81" s="16" t="b">
        <f t="shared" si="6"/>
        <v>1</v>
      </c>
      <c r="L81" s="16" t="b">
        <f t="shared" si="1"/>
        <v>1</v>
      </c>
      <c r="M81" s="16" t="b">
        <f t="shared" si="2"/>
        <v>1</v>
      </c>
      <c r="N81" s="16" t="b">
        <f t="shared" si="3"/>
        <v>1</v>
      </c>
    </row>
    <row r="82" spans="1:14">
      <c r="A82" s="77">
        <v>63</v>
      </c>
      <c r="B82" s="212"/>
      <c r="C82" s="213"/>
      <c r="D82" s="206"/>
      <c r="E82" s="206"/>
      <c r="F82" s="212"/>
      <c r="G82" s="206"/>
      <c r="H82" s="214"/>
      <c r="I82" s="16" t="b">
        <f t="shared" si="4"/>
        <v>1</v>
      </c>
      <c r="J82" s="16" t="b">
        <f t="shared" si="5"/>
        <v>1</v>
      </c>
      <c r="K82" s="16" t="b">
        <f t="shared" si="6"/>
        <v>1</v>
      </c>
      <c r="L82" s="16" t="b">
        <f t="shared" si="1"/>
        <v>1</v>
      </c>
      <c r="M82" s="16" t="b">
        <f t="shared" si="2"/>
        <v>1</v>
      </c>
      <c r="N82" s="16" t="b">
        <f t="shared" si="3"/>
        <v>1</v>
      </c>
    </row>
    <row r="83" spans="1:14">
      <c r="A83" s="77">
        <v>64</v>
      </c>
      <c r="B83" s="212"/>
      <c r="C83" s="213"/>
      <c r="D83" s="206"/>
      <c r="E83" s="206"/>
      <c r="F83" s="212"/>
      <c r="G83" s="206"/>
      <c r="H83" s="214"/>
      <c r="I83" s="16" t="b">
        <f t="shared" si="4"/>
        <v>1</v>
      </c>
      <c r="J83" s="16" t="b">
        <f t="shared" si="5"/>
        <v>1</v>
      </c>
      <c r="K83" s="16" t="b">
        <f t="shared" si="6"/>
        <v>1</v>
      </c>
      <c r="L83" s="16" t="b">
        <f t="shared" si="1"/>
        <v>1</v>
      </c>
      <c r="M83" s="16" t="b">
        <f t="shared" si="2"/>
        <v>1</v>
      </c>
      <c r="N83" s="16" t="b">
        <f t="shared" si="3"/>
        <v>1</v>
      </c>
    </row>
    <row r="84" spans="1:14">
      <c r="A84" s="77">
        <v>65</v>
      </c>
      <c r="B84" s="212"/>
      <c r="C84" s="213"/>
      <c r="D84" s="206"/>
      <c r="E84" s="206"/>
      <c r="F84" s="212"/>
      <c r="G84" s="206"/>
      <c r="H84" s="214"/>
      <c r="I84" s="16" t="b">
        <f t="shared" si="4"/>
        <v>1</v>
      </c>
      <c r="J84" s="16" t="b">
        <f t="shared" si="5"/>
        <v>1</v>
      </c>
      <c r="K84" s="16" t="b">
        <f t="shared" si="6"/>
        <v>1</v>
      </c>
      <c r="L84" s="16" t="b">
        <f t="shared" ref="L84:L147" si="7">IF(D84="",TRUE,(IF(ISNUMBER(MATCH(D84,CountriesList,0)),TRUE,FALSE)))</f>
        <v>1</v>
      </c>
      <c r="M84" s="16" t="b">
        <f t="shared" ref="M84:M147" si="8">IF(E84="",TRUE,(IF(ISNUMBER(MATCH(E84,typeofentityList,0)),TRUE,FALSE)))</f>
        <v>1</v>
      </c>
      <c r="N84" s="16" t="b">
        <f t="shared" ref="N84:N147" si="9">IF(G84="",TRUE,(IF(ISNUMBER(MATCH(G84,ShortRelationList,0)),TRUE,FALSE)))</f>
        <v>1</v>
      </c>
    </row>
    <row r="85" spans="1:14">
      <c r="A85" s="77">
        <v>66</v>
      </c>
      <c r="B85" s="212"/>
      <c r="C85" s="213"/>
      <c r="D85" s="206"/>
      <c r="E85" s="206"/>
      <c r="F85" s="212"/>
      <c r="G85" s="206"/>
      <c r="H85" s="214"/>
      <c r="I85" s="16" t="b">
        <f t="shared" si="4"/>
        <v>1</v>
      </c>
      <c r="J85" s="16" t="b">
        <f t="shared" si="5"/>
        <v>1</v>
      </c>
      <c r="K85" s="16" t="b">
        <f t="shared" si="6"/>
        <v>1</v>
      </c>
      <c r="L85" s="16" t="b">
        <f t="shared" si="7"/>
        <v>1</v>
      </c>
      <c r="M85" s="16" t="b">
        <f t="shared" si="8"/>
        <v>1</v>
      </c>
      <c r="N85" s="16" t="b">
        <f t="shared" si="9"/>
        <v>1</v>
      </c>
    </row>
    <row r="86" spans="1:14">
      <c r="A86" s="77">
        <v>67</v>
      </c>
      <c r="B86" s="212"/>
      <c r="C86" s="213"/>
      <c r="D86" s="206"/>
      <c r="E86" s="206"/>
      <c r="F86" s="212"/>
      <c r="G86" s="206"/>
      <c r="H86" s="214"/>
      <c r="I86" s="16" t="b">
        <f t="shared" ref="I86:I149" si="10">IF(ISBLANK(B86),TRUE,IF(OR(ISBLANK(C86),ISBLANK(D86),ISBLANK(E86),ISBLANK(F86),ISBLANK(G86),ISBLANK(H86)),FALSE,TRUE))</f>
        <v>1</v>
      </c>
      <c r="J86" s="16" t="b">
        <f t="shared" ref="J86:J149" si="11">IF(OR(AND(B86="N/A",D86="N/A",E86="N/A",G86="N/A"),AND(ISBLANK(B86),ISBLANK(D86),ISBLANK(E86),ISBLANK(G86)),AND(NOT(ISBLANK(B86)),NOT(ISBLANK(D86)),NOT(ISBLANK(E86)),NOT(ISBLANK(G86)),B86&lt;&gt;"N/A",D86&lt;&gt;"N/A",E86&lt;&gt;"N/A",G86&lt;&gt;"N/A")),TRUE,FALSE)</f>
        <v>1</v>
      </c>
      <c r="K86" s="16" t="b">
        <f t="shared" ref="K86:K149" si="12">IF(OR(AND(ISBLANK(B86),H86=0),AND(B86="N/A",H86=0),AND(NOT(ISBLANK(B86)),B86&lt;&gt;"N/A",H86&lt;&gt;0)),TRUE,FALSE)</f>
        <v>1</v>
      </c>
      <c r="L86" s="16" t="b">
        <f t="shared" si="7"/>
        <v>1</v>
      </c>
      <c r="M86" s="16" t="b">
        <f t="shared" si="8"/>
        <v>1</v>
      </c>
      <c r="N86" s="16" t="b">
        <f t="shared" si="9"/>
        <v>1</v>
      </c>
    </row>
    <row r="87" spans="1:14">
      <c r="A87" s="77">
        <v>68</v>
      </c>
      <c r="B87" s="212"/>
      <c r="C87" s="213"/>
      <c r="D87" s="206"/>
      <c r="E87" s="206"/>
      <c r="F87" s="212"/>
      <c r="G87" s="206"/>
      <c r="H87" s="214"/>
      <c r="I87" s="16" t="b">
        <f t="shared" si="10"/>
        <v>1</v>
      </c>
      <c r="J87" s="16" t="b">
        <f t="shared" si="11"/>
        <v>1</v>
      </c>
      <c r="K87" s="16" t="b">
        <f t="shared" si="12"/>
        <v>1</v>
      </c>
      <c r="L87" s="16" t="b">
        <f t="shared" si="7"/>
        <v>1</v>
      </c>
      <c r="M87" s="16" t="b">
        <f t="shared" si="8"/>
        <v>1</v>
      </c>
      <c r="N87" s="16" t="b">
        <f t="shared" si="9"/>
        <v>1</v>
      </c>
    </row>
    <row r="88" spans="1:14">
      <c r="A88" s="77">
        <v>69</v>
      </c>
      <c r="B88" s="212"/>
      <c r="C88" s="213"/>
      <c r="D88" s="206"/>
      <c r="E88" s="206"/>
      <c r="F88" s="212"/>
      <c r="G88" s="206"/>
      <c r="H88" s="214"/>
      <c r="I88" s="16" t="b">
        <f t="shared" si="10"/>
        <v>1</v>
      </c>
      <c r="J88" s="16" t="b">
        <f t="shared" si="11"/>
        <v>1</v>
      </c>
      <c r="K88" s="16" t="b">
        <f t="shared" si="12"/>
        <v>1</v>
      </c>
      <c r="L88" s="16" t="b">
        <f t="shared" si="7"/>
        <v>1</v>
      </c>
      <c r="M88" s="16" t="b">
        <f t="shared" si="8"/>
        <v>1</v>
      </c>
      <c r="N88" s="16" t="b">
        <f t="shared" si="9"/>
        <v>1</v>
      </c>
    </row>
    <row r="89" spans="1:14">
      <c r="A89" s="77">
        <v>70</v>
      </c>
      <c r="B89" s="212"/>
      <c r="C89" s="213"/>
      <c r="D89" s="206"/>
      <c r="E89" s="206"/>
      <c r="F89" s="212"/>
      <c r="G89" s="206"/>
      <c r="H89" s="214"/>
      <c r="I89" s="16" t="b">
        <f t="shared" si="10"/>
        <v>1</v>
      </c>
      <c r="J89" s="16" t="b">
        <f t="shared" si="11"/>
        <v>1</v>
      </c>
      <c r="K89" s="16" t="b">
        <f t="shared" si="12"/>
        <v>1</v>
      </c>
      <c r="L89" s="16" t="b">
        <f t="shared" si="7"/>
        <v>1</v>
      </c>
      <c r="M89" s="16" t="b">
        <f t="shared" si="8"/>
        <v>1</v>
      </c>
      <c r="N89" s="16" t="b">
        <f t="shared" si="9"/>
        <v>1</v>
      </c>
    </row>
    <row r="90" spans="1:14">
      <c r="A90" s="77">
        <v>71</v>
      </c>
      <c r="B90" s="212"/>
      <c r="C90" s="213"/>
      <c r="D90" s="206"/>
      <c r="E90" s="206"/>
      <c r="F90" s="212"/>
      <c r="G90" s="206"/>
      <c r="H90" s="214"/>
      <c r="I90" s="16" t="b">
        <f t="shared" si="10"/>
        <v>1</v>
      </c>
      <c r="J90" s="16" t="b">
        <f t="shared" si="11"/>
        <v>1</v>
      </c>
      <c r="K90" s="16" t="b">
        <f t="shared" si="12"/>
        <v>1</v>
      </c>
      <c r="L90" s="16" t="b">
        <f t="shared" si="7"/>
        <v>1</v>
      </c>
      <c r="M90" s="16" t="b">
        <f t="shared" si="8"/>
        <v>1</v>
      </c>
      <c r="N90" s="16" t="b">
        <f t="shared" si="9"/>
        <v>1</v>
      </c>
    </row>
    <row r="91" spans="1:14">
      <c r="A91" s="77">
        <v>72</v>
      </c>
      <c r="B91" s="212"/>
      <c r="C91" s="213"/>
      <c r="D91" s="206"/>
      <c r="E91" s="206"/>
      <c r="F91" s="212"/>
      <c r="G91" s="206"/>
      <c r="H91" s="214"/>
      <c r="I91" s="16" t="b">
        <f t="shared" si="10"/>
        <v>1</v>
      </c>
      <c r="J91" s="16" t="b">
        <f t="shared" si="11"/>
        <v>1</v>
      </c>
      <c r="K91" s="16" t="b">
        <f t="shared" si="12"/>
        <v>1</v>
      </c>
      <c r="L91" s="16" t="b">
        <f t="shared" si="7"/>
        <v>1</v>
      </c>
      <c r="M91" s="16" t="b">
        <f t="shared" si="8"/>
        <v>1</v>
      </c>
      <c r="N91" s="16" t="b">
        <f t="shared" si="9"/>
        <v>1</v>
      </c>
    </row>
    <row r="92" spans="1:14">
      <c r="A92" s="77">
        <v>73</v>
      </c>
      <c r="B92" s="212"/>
      <c r="C92" s="213"/>
      <c r="D92" s="206"/>
      <c r="E92" s="206"/>
      <c r="F92" s="212"/>
      <c r="G92" s="206"/>
      <c r="H92" s="214"/>
      <c r="I92" s="16" t="b">
        <f t="shared" si="10"/>
        <v>1</v>
      </c>
      <c r="J92" s="16" t="b">
        <f t="shared" si="11"/>
        <v>1</v>
      </c>
      <c r="K92" s="16" t="b">
        <f t="shared" si="12"/>
        <v>1</v>
      </c>
      <c r="L92" s="16" t="b">
        <f t="shared" si="7"/>
        <v>1</v>
      </c>
      <c r="M92" s="16" t="b">
        <f t="shared" si="8"/>
        <v>1</v>
      </c>
      <c r="N92" s="16" t="b">
        <f t="shared" si="9"/>
        <v>1</v>
      </c>
    </row>
    <row r="93" spans="1:14">
      <c r="A93" s="77">
        <v>74</v>
      </c>
      <c r="B93" s="212"/>
      <c r="C93" s="213"/>
      <c r="D93" s="206"/>
      <c r="E93" s="206"/>
      <c r="F93" s="212"/>
      <c r="G93" s="206"/>
      <c r="H93" s="214"/>
      <c r="I93" s="16" t="b">
        <f t="shared" si="10"/>
        <v>1</v>
      </c>
      <c r="J93" s="16" t="b">
        <f t="shared" si="11"/>
        <v>1</v>
      </c>
      <c r="K93" s="16" t="b">
        <f t="shared" si="12"/>
        <v>1</v>
      </c>
      <c r="L93" s="16" t="b">
        <f t="shared" si="7"/>
        <v>1</v>
      </c>
      <c r="M93" s="16" t="b">
        <f t="shared" si="8"/>
        <v>1</v>
      </c>
      <c r="N93" s="16" t="b">
        <f t="shared" si="9"/>
        <v>1</v>
      </c>
    </row>
    <row r="94" spans="1:14">
      <c r="A94" s="77">
        <v>75</v>
      </c>
      <c r="B94" s="212"/>
      <c r="C94" s="213"/>
      <c r="D94" s="206"/>
      <c r="E94" s="206"/>
      <c r="F94" s="212"/>
      <c r="G94" s="206"/>
      <c r="H94" s="214"/>
      <c r="I94" s="16" t="b">
        <f t="shared" si="10"/>
        <v>1</v>
      </c>
      <c r="J94" s="16" t="b">
        <f t="shared" si="11"/>
        <v>1</v>
      </c>
      <c r="K94" s="16" t="b">
        <f t="shared" si="12"/>
        <v>1</v>
      </c>
      <c r="L94" s="16" t="b">
        <f t="shared" si="7"/>
        <v>1</v>
      </c>
      <c r="M94" s="16" t="b">
        <f t="shared" si="8"/>
        <v>1</v>
      </c>
      <c r="N94" s="16" t="b">
        <f t="shared" si="9"/>
        <v>1</v>
      </c>
    </row>
    <row r="95" spans="1:14">
      <c r="A95" s="77">
        <v>76</v>
      </c>
      <c r="B95" s="212"/>
      <c r="C95" s="213"/>
      <c r="D95" s="206"/>
      <c r="E95" s="206"/>
      <c r="F95" s="212"/>
      <c r="G95" s="206"/>
      <c r="H95" s="214"/>
      <c r="I95" s="16" t="b">
        <f t="shared" si="10"/>
        <v>1</v>
      </c>
      <c r="J95" s="16" t="b">
        <f t="shared" si="11"/>
        <v>1</v>
      </c>
      <c r="K95" s="16" t="b">
        <f t="shared" si="12"/>
        <v>1</v>
      </c>
      <c r="L95" s="16" t="b">
        <f t="shared" si="7"/>
        <v>1</v>
      </c>
      <c r="M95" s="16" t="b">
        <f t="shared" si="8"/>
        <v>1</v>
      </c>
      <c r="N95" s="16" t="b">
        <f t="shared" si="9"/>
        <v>1</v>
      </c>
    </row>
    <row r="96" spans="1:14">
      <c r="A96" s="77">
        <v>77</v>
      </c>
      <c r="B96" s="212"/>
      <c r="C96" s="213"/>
      <c r="D96" s="206"/>
      <c r="E96" s="206"/>
      <c r="F96" s="212"/>
      <c r="G96" s="206"/>
      <c r="H96" s="214"/>
      <c r="I96" s="16" t="b">
        <f t="shared" si="10"/>
        <v>1</v>
      </c>
      <c r="J96" s="16" t="b">
        <f t="shared" si="11"/>
        <v>1</v>
      </c>
      <c r="K96" s="16" t="b">
        <f t="shared" si="12"/>
        <v>1</v>
      </c>
      <c r="L96" s="16" t="b">
        <f t="shared" si="7"/>
        <v>1</v>
      </c>
      <c r="M96" s="16" t="b">
        <f t="shared" si="8"/>
        <v>1</v>
      </c>
      <c r="N96" s="16" t="b">
        <f t="shared" si="9"/>
        <v>1</v>
      </c>
    </row>
    <row r="97" spans="1:14">
      <c r="A97" s="77">
        <v>78</v>
      </c>
      <c r="B97" s="212"/>
      <c r="C97" s="213"/>
      <c r="D97" s="206"/>
      <c r="E97" s="206"/>
      <c r="F97" s="212"/>
      <c r="G97" s="206"/>
      <c r="H97" s="214"/>
      <c r="I97" s="16" t="b">
        <f t="shared" si="10"/>
        <v>1</v>
      </c>
      <c r="J97" s="16" t="b">
        <f t="shared" si="11"/>
        <v>1</v>
      </c>
      <c r="K97" s="16" t="b">
        <f t="shared" si="12"/>
        <v>1</v>
      </c>
      <c r="L97" s="16" t="b">
        <f t="shared" si="7"/>
        <v>1</v>
      </c>
      <c r="M97" s="16" t="b">
        <f t="shared" si="8"/>
        <v>1</v>
      </c>
      <c r="N97" s="16" t="b">
        <f t="shared" si="9"/>
        <v>1</v>
      </c>
    </row>
    <row r="98" spans="1:14">
      <c r="A98" s="77">
        <v>79</v>
      </c>
      <c r="B98" s="212"/>
      <c r="C98" s="213"/>
      <c r="D98" s="206"/>
      <c r="E98" s="206"/>
      <c r="F98" s="212"/>
      <c r="G98" s="206"/>
      <c r="H98" s="214"/>
      <c r="I98" s="16" t="b">
        <f t="shared" si="10"/>
        <v>1</v>
      </c>
      <c r="J98" s="16" t="b">
        <f t="shared" si="11"/>
        <v>1</v>
      </c>
      <c r="K98" s="16" t="b">
        <f t="shared" si="12"/>
        <v>1</v>
      </c>
      <c r="L98" s="16" t="b">
        <f t="shared" si="7"/>
        <v>1</v>
      </c>
      <c r="M98" s="16" t="b">
        <f t="shared" si="8"/>
        <v>1</v>
      </c>
      <c r="N98" s="16" t="b">
        <f t="shared" si="9"/>
        <v>1</v>
      </c>
    </row>
    <row r="99" spans="1:14">
      <c r="A99" s="77">
        <v>80</v>
      </c>
      <c r="B99" s="212"/>
      <c r="C99" s="213"/>
      <c r="D99" s="206"/>
      <c r="E99" s="206"/>
      <c r="F99" s="212"/>
      <c r="G99" s="206"/>
      <c r="H99" s="214"/>
      <c r="I99" s="16" t="b">
        <f t="shared" si="10"/>
        <v>1</v>
      </c>
      <c r="J99" s="16" t="b">
        <f t="shared" si="11"/>
        <v>1</v>
      </c>
      <c r="K99" s="16" t="b">
        <f t="shared" si="12"/>
        <v>1</v>
      </c>
      <c r="L99" s="16" t="b">
        <f t="shared" si="7"/>
        <v>1</v>
      </c>
      <c r="M99" s="16" t="b">
        <f t="shared" si="8"/>
        <v>1</v>
      </c>
      <c r="N99" s="16" t="b">
        <f t="shared" si="9"/>
        <v>1</v>
      </c>
    </row>
    <row r="100" spans="1:14">
      <c r="A100" s="77">
        <v>81</v>
      </c>
      <c r="B100" s="212"/>
      <c r="C100" s="213"/>
      <c r="D100" s="206"/>
      <c r="E100" s="206"/>
      <c r="F100" s="212"/>
      <c r="G100" s="206"/>
      <c r="H100" s="214"/>
      <c r="I100" s="16" t="b">
        <f t="shared" si="10"/>
        <v>1</v>
      </c>
      <c r="J100" s="16" t="b">
        <f t="shared" si="11"/>
        <v>1</v>
      </c>
      <c r="K100" s="16" t="b">
        <f t="shared" si="12"/>
        <v>1</v>
      </c>
      <c r="L100" s="16" t="b">
        <f t="shared" si="7"/>
        <v>1</v>
      </c>
      <c r="M100" s="16" t="b">
        <f t="shared" si="8"/>
        <v>1</v>
      </c>
      <c r="N100" s="16" t="b">
        <f t="shared" si="9"/>
        <v>1</v>
      </c>
    </row>
    <row r="101" spans="1:14">
      <c r="A101" s="77">
        <v>82</v>
      </c>
      <c r="B101" s="212"/>
      <c r="C101" s="213"/>
      <c r="D101" s="206"/>
      <c r="E101" s="206"/>
      <c r="F101" s="212"/>
      <c r="G101" s="206"/>
      <c r="H101" s="214"/>
      <c r="I101" s="16" t="b">
        <f t="shared" si="10"/>
        <v>1</v>
      </c>
      <c r="J101" s="16" t="b">
        <f t="shared" si="11"/>
        <v>1</v>
      </c>
      <c r="K101" s="16" t="b">
        <f t="shared" si="12"/>
        <v>1</v>
      </c>
      <c r="L101" s="16" t="b">
        <f t="shared" si="7"/>
        <v>1</v>
      </c>
      <c r="M101" s="16" t="b">
        <f t="shared" si="8"/>
        <v>1</v>
      </c>
      <c r="N101" s="16" t="b">
        <f t="shared" si="9"/>
        <v>1</v>
      </c>
    </row>
    <row r="102" spans="1:14">
      <c r="A102" s="77">
        <v>83</v>
      </c>
      <c r="B102" s="212"/>
      <c r="C102" s="213"/>
      <c r="D102" s="206"/>
      <c r="E102" s="206"/>
      <c r="F102" s="212"/>
      <c r="G102" s="206"/>
      <c r="H102" s="214"/>
      <c r="I102" s="16" t="b">
        <f t="shared" si="10"/>
        <v>1</v>
      </c>
      <c r="J102" s="16" t="b">
        <f t="shared" si="11"/>
        <v>1</v>
      </c>
      <c r="K102" s="16" t="b">
        <f t="shared" si="12"/>
        <v>1</v>
      </c>
      <c r="L102" s="16" t="b">
        <f t="shared" si="7"/>
        <v>1</v>
      </c>
      <c r="M102" s="16" t="b">
        <f t="shared" si="8"/>
        <v>1</v>
      </c>
      <c r="N102" s="16" t="b">
        <f t="shared" si="9"/>
        <v>1</v>
      </c>
    </row>
    <row r="103" spans="1:14">
      <c r="A103" s="77">
        <v>84</v>
      </c>
      <c r="B103" s="212"/>
      <c r="C103" s="213"/>
      <c r="D103" s="206"/>
      <c r="E103" s="206"/>
      <c r="F103" s="212"/>
      <c r="G103" s="206"/>
      <c r="H103" s="214"/>
      <c r="I103" s="16" t="b">
        <f t="shared" si="10"/>
        <v>1</v>
      </c>
      <c r="J103" s="16" t="b">
        <f t="shared" si="11"/>
        <v>1</v>
      </c>
      <c r="K103" s="16" t="b">
        <f t="shared" si="12"/>
        <v>1</v>
      </c>
      <c r="L103" s="16" t="b">
        <f t="shared" si="7"/>
        <v>1</v>
      </c>
      <c r="M103" s="16" t="b">
        <f t="shared" si="8"/>
        <v>1</v>
      </c>
      <c r="N103" s="16" t="b">
        <f t="shared" si="9"/>
        <v>1</v>
      </c>
    </row>
    <row r="104" spans="1:14">
      <c r="A104" s="77">
        <v>85</v>
      </c>
      <c r="B104" s="212"/>
      <c r="C104" s="213"/>
      <c r="D104" s="206"/>
      <c r="E104" s="206"/>
      <c r="F104" s="212"/>
      <c r="G104" s="206"/>
      <c r="H104" s="214"/>
      <c r="I104" s="16" t="b">
        <f t="shared" si="10"/>
        <v>1</v>
      </c>
      <c r="J104" s="16" t="b">
        <f t="shared" si="11"/>
        <v>1</v>
      </c>
      <c r="K104" s="16" t="b">
        <f t="shared" si="12"/>
        <v>1</v>
      </c>
      <c r="L104" s="16" t="b">
        <f t="shared" si="7"/>
        <v>1</v>
      </c>
      <c r="M104" s="16" t="b">
        <f t="shared" si="8"/>
        <v>1</v>
      </c>
      <c r="N104" s="16" t="b">
        <f t="shared" si="9"/>
        <v>1</v>
      </c>
    </row>
    <row r="105" spans="1:14">
      <c r="A105" s="77">
        <v>86</v>
      </c>
      <c r="B105" s="212"/>
      <c r="C105" s="213"/>
      <c r="D105" s="206"/>
      <c r="E105" s="206"/>
      <c r="F105" s="212"/>
      <c r="G105" s="206"/>
      <c r="H105" s="214"/>
      <c r="I105" s="16" t="b">
        <f t="shared" si="10"/>
        <v>1</v>
      </c>
      <c r="J105" s="16" t="b">
        <f t="shared" si="11"/>
        <v>1</v>
      </c>
      <c r="K105" s="16" t="b">
        <f t="shared" si="12"/>
        <v>1</v>
      </c>
      <c r="L105" s="16" t="b">
        <f t="shared" si="7"/>
        <v>1</v>
      </c>
      <c r="M105" s="16" t="b">
        <f t="shared" si="8"/>
        <v>1</v>
      </c>
      <c r="N105" s="16" t="b">
        <f t="shared" si="9"/>
        <v>1</v>
      </c>
    </row>
    <row r="106" spans="1:14">
      <c r="A106" s="77">
        <v>87</v>
      </c>
      <c r="B106" s="212"/>
      <c r="C106" s="213"/>
      <c r="D106" s="206"/>
      <c r="E106" s="206"/>
      <c r="F106" s="212"/>
      <c r="G106" s="206"/>
      <c r="H106" s="214"/>
      <c r="I106" s="16" t="b">
        <f t="shared" si="10"/>
        <v>1</v>
      </c>
      <c r="J106" s="16" t="b">
        <f t="shared" si="11"/>
        <v>1</v>
      </c>
      <c r="K106" s="16" t="b">
        <f t="shared" si="12"/>
        <v>1</v>
      </c>
      <c r="L106" s="16" t="b">
        <f t="shared" si="7"/>
        <v>1</v>
      </c>
      <c r="M106" s="16" t="b">
        <f t="shared" si="8"/>
        <v>1</v>
      </c>
      <c r="N106" s="16" t="b">
        <f t="shared" si="9"/>
        <v>1</v>
      </c>
    </row>
    <row r="107" spans="1:14">
      <c r="A107" s="77">
        <v>88</v>
      </c>
      <c r="B107" s="212"/>
      <c r="C107" s="213"/>
      <c r="D107" s="206"/>
      <c r="E107" s="206"/>
      <c r="F107" s="212"/>
      <c r="G107" s="206"/>
      <c r="H107" s="214"/>
      <c r="I107" s="16" t="b">
        <f t="shared" si="10"/>
        <v>1</v>
      </c>
      <c r="J107" s="16" t="b">
        <f t="shared" si="11"/>
        <v>1</v>
      </c>
      <c r="K107" s="16" t="b">
        <f t="shared" si="12"/>
        <v>1</v>
      </c>
      <c r="L107" s="16" t="b">
        <f t="shared" si="7"/>
        <v>1</v>
      </c>
      <c r="M107" s="16" t="b">
        <f t="shared" si="8"/>
        <v>1</v>
      </c>
      <c r="N107" s="16" t="b">
        <f t="shared" si="9"/>
        <v>1</v>
      </c>
    </row>
    <row r="108" spans="1:14">
      <c r="A108" s="77">
        <v>89</v>
      </c>
      <c r="B108" s="212"/>
      <c r="C108" s="213"/>
      <c r="D108" s="206"/>
      <c r="E108" s="206"/>
      <c r="F108" s="212"/>
      <c r="G108" s="206"/>
      <c r="H108" s="214"/>
      <c r="I108" s="16" t="b">
        <f t="shared" si="10"/>
        <v>1</v>
      </c>
      <c r="J108" s="16" t="b">
        <f t="shared" si="11"/>
        <v>1</v>
      </c>
      <c r="K108" s="16" t="b">
        <f t="shared" si="12"/>
        <v>1</v>
      </c>
      <c r="L108" s="16" t="b">
        <f t="shared" si="7"/>
        <v>1</v>
      </c>
      <c r="M108" s="16" t="b">
        <f t="shared" si="8"/>
        <v>1</v>
      </c>
      <c r="N108" s="16" t="b">
        <f t="shared" si="9"/>
        <v>1</v>
      </c>
    </row>
    <row r="109" spans="1:14">
      <c r="A109" s="77">
        <v>90</v>
      </c>
      <c r="B109" s="212"/>
      <c r="C109" s="213"/>
      <c r="D109" s="206"/>
      <c r="E109" s="206"/>
      <c r="F109" s="212"/>
      <c r="G109" s="206"/>
      <c r="H109" s="214"/>
      <c r="I109" s="16" t="b">
        <f t="shared" si="10"/>
        <v>1</v>
      </c>
      <c r="J109" s="16" t="b">
        <f t="shared" si="11"/>
        <v>1</v>
      </c>
      <c r="K109" s="16" t="b">
        <f t="shared" si="12"/>
        <v>1</v>
      </c>
      <c r="L109" s="16" t="b">
        <f t="shared" si="7"/>
        <v>1</v>
      </c>
      <c r="M109" s="16" t="b">
        <f t="shared" si="8"/>
        <v>1</v>
      </c>
      <c r="N109" s="16" t="b">
        <f t="shared" si="9"/>
        <v>1</v>
      </c>
    </row>
    <row r="110" spans="1:14">
      <c r="A110" s="77">
        <v>91</v>
      </c>
      <c r="B110" s="212"/>
      <c r="C110" s="213"/>
      <c r="D110" s="206"/>
      <c r="E110" s="206"/>
      <c r="F110" s="212"/>
      <c r="G110" s="206"/>
      <c r="H110" s="214"/>
      <c r="I110" s="16" t="b">
        <f t="shared" si="10"/>
        <v>1</v>
      </c>
      <c r="J110" s="16" t="b">
        <f t="shared" si="11"/>
        <v>1</v>
      </c>
      <c r="K110" s="16" t="b">
        <f t="shared" si="12"/>
        <v>1</v>
      </c>
      <c r="L110" s="16" t="b">
        <f t="shared" si="7"/>
        <v>1</v>
      </c>
      <c r="M110" s="16" t="b">
        <f t="shared" si="8"/>
        <v>1</v>
      </c>
      <c r="N110" s="16" t="b">
        <f t="shared" si="9"/>
        <v>1</v>
      </c>
    </row>
    <row r="111" spans="1:14">
      <c r="A111" s="77">
        <v>92</v>
      </c>
      <c r="B111" s="212"/>
      <c r="C111" s="213"/>
      <c r="D111" s="206"/>
      <c r="E111" s="206"/>
      <c r="F111" s="212"/>
      <c r="G111" s="206"/>
      <c r="H111" s="214"/>
      <c r="I111" s="16" t="b">
        <f t="shared" si="10"/>
        <v>1</v>
      </c>
      <c r="J111" s="16" t="b">
        <f t="shared" si="11"/>
        <v>1</v>
      </c>
      <c r="K111" s="16" t="b">
        <f t="shared" si="12"/>
        <v>1</v>
      </c>
      <c r="L111" s="16" t="b">
        <f t="shared" si="7"/>
        <v>1</v>
      </c>
      <c r="M111" s="16" t="b">
        <f t="shared" si="8"/>
        <v>1</v>
      </c>
      <c r="N111" s="16" t="b">
        <f t="shared" si="9"/>
        <v>1</v>
      </c>
    </row>
    <row r="112" spans="1:14">
      <c r="A112" s="77">
        <v>93</v>
      </c>
      <c r="B112" s="212"/>
      <c r="C112" s="213"/>
      <c r="D112" s="206"/>
      <c r="E112" s="206"/>
      <c r="F112" s="212"/>
      <c r="G112" s="206"/>
      <c r="H112" s="214"/>
      <c r="I112" s="16" t="b">
        <f t="shared" si="10"/>
        <v>1</v>
      </c>
      <c r="J112" s="16" t="b">
        <f t="shared" si="11"/>
        <v>1</v>
      </c>
      <c r="K112" s="16" t="b">
        <f t="shared" si="12"/>
        <v>1</v>
      </c>
      <c r="L112" s="16" t="b">
        <f t="shared" si="7"/>
        <v>1</v>
      </c>
      <c r="M112" s="16" t="b">
        <f t="shared" si="8"/>
        <v>1</v>
      </c>
      <c r="N112" s="16" t="b">
        <f t="shared" si="9"/>
        <v>1</v>
      </c>
    </row>
    <row r="113" spans="1:14">
      <c r="A113" s="77">
        <v>94</v>
      </c>
      <c r="B113" s="212"/>
      <c r="C113" s="213"/>
      <c r="D113" s="206"/>
      <c r="E113" s="206"/>
      <c r="F113" s="212"/>
      <c r="G113" s="206"/>
      <c r="H113" s="214"/>
      <c r="I113" s="16" t="b">
        <f t="shared" si="10"/>
        <v>1</v>
      </c>
      <c r="J113" s="16" t="b">
        <f t="shared" si="11"/>
        <v>1</v>
      </c>
      <c r="K113" s="16" t="b">
        <f t="shared" si="12"/>
        <v>1</v>
      </c>
      <c r="L113" s="16" t="b">
        <f t="shared" si="7"/>
        <v>1</v>
      </c>
      <c r="M113" s="16" t="b">
        <f t="shared" si="8"/>
        <v>1</v>
      </c>
      <c r="N113" s="16" t="b">
        <f t="shared" si="9"/>
        <v>1</v>
      </c>
    </row>
    <row r="114" spans="1:14">
      <c r="A114" s="77">
        <v>95</v>
      </c>
      <c r="B114" s="212"/>
      <c r="C114" s="213"/>
      <c r="D114" s="206"/>
      <c r="E114" s="206"/>
      <c r="F114" s="212"/>
      <c r="G114" s="206"/>
      <c r="H114" s="214"/>
      <c r="I114" s="16" t="b">
        <f t="shared" si="10"/>
        <v>1</v>
      </c>
      <c r="J114" s="16" t="b">
        <f t="shared" si="11"/>
        <v>1</v>
      </c>
      <c r="K114" s="16" t="b">
        <f t="shared" si="12"/>
        <v>1</v>
      </c>
      <c r="L114" s="16" t="b">
        <f t="shared" si="7"/>
        <v>1</v>
      </c>
      <c r="M114" s="16" t="b">
        <f t="shared" si="8"/>
        <v>1</v>
      </c>
      <c r="N114" s="16" t="b">
        <f t="shared" si="9"/>
        <v>1</v>
      </c>
    </row>
    <row r="115" spans="1:14">
      <c r="A115" s="77">
        <v>96</v>
      </c>
      <c r="B115" s="212"/>
      <c r="C115" s="213"/>
      <c r="D115" s="206"/>
      <c r="E115" s="206"/>
      <c r="F115" s="212"/>
      <c r="G115" s="206"/>
      <c r="H115" s="214"/>
      <c r="I115" s="16" t="b">
        <f t="shared" si="10"/>
        <v>1</v>
      </c>
      <c r="J115" s="16" t="b">
        <f t="shared" si="11"/>
        <v>1</v>
      </c>
      <c r="K115" s="16" t="b">
        <f t="shared" si="12"/>
        <v>1</v>
      </c>
      <c r="L115" s="16" t="b">
        <f t="shared" si="7"/>
        <v>1</v>
      </c>
      <c r="M115" s="16" t="b">
        <f t="shared" si="8"/>
        <v>1</v>
      </c>
      <c r="N115" s="16" t="b">
        <f t="shared" si="9"/>
        <v>1</v>
      </c>
    </row>
    <row r="116" spans="1:14">
      <c r="A116" s="77">
        <v>97</v>
      </c>
      <c r="B116" s="212"/>
      <c r="C116" s="213"/>
      <c r="D116" s="206"/>
      <c r="E116" s="206"/>
      <c r="F116" s="212"/>
      <c r="G116" s="206"/>
      <c r="H116" s="214"/>
      <c r="I116" s="16" t="b">
        <f t="shared" si="10"/>
        <v>1</v>
      </c>
      <c r="J116" s="16" t="b">
        <f t="shared" si="11"/>
        <v>1</v>
      </c>
      <c r="K116" s="16" t="b">
        <f t="shared" si="12"/>
        <v>1</v>
      </c>
      <c r="L116" s="16" t="b">
        <f t="shared" si="7"/>
        <v>1</v>
      </c>
      <c r="M116" s="16" t="b">
        <f t="shared" si="8"/>
        <v>1</v>
      </c>
      <c r="N116" s="16" t="b">
        <f t="shared" si="9"/>
        <v>1</v>
      </c>
    </row>
    <row r="117" spans="1:14">
      <c r="A117" s="77">
        <v>98</v>
      </c>
      <c r="B117" s="212"/>
      <c r="C117" s="213"/>
      <c r="D117" s="206"/>
      <c r="E117" s="206"/>
      <c r="F117" s="212"/>
      <c r="G117" s="206"/>
      <c r="H117" s="214"/>
      <c r="I117" s="16" t="b">
        <f t="shared" si="10"/>
        <v>1</v>
      </c>
      <c r="J117" s="16" t="b">
        <f t="shared" si="11"/>
        <v>1</v>
      </c>
      <c r="K117" s="16" t="b">
        <f t="shared" si="12"/>
        <v>1</v>
      </c>
      <c r="L117" s="16" t="b">
        <f t="shared" si="7"/>
        <v>1</v>
      </c>
      <c r="M117" s="16" t="b">
        <f t="shared" si="8"/>
        <v>1</v>
      </c>
      <c r="N117" s="16" t="b">
        <f t="shared" si="9"/>
        <v>1</v>
      </c>
    </row>
    <row r="118" spans="1:14">
      <c r="A118" s="77">
        <v>99</v>
      </c>
      <c r="B118" s="212"/>
      <c r="C118" s="213"/>
      <c r="D118" s="206"/>
      <c r="E118" s="206"/>
      <c r="F118" s="212"/>
      <c r="G118" s="206"/>
      <c r="H118" s="214"/>
      <c r="I118" s="16" t="b">
        <f t="shared" si="10"/>
        <v>1</v>
      </c>
      <c r="J118" s="16" t="b">
        <f t="shared" si="11"/>
        <v>1</v>
      </c>
      <c r="K118" s="16" t="b">
        <f t="shared" si="12"/>
        <v>1</v>
      </c>
      <c r="L118" s="16" t="b">
        <f t="shared" si="7"/>
        <v>1</v>
      </c>
      <c r="M118" s="16" t="b">
        <f t="shared" si="8"/>
        <v>1</v>
      </c>
      <c r="N118" s="16" t="b">
        <f t="shared" si="9"/>
        <v>1</v>
      </c>
    </row>
    <row r="119" spans="1:14">
      <c r="A119" s="77">
        <v>100</v>
      </c>
      <c r="B119" s="212"/>
      <c r="C119" s="213"/>
      <c r="D119" s="206"/>
      <c r="E119" s="206"/>
      <c r="F119" s="212"/>
      <c r="G119" s="206"/>
      <c r="H119" s="214"/>
      <c r="I119" s="16" t="b">
        <f t="shared" si="10"/>
        <v>1</v>
      </c>
      <c r="J119" s="16" t="b">
        <f t="shared" si="11"/>
        <v>1</v>
      </c>
      <c r="K119" s="16" t="b">
        <f t="shared" si="12"/>
        <v>1</v>
      </c>
      <c r="L119" s="16" t="b">
        <f t="shared" si="7"/>
        <v>1</v>
      </c>
      <c r="M119" s="16" t="b">
        <f t="shared" si="8"/>
        <v>1</v>
      </c>
      <c r="N119" s="16" t="b">
        <f t="shared" si="9"/>
        <v>1</v>
      </c>
    </row>
    <row r="120" spans="1:14">
      <c r="A120" s="77">
        <v>101</v>
      </c>
      <c r="B120" s="212"/>
      <c r="C120" s="213"/>
      <c r="D120" s="206"/>
      <c r="E120" s="206"/>
      <c r="F120" s="212"/>
      <c r="G120" s="206"/>
      <c r="H120" s="214"/>
      <c r="I120" s="16" t="b">
        <f t="shared" si="10"/>
        <v>1</v>
      </c>
      <c r="J120" s="16" t="b">
        <f t="shared" si="11"/>
        <v>1</v>
      </c>
      <c r="K120" s="16" t="b">
        <f t="shared" si="12"/>
        <v>1</v>
      </c>
      <c r="L120" s="16" t="b">
        <f t="shared" si="7"/>
        <v>1</v>
      </c>
      <c r="M120" s="16" t="b">
        <f t="shared" si="8"/>
        <v>1</v>
      </c>
      <c r="N120" s="16" t="b">
        <f t="shared" si="9"/>
        <v>1</v>
      </c>
    </row>
    <row r="121" spans="1:14">
      <c r="A121" s="77">
        <v>102</v>
      </c>
      <c r="B121" s="212"/>
      <c r="C121" s="213"/>
      <c r="D121" s="206"/>
      <c r="E121" s="206"/>
      <c r="F121" s="212"/>
      <c r="G121" s="206"/>
      <c r="H121" s="214"/>
      <c r="I121" s="16" t="b">
        <f t="shared" si="10"/>
        <v>1</v>
      </c>
      <c r="J121" s="16" t="b">
        <f t="shared" si="11"/>
        <v>1</v>
      </c>
      <c r="K121" s="16" t="b">
        <f t="shared" si="12"/>
        <v>1</v>
      </c>
      <c r="L121" s="16" t="b">
        <f t="shared" si="7"/>
        <v>1</v>
      </c>
      <c r="M121" s="16" t="b">
        <f t="shared" si="8"/>
        <v>1</v>
      </c>
      <c r="N121" s="16" t="b">
        <f t="shared" si="9"/>
        <v>1</v>
      </c>
    </row>
    <row r="122" spans="1:14">
      <c r="A122" s="77">
        <v>103</v>
      </c>
      <c r="B122" s="212"/>
      <c r="C122" s="213"/>
      <c r="D122" s="206"/>
      <c r="E122" s="206"/>
      <c r="F122" s="212"/>
      <c r="G122" s="206"/>
      <c r="H122" s="214"/>
      <c r="I122" s="16" t="b">
        <f t="shared" si="10"/>
        <v>1</v>
      </c>
      <c r="J122" s="16" t="b">
        <f t="shared" si="11"/>
        <v>1</v>
      </c>
      <c r="K122" s="16" t="b">
        <f t="shared" si="12"/>
        <v>1</v>
      </c>
      <c r="L122" s="16" t="b">
        <f t="shared" si="7"/>
        <v>1</v>
      </c>
      <c r="M122" s="16" t="b">
        <f t="shared" si="8"/>
        <v>1</v>
      </c>
      <c r="N122" s="16" t="b">
        <f t="shared" si="9"/>
        <v>1</v>
      </c>
    </row>
    <row r="123" spans="1:14">
      <c r="A123" s="77">
        <v>104</v>
      </c>
      <c r="B123" s="212"/>
      <c r="C123" s="213"/>
      <c r="D123" s="206"/>
      <c r="E123" s="206"/>
      <c r="F123" s="212"/>
      <c r="G123" s="206"/>
      <c r="H123" s="214"/>
      <c r="I123" s="16" t="b">
        <f t="shared" si="10"/>
        <v>1</v>
      </c>
      <c r="J123" s="16" t="b">
        <f t="shared" si="11"/>
        <v>1</v>
      </c>
      <c r="K123" s="16" t="b">
        <f t="shared" si="12"/>
        <v>1</v>
      </c>
      <c r="L123" s="16" t="b">
        <f t="shared" si="7"/>
        <v>1</v>
      </c>
      <c r="M123" s="16" t="b">
        <f t="shared" si="8"/>
        <v>1</v>
      </c>
      <c r="N123" s="16" t="b">
        <f t="shared" si="9"/>
        <v>1</v>
      </c>
    </row>
    <row r="124" spans="1:14">
      <c r="A124" s="77">
        <v>105</v>
      </c>
      <c r="B124" s="212"/>
      <c r="C124" s="213"/>
      <c r="D124" s="206"/>
      <c r="E124" s="206"/>
      <c r="F124" s="212"/>
      <c r="G124" s="206"/>
      <c r="H124" s="214"/>
      <c r="I124" s="16" t="b">
        <f t="shared" si="10"/>
        <v>1</v>
      </c>
      <c r="J124" s="16" t="b">
        <f t="shared" si="11"/>
        <v>1</v>
      </c>
      <c r="K124" s="16" t="b">
        <f t="shared" si="12"/>
        <v>1</v>
      </c>
      <c r="L124" s="16" t="b">
        <f t="shared" si="7"/>
        <v>1</v>
      </c>
      <c r="M124" s="16" t="b">
        <f t="shared" si="8"/>
        <v>1</v>
      </c>
      <c r="N124" s="16" t="b">
        <f t="shared" si="9"/>
        <v>1</v>
      </c>
    </row>
    <row r="125" spans="1:14">
      <c r="A125" s="77">
        <v>106</v>
      </c>
      <c r="B125" s="212"/>
      <c r="C125" s="213"/>
      <c r="D125" s="206"/>
      <c r="E125" s="206"/>
      <c r="F125" s="212"/>
      <c r="G125" s="206"/>
      <c r="H125" s="214"/>
      <c r="I125" s="16" t="b">
        <f t="shared" si="10"/>
        <v>1</v>
      </c>
      <c r="J125" s="16" t="b">
        <f t="shared" si="11"/>
        <v>1</v>
      </c>
      <c r="K125" s="16" t="b">
        <f t="shared" si="12"/>
        <v>1</v>
      </c>
      <c r="L125" s="16" t="b">
        <f t="shared" si="7"/>
        <v>1</v>
      </c>
      <c r="M125" s="16" t="b">
        <f t="shared" si="8"/>
        <v>1</v>
      </c>
      <c r="N125" s="16" t="b">
        <f t="shared" si="9"/>
        <v>1</v>
      </c>
    </row>
    <row r="126" spans="1:14">
      <c r="A126" s="77">
        <v>107</v>
      </c>
      <c r="B126" s="212"/>
      <c r="C126" s="213"/>
      <c r="D126" s="206"/>
      <c r="E126" s="206"/>
      <c r="F126" s="212"/>
      <c r="G126" s="206"/>
      <c r="H126" s="214"/>
      <c r="I126" s="16" t="b">
        <f t="shared" si="10"/>
        <v>1</v>
      </c>
      <c r="J126" s="16" t="b">
        <f t="shared" si="11"/>
        <v>1</v>
      </c>
      <c r="K126" s="16" t="b">
        <f t="shared" si="12"/>
        <v>1</v>
      </c>
      <c r="L126" s="16" t="b">
        <f t="shared" si="7"/>
        <v>1</v>
      </c>
      <c r="M126" s="16" t="b">
        <f t="shared" si="8"/>
        <v>1</v>
      </c>
      <c r="N126" s="16" t="b">
        <f t="shared" si="9"/>
        <v>1</v>
      </c>
    </row>
    <row r="127" spans="1:14">
      <c r="A127" s="77">
        <v>108</v>
      </c>
      <c r="B127" s="212"/>
      <c r="C127" s="213"/>
      <c r="D127" s="206"/>
      <c r="E127" s="206"/>
      <c r="F127" s="212"/>
      <c r="G127" s="206"/>
      <c r="H127" s="214"/>
      <c r="I127" s="16" t="b">
        <f t="shared" si="10"/>
        <v>1</v>
      </c>
      <c r="J127" s="16" t="b">
        <f t="shared" si="11"/>
        <v>1</v>
      </c>
      <c r="K127" s="16" t="b">
        <f t="shared" si="12"/>
        <v>1</v>
      </c>
      <c r="L127" s="16" t="b">
        <f t="shared" si="7"/>
        <v>1</v>
      </c>
      <c r="M127" s="16" t="b">
        <f t="shared" si="8"/>
        <v>1</v>
      </c>
      <c r="N127" s="16" t="b">
        <f t="shared" si="9"/>
        <v>1</v>
      </c>
    </row>
    <row r="128" spans="1:14">
      <c r="A128" s="77">
        <v>109</v>
      </c>
      <c r="B128" s="212"/>
      <c r="C128" s="213"/>
      <c r="D128" s="206"/>
      <c r="E128" s="206"/>
      <c r="F128" s="212"/>
      <c r="G128" s="206"/>
      <c r="H128" s="214"/>
      <c r="I128" s="16" t="b">
        <f t="shared" si="10"/>
        <v>1</v>
      </c>
      <c r="J128" s="16" t="b">
        <f t="shared" si="11"/>
        <v>1</v>
      </c>
      <c r="K128" s="16" t="b">
        <f t="shared" si="12"/>
        <v>1</v>
      </c>
      <c r="L128" s="16" t="b">
        <f t="shared" si="7"/>
        <v>1</v>
      </c>
      <c r="M128" s="16" t="b">
        <f t="shared" si="8"/>
        <v>1</v>
      </c>
      <c r="N128" s="16" t="b">
        <f t="shared" si="9"/>
        <v>1</v>
      </c>
    </row>
    <row r="129" spans="1:14">
      <c r="A129" s="77">
        <v>110</v>
      </c>
      <c r="B129" s="212"/>
      <c r="C129" s="213"/>
      <c r="D129" s="206"/>
      <c r="E129" s="206"/>
      <c r="F129" s="212"/>
      <c r="G129" s="206"/>
      <c r="H129" s="214"/>
      <c r="I129" s="16" t="b">
        <f t="shared" si="10"/>
        <v>1</v>
      </c>
      <c r="J129" s="16" t="b">
        <f t="shared" si="11"/>
        <v>1</v>
      </c>
      <c r="K129" s="16" t="b">
        <f t="shared" si="12"/>
        <v>1</v>
      </c>
      <c r="L129" s="16" t="b">
        <f t="shared" si="7"/>
        <v>1</v>
      </c>
      <c r="M129" s="16" t="b">
        <f t="shared" si="8"/>
        <v>1</v>
      </c>
      <c r="N129" s="16" t="b">
        <f t="shared" si="9"/>
        <v>1</v>
      </c>
    </row>
    <row r="130" spans="1:14">
      <c r="A130" s="77">
        <v>111</v>
      </c>
      <c r="B130" s="212"/>
      <c r="C130" s="213"/>
      <c r="D130" s="206"/>
      <c r="E130" s="206"/>
      <c r="F130" s="212"/>
      <c r="G130" s="206"/>
      <c r="H130" s="214"/>
      <c r="I130" s="16" t="b">
        <f t="shared" si="10"/>
        <v>1</v>
      </c>
      <c r="J130" s="16" t="b">
        <f t="shared" si="11"/>
        <v>1</v>
      </c>
      <c r="K130" s="16" t="b">
        <f t="shared" si="12"/>
        <v>1</v>
      </c>
      <c r="L130" s="16" t="b">
        <f t="shared" si="7"/>
        <v>1</v>
      </c>
      <c r="M130" s="16" t="b">
        <f t="shared" si="8"/>
        <v>1</v>
      </c>
      <c r="N130" s="16" t="b">
        <f t="shared" si="9"/>
        <v>1</v>
      </c>
    </row>
    <row r="131" spans="1:14">
      <c r="A131" s="77">
        <v>112</v>
      </c>
      <c r="B131" s="212"/>
      <c r="C131" s="213"/>
      <c r="D131" s="206"/>
      <c r="E131" s="206"/>
      <c r="F131" s="212"/>
      <c r="G131" s="206"/>
      <c r="H131" s="214"/>
      <c r="I131" s="16" t="b">
        <f t="shared" si="10"/>
        <v>1</v>
      </c>
      <c r="J131" s="16" t="b">
        <f t="shared" si="11"/>
        <v>1</v>
      </c>
      <c r="K131" s="16" t="b">
        <f t="shared" si="12"/>
        <v>1</v>
      </c>
      <c r="L131" s="16" t="b">
        <f t="shared" si="7"/>
        <v>1</v>
      </c>
      <c r="M131" s="16" t="b">
        <f t="shared" si="8"/>
        <v>1</v>
      </c>
      <c r="N131" s="16" t="b">
        <f t="shared" si="9"/>
        <v>1</v>
      </c>
    </row>
    <row r="132" spans="1:14">
      <c r="A132" s="77">
        <v>113</v>
      </c>
      <c r="B132" s="212"/>
      <c r="C132" s="213"/>
      <c r="D132" s="206"/>
      <c r="E132" s="206"/>
      <c r="F132" s="212"/>
      <c r="G132" s="206"/>
      <c r="H132" s="214"/>
      <c r="I132" s="16" t="b">
        <f t="shared" si="10"/>
        <v>1</v>
      </c>
      <c r="J132" s="16" t="b">
        <f t="shared" si="11"/>
        <v>1</v>
      </c>
      <c r="K132" s="16" t="b">
        <f t="shared" si="12"/>
        <v>1</v>
      </c>
      <c r="L132" s="16" t="b">
        <f t="shared" si="7"/>
        <v>1</v>
      </c>
      <c r="M132" s="16" t="b">
        <f t="shared" si="8"/>
        <v>1</v>
      </c>
      <c r="N132" s="16" t="b">
        <f t="shared" si="9"/>
        <v>1</v>
      </c>
    </row>
    <row r="133" spans="1:14">
      <c r="A133" s="77">
        <v>114</v>
      </c>
      <c r="B133" s="212"/>
      <c r="C133" s="213"/>
      <c r="D133" s="206"/>
      <c r="E133" s="206"/>
      <c r="F133" s="212"/>
      <c r="G133" s="206"/>
      <c r="H133" s="214"/>
      <c r="I133" s="16" t="b">
        <f t="shared" si="10"/>
        <v>1</v>
      </c>
      <c r="J133" s="16" t="b">
        <f t="shared" si="11"/>
        <v>1</v>
      </c>
      <c r="K133" s="16" t="b">
        <f t="shared" si="12"/>
        <v>1</v>
      </c>
      <c r="L133" s="16" t="b">
        <f t="shared" si="7"/>
        <v>1</v>
      </c>
      <c r="M133" s="16" t="b">
        <f t="shared" si="8"/>
        <v>1</v>
      </c>
      <c r="N133" s="16" t="b">
        <f t="shared" si="9"/>
        <v>1</v>
      </c>
    </row>
    <row r="134" spans="1:14">
      <c r="A134" s="77">
        <v>115</v>
      </c>
      <c r="B134" s="212"/>
      <c r="C134" s="213"/>
      <c r="D134" s="206"/>
      <c r="E134" s="206"/>
      <c r="F134" s="212"/>
      <c r="G134" s="206"/>
      <c r="H134" s="214"/>
      <c r="I134" s="16" t="b">
        <f t="shared" si="10"/>
        <v>1</v>
      </c>
      <c r="J134" s="16" t="b">
        <f t="shared" si="11"/>
        <v>1</v>
      </c>
      <c r="K134" s="16" t="b">
        <f t="shared" si="12"/>
        <v>1</v>
      </c>
      <c r="L134" s="16" t="b">
        <f t="shared" si="7"/>
        <v>1</v>
      </c>
      <c r="M134" s="16" t="b">
        <f t="shared" si="8"/>
        <v>1</v>
      </c>
      <c r="N134" s="16" t="b">
        <f t="shared" si="9"/>
        <v>1</v>
      </c>
    </row>
    <row r="135" spans="1:14">
      <c r="A135" s="77">
        <v>116</v>
      </c>
      <c r="B135" s="212"/>
      <c r="C135" s="213"/>
      <c r="D135" s="206"/>
      <c r="E135" s="206"/>
      <c r="F135" s="212"/>
      <c r="G135" s="206"/>
      <c r="H135" s="214"/>
      <c r="I135" s="16" t="b">
        <f t="shared" si="10"/>
        <v>1</v>
      </c>
      <c r="J135" s="16" t="b">
        <f t="shared" si="11"/>
        <v>1</v>
      </c>
      <c r="K135" s="16" t="b">
        <f t="shared" si="12"/>
        <v>1</v>
      </c>
      <c r="L135" s="16" t="b">
        <f t="shared" si="7"/>
        <v>1</v>
      </c>
      <c r="M135" s="16" t="b">
        <f t="shared" si="8"/>
        <v>1</v>
      </c>
      <c r="N135" s="16" t="b">
        <f t="shared" si="9"/>
        <v>1</v>
      </c>
    </row>
    <row r="136" spans="1:14">
      <c r="A136" s="77">
        <v>117</v>
      </c>
      <c r="B136" s="212"/>
      <c r="C136" s="213"/>
      <c r="D136" s="206"/>
      <c r="E136" s="206"/>
      <c r="F136" s="212"/>
      <c r="G136" s="206"/>
      <c r="H136" s="214"/>
      <c r="I136" s="16" t="b">
        <f t="shared" si="10"/>
        <v>1</v>
      </c>
      <c r="J136" s="16" t="b">
        <f t="shared" si="11"/>
        <v>1</v>
      </c>
      <c r="K136" s="16" t="b">
        <f t="shared" si="12"/>
        <v>1</v>
      </c>
      <c r="L136" s="16" t="b">
        <f t="shared" si="7"/>
        <v>1</v>
      </c>
      <c r="M136" s="16" t="b">
        <f t="shared" si="8"/>
        <v>1</v>
      </c>
      <c r="N136" s="16" t="b">
        <f t="shared" si="9"/>
        <v>1</v>
      </c>
    </row>
    <row r="137" spans="1:14">
      <c r="A137" s="77">
        <v>118</v>
      </c>
      <c r="B137" s="212"/>
      <c r="C137" s="213"/>
      <c r="D137" s="206"/>
      <c r="E137" s="206"/>
      <c r="F137" s="212"/>
      <c r="G137" s="206"/>
      <c r="H137" s="214"/>
      <c r="I137" s="16" t="b">
        <f t="shared" si="10"/>
        <v>1</v>
      </c>
      <c r="J137" s="16" t="b">
        <f t="shared" si="11"/>
        <v>1</v>
      </c>
      <c r="K137" s="16" t="b">
        <f t="shared" si="12"/>
        <v>1</v>
      </c>
      <c r="L137" s="16" t="b">
        <f t="shared" si="7"/>
        <v>1</v>
      </c>
      <c r="M137" s="16" t="b">
        <f t="shared" si="8"/>
        <v>1</v>
      </c>
      <c r="N137" s="16" t="b">
        <f t="shared" si="9"/>
        <v>1</v>
      </c>
    </row>
    <row r="138" spans="1:14">
      <c r="A138" s="77">
        <v>119</v>
      </c>
      <c r="B138" s="212"/>
      <c r="C138" s="213"/>
      <c r="D138" s="206"/>
      <c r="E138" s="206"/>
      <c r="F138" s="212"/>
      <c r="G138" s="206"/>
      <c r="H138" s="214"/>
      <c r="I138" s="16" t="b">
        <f t="shared" si="10"/>
        <v>1</v>
      </c>
      <c r="J138" s="16" t="b">
        <f t="shared" si="11"/>
        <v>1</v>
      </c>
      <c r="K138" s="16" t="b">
        <f t="shared" si="12"/>
        <v>1</v>
      </c>
      <c r="L138" s="16" t="b">
        <f t="shared" si="7"/>
        <v>1</v>
      </c>
      <c r="M138" s="16" t="b">
        <f t="shared" si="8"/>
        <v>1</v>
      </c>
      <c r="N138" s="16" t="b">
        <f t="shared" si="9"/>
        <v>1</v>
      </c>
    </row>
    <row r="139" spans="1:14">
      <c r="A139" s="77">
        <v>120</v>
      </c>
      <c r="B139" s="212"/>
      <c r="C139" s="213"/>
      <c r="D139" s="206"/>
      <c r="E139" s="206"/>
      <c r="F139" s="212"/>
      <c r="G139" s="206"/>
      <c r="H139" s="214"/>
      <c r="I139" s="16" t="b">
        <f t="shared" si="10"/>
        <v>1</v>
      </c>
      <c r="J139" s="16" t="b">
        <f t="shared" si="11"/>
        <v>1</v>
      </c>
      <c r="K139" s="16" t="b">
        <f t="shared" si="12"/>
        <v>1</v>
      </c>
      <c r="L139" s="16" t="b">
        <f t="shared" si="7"/>
        <v>1</v>
      </c>
      <c r="M139" s="16" t="b">
        <f t="shared" si="8"/>
        <v>1</v>
      </c>
      <c r="N139" s="16" t="b">
        <f t="shared" si="9"/>
        <v>1</v>
      </c>
    </row>
    <row r="140" spans="1:14">
      <c r="A140" s="77">
        <v>121</v>
      </c>
      <c r="B140" s="212"/>
      <c r="C140" s="213"/>
      <c r="D140" s="206"/>
      <c r="E140" s="206"/>
      <c r="F140" s="212"/>
      <c r="G140" s="206"/>
      <c r="H140" s="214"/>
      <c r="I140" s="16" t="b">
        <f t="shared" si="10"/>
        <v>1</v>
      </c>
      <c r="J140" s="16" t="b">
        <f t="shared" si="11"/>
        <v>1</v>
      </c>
      <c r="K140" s="16" t="b">
        <f t="shared" si="12"/>
        <v>1</v>
      </c>
      <c r="L140" s="16" t="b">
        <f t="shared" si="7"/>
        <v>1</v>
      </c>
      <c r="M140" s="16" t="b">
        <f t="shared" si="8"/>
        <v>1</v>
      </c>
      <c r="N140" s="16" t="b">
        <f t="shared" si="9"/>
        <v>1</v>
      </c>
    </row>
    <row r="141" spans="1:14">
      <c r="A141" s="77">
        <v>122</v>
      </c>
      <c r="B141" s="212"/>
      <c r="C141" s="213"/>
      <c r="D141" s="206"/>
      <c r="E141" s="206"/>
      <c r="F141" s="212"/>
      <c r="G141" s="206"/>
      <c r="H141" s="214"/>
      <c r="I141" s="16" t="b">
        <f t="shared" si="10"/>
        <v>1</v>
      </c>
      <c r="J141" s="16" t="b">
        <f t="shared" si="11"/>
        <v>1</v>
      </c>
      <c r="K141" s="16" t="b">
        <f t="shared" si="12"/>
        <v>1</v>
      </c>
      <c r="L141" s="16" t="b">
        <f t="shared" si="7"/>
        <v>1</v>
      </c>
      <c r="M141" s="16" t="b">
        <f t="shared" si="8"/>
        <v>1</v>
      </c>
      <c r="N141" s="16" t="b">
        <f t="shared" si="9"/>
        <v>1</v>
      </c>
    </row>
    <row r="142" spans="1:14">
      <c r="A142" s="77">
        <v>123</v>
      </c>
      <c r="B142" s="212"/>
      <c r="C142" s="213"/>
      <c r="D142" s="206"/>
      <c r="E142" s="206"/>
      <c r="F142" s="212"/>
      <c r="G142" s="206"/>
      <c r="H142" s="214"/>
      <c r="I142" s="16" t="b">
        <f t="shared" si="10"/>
        <v>1</v>
      </c>
      <c r="J142" s="16" t="b">
        <f t="shared" si="11"/>
        <v>1</v>
      </c>
      <c r="K142" s="16" t="b">
        <f t="shared" si="12"/>
        <v>1</v>
      </c>
      <c r="L142" s="16" t="b">
        <f t="shared" si="7"/>
        <v>1</v>
      </c>
      <c r="M142" s="16" t="b">
        <f t="shared" si="8"/>
        <v>1</v>
      </c>
      <c r="N142" s="16" t="b">
        <f t="shared" si="9"/>
        <v>1</v>
      </c>
    </row>
    <row r="143" spans="1:14">
      <c r="A143" s="77">
        <v>124</v>
      </c>
      <c r="B143" s="212"/>
      <c r="C143" s="213"/>
      <c r="D143" s="206"/>
      <c r="E143" s="206"/>
      <c r="F143" s="212"/>
      <c r="G143" s="206"/>
      <c r="H143" s="214"/>
      <c r="I143" s="16" t="b">
        <f t="shared" si="10"/>
        <v>1</v>
      </c>
      <c r="J143" s="16" t="b">
        <f t="shared" si="11"/>
        <v>1</v>
      </c>
      <c r="K143" s="16" t="b">
        <f t="shared" si="12"/>
        <v>1</v>
      </c>
      <c r="L143" s="16" t="b">
        <f t="shared" si="7"/>
        <v>1</v>
      </c>
      <c r="M143" s="16" t="b">
        <f t="shared" si="8"/>
        <v>1</v>
      </c>
      <c r="N143" s="16" t="b">
        <f t="shared" si="9"/>
        <v>1</v>
      </c>
    </row>
    <row r="144" spans="1:14">
      <c r="A144" s="77">
        <v>125</v>
      </c>
      <c r="B144" s="212"/>
      <c r="C144" s="213"/>
      <c r="D144" s="206"/>
      <c r="E144" s="206"/>
      <c r="F144" s="212"/>
      <c r="G144" s="206"/>
      <c r="H144" s="214"/>
      <c r="I144" s="16" t="b">
        <f t="shared" si="10"/>
        <v>1</v>
      </c>
      <c r="J144" s="16" t="b">
        <f t="shared" si="11"/>
        <v>1</v>
      </c>
      <c r="K144" s="16" t="b">
        <f t="shared" si="12"/>
        <v>1</v>
      </c>
      <c r="L144" s="16" t="b">
        <f t="shared" si="7"/>
        <v>1</v>
      </c>
      <c r="M144" s="16" t="b">
        <f t="shared" si="8"/>
        <v>1</v>
      </c>
      <c r="N144" s="16" t="b">
        <f t="shared" si="9"/>
        <v>1</v>
      </c>
    </row>
    <row r="145" spans="1:14">
      <c r="A145" s="77">
        <v>126</v>
      </c>
      <c r="B145" s="212"/>
      <c r="C145" s="213"/>
      <c r="D145" s="206"/>
      <c r="E145" s="206"/>
      <c r="F145" s="212"/>
      <c r="G145" s="206"/>
      <c r="H145" s="214"/>
      <c r="I145" s="16" t="b">
        <f t="shared" si="10"/>
        <v>1</v>
      </c>
      <c r="J145" s="16" t="b">
        <f t="shared" si="11"/>
        <v>1</v>
      </c>
      <c r="K145" s="16" t="b">
        <f t="shared" si="12"/>
        <v>1</v>
      </c>
      <c r="L145" s="16" t="b">
        <f t="shared" si="7"/>
        <v>1</v>
      </c>
      <c r="M145" s="16" t="b">
        <f t="shared" si="8"/>
        <v>1</v>
      </c>
      <c r="N145" s="16" t="b">
        <f t="shared" si="9"/>
        <v>1</v>
      </c>
    </row>
    <row r="146" spans="1:14">
      <c r="A146" s="77">
        <v>127</v>
      </c>
      <c r="B146" s="212"/>
      <c r="C146" s="213"/>
      <c r="D146" s="206"/>
      <c r="E146" s="206"/>
      <c r="F146" s="212"/>
      <c r="G146" s="206"/>
      <c r="H146" s="214"/>
      <c r="I146" s="16" t="b">
        <f t="shared" si="10"/>
        <v>1</v>
      </c>
      <c r="J146" s="16" t="b">
        <f t="shared" si="11"/>
        <v>1</v>
      </c>
      <c r="K146" s="16" t="b">
        <f t="shared" si="12"/>
        <v>1</v>
      </c>
      <c r="L146" s="16" t="b">
        <f t="shared" si="7"/>
        <v>1</v>
      </c>
      <c r="M146" s="16" t="b">
        <f t="shared" si="8"/>
        <v>1</v>
      </c>
      <c r="N146" s="16" t="b">
        <f t="shared" si="9"/>
        <v>1</v>
      </c>
    </row>
    <row r="147" spans="1:14">
      <c r="A147" s="77">
        <v>128</v>
      </c>
      <c r="B147" s="212"/>
      <c r="C147" s="213"/>
      <c r="D147" s="206"/>
      <c r="E147" s="206"/>
      <c r="F147" s="212"/>
      <c r="G147" s="206"/>
      <c r="H147" s="214"/>
      <c r="I147" s="16" t="b">
        <f t="shared" si="10"/>
        <v>1</v>
      </c>
      <c r="J147" s="16" t="b">
        <f t="shared" si="11"/>
        <v>1</v>
      </c>
      <c r="K147" s="16" t="b">
        <f t="shared" si="12"/>
        <v>1</v>
      </c>
      <c r="L147" s="16" t="b">
        <f t="shared" si="7"/>
        <v>1</v>
      </c>
      <c r="M147" s="16" t="b">
        <f t="shared" si="8"/>
        <v>1</v>
      </c>
      <c r="N147" s="16" t="b">
        <f t="shared" si="9"/>
        <v>1</v>
      </c>
    </row>
    <row r="148" spans="1:14">
      <c r="A148" s="77">
        <v>129</v>
      </c>
      <c r="B148" s="212"/>
      <c r="C148" s="213"/>
      <c r="D148" s="206"/>
      <c r="E148" s="206"/>
      <c r="F148" s="212"/>
      <c r="G148" s="206"/>
      <c r="H148" s="214"/>
      <c r="I148" s="16" t="b">
        <f t="shared" si="10"/>
        <v>1</v>
      </c>
      <c r="J148" s="16" t="b">
        <f t="shared" si="11"/>
        <v>1</v>
      </c>
      <c r="K148" s="16" t="b">
        <f t="shared" si="12"/>
        <v>1</v>
      </c>
      <c r="L148" s="16" t="b">
        <f t="shared" ref="L148:L211" si="13">IF(D148="",TRUE,(IF(ISNUMBER(MATCH(D148,CountriesList,0)),TRUE,FALSE)))</f>
        <v>1</v>
      </c>
      <c r="M148" s="16" t="b">
        <f t="shared" ref="M148:M211" si="14">IF(E148="",TRUE,(IF(ISNUMBER(MATCH(E148,typeofentityList,0)),TRUE,FALSE)))</f>
        <v>1</v>
      </c>
      <c r="N148" s="16" t="b">
        <f t="shared" ref="N148:N211" si="15">IF(G148="",TRUE,(IF(ISNUMBER(MATCH(G148,ShortRelationList,0)),TRUE,FALSE)))</f>
        <v>1</v>
      </c>
    </row>
    <row r="149" spans="1:14">
      <c r="A149" s="77">
        <v>130</v>
      </c>
      <c r="B149" s="212"/>
      <c r="C149" s="213"/>
      <c r="D149" s="206"/>
      <c r="E149" s="206"/>
      <c r="F149" s="212"/>
      <c r="G149" s="206"/>
      <c r="H149" s="214"/>
      <c r="I149" s="16" t="b">
        <f t="shared" si="10"/>
        <v>1</v>
      </c>
      <c r="J149" s="16" t="b">
        <f t="shared" si="11"/>
        <v>1</v>
      </c>
      <c r="K149" s="16" t="b">
        <f t="shared" si="12"/>
        <v>1</v>
      </c>
      <c r="L149" s="16" t="b">
        <f t="shared" si="13"/>
        <v>1</v>
      </c>
      <c r="M149" s="16" t="b">
        <f t="shared" si="14"/>
        <v>1</v>
      </c>
      <c r="N149" s="16" t="b">
        <f t="shared" si="15"/>
        <v>1</v>
      </c>
    </row>
    <row r="150" spans="1:14">
      <c r="A150" s="77">
        <v>131</v>
      </c>
      <c r="B150" s="212"/>
      <c r="C150" s="213"/>
      <c r="D150" s="206"/>
      <c r="E150" s="206"/>
      <c r="F150" s="212"/>
      <c r="G150" s="206"/>
      <c r="H150" s="214"/>
      <c r="I150" s="16" t="b">
        <f t="shared" ref="I150:I213" si="16">IF(ISBLANK(B150),TRUE,IF(OR(ISBLANK(C150),ISBLANK(D150),ISBLANK(E150),ISBLANK(F150),ISBLANK(G150),ISBLANK(H150)),FALSE,TRUE))</f>
        <v>1</v>
      </c>
      <c r="J150" s="16" t="b">
        <f t="shared" ref="J150:J213" si="17">IF(OR(AND(B150="N/A",D150="N/A",E150="N/A",G150="N/A"),AND(ISBLANK(B150),ISBLANK(D150),ISBLANK(E150),ISBLANK(G150)),AND(NOT(ISBLANK(B150)),NOT(ISBLANK(D150)),NOT(ISBLANK(E150)),NOT(ISBLANK(G150)),B150&lt;&gt;"N/A",D150&lt;&gt;"N/A",E150&lt;&gt;"N/A",G150&lt;&gt;"N/A")),TRUE,FALSE)</f>
        <v>1</v>
      </c>
      <c r="K150" s="16" t="b">
        <f t="shared" ref="K150:K213" si="18">IF(OR(AND(ISBLANK(B150),H150=0),AND(B150="N/A",H150=0),AND(NOT(ISBLANK(B150)),B150&lt;&gt;"N/A",H150&lt;&gt;0)),TRUE,FALSE)</f>
        <v>1</v>
      </c>
      <c r="L150" s="16" t="b">
        <f t="shared" si="13"/>
        <v>1</v>
      </c>
      <c r="M150" s="16" t="b">
        <f t="shared" si="14"/>
        <v>1</v>
      </c>
      <c r="N150" s="16" t="b">
        <f t="shared" si="15"/>
        <v>1</v>
      </c>
    </row>
    <row r="151" spans="1:14">
      <c r="A151" s="77">
        <v>132</v>
      </c>
      <c r="B151" s="212"/>
      <c r="C151" s="213"/>
      <c r="D151" s="206"/>
      <c r="E151" s="206"/>
      <c r="F151" s="212"/>
      <c r="G151" s="206"/>
      <c r="H151" s="214"/>
      <c r="I151" s="16" t="b">
        <f t="shared" si="16"/>
        <v>1</v>
      </c>
      <c r="J151" s="16" t="b">
        <f t="shared" si="17"/>
        <v>1</v>
      </c>
      <c r="K151" s="16" t="b">
        <f t="shared" si="18"/>
        <v>1</v>
      </c>
      <c r="L151" s="16" t="b">
        <f t="shared" si="13"/>
        <v>1</v>
      </c>
      <c r="M151" s="16" t="b">
        <f t="shared" si="14"/>
        <v>1</v>
      </c>
      <c r="N151" s="16" t="b">
        <f t="shared" si="15"/>
        <v>1</v>
      </c>
    </row>
    <row r="152" spans="1:14">
      <c r="A152" s="77">
        <v>133</v>
      </c>
      <c r="B152" s="212"/>
      <c r="C152" s="213"/>
      <c r="D152" s="206"/>
      <c r="E152" s="206"/>
      <c r="F152" s="212"/>
      <c r="G152" s="206"/>
      <c r="H152" s="214"/>
      <c r="I152" s="16" t="b">
        <f t="shared" si="16"/>
        <v>1</v>
      </c>
      <c r="J152" s="16" t="b">
        <f t="shared" si="17"/>
        <v>1</v>
      </c>
      <c r="K152" s="16" t="b">
        <f t="shared" si="18"/>
        <v>1</v>
      </c>
      <c r="L152" s="16" t="b">
        <f t="shared" si="13"/>
        <v>1</v>
      </c>
      <c r="M152" s="16" t="b">
        <f t="shared" si="14"/>
        <v>1</v>
      </c>
      <c r="N152" s="16" t="b">
        <f t="shared" si="15"/>
        <v>1</v>
      </c>
    </row>
    <row r="153" spans="1:14">
      <c r="A153" s="77">
        <v>134</v>
      </c>
      <c r="B153" s="212"/>
      <c r="C153" s="213"/>
      <c r="D153" s="206"/>
      <c r="E153" s="206"/>
      <c r="F153" s="212"/>
      <c r="G153" s="206"/>
      <c r="H153" s="214"/>
      <c r="I153" s="16" t="b">
        <f t="shared" si="16"/>
        <v>1</v>
      </c>
      <c r="J153" s="16" t="b">
        <f t="shared" si="17"/>
        <v>1</v>
      </c>
      <c r="K153" s="16" t="b">
        <f t="shared" si="18"/>
        <v>1</v>
      </c>
      <c r="L153" s="16" t="b">
        <f t="shared" si="13"/>
        <v>1</v>
      </c>
      <c r="M153" s="16" t="b">
        <f t="shared" si="14"/>
        <v>1</v>
      </c>
      <c r="N153" s="16" t="b">
        <f t="shared" si="15"/>
        <v>1</v>
      </c>
    </row>
    <row r="154" spans="1:14">
      <c r="A154" s="77">
        <v>135</v>
      </c>
      <c r="B154" s="212"/>
      <c r="C154" s="213"/>
      <c r="D154" s="206"/>
      <c r="E154" s="206"/>
      <c r="F154" s="212"/>
      <c r="G154" s="206"/>
      <c r="H154" s="214"/>
      <c r="I154" s="16" t="b">
        <f t="shared" si="16"/>
        <v>1</v>
      </c>
      <c r="J154" s="16" t="b">
        <f t="shared" si="17"/>
        <v>1</v>
      </c>
      <c r="K154" s="16" t="b">
        <f t="shared" si="18"/>
        <v>1</v>
      </c>
      <c r="L154" s="16" t="b">
        <f t="shared" si="13"/>
        <v>1</v>
      </c>
      <c r="M154" s="16" t="b">
        <f t="shared" si="14"/>
        <v>1</v>
      </c>
      <c r="N154" s="16" t="b">
        <f t="shared" si="15"/>
        <v>1</v>
      </c>
    </row>
    <row r="155" spans="1:14">
      <c r="A155" s="77">
        <v>136</v>
      </c>
      <c r="B155" s="212"/>
      <c r="C155" s="213"/>
      <c r="D155" s="206"/>
      <c r="E155" s="206"/>
      <c r="F155" s="212"/>
      <c r="G155" s="206"/>
      <c r="H155" s="214"/>
      <c r="I155" s="16" t="b">
        <f t="shared" si="16"/>
        <v>1</v>
      </c>
      <c r="J155" s="16" t="b">
        <f t="shared" si="17"/>
        <v>1</v>
      </c>
      <c r="K155" s="16" t="b">
        <f t="shared" si="18"/>
        <v>1</v>
      </c>
      <c r="L155" s="16" t="b">
        <f t="shared" si="13"/>
        <v>1</v>
      </c>
      <c r="M155" s="16" t="b">
        <f t="shared" si="14"/>
        <v>1</v>
      </c>
      <c r="N155" s="16" t="b">
        <f t="shared" si="15"/>
        <v>1</v>
      </c>
    </row>
    <row r="156" spans="1:14">
      <c r="A156" s="77">
        <v>137</v>
      </c>
      <c r="B156" s="212"/>
      <c r="C156" s="213"/>
      <c r="D156" s="206"/>
      <c r="E156" s="206"/>
      <c r="F156" s="212"/>
      <c r="G156" s="206"/>
      <c r="H156" s="214"/>
      <c r="I156" s="16" t="b">
        <f t="shared" si="16"/>
        <v>1</v>
      </c>
      <c r="J156" s="16" t="b">
        <f t="shared" si="17"/>
        <v>1</v>
      </c>
      <c r="K156" s="16" t="b">
        <f t="shared" si="18"/>
        <v>1</v>
      </c>
      <c r="L156" s="16" t="b">
        <f t="shared" si="13"/>
        <v>1</v>
      </c>
      <c r="M156" s="16" t="b">
        <f t="shared" si="14"/>
        <v>1</v>
      </c>
      <c r="N156" s="16" t="b">
        <f t="shared" si="15"/>
        <v>1</v>
      </c>
    </row>
    <row r="157" spans="1:14">
      <c r="A157" s="77">
        <v>138</v>
      </c>
      <c r="B157" s="212"/>
      <c r="C157" s="213"/>
      <c r="D157" s="206"/>
      <c r="E157" s="206"/>
      <c r="F157" s="212"/>
      <c r="G157" s="206"/>
      <c r="H157" s="214"/>
      <c r="I157" s="16" t="b">
        <f t="shared" si="16"/>
        <v>1</v>
      </c>
      <c r="J157" s="16" t="b">
        <f t="shared" si="17"/>
        <v>1</v>
      </c>
      <c r="K157" s="16" t="b">
        <f t="shared" si="18"/>
        <v>1</v>
      </c>
      <c r="L157" s="16" t="b">
        <f t="shared" si="13"/>
        <v>1</v>
      </c>
      <c r="M157" s="16" t="b">
        <f t="shared" si="14"/>
        <v>1</v>
      </c>
      <c r="N157" s="16" t="b">
        <f t="shared" si="15"/>
        <v>1</v>
      </c>
    </row>
    <row r="158" spans="1:14">
      <c r="A158" s="77">
        <v>139</v>
      </c>
      <c r="B158" s="212"/>
      <c r="C158" s="213"/>
      <c r="D158" s="206"/>
      <c r="E158" s="206"/>
      <c r="F158" s="212"/>
      <c r="G158" s="206"/>
      <c r="H158" s="214"/>
      <c r="I158" s="16" t="b">
        <f t="shared" si="16"/>
        <v>1</v>
      </c>
      <c r="J158" s="16" t="b">
        <f t="shared" si="17"/>
        <v>1</v>
      </c>
      <c r="K158" s="16" t="b">
        <f t="shared" si="18"/>
        <v>1</v>
      </c>
      <c r="L158" s="16" t="b">
        <f t="shared" si="13"/>
        <v>1</v>
      </c>
      <c r="M158" s="16" t="b">
        <f t="shared" si="14"/>
        <v>1</v>
      </c>
      <c r="N158" s="16" t="b">
        <f t="shared" si="15"/>
        <v>1</v>
      </c>
    </row>
    <row r="159" spans="1:14">
      <c r="A159" s="77">
        <v>140</v>
      </c>
      <c r="B159" s="212"/>
      <c r="C159" s="213"/>
      <c r="D159" s="206"/>
      <c r="E159" s="206"/>
      <c r="F159" s="212"/>
      <c r="G159" s="206"/>
      <c r="H159" s="214"/>
      <c r="I159" s="16" t="b">
        <f t="shared" si="16"/>
        <v>1</v>
      </c>
      <c r="J159" s="16" t="b">
        <f t="shared" si="17"/>
        <v>1</v>
      </c>
      <c r="K159" s="16" t="b">
        <f t="shared" si="18"/>
        <v>1</v>
      </c>
      <c r="L159" s="16" t="b">
        <f t="shared" si="13"/>
        <v>1</v>
      </c>
      <c r="M159" s="16" t="b">
        <f t="shared" si="14"/>
        <v>1</v>
      </c>
      <c r="N159" s="16" t="b">
        <f t="shared" si="15"/>
        <v>1</v>
      </c>
    </row>
    <row r="160" spans="1:14">
      <c r="A160" s="77">
        <v>141</v>
      </c>
      <c r="B160" s="212"/>
      <c r="C160" s="213"/>
      <c r="D160" s="206"/>
      <c r="E160" s="206"/>
      <c r="F160" s="212"/>
      <c r="G160" s="206"/>
      <c r="H160" s="214"/>
      <c r="I160" s="16" t="b">
        <f t="shared" si="16"/>
        <v>1</v>
      </c>
      <c r="J160" s="16" t="b">
        <f t="shared" si="17"/>
        <v>1</v>
      </c>
      <c r="K160" s="16" t="b">
        <f t="shared" si="18"/>
        <v>1</v>
      </c>
      <c r="L160" s="16" t="b">
        <f t="shared" si="13"/>
        <v>1</v>
      </c>
      <c r="M160" s="16" t="b">
        <f t="shared" si="14"/>
        <v>1</v>
      </c>
      <c r="N160" s="16" t="b">
        <f t="shared" si="15"/>
        <v>1</v>
      </c>
    </row>
    <row r="161" spans="1:14">
      <c r="A161" s="77">
        <v>142</v>
      </c>
      <c r="B161" s="212"/>
      <c r="C161" s="213"/>
      <c r="D161" s="206"/>
      <c r="E161" s="206"/>
      <c r="F161" s="212"/>
      <c r="G161" s="206"/>
      <c r="H161" s="214"/>
      <c r="I161" s="16" t="b">
        <f t="shared" si="16"/>
        <v>1</v>
      </c>
      <c r="J161" s="16" t="b">
        <f t="shared" si="17"/>
        <v>1</v>
      </c>
      <c r="K161" s="16" t="b">
        <f t="shared" si="18"/>
        <v>1</v>
      </c>
      <c r="L161" s="16" t="b">
        <f t="shared" si="13"/>
        <v>1</v>
      </c>
      <c r="M161" s="16" t="b">
        <f t="shared" si="14"/>
        <v>1</v>
      </c>
      <c r="N161" s="16" t="b">
        <f t="shared" si="15"/>
        <v>1</v>
      </c>
    </row>
    <row r="162" spans="1:14">
      <c r="A162" s="77">
        <v>143</v>
      </c>
      <c r="B162" s="212"/>
      <c r="C162" s="213"/>
      <c r="D162" s="206"/>
      <c r="E162" s="206"/>
      <c r="F162" s="212"/>
      <c r="G162" s="206"/>
      <c r="H162" s="214"/>
      <c r="I162" s="16" t="b">
        <f t="shared" si="16"/>
        <v>1</v>
      </c>
      <c r="J162" s="16" t="b">
        <f t="shared" si="17"/>
        <v>1</v>
      </c>
      <c r="K162" s="16" t="b">
        <f t="shared" si="18"/>
        <v>1</v>
      </c>
      <c r="L162" s="16" t="b">
        <f t="shared" si="13"/>
        <v>1</v>
      </c>
      <c r="M162" s="16" t="b">
        <f t="shared" si="14"/>
        <v>1</v>
      </c>
      <c r="N162" s="16" t="b">
        <f t="shared" si="15"/>
        <v>1</v>
      </c>
    </row>
    <row r="163" spans="1:14">
      <c r="A163" s="77">
        <v>144</v>
      </c>
      <c r="B163" s="212"/>
      <c r="C163" s="213"/>
      <c r="D163" s="206"/>
      <c r="E163" s="206"/>
      <c r="F163" s="212"/>
      <c r="G163" s="206"/>
      <c r="H163" s="214"/>
      <c r="I163" s="16" t="b">
        <f t="shared" si="16"/>
        <v>1</v>
      </c>
      <c r="J163" s="16" t="b">
        <f t="shared" si="17"/>
        <v>1</v>
      </c>
      <c r="K163" s="16" t="b">
        <f t="shared" si="18"/>
        <v>1</v>
      </c>
      <c r="L163" s="16" t="b">
        <f t="shared" si="13"/>
        <v>1</v>
      </c>
      <c r="M163" s="16" t="b">
        <f t="shared" si="14"/>
        <v>1</v>
      </c>
      <c r="N163" s="16" t="b">
        <f t="shared" si="15"/>
        <v>1</v>
      </c>
    </row>
    <row r="164" spans="1:14">
      <c r="A164" s="77">
        <v>145</v>
      </c>
      <c r="B164" s="212"/>
      <c r="C164" s="213"/>
      <c r="D164" s="206"/>
      <c r="E164" s="206"/>
      <c r="F164" s="212"/>
      <c r="G164" s="206"/>
      <c r="H164" s="214"/>
      <c r="I164" s="16" t="b">
        <f t="shared" si="16"/>
        <v>1</v>
      </c>
      <c r="J164" s="16" t="b">
        <f t="shared" si="17"/>
        <v>1</v>
      </c>
      <c r="K164" s="16" t="b">
        <f t="shared" si="18"/>
        <v>1</v>
      </c>
      <c r="L164" s="16" t="b">
        <f t="shared" si="13"/>
        <v>1</v>
      </c>
      <c r="M164" s="16" t="b">
        <f t="shared" si="14"/>
        <v>1</v>
      </c>
      <c r="N164" s="16" t="b">
        <f t="shared" si="15"/>
        <v>1</v>
      </c>
    </row>
    <row r="165" spans="1:14">
      <c r="A165" s="77">
        <v>146</v>
      </c>
      <c r="B165" s="212"/>
      <c r="C165" s="213"/>
      <c r="D165" s="206"/>
      <c r="E165" s="206"/>
      <c r="F165" s="212"/>
      <c r="G165" s="206"/>
      <c r="H165" s="214"/>
      <c r="I165" s="16" t="b">
        <f t="shared" si="16"/>
        <v>1</v>
      </c>
      <c r="J165" s="16" t="b">
        <f t="shared" si="17"/>
        <v>1</v>
      </c>
      <c r="K165" s="16" t="b">
        <f t="shared" si="18"/>
        <v>1</v>
      </c>
      <c r="L165" s="16" t="b">
        <f t="shared" si="13"/>
        <v>1</v>
      </c>
      <c r="M165" s="16" t="b">
        <f t="shared" si="14"/>
        <v>1</v>
      </c>
      <c r="N165" s="16" t="b">
        <f t="shared" si="15"/>
        <v>1</v>
      </c>
    </row>
    <row r="166" spans="1:14">
      <c r="A166" s="77">
        <v>147</v>
      </c>
      <c r="B166" s="212"/>
      <c r="C166" s="213"/>
      <c r="D166" s="206"/>
      <c r="E166" s="206"/>
      <c r="F166" s="212"/>
      <c r="G166" s="206"/>
      <c r="H166" s="214"/>
      <c r="I166" s="16" t="b">
        <f t="shared" si="16"/>
        <v>1</v>
      </c>
      <c r="J166" s="16" t="b">
        <f t="shared" si="17"/>
        <v>1</v>
      </c>
      <c r="K166" s="16" t="b">
        <f t="shared" si="18"/>
        <v>1</v>
      </c>
      <c r="L166" s="16" t="b">
        <f t="shared" si="13"/>
        <v>1</v>
      </c>
      <c r="M166" s="16" t="b">
        <f t="shared" si="14"/>
        <v>1</v>
      </c>
      <c r="N166" s="16" t="b">
        <f t="shared" si="15"/>
        <v>1</v>
      </c>
    </row>
    <row r="167" spans="1:14">
      <c r="A167" s="77">
        <v>148</v>
      </c>
      <c r="B167" s="212"/>
      <c r="C167" s="213"/>
      <c r="D167" s="206"/>
      <c r="E167" s="206"/>
      <c r="F167" s="212"/>
      <c r="G167" s="206"/>
      <c r="H167" s="214"/>
      <c r="I167" s="16" t="b">
        <f t="shared" si="16"/>
        <v>1</v>
      </c>
      <c r="J167" s="16" t="b">
        <f t="shared" si="17"/>
        <v>1</v>
      </c>
      <c r="K167" s="16" t="b">
        <f t="shared" si="18"/>
        <v>1</v>
      </c>
      <c r="L167" s="16" t="b">
        <f t="shared" si="13"/>
        <v>1</v>
      </c>
      <c r="M167" s="16" t="b">
        <f t="shared" si="14"/>
        <v>1</v>
      </c>
      <c r="N167" s="16" t="b">
        <f t="shared" si="15"/>
        <v>1</v>
      </c>
    </row>
    <row r="168" spans="1:14">
      <c r="A168" s="77">
        <v>149</v>
      </c>
      <c r="B168" s="212"/>
      <c r="C168" s="213"/>
      <c r="D168" s="206"/>
      <c r="E168" s="206"/>
      <c r="F168" s="212"/>
      <c r="G168" s="206"/>
      <c r="H168" s="214"/>
      <c r="I168" s="16" t="b">
        <f t="shared" si="16"/>
        <v>1</v>
      </c>
      <c r="J168" s="16" t="b">
        <f t="shared" si="17"/>
        <v>1</v>
      </c>
      <c r="K168" s="16" t="b">
        <f t="shared" si="18"/>
        <v>1</v>
      </c>
      <c r="L168" s="16" t="b">
        <f t="shared" si="13"/>
        <v>1</v>
      </c>
      <c r="M168" s="16" t="b">
        <f t="shared" si="14"/>
        <v>1</v>
      </c>
      <c r="N168" s="16" t="b">
        <f t="shared" si="15"/>
        <v>1</v>
      </c>
    </row>
    <row r="169" spans="1:14">
      <c r="A169" s="77">
        <v>150</v>
      </c>
      <c r="B169" s="212"/>
      <c r="C169" s="213"/>
      <c r="D169" s="206"/>
      <c r="E169" s="206"/>
      <c r="F169" s="212"/>
      <c r="G169" s="206"/>
      <c r="H169" s="214"/>
      <c r="I169" s="16" t="b">
        <f t="shared" si="16"/>
        <v>1</v>
      </c>
      <c r="J169" s="16" t="b">
        <f t="shared" si="17"/>
        <v>1</v>
      </c>
      <c r="K169" s="16" t="b">
        <f t="shared" si="18"/>
        <v>1</v>
      </c>
      <c r="L169" s="16" t="b">
        <f t="shared" si="13"/>
        <v>1</v>
      </c>
      <c r="M169" s="16" t="b">
        <f t="shared" si="14"/>
        <v>1</v>
      </c>
      <c r="N169" s="16" t="b">
        <f t="shared" si="15"/>
        <v>1</v>
      </c>
    </row>
    <row r="170" spans="1:14">
      <c r="A170" s="77">
        <v>151</v>
      </c>
      <c r="B170" s="212"/>
      <c r="C170" s="213"/>
      <c r="D170" s="206"/>
      <c r="E170" s="206"/>
      <c r="F170" s="212"/>
      <c r="G170" s="206"/>
      <c r="H170" s="214"/>
      <c r="I170" s="16" t="b">
        <f t="shared" si="16"/>
        <v>1</v>
      </c>
      <c r="J170" s="16" t="b">
        <f t="shared" si="17"/>
        <v>1</v>
      </c>
      <c r="K170" s="16" t="b">
        <f t="shared" si="18"/>
        <v>1</v>
      </c>
      <c r="L170" s="16" t="b">
        <f t="shared" si="13"/>
        <v>1</v>
      </c>
      <c r="M170" s="16" t="b">
        <f t="shared" si="14"/>
        <v>1</v>
      </c>
      <c r="N170" s="16" t="b">
        <f t="shared" si="15"/>
        <v>1</v>
      </c>
    </row>
    <row r="171" spans="1:14">
      <c r="A171" s="77">
        <v>152</v>
      </c>
      <c r="B171" s="212"/>
      <c r="C171" s="213"/>
      <c r="D171" s="206"/>
      <c r="E171" s="206"/>
      <c r="F171" s="212"/>
      <c r="G171" s="206"/>
      <c r="H171" s="214"/>
      <c r="I171" s="16" t="b">
        <f t="shared" si="16"/>
        <v>1</v>
      </c>
      <c r="J171" s="16" t="b">
        <f t="shared" si="17"/>
        <v>1</v>
      </c>
      <c r="K171" s="16" t="b">
        <f t="shared" si="18"/>
        <v>1</v>
      </c>
      <c r="L171" s="16" t="b">
        <f t="shared" si="13"/>
        <v>1</v>
      </c>
      <c r="M171" s="16" t="b">
        <f t="shared" si="14"/>
        <v>1</v>
      </c>
      <c r="N171" s="16" t="b">
        <f t="shared" si="15"/>
        <v>1</v>
      </c>
    </row>
    <row r="172" spans="1:14">
      <c r="A172" s="77">
        <v>153</v>
      </c>
      <c r="B172" s="212"/>
      <c r="C172" s="213"/>
      <c r="D172" s="206"/>
      <c r="E172" s="206"/>
      <c r="F172" s="212"/>
      <c r="G172" s="206"/>
      <c r="H172" s="214"/>
      <c r="I172" s="16" t="b">
        <f t="shared" si="16"/>
        <v>1</v>
      </c>
      <c r="J172" s="16" t="b">
        <f t="shared" si="17"/>
        <v>1</v>
      </c>
      <c r="K172" s="16" t="b">
        <f t="shared" si="18"/>
        <v>1</v>
      </c>
      <c r="L172" s="16" t="b">
        <f t="shared" si="13"/>
        <v>1</v>
      </c>
      <c r="M172" s="16" t="b">
        <f t="shared" si="14"/>
        <v>1</v>
      </c>
      <c r="N172" s="16" t="b">
        <f t="shared" si="15"/>
        <v>1</v>
      </c>
    </row>
    <row r="173" spans="1:14">
      <c r="A173" s="77">
        <v>154</v>
      </c>
      <c r="B173" s="212"/>
      <c r="C173" s="213"/>
      <c r="D173" s="206"/>
      <c r="E173" s="206"/>
      <c r="F173" s="212"/>
      <c r="G173" s="206"/>
      <c r="H173" s="214"/>
      <c r="I173" s="16" t="b">
        <f t="shared" si="16"/>
        <v>1</v>
      </c>
      <c r="J173" s="16" t="b">
        <f t="shared" si="17"/>
        <v>1</v>
      </c>
      <c r="K173" s="16" t="b">
        <f t="shared" si="18"/>
        <v>1</v>
      </c>
      <c r="L173" s="16" t="b">
        <f t="shared" si="13"/>
        <v>1</v>
      </c>
      <c r="M173" s="16" t="b">
        <f t="shared" si="14"/>
        <v>1</v>
      </c>
      <c r="N173" s="16" t="b">
        <f t="shared" si="15"/>
        <v>1</v>
      </c>
    </row>
    <row r="174" spans="1:14">
      <c r="A174" s="77">
        <v>155</v>
      </c>
      <c r="B174" s="212"/>
      <c r="C174" s="213"/>
      <c r="D174" s="206"/>
      <c r="E174" s="206"/>
      <c r="F174" s="212"/>
      <c r="G174" s="206"/>
      <c r="H174" s="214"/>
      <c r="I174" s="16" t="b">
        <f t="shared" si="16"/>
        <v>1</v>
      </c>
      <c r="J174" s="16" t="b">
        <f t="shared" si="17"/>
        <v>1</v>
      </c>
      <c r="K174" s="16" t="b">
        <f t="shared" si="18"/>
        <v>1</v>
      </c>
      <c r="L174" s="16" t="b">
        <f t="shared" si="13"/>
        <v>1</v>
      </c>
      <c r="M174" s="16" t="b">
        <f t="shared" si="14"/>
        <v>1</v>
      </c>
      <c r="N174" s="16" t="b">
        <f t="shared" si="15"/>
        <v>1</v>
      </c>
    </row>
    <row r="175" spans="1:14">
      <c r="A175" s="77">
        <v>156</v>
      </c>
      <c r="B175" s="212"/>
      <c r="C175" s="213"/>
      <c r="D175" s="206"/>
      <c r="E175" s="206"/>
      <c r="F175" s="212"/>
      <c r="G175" s="206"/>
      <c r="H175" s="214"/>
      <c r="I175" s="16" t="b">
        <f t="shared" si="16"/>
        <v>1</v>
      </c>
      <c r="J175" s="16" t="b">
        <f t="shared" si="17"/>
        <v>1</v>
      </c>
      <c r="K175" s="16" t="b">
        <f t="shared" si="18"/>
        <v>1</v>
      </c>
      <c r="L175" s="16" t="b">
        <f t="shared" si="13"/>
        <v>1</v>
      </c>
      <c r="M175" s="16" t="b">
        <f t="shared" si="14"/>
        <v>1</v>
      </c>
      <c r="N175" s="16" t="b">
        <f t="shared" si="15"/>
        <v>1</v>
      </c>
    </row>
    <row r="176" spans="1:14">
      <c r="A176" s="77">
        <v>157</v>
      </c>
      <c r="B176" s="212"/>
      <c r="C176" s="213"/>
      <c r="D176" s="206"/>
      <c r="E176" s="206"/>
      <c r="F176" s="212"/>
      <c r="G176" s="206"/>
      <c r="H176" s="214"/>
      <c r="I176" s="16" t="b">
        <f t="shared" si="16"/>
        <v>1</v>
      </c>
      <c r="J176" s="16" t="b">
        <f t="shared" si="17"/>
        <v>1</v>
      </c>
      <c r="K176" s="16" t="b">
        <f t="shared" si="18"/>
        <v>1</v>
      </c>
      <c r="L176" s="16" t="b">
        <f t="shared" si="13"/>
        <v>1</v>
      </c>
      <c r="M176" s="16" t="b">
        <f t="shared" si="14"/>
        <v>1</v>
      </c>
      <c r="N176" s="16" t="b">
        <f t="shared" si="15"/>
        <v>1</v>
      </c>
    </row>
    <row r="177" spans="1:14">
      <c r="A177" s="77">
        <v>158</v>
      </c>
      <c r="B177" s="212"/>
      <c r="C177" s="213"/>
      <c r="D177" s="206"/>
      <c r="E177" s="206"/>
      <c r="F177" s="212"/>
      <c r="G177" s="206"/>
      <c r="H177" s="214"/>
      <c r="I177" s="16" t="b">
        <f t="shared" si="16"/>
        <v>1</v>
      </c>
      <c r="J177" s="16" t="b">
        <f t="shared" si="17"/>
        <v>1</v>
      </c>
      <c r="K177" s="16" t="b">
        <f t="shared" si="18"/>
        <v>1</v>
      </c>
      <c r="L177" s="16" t="b">
        <f t="shared" si="13"/>
        <v>1</v>
      </c>
      <c r="M177" s="16" t="b">
        <f t="shared" si="14"/>
        <v>1</v>
      </c>
      <c r="N177" s="16" t="b">
        <f t="shared" si="15"/>
        <v>1</v>
      </c>
    </row>
    <row r="178" spans="1:14">
      <c r="A178" s="77">
        <v>159</v>
      </c>
      <c r="B178" s="212"/>
      <c r="C178" s="213"/>
      <c r="D178" s="206"/>
      <c r="E178" s="206"/>
      <c r="F178" s="212"/>
      <c r="G178" s="206"/>
      <c r="H178" s="214"/>
      <c r="I178" s="16" t="b">
        <f t="shared" si="16"/>
        <v>1</v>
      </c>
      <c r="J178" s="16" t="b">
        <f t="shared" si="17"/>
        <v>1</v>
      </c>
      <c r="K178" s="16" t="b">
        <f t="shared" si="18"/>
        <v>1</v>
      </c>
      <c r="L178" s="16" t="b">
        <f t="shared" si="13"/>
        <v>1</v>
      </c>
      <c r="M178" s="16" t="b">
        <f t="shared" si="14"/>
        <v>1</v>
      </c>
      <c r="N178" s="16" t="b">
        <f t="shared" si="15"/>
        <v>1</v>
      </c>
    </row>
    <row r="179" spans="1:14">
      <c r="A179" s="77">
        <v>160</v>
      </c>
      <c r="B179" s="212"/>
      <c r="C179" s="213"/>
      <c r="D179" s="206"/>
      <c r="E179" s="206"/>
      <c r="F179" s="212"/>
      <c r="G179" s="206"/>
      <c r="H179" s="214"/>
      <c r="I179" s="16" t="b">
        <f t="shared" si="16"/>
        <v>1</v>
      </c>
      <c r="J179" s="16" t="b">
        <f t="shared" si="17"/>
        <v>1</v>
      </c>
      <c r="K179" s="16" t="b">
        <f t="shared" si="18"/>
        <v>1</v>
      </c>
      <c r="L179" s="16" t="b">
        <f t="shared" si="13"/>
        <v>1</v>
      </c>
      <c r="M179" s="16" t="b">
        <f t="shared" si="14"/>
        <v>1</v>
      </c>
      <c r="N179" s="16" t="b">
        <f t="shared" si="15"/>
        <v>1</v>
      </c>
    </row>
    <row r="180" spans="1:14">
      <c r="A180" s="77">
        <v>161</v>
      </c>
      <c r="B180" s="212"/>
      <c r="C180" s="213"/>
      <c r="D180" s="206"/>
      <c r="E180" s="206"/>
      <c r="F180" s="212"/>
      <c r="G180" s="206"/>
      <c r="H180" s="214"/>
      <c r="I180" s="16" t="b">
        <f t="shared" si="16"/>
        <v>1</v>
      </c>
      <c r="J180" s="16" t="b">
        <f t="shared" si="17"/>
        <v>1</v>
      </c>
      <c r="K180" s="16" t="b">
        <f t="shared" si="18"/>
        <v>1</v>
      </c>
      <c r="L180" s="16" t="b">
        <f t="shared" si="13"/>
        <v>1</v>
      </c>
      <c r="M180" s="16" t="b">
        <f t="shared" si="14"/>
        <v>1</v>
      </c>
      <c r="N180" s="16" t="b">
        <f t="shared" si="15"/>
        <v>1</v>
      </c>
    </row>
    <row r="181" spans="1:14">
      <c r="A181" s="77">
        <v>162</v>
      </c>
      <c r="B181" s="212"/>
      <c r="C181" s="213"/>
      <c r="D181" s="206"/>
      <c r="E181" s="206"/>
      <c r="F181" s="212"/>
      <c r="G181" s="206"/>
      <c r="H181" s="214"/>
      <c r="I181" s="16" t="b">
        <f t="shared" si="16"/>
        <v>1</v>
      </c>
      <c r="J181" s="16" t="b">
        <f t="shared" si="17"/>
        <v>1</v>
      </c>
      <c r="K181" s="16" t="b">
        <f t="shared" si="18"/>
        <v>1</v>
      </c>
      <c r="L181" s="16" t="b">
        <f t="shared" si="13"/>
        <v>1</v>
      </c>
      <c r="M181" s="16" t="b">
        <f t="shared" si="14"/>
        <v>1</v>
      </c>
      <c r="N181" s="16" t="b">
        <f t="shared" si="15"/>
        <v>1</v>
      </c>
    </row>
    <row r="182" spans="1:14">
      <c r="A182" s="77">
        <v>163</v>
      </c>
      <c r="B182" s="212"/>
      <c r="C182" s="213"/>
      <c r="D182" s="206"/>
      <c r="E182" s="206"/>
      <c r="F182" s="212"/>
      <c r="G182" s="206"/>
      <c r="H182" s="214"/>
      <c r="I182" s="16" t="b">
        <f t="shared" si="16"/>
        <v>1</v>
      </c>
      <c r="J182" s="16" t="b">
        <f t="shared" si="17"/>
        <v>1</v>
      </c>
      <c r="K182" s="16" t="b">
        <f t="shared" si="18"/>
        <v>1</v>
      </c>
      <c r="L182" s="16" t="b">
        <f t="shared" si="13"/>
        <v>1</v>
      </c>
      <c r="M182" s="16" t="b">
        <f t="shared" si="14"/>
        <v>1</v>
      </c>
      <c r="N182" s="16" t="b">
        <f t="shared" si="15"/>
        <v>1</v>
      </c>
    </row>
    <row r="183" spans="1:14">
      <c r="A183" s="77">
        <v>164</v>
      </c>
      <c r="B183" s="212"/>
      <c r="C183" s="213"/>
      <c r="D183" s="206"/>
      <c r="E183" s="206"/>
      <c r="F183" s="212"/>
      <c r="G183" s="206"/>
      <c r="H183" s="214"/>
      <c r="I183" s="16" t="b">
        <f t="shared" si="16"/>
        <v>1</v>
      </c>
      <c r="J183" s="16" t="b">
        <f t="shared" si="17"/>
        <v>1</v>
      </c>
      <c r="K183" s="16" t="b">
        <f t="shared" si="18"/>
        <v>1</v>
      </c>
      <c r="L183" s="16" t="b">
        <f t="shared" si="13"/>
        <v>1</v>
      </c>
      <c r="M183" s="16" t="b">
        <f t="shared" si="14"/>
        <v>1</v>
      </c>
      <c r="N183" s="16" t="b">
        <f t="shared" si="15"/>
        <v>1</v>
      </c>
    </row>
    <row r="184" spans="1:14">
      <c r="A184" s="77">
        <v>165</v>
      </c>
      <c r="B184" s="212"/>
      <c r="C184" s="213"/>
      <c r="D184" s="206"/>
      <c r="E184" s="206"/>
      <c r="F184" s="212"/>
      <c r="G184" s="206"/>
      <c r="H184" s="214"/>
      <c r="I184" s="16" t="b">
        <f t="shared" si="16"/>
        <v>1</v>
      </c>
      <c r="J184" s="16" t="b">
        <f t="shared" si="17"/>
        <v>1</v>
      </c>
      <c r="K184" s="16" t="b">
        <f t="shared" si="18"/>
        <v>1</v>
      </c>
      <c r="L184" s="16" t="b">
        <f t="shared" si="13"/>
        <v>1</v>
      </c>
      <c r="M184" s="16" t="b">
        <f t="shared" si="14"/>
        <v>1</v>
      </c>
      <c r="N184" s="16" t="b">
        <f t="shared" si="15"/>
        <v>1</v>
      </c>
    </row>
    <row r="185" spans="1:14">
      <c r="A185" s="77">
        <v>166</v>
      </c>
      <c r="B185" s="212"/>
      <c r="C185" s="213"/>
      <c r="D185" s="206"/>
      <c r="E185" s="206"/>
      <c r="F185" s="212"/>
      <c r="G185" s="206"/>
      <c r="H185" s="214"/>
      <c r="I185" s="16" t="b">
        <f t="shared" si="16"/>
        <v>1</v>
      </c>
      <c r="J185" s="16" t="b">
        <f t="shared" si="17"/>
        <v>1</v>
      </c>
      <c r="K185" s="16" t="b">
        <f t="shared" si="18"/>
        <v>1</v>
      </c>
      <c r="L185" s="16" t="b">
        <f t="shared" si="13"/>
        <v>1</v>
      </c>
      <c r="M185" s="16" t="b">
        <f t="shared" si="14"/>
        <v>1</v>
      </c>
      <c r="N185" s="16" t="b">
        <f t="shared" si="15"/>
        <v>1</v>
      </c>
    </row>
    <row r="186" spans="1:14">
      <c r="A186" s="77">
        <v>167</v>
      </c>
      <c r="B186" s="212"/>
      <c r="C186" s="213"/>
      <c r="D186" s="206"/>
      <c r="E186" s="206"/>
      <c r="F186" s="212"/>
      <c r="G186" s="206"/>
      <c r="H186" s="214"/>
      <c r="I186" s="16" t="b">
        <f t="shared" si="16"/>
        <v>1</v>
      </c>
      <c r="J186" s="16" t="b">
        <f t="shared" si="17"/>
        <v>1</v>
      </c>
      <c r="K186" s="16" t="b">
        <f t="shared" si="18"/>
        <v>1</v>
      </c>
      <c r="L186" s="16" t="b">
        <f t="shared" si="13"/>
        <v>1</v>
      </c>
      <c r="M186" s="16" t="b">
        <f t="shared" si="14"/>
        <v>1</v>
      </c>
      <c r="N186" s="16" t="b">
        <f t="shared" si="15"/>
        <v>1</v>
      </c>
    </row>
    <row r="187" spans="1:14">
      <c r="A187" s="77">
        <v>168</v>
      </c>
      <c r="B187" s="212"/>
      <c r="C187" s="213"/>
      <c r="D187" s="206"/>
      <c r="E187" s="206"/>
      <c r="F187" s="212"/>
      <c r="G187" s="206"/>
      <c r="H187" s="214"/>
      <c r="I187" s="16" t="b">
        <f t="shared" si="16"/>
        <v>1</v>
      </c>
      <c r="J187" s="16" t="b">
        <f t="shared" si="17"/>
        <v>1</v>
      </c>
      <c r="K187" s="16" t="b">
        <f t="shared" si="18"/>
        <v>1</v>
      </c>
      <c r="L187" s="16" t="b">
        <f t="shared" si="13"/>
        <v>1</v>
      </c>
      <c r="M187" s="16" t="b">
        <f t="shared" si="14"/>
        <v>1</v>
      </c>
      <c r="N187" s="16" t="b">
        <f t="shared" si="15"/>
        <v>1</v>
      </c>
    </row>
    <row r="188" spans="1:14">
      <c r="A188" s="77">
        <v>169</v>
      </c>
      <c r="B188" s="212"/>
      <c r="C188" s="213"/>
      <c r="D188" s="206"/>
      <c r="E188" s="206"/>
      <c r="F188" s="212"/>
      <c r="G188" s="206"/>
      <c r="H188" s="214"/>
      <c r="I188" s="16" t="b">
        <f t="shared" si="16"/>
        <v>1</v>
      </c>
      <c r="J188" s="16" t="b">
        <f t="shared" si="17"/>
        <v>1</v>
      </c>
      <c r="K188" s="16" t="b">
        <f t="shared" si="18"/>
        <v>1</v>
      </c>
      <c r="L188" s="16" t="b">
        <f t="shared" si="13"/>
        <v>1</v>
      </c>
      <c r="M188" s="16" t="b">
        <f t="shared" si="14"/>
        <v>1</v>
      </c>
      <c r="N188" s="16" t="b">
        <f t="shared" si="15"/>
        <v>1</v>
      </c>
    </row>
    <row r="189" spans="1:14">
      <c r="A189" s="77">
        <v>170</v>
      </c>
      <c r="B189" s="212"/>
      <c r="C189" s="213"/>
      <c r="D189" s="206"/>
      <c r="E189" s="206"/>
      <c r="F189" s="212"/>
      <c r="G189" s="206"/>
      <c r="H189" s="214"/>
      <c r="I189" s="16" t="b">
        <f t="shared" si="16"/>
        <v>1</v>
      </c>
      <c r="J189" s="16" t="b">
        <f t="shared" si="17"/>
        <v>1</v>
      </c>
      <c r="K189" s="16" t="b">
        <f t="shared" si="18"/>
        <v>1</v>
      </c>
      <c r="L189" s="16" t="b">
        <f t="shared" si="13"/>
        <v>1</v>
      </c>
      <c r="M189" s="16" t="b">
        <f t="shared" si="14"/>
        <v>1</v>
      </c>
      <c r="N189" s="16" t="b">
        <f t="shared" si="15"/>
        <v>1</v>
      </c>
    </row>
    <row r="190" spans="1:14">
      <c r="A190" s="77">
        <v>171</v>
      </c>
      <c r="B190" s="212"/>
      <c r="C190" s="213"/>
      <c r="D190" s="206"/>
      <c r="E190" s="206"/>
      <c r="F190" s="212"/>
      <c r="G190" s="206"/>
      <c r="H190" s="214"/>
      <c r="I190" s="16" t="b">
        <f t="shared" si="16"/>
        <v>1</v>
      </c>
      <c r="J190" s="16" t="b">
        <f t="shared" si="17"/>
        <v>1</v>
      </c>
      <c r="K190" s="16" t="b">
        <f t="shared" si="18"/>
        <v>1</v>
      </c>
      <c r="L190" s="16" t="b">
        <f t="shared" si="13"/>
        <v>1</v>
      </c>
      <c r="M190" s="16" t="b">
        <f t="shared" si="14"/>
        <v>1</v>
      </c>
      <c r="N190" s="16" t="b">
        <f t="shared" si="15"/>
        <v>1</v>
      </c>
    </row>
    <row r="191" spans="1:14">
      <c r="A191" s="77">
        <v>172</v>
      </c>
      <c r="B191" s="212"/>
      <c r="C191" s="213"/>
      <c r="D191" s="206"/>
      <c r="E191" s="206"/>
      <c r="F191" s="212"/>
      <c r="G191" s="206"/>
      <c r="H191" s="214"/>
      <c r="I191" s="16" t="b">
        <f t="shared" si="16"/>
        <v>1</v>
      </c>
      <c r="J191" s="16" t="b">
        <f t="shared" si="17"/>
        <v>1</v>
      </c>
      <c r="K191" s="16" t="b">
        <f t="shared" si="18"/>
        <v>1</v>
      </c>
      <c r="L191" s="16" t="b">
        <f t="shared" si="13"/>
        <v>1</v>
      </c>
      <c r="M191" s="16" t="b">
        <f t="shared" si="14"/>
        <v>1</v>
      </c>
      <c r="N191" s="16" t="b">
        <f t="shared" si="15"/>
        <v>1</v>
      </c>
    </row>
    <row r="192" spans="1:14">
      <c r="A192" s="77">
        <v>173</v>
      </c>
      <c r="B192" s="212"/>
      <c r="C192" s="213"/>
      <c r="D192" s="206"/>
      <c r="E192" s="206"/>
      <c r="F192" s="212"/>
      <c r="G192" s="206"/>
      <c r="H192" s="214"/>
      <c r="I192" s="16" t="b">
        <f t="shared" si="16"/>
        <v>1</v>
      </c>
      <c r="J192" s="16" t="b">
        <f t="shared" si="17"/>
        <v>1</v>
      </c>
      <c r="K192" s="16" t="b">
        <f t="shared" si="18"/>
        <v>1</v>
      </c>
      <c r="L192" s="16" t="b">
        <f t="shared" si="13"/>
        <v>1</v>
      </c>
      <c r="M192" s="16" t="b">
        <f t="shared" si="14"/>
        <v>1</v>
      </c>
      <c r="N192" s="16" t="b">
        <f t="shared" si="15"/>
        <v>1</v>
      </c>
    </row>
    <row r="193" spans="1:14">
      <c r="A193" s="77">
        <v>174</v>
      </c>
      <c r="B193" s="212"/>
      <c r="C193" s="213"/>
      <c r="D193" s="206"/>
      <c r="E193" s="206"/>
      <c r="F193" s="212"/>
      <c r="G193" s="206"/>
      <c r="H193" s="214"/>
      <c r="I193" s="16" t="b">
        <f t="shared" si="16"/>
        <v>1</v>
      </c>
      <c r="J193" s="16" t="b">
        <f t="shared" si="17"/>
        <v>1</v>
      </c>
      <c r="K193" s="16" t="b">
        <f t="shared" si="18"/>
        <v>1</v>
      </c>
      <c r="L193" s="16" t="b">
        <f t="shared" si="13"/>
        <v>1</v>
      </c>
      <c r="M193" s="16" t="b">
        <f t="shared" si="14"/>
        <v>1</v>
      </c>
      <c r="N193" s="16" t="b">
        <f t="shared" si="15"/>
        <v>1</v>
      </c>
    </row>
    <row r="194" spans="1:14">
      <c r="A194" s="77">
        <v>175</v>
      </c>
      <c r="B194" s="212"/>
      <c r="C194" s="213"/>
      <c r="D194" s="206"/>
      <c r="E194" s="206"/>
      <c r="F194" s="212"/>
      <c r="G194" s="206"/>
      <c r="H194" s="214"/>
      <c r="I194" s="16" t="b">
        <f t="shared" si="16"/>
        <v>1</v>
      </c>
      <c r="J194" s="16" t="b">
        <f t="shared" si="17"/>
        <v>1</v>
      </c>
      <c r="K194" s="16" t="b">
        <f t="shared" si="18"/>
        <v>1</v>
      </c>
      <c r="L194" s="16" t="b">
        <f t="shared" si="13"/>
        <v>1</v>
      </c>
      <c r="M194" s="16" t="b">
        <f t="shared" si="14"/>
        <v>1</v>
      </c>
      <c r="N194" s="16" t="b">
        <f t="shared" si="15"/>
        <v>1</v>
      </c>
    </row>
    <row r="195" spans="1:14">
      <c r="A195" s="77">
        <v>176</v>
      </c>
      <c r="B195" s="212"/>
      <c r="C195" s="213"/>
      <c r="D195" s="206"/>
      <c r="E195" s="206"/>
      <c r="F195" s="212"/>
      <c r="G195" s="206"/>
      <c r="H195" s="214"/>
      <c r="I195" s="16" t="b">
        <f t="shared" si="16"/>
        <v>1</v>
      </c>
      <c r="J195" s="16" t="b">
        <f t="shared" si="17"/>
        <v>1</v>
      </c>
      <c r="K195" s="16" t="b">
        <f t="shared" si="18"/>
        <v>1</v>
      </c>
      <c r="L195" s="16" t="b">
        <f t="shared" si="13"/>
        <v>1</v>
      </c>
      <c r="M195" s="16" t="b">
        <f t="shared" si="14"/>
        <v>1</v>
      </c>
      <c r="N195" s="16" t="b">
        <f t="shared" si="15"/>
        <v>1</v>
      </c>
    </row>
    <row r="196" spans="1:14">
      <c r="A196" s="77">
        <v>177</v>
      </c>
      <c r="B196" s="212"/>
      <c r="C196" s="213"/>
      <c r="D196" s="206"/>
      <c r="E196" s="206"/>
      <c r="F196" s="212"/>
      <c r="G196" s="206"/>
      <c r="H196" s="214"/>
      <c r="I196" s="16" t="b">
        <f t="shared" si="16"/>
        <v>1</v>
      </c>
      <c r="J196" s="16" t="b">
        <f t="shared" si="17"/>
        <v>1</v>
      </c>
      <c r="K196" s="16" t="b">
        <f t="shared" si="18"/>
        <v>1</v>
      </c>
      <c r="L196" s="16" t="b">
        <f t="shared" si="13"/>
        <v>1</v>
      </c>
      <c r="M196" s="16" t="b">
        <f t="shared" si="14"/>
        <v>1</v>
      </c>
      <c r="N196" s="16" t="b">
        <f t="shared" si="15"/>
        <v>1</v>
      </c>
    </row>
    <row r="197" spans="1:14">
      <c r="A197" s="77">
        <v>178</v>
      </c>
      <c r="B197" s="212"/>
      <c r="C197" s="213"/>
      <c r="D197" s="206"/>
      <c r="E197" s="206"/>
      <c r="F197" s="212"/>
      <c r="G197" s="206"/>
      <c r="H197" s="214"/>
      <c r="I197" s="16" t="b">
        <f t="shared" si="16"/>
        <v>1</v>
      </c>
      <c r="J197" s="16" t="b">
        <f t="shared" si="17"/>
        <v>1</v>
      </c>
      <c r="K197" s="16" t="b">
        <f t="shared" si="18"/>
        <v>1</v>
      </c>
      <c r="L197" s="16" t="b">
        <f t="shared" si="13"/>
        <v>1</v>
      </c>
      <c r="M197" s="16" t="b">
        <f t="shared" si="14"/>
        <v>1</v>
      </c>
      <c r="N197" s="16" t="b">
        <f t="shared" si="15"/>
        <v>1</v>
      </c>
    </row>
    <row r="198" spans="1:14">
      <c r="A198" s="77">
        <v>179</v>
      </c>
      <c r="B198" s="212"/>
      <c r="C198" s="213"/>
      <c r="D198" s="206"/>
      <c r="E198" s="206"/>
      <c r="F198" s="212"/>
      <c r="G198" s="206"/>
      <c r="H198" s="214"/>
      <c r="I198" s="16" t="b">
        <f t="shared" si="16"/>
        <v>1</v>
      </c>
      <c r="J198" s="16" t="b">
        <f t="shared" si="17"/>
        <v>1</v>
      </c>
      <c r="K198" s="16" t="b">
        <f t="shared" si="18"/>
        <v>1</v>
      </c>
      <c r="L198" s="16" t="b">
        <f t="shared" si="13"/>
        <v>1</v>
      </c>
      <c r="M198" s="16" t="b">
        <f t="shared" si="14"/>
        <v>1</v>
      </c>
      <c r="N198" s="16" t="b">
        <f t="shared" si="15"/>
        <v>1</v>
      </c>
    </row>
    <row r="199" spans="1:14">
      <c r="A199" s="77">
        <v>180</v>
      </c>
      <c r="B199" s="212"/>
      <c r="C199" s="213"/>
      <c r="D199" s="206"/>
      <c r="E199" s="206"/>
      <c r="F199" s="212"/>
      <c r="G199" s="206"/>
      <c r="H199" s="214"/>
      <c r="I199" s="16" t="b">
        <f t="shared" si="16"/>
        <v>1</v>
      </c>
      <c r="J199" s="16" t="b">
        <f t="shared" si="17"/>
        <v>1</v>
      </c>
      <c r="K199" s="16" t="b">
        <f t="shared" si="18"/>
        <v>1</v>
      </c>
      <c r="L199" s="16" t="b">
        <f t="shared" si="13"/>
        <v>1</v>
      </c>
      <c r="M199" s="16" t="b">
        <f t="shared" si="14"/>
        <v>1</v>
      </c>
      <c r="N199" s="16" t="b">
        <f t="shared" si="15"/>
        <v>1</v>
      </c>
    </row>
    <row r="200" spans="1:14">
      <c r="A200" s="77">
        <v>181</v>
      </c>
      <c r="B200" s="212"/>
      <c r="C200" s="213"/>
      <c r="D200" s="206"/>
      <c r="E200" s="206"/>
      <c r="F200" s="212"/>
      <c r="G200" s="206"/>
      <c r="H200" s="214"/>
      <c r="I200" s="16" t="b">
        <f t="shared" si="16"/>
        <v>1</v>
      </c>
      <c r="J200" s="16" t="b">
        <f t="shared" si="17"/>
        <v>1</v>
      </c>
      <c r="K200" s="16" t="b">
        <f t="shared" si="18"/>
        <v>1</v>
      </c>
      <c r="L200" s="16" t="b">
        <f t="shared" si="13"/>
        <v>1</v>
      </c>
      <c r="M200" s="16" t="b">
        <f t="shared" si="14"/>
        <v>1</v>
      </c>
      <c r="N200" s="16" t="b">
        <f t="shared" si="15"/>
        <v>1</v>
      </c>
    </row>
    <row r="201" spans="1:14">
      <c r="A201" s="77">
        <v>182</v>
      </c>
      <c r="B201" s="212"/>
      <c r="C201" s="213"/>
      <c r="D201" s="206"/>
      <c r="E201" s="206"/>
      <c r="F201" s="212"/>
      <c r="G201" s="206"/>
      <c r="H201" s="214"/>
      <c r="I201" s="16" t="b">
        <f t="shared" si="16"/>
        <v>1</v>
      </c>
      <c r="J201" s="16" t="b">
        <f t="shared" si="17"/>
        <v>1</v>
      </c>
      <c r="K201" s="16" t="b">
        <f t="shared" si="18"/>
        <v>1</v>
      </c>
      <c r="L201" s="16" t="b">
        <f t="shared" si="13"/>
        <v>1</v>
      </c>
      <c r="M201" s="16" t="b">
        <f t="shared" si="14"/>
        <v>1</v>
      </c>
      <c r="N201" s="16" t="b">
        <f t="shared" si="15"/>
        <v>1</v>
      </c>
    </row>
    <row r="202" spans="1:14">
      <c r="A202" s="77">
        <v>183</v>
      </c>
      <c r="B202" s="212"/>
      <c r="C202" s="213"/>
      <c r="D202" s="206"/>
      <c r="E202" s="206"/>
      <c r="F202" s="212"/>
      <c r="G202" s="206"/>
      <c r="H202" s="214"/>
      <c r="I202" s="16" t="b">
        <f t="shared" si="16"/>
        <v>1</v>
      </c>
      <c r="J202" s="16" t="b">
        <f t="shared" si="17"/>
        <v>1</v>
      </c>
      <c r="K202" s="16" t="b">
        <f t="shared" si="18"/>
        <v>1</v>
      </c>
      <c r="L202" s="16" t="b">
        <f t="shared" si="13"/>
        <v>1</v>
      </c>
      <c r="M202" s="16" t="b">
        <f t="shared" si="14"/>
        <v>1</v>
      </c>
      <c r="N202" s="16" t="b">
        <f t="shared" si="15"/>
        <v>1</v>
      </c>
    </row>
    <row r="203" spans="1:14">
      <c r="A203" s="77">
        <v>184</v>
      </c>
      <c r="B203" s="212"/>
      <c r="C203" s="213"/>
      <c r="D203" s="206"/>
      <c r="E203" s="206"/>
      <c r="F203" s="212"/>
      <c r="G203" s="206"/>
      <c r="H203" s="214"/>
      <c r="I203" s="16" t="b">
        <f t="shared" si="16"/>
        <v>1</v>
      </c>
      <c r="J203" s="16" t="b">
        <f t="shared" si="17"/>
        <v>1</v>
      </c>
      <c r="K203" s="16" t="b">
        <f t="shared" si="18"/>
        <v>1</v>
      </c>
      <c r="L203" s="16" t="b">
        <f t="shared" si="13"/>
        <v>1</v>
      </c>
      <c r="M203" s="16" t="b">
        <f t="shared" si="14"/>
        <v>1</v>
      </c>
      <c r="N203" s="16" t="b">
        <f t="shared" si="15"/>
        <v>1</v>
      </c>
    </row>
    <row r="204" spans="1:14">
      <c r="A204" s="77">
        <v>185</v>
      </c>
      <c r="B204" s="212"/>
      <c r="C204" s="213"/>
      <c r="D204" s="206"/>
      <c r="E204" s="206"/>
      <c r="F204" s="212"/>
      <c r="G204" s="206"/>
      <c r="H204" s="214"/>
      <c r="I204" s="16" t="b">
        <f t="shared" si="16"/>
        <v>1</v>
      </c>
      <c r="J204" s="16" t="b">
        <f t="shared" si="17"/>
        <v>1</v>
      </c>
      <c r="K204" s="16" t="b">
        <f t="shared" si="18"/>
        <v>1</v>
      </c>
      <c r="L204" s="16" t="b">
        <f t="shared" si="13"/>
        <v>1</v>
      </c>
      <c r="M204" s="16" t="b">
        <f t="shared" si="14"/>
        <v>1</v>
      </c>
      <c r="N204" s="16" t="b">
        <f t="shared" si="15"/>
        <v>1</v>
      </c>
    </row>
    <row r="205" spans="1:14">
      <c r="A205" s="77">
        <v>186</v>
      </c>
      <c r="B205" s="212"/>
      <c r="C205" s="213"/>
      <c r="D205" s="206"/>
      <c r="E205" s="206"/>
      <c r="F205" s="212"/>
      <c r="G205" s="206"/>
      <c r="H205" s="214"/>
      <c r="I205" s="16" t="b">
        <f t="shared" si="16"/>
        <v>1</v>
      </c>
      <c r="J205" s="16" t="b">
        <f t="shared" si="17"/>
        <v>1</v>
      </c>
      <c r="K205" s="16" t="b">
        <f t="shared" si="18"/>
        <v>1</v>
      </c>
      <c r="L205" s="16" t="b">
        <f t="shared" si="13"/>
        <v>1</v>
      </c>
      <c r="M205" s="16" t="b">
        <f t="shared" si="14"/>
        <v>1</v>
      </c>
      <c r="N205" s="16" t="b">
        <f t="shared" si="15"/>
        <v>1</v>
      </c>
    </row>
    <row r="206" spans="1:14">
      <c r="A206" s="77">
        <v>187</v>
      </c>
      <c r="B206" s="212"/>
      <c r="C206" s="213"/>
      <c r="D206" s="206"/>
      <c r="E206" s="206"/>
      <c r="F206" s="212"/>
      <c r="G206" s="206"/>
      <c r="H206" s="214"/>
      <c r="I206" s="16" t="b">
        <f t="shared" si="16"/>
        <v>1</v>
      </c>
      <c r="J206" s="16" t="b">
        <f t="shared" si="17"/>
        <v>1</v>
      </c>
      <c r="K206" s="16" t="b">
        <f t="shared" si="18"/>
        <v>1</v>
      </c>
      <c r="L206" s="16" t="b">
        <f t="shared" si="13"/>
        <v>1</v>
      </c>
      <c r="M206" s="16" t="b">
        <f t="shared" si="14"/>
        <v>1</v>
      </c>
      <c r="N206" s="16" t="b">
        <f t="shared" si="15"/>
        <v>1</v>
      </c>
    </row>
    <row r="207" spans="1:14">
      <c r="A207" s="77">
        <v>188</v>
      </c>
      <c r="B207" s="212"/>
      <c r="C207" s="213"/>
      <c r="D207" s="206"/>
      <c r="E207" s="206"/>
      <c r="F207" s="212"/>
      <c r="G207" s="206"/>
      <c r="H207" s="214"/>
      <c r="I207" s="16" t="b">
        <f t="shared" si="16"/>
        <v>1</v>
      </c>
      <c r="J207" s="16" t="b">
        <f t="shared" si="17"/>
        <v>1</v>
      </c>
      <c r="K207" s="16" t="b">
        <f t="shared" si="18"/>
        <v>1</v>
      </c>
      <c r="L207" s="16" t="b">
        <f t="shared" si="13"/>
        <v>1</v>
      </c>
      <c r="M207" s="16" t="b">
        <f t="shared" si="14"/>
        <v>1</v>
      </c>
      <c r="N207" s="16" t="b">
        <f t="shared" si="15"/>
        <v>1</v>
      </c>
    </row>
    <row r="208" spans="1:14">
      <c r="A208" s="77">
        <v>189</v>
      </c>
      <c r="B208" s="212"/>
      <c r="C208" s="213"/>
      <c r="D208" s="206"/>
      <c r="E208" s="206"/>
      <c r="F208" s="212"/>
      <c r="G208" s="206"/>
      <c r="H208" s="214"/>
      <c r="I208" s="16" t="b">
        <f t="shared" si="16"/>
        <v>1</v>
      </c>
      <c r="J208" s="16" t="b">
        <f t="shared" si="17"/>
        <v>1</v>
      </c>
      <c r="K208" s="16" t="b">
        <f t="shared" si="18"/>
        <v>1</v>
      </c>
      <c r="L208" s="16" t="b">
        <f t="shared" si="13"/>
        <v>1</v>
      </c>
      <c r="M208" s="16" t="b">
        <f t="shared" si="14"/>
        <v>1</v>
      </c>
      <c r="N208" s="16" t="b">
        <f t="shared" si="15"/>
        <v>1</v>
      </c>
    </row>
    <row r="209" spans="1:14">
      <c r="A209" s="77">
        <v>190</v>
      </c>
      <c r="B209" s="212"/>
      <c r="C209" s="213"/>
      <c r="D209" s="206"/>
      <c r="E209" s="206"/>
      <c r="F209" s="212"/>
      <c r="G209" s="206"/>
      <c r="H209" s="214"/>
      <c r="I209" s="16" t="b">
        <f t="shared" si="16"/>
        <v>1</v>
      </c>
      <c r="J209" s="16" t="b">
        <f t="shared" si="17"/>
        <v>1</v>
      </c>
      <c r="K209" s="16" t="b">
        <f t="shared" si="18"/>
        <v>1</v>
      </c>
      <c r="L209" s="16" t="b">
        <f t="shared" si="13"/>
        <v>1</v>
      </c>
      <c r="M209" s="16" t="b">
        <f t="shared" si="14"/>
        <v>1</v>
      </c>
      <c r="N209" s="16" t="b">
        <f t="shared" si="15"/>
        <v>1</v>
      </c>
    </row>
    <row r="210" spans="1:14">
      <c r="A210" s="77">
        <v>191</v>
      </c>
      <c r="B210" s="212"/>
      <c r="C210" s="213"/>
      <c r="D210" s="206"/>
      <c r="E210" s="206"/>
      <c r="F210" s="212"/>
      <c r="G210" s="206"/>
      <c r="H210" s="214"/>
      <c r="I210" s="16" t="b">
        <f t="shared" si="16"/>
        <v>1</v>
      </c>
      <c r="J210" s="16" t="b">
        <f t="shared" si="17"/>
        <v>1</v>
      </c>
      <c r="K210" s="16" t="b">
        <f t="shared" si="18"/>
        <v>1</v>
      </c>
      <c r="L210" s="16" t="b">
        <f t="shared" si="13"/>
        <v>1</v>
      </c>
      <c r="M210" s="16" t="b">
        <f t="shared" si="14"/>
        <v>1</v>
      </c>
      <c r="N210" s="16" t="b">
        <f t="shared" si="15"/>
        <v>1</v>
      </c>
    </row>
    <row r="211" spans="1:14">
      <c r="A211" s="77">
        <v>192</v>
      </c>
      <c r="B211" s="212"/>
      <c r="C211" s="213"/>
      <c r="D211" s="206"/>
      <c r="E211" s="206"/>
      <c r="F211" s="212"/>
      <c r="G211" s="206"/>
      <c r="H211" s="214"/>
      <c r="I211" s="16" t="b">
        <f t="shared" si="16"/>
        <v>1</v>
      </c>
      <c r="J211" s="16" t="b">
        <f t="shared" si="17"/>
        <v>1</v>
      </c>
      <c r="K211" s="16" t="b">
        <f t="shared" si="18"/>
        <v>1</v>
      </c>
      <c r="L211" s="16" t="b">
        <f t="shared" si="13"/>
        <v>1</v>
      </c>
      <c r="M211" s="16" t="b">
        <f t="shared" si="14"/>
        <v>1</v>
      </c>
      <c r="N211" s="16" t="b">
        <f t="shared" si="15"/>
        <v>1</v>
      </c>
    </row>
    <row r="212" spans="1:14">
      <c r="A212" s="77">
        <v>193</v>
      </c>
      <c r="B212" s="212"/>
      <c r="C212" s="213"/>
      <c r="D212" s="206"/>
      <c r="E212" s="206"/>
      <c r="F212" s="212"/>
      <c r="G212" s="206"/>
      <c r="H212" s="214"/>
      <c r="I212" s="16" t="b">
        <f t="shared" si="16"/>
        <v>1</v>
      </c>
      <c r="J212" s="16" t="b">
        <f t="shared" si="17"/>
        <v>1</v>
      </c>
      <c r="K212" s="16" t="b">
        <f t="shared" si="18"/>
        <v>1</v>
      </c>
      <c r="L212" s="16" t="b">
        <f t="shared" ref="L212:L275" si="19">IF(D212="",TRUE,(IF(ISNUMBER(MATCH(D212,CountriesList,0)),TRUE,FALSE)))</f>
        <v>1</v>
      </c>
      <c r="M212" s="16" t="b">
        <f t="shared" ref="M212:M275" si="20">IF(E212="",TRUE,(IF(ISNUMBER(MATCH(E212,typeofentityList,0)),TRUE,FALSE)))</f>
        <v>1</v>
      </c>
      <c r="N212" s="16" t="b">
        <f t="shared" ref="N212:N275" si="21">IF(G212="",TRUE,(IF(ISNUMBER(MATCH(G212,ShortRelationList,0)),TRUE,FALSE)))</f>
        <v>1</v>
      </c>
    </row>
    <row r="213" spans="1:14">
      <c r="A213" s="77">
        <v>194</v>
      </c>
      <c r="B213" s="212"/>
      <c r="C213" s="213"/>
      <c r="D213" s="206"/>
      <c r="E213" s="206"/>
      <c r="F213" s="212"/>
      <c r="G213" s="206"/>
      <c r="H213" s="214"/>
      <c r="I213" s="16" t="b">
        <f t="shared" si="16"/>
        <v>1</v>
      </c>
      <c r="J213" s="16" t="b">
        <f t="shared" si="17"/>
        <v>1</v>
      </c>
      <c r="K213" s="16" t="b">
        <f t="shared" si="18"/>
        <v>1</v>
      </c>
      <c r="L213" s="16" t="b">
        <f t="shared" si="19"/>
        <v>1</v>
      </c>
      <c r="M213" s="16" t="b">
        <f t="shared" si="20"/>
        <v>1</v>
      </c>
      <c r="N213" s="16" t="b">
        <f t="shared" si="21"/>
        <v>1</v>
      </c>
    </row>
    <row r="214" spans="1:14">
      <c r="A214" s="77">
        <v>195</v>
      </c>
      <c r="B214" s="212"/>
      <c r="C214" s="213"/>
      <c r="D214" s="206"/>
      <c r="E214" s="206"/>
      <c r="F214" s="212"/>
      <c r="G214" s="206"/>
      <c r="H214" s="214"/>
      <c r="I214" s="16" t="b">
        <f t="shared" ref="I214:I277" si="22">IF(ISBLANK(B214),TRUE,IF(OR(ISBLANK(C214),ISBLANK(D214),ISBLANK(E214),ISBLANK(F214),ISBLANK(G214),ISBLANK(H214)),FALSE,TRUE))</f>
        <v>1</v>
      </c>
      <c r="J214" s="16" t="b">
        <f t="shared" ref="J214:J277" si="23">IF(OR(AND(B214="N/A",D214="N/A",E214="N/A",G214="N/A"),AND(ISBLANK(B214),ISBLANK(D214),ISBLANK(E214),ISBLANK(G214)),AND(NOT(ISBLANK(B214)),NOT(ISBLANK(D214)),NOT(ISBLANK(E214)),NOT(ISBLANK(G214)),B214&lt;&gt;"N/A",D214&lt;&gt;"N/A",E214&lt;&gt;"N/A",G214&lt;&gt;"N/A")),TRUE,FALSE)</f>
        <v>1</v>
      </c>
      <c r="K214" s="16" t="b">
        <f t="shared" ref="K214:K277" si="24">IF(OR(AND(ISBLANK(B214),H214=0),AND(B214="N/A",H214=0),AND(NOT(ISBLANK(B214)),B214&lt;&gt;"N/A",H214&lt;&gt;0)),TRUE,FALSE)</f>
        <v>1</v>
      </c>
      <c r="L214" s="16" t="b">
        <f t="shared" si="19"/>
        <v>1</v>
      </c>
      <c r="M214" s="16" t="b">
        <f t="shared" si="20"/>
        <v>1</v>
      </c>
      <c r="N214" s="16" t="b">
        <f t="shared" si="21"/>
        <v>1</v>
      </c>
    </row>
    <row r="215" spans="1:14">
      <c r="A215" s="77">
        <v>196</v>
      </c>
      <c r="B215" s="212"/>
      <c r="C215" s="213"/>
      <c r="D215" s="206"/>
      <c r="E215" s="206"/>
      <c r="F215" s="212"/>
      <c r="G215" s="206"/>
      <c r="H215" s="214"/>
      <c r="I215" s="16" t="b">
        <f t="shared" si="22"/>
        <v>1</v>
      </c>
      <c r="J215" s="16" t="b">
        <f t="shared" si="23"/>
        <v>1</v>
      </c>
      <c r="K215" s="16" t="b">
        <f t="shared" si="24"/>
        <v>1</v>
      </c>
      <c r="L215" s="16" t="b">
        <f t="shared" si="19"/>
        <v>1</v>
      </c>
      <c r="M215" s="16" t="b">
        <f t="shared" si="20"/>
        <v>1</v>
      </c>
      <c r="N215" s="16" t="b">
        <f t="shared" si="21"/>
        <v>1</v>
      </c>
    </row>
    <row r="216" spans="1:14">
      <c r="A216" s="77">
        <v>197</v>
      </c>
      <c r="B216" s="212"/>
      <c r="C216" s="213"/>
      <c r="D216" s="206"/>
      <c r="E216" s="206"/>
      <c r="F216" s="212"/>
      <c r="G216" s="206"/>
      <c r="H216" s="214"/>
      <c r="I216" s="16" t="b">
        <f t="shared" si="22"/>
        <v>1</v>
      </c>
      <c r="J216" s="16" t="b">
        <f t="shared" si="23"/>
        <v>1</v>
      </c>
      <c r="K216" s="16" t="b">
        <f t="shared" si="24"/>
        <v>1</v>
      </c>
      <c r="L216" s="16" t="b">
        <f t="shared" si="19"/>
        <v>1</v>
      </c>
      <c r="M216" s="16" t="b">
        <f t="shared" si="20"/>
        <v>1</v>
      </c>
      <c r="N216" s="16" t="b">
        <f t="shared" si="21"/>
        <v>1</v>
      </c>
    </row>
    <row r="217" spans="1:14">
      <c r="A217" s="77">
        <v>198</v>
      </c>
      <c r="B217" s="212"/>
      <c r="C217" s="213"/>
      <c r="D217" s="206"/>
      <c r="E217" s="206"/>
      <c r="F217" s="212"/>
      <c r="G217" s="206"/>
      <c r="H217" s="214"/>
      <c r="I217" s="16" t="b">
        <f t="shared" si="22"/>
        <v>1</v>
      </c>
      <c r="J217" s="16" t="b">
        <f t="shared" si="23"/>
        <v>1</v>
      </c>
      <c r="K217" s="16" t="b">
        <f t="shared" si="24"/>
        <v>1</v>
      </c>
      <c r="L217" s="16" t="b">
        <f t="shared" si="19"/>
        <v>1</v>
      </c>
      <c r="M217" s="16" t="b">
        <f t="shared" si="20"/>
        <v>1</v>
      </c>
      <c r="N217" s="16" t="b">
        <f t="shared" si="21"/>
        <v>1</v>
      </c>
    </row>
    <row r="218" spans="1:14">
      <c r="A218" s="77">
        <v>199</v>
      </c>
      <c r="B218" s="212"/>
      <c r="C218" s="213"/>
      <c r="D218" s="206"/>
      <c r="E218" s="206"/>
      <c r="F218" s="212"/>
      <c r="G218" s="206"/>
      <c r="H218" s="214"/>
      <c r="I218" s="16" t="b">
        <f t="shared" si="22"/>
        <v>1</v>
      </c>
      <c r="J218" s="16" t="b">
        <f t="shared" si="23"/>
        <v>1</v>
      </c>
      <c r="K218" s="16" t="b">
        <f t="shared" si="24"/>
        <v>1</v>
      </c>
      <c r="L218" s="16" t="b">
        <f t="shared" si="19"/>
        <v>1</v>
      </c>
      <c r="M218" s="16" t="b">
        <f t="shared" si="20"/>
        <v>1</v>
      </c>
      <c r="N218" s="16" t="b">
        <f t="shared" si="21"/>
        <v>1</v>
      </c>
    </row>
    <row r="219" spans="1:14">
      <c r="A219" s="77">
        <v>200</v>
      </c>
      <c r="B219" s="212"/>
      <c r="C219" s="213"/>
      <c r="D219" s="206"/>
      <c r="E219" s="206"/>
      <c r="F219" s="212"/>
      <c r="G219" s="206"/>
      <c r="H219" s="214"/>
      <c r="I219" s="16" t="b">
        <f t="shared" si="22"/>
        <v>1</v>
      </c>
      <c r="J219" s="16" t="b">
        <f t="shared" si="23"/>
        <v>1</v>
      </c>
      <c r="K219" s="16" t="b">
        <f t="shared" si="24"/>
        <v>1</v>
      </c>
      <c r="L219" s="16" t="b">
        <f t="shared" si="19"/>
        <v>1</v>
      </c>
      <c r="M219" s="16" t="b">
        <f t="shared" si="20"/>
        <v>1</v>
      </c>
      <c r="N219" s="16" t="b">
        <f t="shared" si="21"/>
        <v>1</v>
      </c>
    </row>
    <row r="220" spans="1:14">
      <c r="A220" s="77">
        <v>201</v>
      </c>
      <c r="B220" s="212"/>
      <c r="C220" s="213"/>
      <c r="D220" s="206"/>
      <c r="E220" s="206"/>
      <c r="F220" s="212"/>
      <c r="G220" s="206"/>
      <c r="H220" s="214"/>
      <c r="I220" s="16" t="b">
        <f t="shared" si="22"/>
        <v>1</v>
      </c>
      <c r="J220" s="16" t="b">
        <f t="shared" si="23"/>
        <v>1</v>
      </c>
      <c r="K220" s="16" t="b">
        <f t="shared" si="24"/>
        <v>1</v>
      </c>
      <c r="L220" s="16" t="b">
        <f t="shared" si="19"/>
        <v>1</v>
      </c>
      <c r="M220" s="16" t="b">
        <f t="shared" si="20"/>
        <v>1</v>
      </c>
      <c r="N220" s="16" t="b">
        <f t="shared" si="21"/>
        <v>1</v>
      </c>
    </row>
    <row r="221" spans="1:14">
      <c r="A221" s="77">
        <v>202</v>
      </c>
      <c r="B221" s="212"/>
      <c r="C221" s="213"/>
      <c r="D221" s="206"/>
      <c r="E221" s="206"/>
      <c r="F221" s="212"/>
      <c r="G221" s="206"/>
      <c r="H221" s="214"/>
      <c r="I221" s="16" t="b">
        <f t="shared" si="22"/>
        <v>1</v>
      </c>
      <c r="J221" s="16" t="b">
        <f t="shared" si="23"/>
        <v>1</v>
      </c>
      <c r="K221" s="16" t="b">
        <f t="shared" si="24"/>
        <v>1</v>
      </c>
      <c r="L221" s="16" t="b">
        <f t="shared" si="19"/>
        <v>1</v>
      </c>
      <c r="M221" s="16" t="b">
        <f t="shared" si="20"/>
        <v>1</v>
      </c>
      <c r="N221" s="16" t="b">
        <f t="shared" si="21"/>
        <v>1</v>
      </c>
    </row>
    <row r="222" spans="1:14">
      <c r="A222" s="77">
        <v>203</v>
      </c>
      <c r="B222" s="212"/>
      <c r="C222" s="213"/>
      <c r="D222" s="206"/>
      <c r="E222" s="206"/>
      <c r="F222" s="212"/>
      <c r="G222" s="206"/>
      <c r="H222" s="214"/>
      <c r="I222" s="16" t="b">
        <f t="shared" si="22"/>
        <v>1</v>
      </c>
      <c r="J222" s="16" t="b">
        <f t="shared" si="23"/>
        <v>1</v>
      </c>
      <c r="K222" s="16" t="b">
        <f t="shared" si="24"/>
        <v>1</v>
      </c>
      <c r="L222" s="16" t="b">
        <f t="shared" si="19"/>
        <v>1</v>
      </c>
      <c r="M222" s="16" t="b">
        <f t="shared" si="20"/>
        <v>1</v>
      </c>
      <c r="N222" s="16" t="b">
        <f t="shared" si="21"/>
        <v>1</v>
      </c>
    </row>
    <row r="223" spans="1:14">
      <c r="A223" s="77">
        <v>204</v>
      </c>
      <c r="B223" s="212"/>
      <c r="C223" s="213"/>
      <c r="D223" s="206"/>
      <c r="E223" s="206"/>
      <c r="F223" s="212"/>
      <c r="G223" s="206"/>
      <c r="H223" s="214"/>
      <c r="I223" s="16" t="b">
        <f t="shared" si="22"/>
        <v>1</v>
      </c>
      <c r="J223" s="16" t="b">
        <f t="shared" si="23"/>
        <v>1</v>
      </c>
      <c r="K223" s="16" t="b">
        <f t="shared" si="24"/>
        <v>1</v>
      </c>
      <c r="L223" s="16" t="b">
        <f t="shared" si="19"/>
        <v>1</v>
      </c>
      <c r="M223" s="16" t="b">
        <f t="shared" si="20"/>
        <v>1</v>
      </c>
      <c r="N223" s="16" t="b">
        <f t="shared" si="21"/>
        <v>1</v>
      </c>
    </row>
    <row r="224" spans="1:14">
      <c r="A224" s="77">
        <v>205</v>
      </c>
      <c r="B224" s="212"/>
      <c r="C224" s="213"/>
      <c r="D224" s="206"/>
      <c r="E224" s="206"/>
      <c r="F224" s="212"/>
      <c r="G224" s="206"/>
      <c r="H224" s="214"/>
      <c r="I224" s="16" t="b">
        <f t="shared" si="22"/>
        <v>1</v>
      </c>
      <c r="J224" s="16" t="b">
        <f t="shared" si="23"/>
        <v>1</v>
      </c>
      <c r="K224" s="16" t="b">
        <f t="shared" si="24"/>
        <v>1</v>
      </c>
      <c r="L224" s="16" t="b">
        <f t="shared" si="19"/>
        <v>1</v>
      </c>
      <c r="M224" s="16" t="b">
        <f t="shared" si="20"/>
        <v>1</v>
      </c>
      <c r="N224" s="16" t="b">
        <f t="shared" si="21"/>
        <v>1</v>
      </c>
    </row>
    <row r="225" spans="1:14">
      <c r="A225" s="77">
        <v>206</v>
      </c>
      <c r="B225" s="212"/>
      <c r="C225" s="213"/>
      <c r="D225" s="206"/>
      <c r="E225" s="206"/>
      <c r="F225" s="212"/>
      <c r="G225" s="206"/>
      <c r="H225" s="214"/>
      <c r="I225" s="16" t="b">
        <f t="shared" si="22"/>
        <v>1</v>
      </c>
      <c r="J225" s="16" t="b">
        <f t="shared" si="23"/>
        <v>1</v>
      </c>
      <c r="K225" s="16" t="b">
        <f t="shared" si="24"/>
        <v>1</v>
      </c>
      <c r="L225" s="16" t="b">
        <f t="shared" si="19"/>
        <v>1</v>
      </c>
      <c r="M225" s="16" t="b">
        <f t="shared" si="20"/>
        <v>1</v>
      </c>
      <c r="N225" s="16" t="b">
        <f t="shared" si="21"/>
        <v>1</v>
      </c>
    </row>
    <row r="226" spans="1:14">
      <c r="A226" s="77">
        <v>207</v>
      </c>
      <c r="B226" s="212"/>
      <c r="C226" s="213"/>
      <c r="D226" s="206"/>
      <c r="E226" s="206"/>
      <c r="F226" s="212"/>
      <c r="G226" s="206"/>
      <c r="H226" s="214"/>
      <c r="I226" s="16" t="b">
        <f t="shared" si="22"/>
        <v>1</v>
      </c>
      <c r="J226" s="16" t="b">
        <f t="shared" si="23"/>
        <v>1</v>
      </c>
      <c r="K226" s="16" t="b">
        <f t="shared" si="24"/>
        <v>1</v>
      </c>
      <c r="L226" s="16" t="b">
        <f t="shared" si="19"/>
        <v>1</v>
      </c>
      <c r="M226" s="16" t="b">
        <f t="shared" si="20"/>
        <v>1</v>
      </c>
      <c r="N226" s="16" t="b">
        <f t="shared" si="21"/>
        <v>1</v>
      </c>
    </row>
    <row r="227" spans="1:14">
      <c r="A227" s="77">
        <v>208</v>
      </c>
      <c r="B227" s="212"/>
      <c r="C227" s="213"/>
      <c r="D227" s="206"/>
      <c r="E227" s="206"/>
      <c r="F227" s="212"/>
      <c r="G227" s="206"/>
      <c r="H227" s="214"/>
      <c r="I227" s="16" t="b">
        <f t="shared" si="22"/>
        <v>1</v>
      </c>
      <c r="J227" s="16" t="b">
        <f t="shared" si="23"/>
        <v>1</v>
      </c>
      <c r="K227" s="16" t="b">
        <f t="shared" si="24"/>
        <v>1</v>
      </c>
      <c r="L227" s="16" t="b">
        <f t="shared" si="19"/>
        <v>1</v>
      </c>
      <c r="M227" s="16" t="b">
        <f t="shared" si="20"/>
        <v>1</v>
      </c>
      <c r="N227" s="16" t="b">
        <f t="shared" si="21"/>
        <v>1</v>
      </c>
    </row>
    <row r="228" spans="1:14">
      <c r="A228" s="77">
        <v>209</v>
      </c>
      <c r="B228" s="212"/>
      <c r="C228" s="213"/>
      <c r="D228" s="206"/>
      <c r="E228" s="206"/>
      <c r="F228" s="212"/>
      <c r="G228" s="206"/>
      <c r="H228" s="214"/>
      <c r="I228" s="16" t="b">
        <f t="shared" si="22"/>
        <v>1</v>
      </c>
      <c r="J228" s="16" t="b">
        <f t="shared" si="23"/>
        <v>1</v>
      </c>
      <c r="K228" s="16" t="b">
        <f t="shared" si="24"/>
        <v>1</v>
      </c>
      <c r="L228" s="16" t="b">
        <f t="shared" si="19"/>
        <v>1</v>
      </c>
      <c r="M228" s="16" t="b">
        <f t="shared" si="20"/>
        <v>1</v>
      </c>
      <c r="N228" s="16" t="b">
        <f t="shared" si="21"/>
        <v>1</v>
      </c>
    </row>
    <row r="229" spans="1:14">
      <c r="A229" s="77">
        <v>210</v>
      </c>
      <c r="B229" s="212"/>
      <c r="C229" s="213"/>
      <c r="D229" s="206"/>
      <c r="E229" s="206"/>
      <c r="F229" s="212"/>
      <c r="G229" s="206"/>
      <c r="H229" s="214"/>
      <c r="I229" s="16" t="b">
        <f t="shared" si="22"/>
        <v>1</v>
      </c>
      <c r="J229" s="16" t="b">
        <f t="shared" si="23"/>
        <v>1</v>
      </c>
      <c r="K229" s="16" t="b">
        <f t="shared" si="24"/>
        <v>1</v>
      </c>
      <c r="L229" s="16" t="b">
        <f t="shared" si="19"/>
        <v>1</v>
      </c>
      <c r="M229" s="16" t="b">
        <f t="shared" si="20"/>
        <v>1</v>
      </c>
      <c r="N229" s="16" t="b">
        <f t="shared" si="21"/>
        <v>1</v>
      </c>
    </row>
    <row r="230" spans="1:14">
      <c r="A230" s="77">
        <v>211</v>
      </c>
      <c r="B230" s="212"/>
      <c r="C230" s="213"/>
      <c r="D230" s="206"/>
      <c r="E230" s="206"/>
      <c r="F230" s="212"/>
      <c r="G230" s="206"/>
      <c r="H230" s="214"/>
      <c r="I230" s="16" t="b">
        <f t="shared" si="22"/>
        <v>1</v>
      </c>
      <c r="J230" s="16" t="b">
        <f t="shared" si="23"/>
        <v>1</v>
      </c>
      <c r="K230" s="16" t="b">
        <f t="shared" si="24"/>
        <v>1</v>
      </c>
      <c r="L230" s="16" t="b">
        <f t="shared" si="19"/>
        <v>1</v>
      </c>
      <c r="M230" s="16" t="b">
        <f t="shared" si="20"/>
        <v>1</v>
      </c>
      <c r="N230" s="16" t="b">
        <f t="shared" si="21"/>
        <v>1</v>
      </c>
    </row>
    <row r="231" spans="1:14">
      <c r="A231" s="77">
        <v>212</v>
      </c>
      <c r="B231" s="212"/>
      <c r="C231" s="213"/>
      <c r="D231" s="206"/>
      <c r="E231" s="206"/>
      <c r="F231" s="212"/>
      <c r="G231" s="206"/>
      <c r="H231" s="214"/>
      <c r="I231" s="16" t="b">
        <f t="shared" si="22"/>
        <v>1</v>
      </c>
      <c r="J231" s="16" t="b">
        <f t="shared" si="23"/>
        <v>1</v>
      </c>
      <c r="K231" s="16" t="b">
        <f t="shared" si="24"/>
        <v>1</v>
      </c>
      <c r="L231" s="16" t="b">
        <f t="shared" si="19"/>
        <v>1</v>
      </c>
      <c r="M231" s="16" t="b">
        <f t="shared" si="20"/>
        <v>1</v>
      </c>
      <c r="N231" s="16" t="b">
        <f t="shared" si="21"/>
        <v>1</v>
      </c>
    </row>
    <row r="232" spans="1:14">
      <c r="A232" s="77">
        <v>213</v>
      </c>
      <c r="B232" s="212"/>
      <c r="C232" s="213"/>
      <c r="D232" s="206"/>
      <c r="E232" s="206"/>
      <c r="F232" s="212"/>
      <c r="G232" s="206"/>
      <c r="H232" s="214"/>
      <c r="I232" s="16" t="b">
        <f t="shared" si="22"/>
        <v>1</v>
      </c>
      <c r="J232" s="16" t="b">
        <f t="shared" si="23"/>
        <v>1</v>
      </c>
      <c r="K232" s="16" t="b">
        <f t="shared" si="24"/>
        <v>1</v>
      </c>
      <c r="L232" s="16" t="b">
        <f t="shared" si="19"/>
        <v>1</v>
      </c>
      <c r="M232" s="16" t="b">
        <f t="shared" si="20"/>
        <v>1</v>
      </c>
      <c r="N232" s="16" t="b">
        <f t="shared" si="21"/>
        <v>1</v>
      </c>
    </row>
    <row r="233" spans="1:14">
      <c r="A233" s="77">
        <v>214</v>
      </c>
      <c r="B233" s="212"/>
      <c r="C233" s="213"/>
      <c r="D233" s="206"/>
      <c r="E233" s="206"/>
      <c r="F233" s="212"/>
      <c r="G233" s="206"/>
      <c r="H233" s="214"/>
      <c r="I233" s="16" t="b">
        <f t="shared" si="22"/>
        <v>1</v>
      </c>
      <c r="J233" s="16" t="b">
        <f t="shared" si="23"/>
        <v>1</v>
      </c>
      <c r="K233" s="16" t="b">
        <f t="shared" si="24"/>
        <v>1</v>
      </c>
      <c r="L233" s="16" t="b">
        <f t="shared" si="19"/>
        <v>1</v>
      </c>
      <c r="M233" s="16" t="b">
        <f t="shared" si="20"/>
        <v>1</v>
      </c>
      <c r="N233" s="16" t="b">
        <f t="shared" si="21"/>
        <v>1</v>
      </c>
    </row>
    <row r="234" spans="1:14">
      <c r="A234" s="77">
        <v>215</v>
      </c>
      <c r="B234" s="212"/>
      <c r="C234" s="213"/>
      <c r="D234" s="206"/>
      <c r="E234" s="206"/>
      <c r="F234" s="212"/>
      <c r="G234" s="206"/>
      <c r="H234" s="214"/>
      <c r="I234" s="16" t="b">
        <f t="shared" si="22"/>
        <v>1</v>
      </c>
      <c r="J234" s="16" t="b">
        <f t="shared" si="23"/>
        <v>1</v>
      </c>
      <c r="K234" s="16" t="b">
        <f t="shared" si="24"/>
        <v>1</v>
      </c>
      <c r="L234" s="16" t="b">
        <f t="shared" si="19"/>
        <v>1</v>
      </c>
      <c r="M234" s="16" t="b">
        <f t="shared" si="20"/>
        <v>1</v>
      </c>
      <c r="N234" s="16" t="b">
        <f t="shared" si="21"/>
        <v>1</v>
      </c>
    </row>
    <row r="235" spans="1:14">
      <c r="A235" s="77">
        <v>216</v>
      </c>
      <c r="B235" s="212"/>
      <c r="C235" s="213"/>
      <c r="D235" s="206"/>
      <c r="E235" s="206"/>
      <c r="F235" s="212"/>
      <c r="G235" s="206"/>
      <c r="H235" s="214"/>
      <c r="I235" s="16" t="b">
        <f t="shared" si="22"/>
        <v>1</v>
      </c>
      <c r="J235" s="16" t="b">
        <f t="shared" si="23"/>
        <v>1</v>
      </c>
      <c r="K235" s="16" t="b">
        <f t="shared" si="24"/>
        <v>1</v>
      </c>
      <c r="L235" s="16" t="b">
        <f t="shared" si="19"/>
        <v>1</v>
      </c>
      <c r="M235" s="16" t="b">
        <f t="shared" si="20"/>
        <v>1</v>
      </c>
      <c r="N235" s="16" t="b">
        <f t="shared" si="21"/>
        <v>1</v>
      </c>
    </row>
    <row r="236" spans="1:14">
      <c r="A236" s="77">
        <v>217</v>
      </c>
      <c r="B236" s="212"/>
      <c r="C236" s="213"/>
      <c r="D236" s="206"/>
      <c r="E236" s="206"/>
      <c r="F236" s="212"/>
      <c r="G236" s="206"/>
      <c r="H236" s="214"/>
      <c r="I236" s="16" t="b">
        <f t="shared" si="22"/>
        <v>1</v>
      </c>
      <c r="J236" s="16" t="b">
        <f t="shared" si="23"/>
        <v>1</v>
      </c>
      <c r="K236" s="16" t="b">
        <f t="shared" si="24"/>
        <v>1</v>
      </c>
      <c r="L236" s="16" t="b">
        <f t="shared" si="19"/>
        <v>1</v>
      </c>
      <c r="M236" s="16" t="b">
        <f t="shared" si="20"/>
        <v>1</v>
      </c>
      <c r="N236" s="16" t="b">
        <f t="shared" si="21"/>
        <v>1</v>
      </c>
    </row>
    <row r="237" spans="1:14">
      <c r="A237" s="77">
        <v>218</v>
      </c>
      <c r="B237" s="212"/>
      <c r="C237" s="213"/>
      <c r="D237" s="206"/>
      <c r="E237" s="206"/>
      <c r="F237" s="212"/>
      <c r="G237" s="206"/>
      <c r="H237" s="214"/>
      <c r="I237" s="16" t="b">
        <f t="shared" si="22"/>
        <v>1</v>
      </c>
      <c r="J237" s="16" t="b">
        <f t="shared" si="23"/>
        <v>1</v>
      </c>
      <c r="K237" s="16" t="b">
        <f t="shared" si="24"/>
        <v>1</v>
      </c>
      <c r="L237" s="16" t="b">
        <f t="shared" si="19"/>
        <v>1</v>
      </c>
      <c r="M237" s="16" t="b">
        <f t="shared" si="20"/>
        <v>1</v>
      </c>
      <c r="N237" s="16" t="b">
        <f t="shared" si="21"/>
        <v>1</v>
      </c>
    </row>
    <row r="238" spans="1:14">
      <c r="A238" s="77">
        <v>219</v>
      </c>
      <c r="B238" s="212"/>
      <c r="C238" s="213"/>
      <c r="D238" s="206"/>
      <c r="E238" s="206"/>
      <c r="F238" s="212"/>
      <c r="G238" s="206"/>
      <c r="H238" s="214"/>
      <c r="I238" s="16" t="b">
        <f t="shared" si="22"/>
        <v>1</v>
      </c>
      <c r="J238" s="16" t="b">
        <f t="shared" si="23"/>
        <v>1</v>
      </c>
      <c r="K238" s="16" t="b">
        <f t="shared" si="24"/>
        <v>1</v>
      </c>
      <c r="L238" s="16" t="b">
        <f t="shared" si="19"/>
        <v>1</v>
      </c>
      <c r="M238" s="16" t="b">
        <f t="shared" si="20"/>
        <v>1</v>
      </c>
      <c r="N238" s="16" t="b">
        <f t="shared" si="21"/>
        <v>1</v>
      </c>
    </row>
    <row r="239" spans="1:14">
      <c r="A239" s="77">
        <v>220</v>
      </c>
      <c r="B239" s="212"/>
      <c r="C239" s="213"/>
      <c r="D239" s="206"/>
      <c r="E239" s="206"/>
      <c r="F239" s="212"/>
      <c r="G239" s="206"/>
      <c r="H239" s="214"/>
      <c r="I239" s="16" t="b">
        <f t="shared" si="22"/>
        <v>1</v>
      </c>
      <c r="J239" s="16" t="b">
        <f t="shared" si="23"/>
        <v>1</v>
      </c>
      <c r="K239" s="16" t="b">
        <f t="shared" si="24"/>
        <v>1</v>
      </c>
      <c r="L239" s="16" t="b">
        <f t="shared" si="19"/>
        <v>1</v>
      </c>
      <c r="M239" s="16" t="b">
        <f t="shared" si="20"/>
        <v>1</v>
      </c>
      <c r="N239" s="16" t="b">
        <f t="shared" si="21"/>
        <v>1</v>
      </c>
    </row>
    <row r="240" spans="1:14">
      <c r="A240" s="77">
        <v>221</v>
      </c>
      <c r="B240" s="212"/>
      <c r="C240" s="213"/>
      <c r="D240" s="206"/>
      <c r="E240" s="206"/>
      <c r="F240" s="212"/>
      <c r="G240" s="206"/>
      <c r="H240" s="214"/>
      <c r="I240" s="16" t="b">
        <f t="shared" si="22"/>
        <v>1</v>
      </c>
      <c r="J240" s="16" t="b">
        <f t="shared" si="23"/>
        <v>1</v>
      </c>
      <c r="K240" s="16" t="b">
        <f t="shared" si="24"/>
        <v>1</v>
      </c>
      <c r="L240" s="16" t="b">
        <f t="shared" si="19"/>
        <v>1</v>
      </c>
      <c r="M240" s="16" t="b">
        <f t="shared" si="20"/>
        <v>1</v>
      </c>
      <c r="N240" s="16" t="b">
        <f t="shared" si="21"/>
        <v>1</v>
      </c>
    </row>
    <row r="241" spans="1:14">
      <c r="A241" s="77">
        <v>222</v>
      </c>
      <c r="B241" s="212"/>
      <c r="C241" s="213"/>
      <c r="D241" s="206"/>
      <c r="E241" s="206"/>
      <c r="F241" s="212"/>
      <c r="G241" s="206"/>
      <c r="H241" s="214"/>
      <c r="I241" s="16" t="b">
        <f t="shared" si="22"/>
        <v>1</v>
      </c>
      <c r="J241" s="16" t="b">
        <f t="shared" si="23"/>
        <v>1</v>
      </c>
      <c r="K241" s="16" t="b">
        <f t="shared" si="24"/>
        <v>1</v>
      </c>
      <c r="L241" s="16" t="b">
        <f t="shared" si="19"/>
        <v>1</v>
      </c>
      <c r="M241" s="16" t="b">
        <f t="shared" si="20"/>
        <v>1</v>
      </c>
      <c r="N241" s="16" t="b">
        <f t="shared" si="21"/>
        <v>1</v>
      </c>
    </row>
    <row r="242" spans="1:14">
      <c r="A242" s="77">
        <v>223</v>
      </c>
      <c r="B242" s="212"/>
      <c r="C242" s="213"/>
      <c r="D242" s="206"/>
      <c r="E242" s="206"/>
      <c r="F242" s="212"/>
      <c r="G242" s="206"/>
      <c r="H242" s="214"/>
      <c r="I242" s="16" t="b">
        <f t="shared" si="22"/>
        <v>1</v>
      </c>
      <c r="J242" s="16" t="b">
        <f t="shared" si="23"/>
        <v>1</v>
      </c>
      <c r="K242" s="16" t="b">
        <f t="shared" si="24"/>
        <v>1</v>
      </c>
      <c r="L242" s="16" t="b">
        <f t="shared" si="19"/>
        <v>1</v>
      </c>
      <c r="M242" s="16" t="b">
        <f t="shared" si="20"/>
        <v>1</v>
      </c>
      <c r="N242" s="16" t="b">
        <f t="shared" si="21"/>
        <v>1</v>
      </c>
    </row>
    <row r="243" spans="1:14">
      <c r="A243" s="77">
        <v>224</v>
      </c>
      <c r="B243" s="212"/>
      <c r="C243" s="213"/>
      <c r="D243" s="206"/>
      <c r="E243" s="206"/>
      <c r="F243" s="212"/>
      <c r="G243" s="206"/>
      <c r="H243" s="214"/>
      <c r="I243" s="16" t="b">
        <f t="shared" si="22"/>
        <v>1</v>
      </c>
      <c r="J243" s="16" t="b">
        <f t="shared" si="23"/>
        <v>1</v>
      </c>
      <c r="K243" s="16" t="b">
        <f t="shared" si="24"/>
        <v>1</v>
      </c>
      <c r="L243" s="16" t="b">
        <f t="shared" si="19"/>
        <v>1</v>
      </c>
      <c r="M243" s="16" t="b">
        <f t="shared" si="20"/>
        <v>1</v>
      </c>
      <c r="N243" s="16" t="b">
        <f t="shared" si="21"/>
        <v>1</v>
      </c>
    </row>
    <row r="244" spans="1:14">
      <c r="A244" s="77">
        <v>225</v>
      </c>
      <c r="B244" s="212"/>
      <c r="C244" s="213"/>
      <c r="D244" s="206"/>
      <c r="E244" s="206"/>
      <c r="F244" s="212"/>
      <c r="G244" s="206"/>
      <c r="H244" s="214"/>
      <c r="I244" s="16" t="b">
        <f t="shared" si="22"/>
        <v>1</v>
      </c>
      <c r="J244" s="16" t="b">
        <f t="shared" si="23"/>
        <v>1</v>
      </c>
      <c r="K244" s="16" t="b">
        <f t="shared" si="24"/>
        <v>1</v>
      </c>
      <c r="L244" s="16" t="b">
        <f t="shared" si="19"/>
        <v>1</v>
      </c>
      <c r="M244" s="16" t="b">
        <f t="shared" si="20"/>
        <v>1</v>
      </c>
      <c r="N244" s="16" t="b">
        <f t="shared" si="21"/>
        <v>1</v>
      </c>
    </row>
    <row r="245" spans="1:14">
      <c r="A245" s="77">
        <v>226</v>
      </c>
      <c r="B245" s="212"/>
      <c r="C245" s="213"/>
      <c r="D245" s="206"/>
      <c r="E245" s="206"/>
      <c r="F245" s="212"/>
      <c r="G245" s="206"/>
      <c r="H245" s="214"/>
      <c r="I245" s="16" t="b">
        <f t="shared" si="22"/>
        <v>1</v>
      </c>
      <c r="J245" s="16" t="b">
        <f t="shared" si="23"/>
        <v>1</v>
      </c>
      <c r="K245" s="16" t="b">
        <f t="shared" si="24"/>
        <v>1</v>
      </c>
      <c r="L245" s="16" t="b">
        <f t="shared" si="19"/>
        <v>1</v>
      </c>
      <c r="M245" s="16" t="b">
        <f t="shared" si="20"/>
        <v>1</v>
      </c>
      <c r="N245" s="16" t="b">
        <f t="shared" si="21"/>
        <v>1</v>
      </c>
    </row>
    <row r="246" spans="1:14">
      <c r="A246" s="77">
        <v>227</v>
      </c>
      <c r="B246" s="212"/>
      <c r="C246" s="213"/>
      <c r="D246" s="206"/>
      <c r="E246" s="206"/>
      <c r="F246" s="212"/>
      <c r="G246" s="206"/>
      <c r="H246" s="214"/>
      <c r="I246" s="16" t="b">
        <f t="shared" si="22"/>
        <v>1</v>
      </c>
      <c r="J246" s="16" t="b">
        <f t="shared" si="23"/>
        <v>1</v>
      </c>
      <c r="K246" s="16" t="b">
        <f t="shared" si="24"/>
        <v>1</v>
      </c>
      <c r="L246" s="16" t="b">
        <f t="shared" si="19"/>
        <v>1</v>
      </c>
      <c r="M246" s="16" t="b">
        <f t="shared" si="20"/>
        <v>1</v>
      </c>
      <c r="N246" s="16" t="b">
        <f t="shared" si="21"/>
        <v>1</v>
      </c>
    </row>
    <row r="247" spans="1:14">
      <c r="A247" s="77">
        <v>228</v>
      </c>
      <c r="B247" s="212"/>
      <c r="C247" s="213"/>
      <c r="D247" s="206"/>
      <c r="E247" s="206"/>
      <c r="F247" s="212"/>
      <c r="G247" s="206"/>
      <c r="H247" s="214"/>
      <c r="I247" s="16" t="b">
        <f t="shared" si="22"/>
        <v>1</v>
      </c>
      <c r="J247" s="16" t="b">
        <f t="shared" si="23"/>
        <v>1</v>
      </c>
      <c r="K247" s="16" t="b">
        <f t="shared" si="24"/>
        <v>1</v>
      </c>
      <c r="L247" s="16" t="b">
        <f t="shared" si="19"/>
        <v>1</v>
      </c>
      <c r="M247" s="16" t="b">
        <f t="shared" si="20"/>
        <v>1</v>
      </c>
      <c r="N247" s="16" t="b">
        <f t="shared" si="21"/>
        <v>1</v>
      </c>
    </row>
    <row r="248" spans="1:14">
      <c r="A248" s="77">
        <v>229</v>
      </c>
      <c r="B248" s="212"/>
      <c r="C248" s="213"/>
      <c r="D248" s="206"/>
      <c r="E248" s="206"/>
      <c r="F248" s="212"/>
      <c r="G248" s="206"/>
      <c r="H248" s="214"/>
      <c r="I248" s="16" t="b">
        <f t="shared" si="22"/>
        <v>1</v>
      </c>
      <c r="J248" s="16" t="b">
        <f t="shared" si="23"/>
        <v>1</v>
      </c>
      <c r="K248" s="16" t="b">
        <f t="shared" si="24"/>
        <v>1</v>
      </c>
      <c r="L248" s="16" t="b">
        <f t="shared" si="19"/>
        <v>1</v>
      </c>
      <c r="M248" s="16" t="b">
        <f t="shared" si="20"/>
        <v>1</v>
      </c>
      <c r="N248" s="16" t="b">
        <f t="shared" si="21"/>
        <v>1</v>
      </c>
    </row>
    <row r="249" spans="1:14">
      <c r="A249" s="77">
        <v>230</v>
      </c>
      <c r="B249" s="212"/>
      <c r="C249" s="213"/>
      <c r="D249" s="206"/>
      <c r="E249" s="206"/>
      <c r="F249" s="212"/>
      <c r="G249" s="206"/>
      <c r="H249" s="214"/>
      <c r="I249" s="16" t="b">
        <f t="shared" si="22"/>
        <v>1</v>
      </c>
      <c r="J249" s="16" t="b">
        <f t="shared" si="23"/>
        <v>1</v>
      </c>
      <c r="K249" s="16" t="b">
        <f t="shared" si="24"/>
        <v>1</v>
      </c>
      <c r="L249" s="16" t="b">
        <f t="shared" si="19"/>
        <v>1</v>
      </c>
      <c r="M249" s="16" t="b">
        <f t="shared" si="20"/>
        <v>1</v>
      </c>
      <c r="N249" s="16" t="b">
        <f t="shared" si="21"/>
        <v>1</v>
      </c>
    </row>
    <row r="250" spans="1:14">
      <c r="A250" s="77">
        <v>231</v>
      </c>
      <c r="B250" s="212"/>
      <c r="C250" s="213"/>
      <c r="D250" s="206"/>
      <c r="E250" s="206"/>
      <c r="F250" s="212"/>
      <c r="G250" s="206"/>
      <c r="H250" s="214"/>
      <c r="I250" s="16" t="b">
        <f t="shared" si="22"/>
        <v>1</v>
      </c>
      <c r="J250" s="16" t="b">
        <f t="shared" si="23"/>
        <v>1</v>
      </c>
      <c r="K250" s="16" t="b">
        <f t="shared" si="24"/>
        <v>1</v>
      </c>
      <c r="L250" s="16" t="b">
        <f t="shared" si="19"/>
        <v>1</v>
      </c>
      <c r="M250" s="16" t="b">
        <f t="shared" si="20"/>
        <v>1</v>
      </c>
      <c r="N250" s="16" t="b">
        <f t="shared" si="21"/>
        <v>1</v>
      </c>
    </row>
    <row r="251" spans="1:14">
      <c r="A251" s="77">
        <v>232</v>
      </c>
      <c r="B251" s="212"/>
      <c r="C251" s="213"/>
      <c r="D251" s="206"/>
      <c r="E251" s="206"/>
      <c r="F251" s="212"/>
      <c r="G251" s="206"/>
      <c r="H251" s="214"/>
      <c r="I251" s="16" t="b">
        <f t="shared" si="22"/>
        <v>1</v>
      </c>
      <c r="J251" s="16" t="b">
        <f t="shared" si="23"/>
        <v>1</v>
      </c>
      <c r="K251" s="16" t="b">
        <f t="shared" si="24"/>
        <v>1</v>
      </c>
      <c r="L251" s="16" t="b">
        <f t="shared" si="19"/>
        <v>1</v>
      </c>
      <c r="M251" s="16" t="b">
        <f t="shared" si="20"/>
        <v>1</v>
      </c>
      <c r="N251" s="16" t="b">
        <f t="shared" si="21"/>
        <v>1</v>
      </c>
    </row>
    <row r="252" spans="1:14">
      <c r="A252" s="77">
        <v>233</v>
      </c>
      <c r="B252" s="212"/>
      <c r="C252" s="213"/>
      <c r="D252" s="206"/>
      <c r="E252" s="206"/>
      <c r="F252" s="212"/>
      <c r="G252" s="206"/>
      <c r="H252" s="214"/>
      <c r="I252" s="16" t="b">
        <f t="shared" si="22"/>
        <v>1</v>
      </c>
      <c r="J252" s="16" t="b">
        <f t="shared" si="23"/>
        <v>1</v>
      </c>
      <c r="K252" s="16" t="b">
        <f t="shared" si="24"/>
        <v>1</v>
      </c>
      <c r="L252" s="16" t="b">
        <f t="shared" si="19"/>
        <v>1</v>
      </c>
      <c r="M252" s="16" t="b">
        <f t="shared" si="20"/>
        <v>1</v>
      </c>
      <c r="N252" s="16" t="b">
        <f t="shared" si="21"/>
        <v>1</v>
      </c>
    </row>
    <row r="253" spans="1:14">
      <c r="A253" s="77">
        <v>234</v>
      </c>
      <c r="B253" s="212"/>
      <c r="C253" s="213"/>
      <c r="D253" s="206"/>
      <c r="E253" s="206"/>
      <c r="F253" s="212"/>
      <c r="G253" s="206"/>
      <c r="H253" s="214"/>
      <c r="I253" s="16" t="b">
        <f t="shared" si="22"/>
        <v>1</v>
      </c>
      <c r="J253" s="16" t="b">
        <f t="shared" si="23"/>
        <v>1</v>
      </c>
      <c r="K253" s="16" t="b">
        <f t="shared" si="24"/>
        <v>1</v>
      </c>
      <c r="L253" s="16" t="b">
        <f t="shared" si="19"/>
        <v>1</v>
      </c>
      <c r="M253" s="16" t="b">
        <f t="shared" si="20"/>
        <v>1</v>
      </c>
      <c r="N253" s="16" t="b">
        <f t="shared" si="21"/>
        <v>1</v>
      </c>
    </row>
    <row r="254" spans="1:14">
      <c r="A254" s="77">
        <v>235</v>
      </c>
      <c r="B254" s="212"/>
      <c r="C254" s="213"/>
      <c r="D254" s="206"/>
      <c r="E254" s="206"/>
      <c r="F254" s="212"/>
      <c r="G254" s="206"/>
      <c r="H254" s="214"/>
      <c r="I254" s="16" t="b">
        <f t="shared" si="22"/>
        <v>1</v>
      </c>
      <c r="J254" s="16" t="b">
        <f t="shared" si="23"/>
        <v>1</v>
      </c>
      <c r="K254" s="16" t="b">
        <f t="shared" si="24"/>
        <v>1</v>
      </c>
      <c r="L254" s="16" t="b">
        <f t="shared" si="19"/>
        <v>1</v>
      </c>
      <c r="M254" s="16" t="b">
        <f t="shared" si="20"/>
        <v>1</v>
      </c>
      <c r="N254" s="16" t="b">
        <f t="shared" si="21"/>
        <v>1</v>
      </c>
    </row>
    <row r="255" spans="1:14">
      <c r="A255" s="77">
        <v>236</v>
      </c>
      <c r="B255" s="212"/>
      <c r="C255" s="213"/>
      <c r="D255" s="206"/>
      <c r="E255" s="206"/>
      <c r="F255" s="212"/>
      <c r="G255" s="206"/>
      <c r="H255" s="214"/>
      <c r="I255" s="16" t="b">
        <f t="shared" si="22"/>
        <v>1</v>
      </c>
      <c r="J255" s="16" t="b">
        <f t="shared" si="23"/>
        <v>1</v>
      </c>
      <c r="K255" s="16" t="b">
        <f t="shared" si="24"/>
        <v>1</v>
      </c>
      <c r="L255" s="16" t="b">
        <f t="shared" si="19"/>
        <v>1</v>
      </c>
      <c r="M255" s="16" t="b">
        <f t="shared" si="20"/>
        <v>1</v>
      </c>
      <c r="N255" s="16" t="b">
        <f t="shared" si="21"/>
        <v>1</v>
      </c>
    </row>
    <row r="256" spans="1:14">
      <c r="A256" s="77">
        <v>237</v>
      </c>
      <c r="B256" s="212"/>
      <c r="C256" s="213"/>
      <c r="D256" s="206"/>
      <c r="E256" s="206"/>
      <c r="F256" s="212"/>
      <c r="G256" s="206"/>
      <c r="H256" s="214"/>
      <c r="I256" s="16" t="b">
        <f t="shared" si="22"/>
        <v>1</v>
      </c>
      <c r="J256" s="16" t="b">
        <f t="shared" si="23"/>
        <v>1</v>
      </c>
      <c r="K256" s="16" t="b">
        <f t="shared" si="24"/>
        <v>1</v>
      </c>
      <c r="L256" s="16" t="b">
        <f t="shared" si="19"/>
        <v>1</v>
      </c>
      <c r="M256" s="16" t="b">
        <f t="shared" si="20"/>
        <v>1</v>
      </c>
      <c r="N256" s="16" t="b">
        <f t="shared" si="21"/>
        <v>1</v>
      </c>
    </row>
    <row r="257" spans="1:14">
      <c r="A257" s="77">
        <v>238</v>
      </c>
      <c r="B257" s="212"/>
      <c r="C257" s="213"/>
      <c r="D257" s="206"/>
      <c r="E257" s="206"/>
      <c r="F257" s="212"/>
      <c r="G257" s="206"/>
      <c r="H257" s="214"/>
      <c r="I257" s="16" t="b">
        <f t="shared" si="22"/>
        <v>1</v>
      </c>
      <c r="J257" s="16" t="b">
        <f t="shared" si="23"/>
        <v>1</v>
      </c>
      <c r="K257" s="16" t="b">
        <f t="shared" si="24"/>
        <v>1</v>
      </c>
      <c r="L257" s="16" t="b">
        <f t="shared" si="19"/>
        <v>1</v>
      </c>
      <c r="M257" s="16" t="b">
        <f t="shared" si="20"/>
        <v>1</v>
      </c>
      <c r="N257" s="16" t="b">
        <f t="shared" si="21"/>
        <v>1</v>
      </c>
    </row>
    <row r="258" spans="1:14">
      <c r="A258" s="77">
        <v>239</v>
      </c>
      <c r="B258" s="212"/>
      <c r="C258" s="213"/>
      <c r="D258" s="206"/>
      <c r="E258" s="206"/>
      <c r="F258" s="212"/>
      <c r="G258" s="206"/>
      <c r="H258" s="214"/>
      <c r="I258" s="16" t="b">
        <f t="shared" si="22"/>
        <v>1</v>
      </c>
      <c r="J258" s="16" t="b">
        <f t="shared" si="23"/>
        <v>1</v>
      </c>
      <c r="K258" s="16" t="b">
        <f t="shared" si="24"/>
        <v>1</v>
      </c>
      <c r="L258" s="16" t="b">
        <f t="shared" si="19"/>
        <v>1</v>
      </c>
      <c r="M258" s="16" t="b">
        <f t="shared" si="20"/>
        <v>1</v>
      </c>
      <c r="N258" s="16" t="b">
        <f t="shared" si="21"/>
        <v>1</v>
      </c>
    </row>
    <row r="259" spans="1:14">
      <c r="A259" s="77">
        <v>240</v>
      </c>
      <c r="B259" s="212"/>
      <c r="C259" s="213"/>
      <c r="D259" s="206"/>
      <c r="E259" s="206"/>
      <c r="F259" s="212"/>
      <c r="G259" s="206"/>
      <c r="H259" s="214"/>
      <c r="I259" s="16" t="b">
        <f t="shared" si="22"/>
        <v>1</v>
      </c>
      <c r="J259" s="16" t="b">
        <f t="shared" si="23"/>
        <v>1</v>
      </c>
      <c r="K259" s="16" t="b">
        <f t="shared" si="24"/>
        <v>1</v>
      </c>
      <c r="L259" s="16" t="b">
        <f t="shared" si="19"/>
        <v>1</v>
      </c>
      <c r="M259" s="16" t="b">
        <f t="shared" si="20"/>
        <v>1</v>
      </c>
      <c r="N259" s="16" t="b">
        <f t="shared" si="21"/>
        <v>1</v>
      </c>
    </row>
    <row r="260" spans="1:14">
      <c r="A260" s="77">
        <v>241</v>
      </c>
      <c r="B260" s="212"/>
      <c r="C260" s="213"/>
      <c r="D260" s="206"/>
      <c r="E260" s="206"/>
      <c r="F260" s="212"/>
      <c r="G260" s="206"/>
      <c r="H260" s="214"/>
      <c r="I260" s="16" t="b">
        <f t="shared" si="22"/>
        <v>1</v>
      </c>
      <c r="J260" s="16" t="b">
        <f t="shared" si="23"/>
        <v>1</v>
      </c>
      <c r="K260" s="16" t="b">
        <f t="shared" si="24"/>
        <v>1</v>
      </c>
      <c r="L260" s="16" t="b">
        <f t="shared" si="19"/>
        <v>1</v>
      </c>
      <c r="M260" s="16" t="b">
        <f t="shared" si="20"/>
        <v>1</v>
      </c>
      <c r="N260" s="16" t="b">
        <f t="shared" si="21"/>
        <v>1</v>
      </c>
    </row>
    <row r="261" spans="1:14">
      <c r="A261" s="77">
        <v>242</v>
      </c>
      <c r="B261" s="212"/>
      <c r="C261" s="213"/>
      <c r="D261" s="206"/>
      <c r="E261" s="206"/>
      <c r="F261" s="212"/>
      <c r="G261" s="206"/>
      <c r="H261" s="214"/>
      <c r="I261" s="16" t="b">
        <f t="shared" si="22"/>
        <v>1</v>
      </c>
      <c r="J261" s="16" t="b">
        <f t="shared" si="23"/>
        <v>1</v>
      </c>
      <c r="K261" s="16" t="b">
        <f t="shared" si="24"/>
        <v>1</v>
      </c>
      <c r="L261" s="16" t="b">
        <f t="shared" si="19"/>
        <v>1</v>
      </c>
      <c r="M261" s="16" t="b">
        <f t="shared" si="20"/>
        <v>1</v>
      </c>
      <c r="N261" s="16" t="b">
        <f t="shared" si="21"/>
        <v>1</v>
      </c>
    </row>
    <row r="262" spans="1:14">
      <c r="A262" s="77">
        <v>243</v>
      </c>
      <c r="B262" s="212"/>
      <c r="C262" s="213"/>
      <c r="D262" s="206"/>
      <c r="E262" s="206"/>
      <c r="F262" s="212"/>
      <c r="G262" s="206"/>
      <c r="H262" s="214"/>
      <c r="I262" s="16" t="b">
        <f t="shared" si="22"/>
        <v>1</v>
      </c>
      <c r="J262" s="16" t="b">
        <f t="shared" si="23"/>
        <v>1</v>
      </c>
      <c r="K262" s="16" t="b">
        <f t="shared" si="24"/>
        <v>1</v>
      </c>
      <c r="L262" s="16" t="b">
        <f t="shared" si="19"/>
        <v>1</v>
      </c>
      <c r="M262" s="16" t="b">
        <f t="shared" si="20"/>
        <v>1</v>
      </c>
      <c r="N262" s="16" t="b">
        <f t="shared" si="21"/>
        <v>1</v>
      </c>
    </row>
    <row r="263" spans="1:14">
      <c r="A263" s="77">
        <v>244</v>
      </c>
      <c r="B263" s="212"/>
      <c r="C263" s="213"/>
      <c r="D263" s="206"/>
      <c r="E263" s="206"/>
      <c r="F263" s="212"/>
      <c r="G263" s="206"/>
      <c r="H263" s="214"/>
      <c r="I263" s="16" t="b">
        <f t="shared" si="22"/>
        <v>1</v>
      </c>
      <c r="J263" s="16" t="b">
        <f t="shared" si="23"/>
        <v>1</v>
      </c>
      <c r="K263" s="16" t="b">
        <f t="shared" si="24"/>
        <v>1</v>
      </c>
      <c r="L263" s="16" t="b">
        <f t="shared" si="19"/>
        <v>1</v>
      </c>
      <c r="M263" s="16" t="b">
        <f t="shared" si="20"/>
        <v>1</v>
      </c>
      <c r="N263" s="16" t="b">
        <f t="shared" si="21"/>
        <v>1</v>
      </c>
    </row>
    <row r="264" spans="1:14">
      <c r="A264" s="77">
        <v>245</v>
      </c>
      <c r="B264" s="212"/>
      <c r="C264" s="213"/>
      <c r="D264" s="206"/>
      <c r="E264" s="206"/>
      <c r="F264" s="212"/>
      <c r="G264" s="206"/>
      <c r="H264" s="214"/>
      <c r="I264" s="16" t="b">
        <f t="shared" si="22"/>
        <v>1</v>
      </c>
      <c r="J264" s="16" t="b">
        <f t="shared" si="23"/>
        <v>1</v>
      </c>
      <c r="K264" s="16" t="b">
        <f t="shared" si="24"/>
        <v>1</v>
      </c>
      <c r="L264" s="16" t="b">
        <f t="shared" si="19"/>
        <v>1</v>
      </c>
      <c r="M264" s="16" t="b">
        <f t="shared" si="20"/>
        <v>1</v>
      </c>
      <c r="N264" s="16" t="b">
        <f t="shared" si="21"/>
        <v>1</v>
      </c>
    </row>
    <row r="265" spans="1:14">
      <c r="A265" s="77">
        <v>246</v>
      </c>
      <c r="B265" s="212"/>
      <c r="C265" s="213"/>
      <c r="D265" s="206"/>
      <c r="E265" s="206"/>
      <c r="F265" s="212"/>
      <c r="G265" s="206"/>
      <c r="H265" s="214"/>
      <c r="I265" s="16" t="b">
        <f t="shared" si="22"/>
        <v>1</v>
      </c>
      <c r="J265" s="16" t="b">
        <f t="shared" si="23"/>
        <v>1</v>
      </c>
      <c r="K265" s="16" t="b">
        <f t="shared" si="24"/>
        <v>1</v>
      </c>
      <c r="L265" s="16" t="b">
        <f t="shared" si="19"/>
        <v>1</v>
      </c>
      <c r="M265" s="16" t="b">
        <f t="shared" si="20"/>
        <v>1</v>
      </c>
      <c r="N265" s="16" t="b">
        <f t="shared" si="21"/>
        <v>1</v>
      </c>
    </row>
    <row r="266" spans="1:14">
      <c r="A266" s="77">
        <v>247</v>
      </c>
      <c r="B266" s="212"/>
      <c r="C266" s="213"/>
      <c r="D266" s="206"/>
      <c r="E266" s="206"/>
      <c r="F266" s="212"/>
      <c r="G266" s="206"/>
      <c r="H266" s="214"/>
      <c r="I266" s="16" t="b">
        <f t="shared" si="22"/>
        <v>1</v>
      </c>
      <c r="J266" s="16" t="b">
        <f t="shared" si="23"/>
        <v>1</v>
      </c>
      <c r="K266" s="16" t="b">
        <f t="shared" si="24"/>
        <v>1</v>
      </c>
      <c r="L266" s="16" t="b">
        <f t="shared" si="19"/>
        <v>1</v>
      </c>
      <c r="M266" s="16" t="b">
        <f t="shared" si="20"/>
        <v>1</v>
      </c>
      <c r="N266" s="16" t="b">
        <f t="shared" si="21"/>
        <v>1</v>
      </c>
    </row>
    <row r="267" spans="1:14">
      <c r="A267" s="77">
        <v>248</v>
      </c>
      <c r="B267" s="212"/>
      <c r="C267" s="213"/>
      <c r="D267" s="206"/>
      <c r="E267" s="206"/>
      <c r="F267" s="212"/>
      <c r="G267" s="206"/>
      <c r="H267" s="214"/>
      <c r="I267" s="16" t="b">
        <f t="shared" si="22"/>
        <v>1</v>
      </c>
      <c r="J267" s="16" t="b">
        <f t="shared" si="23"/>
        <v>1</v>
      </c>
      <c r="K267" s="16" t="b">
        <f t="shared" si="24"/>
        <v>1</v>
      </c>
      <c r="L267" s="16" t="b">
        <f t="shared" si="19"/>
        <v>1</v>
      </c>
      <c r="M267" s="16" t="b">
        <f t="shared" si="20"/>
        <v>1</v>
      </c>
      <c r="N267" s="16" t="b">
        <f t="shared" si="21"/>
        <v>1</v>
      </c>
    </row>
    <row r="268" spans="1:14">
      <c r="A268" s="77">
        <v>249</v>
      </c>
      <c r="B268" s="212"/>
      <c r="C268" s="213"/>
      <c r="D268" s="206"/>
      <c r="E268" s="206"/>
      <c r="F268" s="212"/>
      <c r="G268" s="206"/>
      <c r="H268" s="214"/>
      <c r="I268" s="16" t="b">
        <f t="shared" si="22"/>
        <v>1</v>
      </c>
      <c r="J268" s="16" t="b">
        <f t="shared" si="23"/>
        <v>1</v>
      </c>
      <c r="K268" s="16" t="b">
        <f t="shared" si="24"/>
        <v>1</v>
      </c>
      <c r="L268" s="16" t="b">
        <f t="shared" si="19"/>
        <v>1</v>
      </c>
      <c r="M268" s="16" t="b">
        <f t="shared" si="20"/>
        <v>1</v>
      </c>
      <c r="N268" s="16" t="b">
        <f t="shared" si="21"/>
        <v>1</v>
      </c>
    </row>
    <row r="269" spans="1:14">
      <c r="A269" s="77">
        <v>250</v>
      </c>
      <c r="B269" s="212"/>
      <c r="C269" s="213"/>
      <c r="D269" s="206"/>
      <c r="E269" s="206"/>
      <c r="F269" s="212"/>
      <c r="G269" s="206"/>
      <c r="H269" s="214"/>
      <c r="I269" s="16" t="b">
        <f t="shared" si="22"/>
        <v>1</v>
      </c>
      <c r="J269" s="16" t="b">
        <f t="shared" si="23"/>
        <v>1</v>
      </c>
      <c r="K269" s="16" t="b">
        <f t="shared" si="24"/>
        <v>1</v>
      </c>
      <c r="L269" s="16" t="b">
        <f t="shared" si="19"/>
        <v>1</v>
      </c>
      <c r="M269" s="16" t="b">
        <f t="shared" si="20"/>
        <v>1</v>
      </c>
      <c r="N269" s="16" t="b">
        <f t="shared" si="21"/>
        <v>1</v>
      </c>
    </row>
    <row r="270" spans="1:14">
      <c r="A270" s="77">
        <v>251</v>
      </c>
      <c r="B270" s="212"/>
      <c r="C270" s="213"/>
      <c r="D270" s="206"/>
      <c r="E270" s="206"/>
      <c r="F270" s="212"/>
      <c r="G270" s="206"/>
      <c r="H270" s="214"/>
      <c r="I270" s="16" t="b">
        <f t="shared" si="22"/>
        <v>1</v>
      </c>
      <c r="J270" s="16" t="b">
        <f t="shared" si="23"/>
        <v>1</v>
      </c>
      <c r="K270" s="16" t="b">
        <f t="shared" si="24"/>
        <v>1</v>
      </c>
      <c r="L270" s="16" t="b">
        <f t="shared" si="19"/>
        <v>1</v>
      </c>
      <c r="M270" s="16" t="b">
        <f t="shared" si="20"/>
        <v>1</v>
      </c>
      <c r="N270" s="16" t="b">
        <f t="shared" si="21"/>
        <v>1</v>
      </c>
    </row>
    <row r="271" spans="1:14">
      <c r="A271" s="77">
        <v>252</v>
      </c>
      <c r="B271" s="212"/>
      <c r="C271" s="213"/>
      <c r="D271" s="206"/>
      <c r="E271" s="206"/>
      <c r="F271" s="212"/>
      <c r="G271" s="206"/>
      <c r="H271" s="214"/>
      <c r="I271" s="16" t="b">
        <f t="shared" si="22"/>
        <v>1</v>
      </c>
      <c r="J271" s="16" t="b">
        <f t="shared" si="23"/>
        <v>1</v>
      </c>
      <c r="K271" s="16" t="b">
        <f t="shared" si="24"/>
        <v>1</v>
      </c>
      <c r="L271" s="16" t="b">
        <f t="shared" si="19"/>
        <v>1</v>
      </c>
      <c r="M271" s="16" t="b">
        <f t="shared" si="20"/>
        <v>1</v>
      </c>
      <c r="N271" s="16" t="b">
        <f t="shared" si="21"/>
        <v>1</v>
      </c>
    </row>
    <row r="272" spans="1:14">
      <c r="A272" s="77">
        <v>253</v>
      </c>
      <c r="B272" s="212"/>
      <c r="C272" s="213"/>
      <c r="D272" s="206"/>
      <c r="E272" s="206"/>
      <c r="F272" s="212"/>
      <c r="G272" s="206"/>
      <c r="H272" s="214"/>
      <c r="I272" s="16" t="b">
        <f t="shared" si="22"/>
        <v>1</v>
      </c>
      <c r="J272" s="16" t="b">
        <f t="shared" si="23"/>
        <v>1</v>
      </c>
      <c r="K272" s="16" t="b">
        <f t="shared" si="24"/>
        <v>1</v>
      </c>
      <c r="L272" s="16" t="b">
        <f t="shared" si="19"/>
        <v>1</v>
      </c>
      <c r="M272" s="16" t="b">
        <f t="shared" si="20"/>
        <v>1</v>
      </c>
      <c r="N272" s="16" t="b">
        <f t="shared" si="21"/>
        <v>1</v>
      </c>
    </row>
    <row r="273" spans="1:14">
      <c r="A273" s="77">
        <v>254</v>
      </c>
      <c r="B273" s="212"/>
      <c r="C273" s="213"/>
      <c r="D273" s="206"/>
      <c r="E273" s="206"/>
      <c r="F273" s="212"/>
      <c r="G273" s="206"/>
      <c r="H273" s="214"/>
      <c r="I273" s="16" t="b">
        <f t="shared" si="22"/>
        <v>1</v>
      </c>
      <c r="J273" s="16" t="b">
        <f t="shared" si="23"/>
        <v>1</v>
      </c>
      <c r="K273" s="16" t="b">
        <f t="shared" si="24"/>
        <v>1</v>
      </c>
      <c r="L273" s="16" t="b">
        <f t="shared" si="19"/>
        <v>1</v>
      </c>
      <c r="M273" s="16" t="b">
        <f t="shared" si="20"/>
        <v>1</v>
      </c>
      <c r="N273" s="16" t="b">
        <f t="shared" si="21"/>
        <v>1</v>
      </c>
    </row>
    <row r="274" spans="1:14">
      <c r="A274" s="77">
        <v>255</v>
      </c>
      <c r="B274" s="212"/>
      <c r="C274" s="213"/>
      <c r="D274" s="206"/>
      <c r="E274" s="206"/>
      <c r="F274" s="212"/>
      <c r="G274" s="206"/>
      <c r="H274" s="214"/>
      <c r="I274" s="16" t="b">
        <f t="shared" si="22"/>
        <v>1</v>
      </c>
      <c r="J274" s="16" t="b">
        <f t="shared" si="23"/>
        <v>1</v>
      </c>
      <c r="K274" s="16" t="b">
        <f t="shared" si="24"/>
        <v>1</v>
      </c>
      <c r="L274" s="16" t="b">
        <f t="shared" si="19"/>
        <v>1</v>
      </c>
      <c r="M274" s="16" t="b">
        <f t="shared" si="20"/>
        <v>1</v>
      </c>
      <c r="N274" s="16" t="b">
        <f t="shared" si="21"/>
        <v>1</v>
      </c>
    </row>
    <row r="275" spans="1:14">
      <c r="A275" s="77">
        <v>256</v>
      </c>
      <c r="B275" s="212"/>
      <c r="C275" s="213"/>
      <c r="D275" s="206"/>
      <c r="E275" s="206"/>
      <c r="F275" s="212"/>
      <c r="G275" s="206"/>
      <c r="H275" s="214"/>
      <c r="I275" s="16" t="b">
        <f t="shared" si="22"/>
        <v>1</v>
      </c>
      <c r="J275" s="16" t="b">
        <f t="shared" si="23"/>
        <v>1</v>
      </c>
      <c r="K275" s="16" t="b">
        <f t="shared" si="24"/>
        <v>1</v>
      </c>
      <c r="L275" s="16" t="b">
        <f t="shared" si="19"/>
        <v>1</v>
      </c>
      <c r="M275" s="16" t="b">
        <f t="shared" si="20"/>
        <v>1</v>
      </c>
      <c r="N275" s="16" t="b">
        <f t="shared" si="21"/>
        <v>1</v>
      </c>
    </row>
    <row r="276" spans="1:14">
      <c r="A276" s="77">
        <v>257</v>
      </c>
      <c r="B276" s="212"/>
      <c r="C276" s="213"/>
      <c r="D276" s="206"/>
      <c r="E276" s="206"/>
      <c r="F276" s="212"/>
      <c r="G276" s="206"/>
      <c r="H276" s="214"/>
      <c r="I276" s="16" t="b">
        <f t="shared" si="22"/>
        <v>1</v>
      </c>
      <c r="J276" s="16" t="b">
        <f t="shared" si="23"/>
        <v>1</v>
      </c>
      <c r="K276" s="16" t="b">
        <f t="shared" si="24"/>
        <v>1</v>
      </c>
      <c r="L276" s="16" t="b">
        <f t="shared" ref="L276:L339" si="25">IF(D276="",TRUE,(IF(ISNUMBER(MATCH(D276,CountriesList,0)),TRUE,FALSE)))</f>
        <v>1</v>
      </c>
      <c r="M276" s="16" t="b">
        <f t="shared" ref="M276:M339" si="26">IF(E276="",TRUE,(IF(ISNUMBER(MATCH(E276,typeofentityList,0)),TRUE,FALSE)))</f>
        <v>1</v>
      </c>
      <c r="N276" s="16" t="b">
        <f t="shared" ref="N276:N339" si="27">IF(G276="",TRUE,(IF(ISNUMBER(MATCH(G276,ShortRelationList,0)),TRUE,FALSE)))</f>
        <v>1</v>
      </c>
    </row>
    <row r="277" spans="1:14">
      <c r="A277" s="77">
        <v>258</v>
      </c>
      <c r="B277" s="212"/>
      <c r="C277" s="213"/>
      <c r="D277" s="206"/>
      <c r="E277" s="206"/>
      <c r="F277" s="212"/>
      <c r="G277" s="206"/>
      <c r="H277" s="214"/>
      <c r="I277" s="16" t="b">
        <f t="shared" si="22"/>
        <v>1</v>
      </c>
      <c r="J277" s="16" t="b">
        <f t="shared" si="23"/>
        <v>1</v>
      </c>
      <c r="K277" s="16" t="b">
        <f t="shared" si="24"/>
        <v>1</v>
      </c>
      <c r="L277" s="16" t="b">
        <f t="shared" si="25"/>
        <v>1</v>
      </c>
      <c r="M277" s="16" t="b">
        <f t="shared" si="26"/>
        <v>1</v>
      </c>
      <c r="N277" s="16" t="b">
        <f t="shared" si="27"/>
        <v>1</v>
      </c>
    </row>
    <row r="278" spans="1:14">
      <c r="A278" s="77">
        <v>259</v>
      </c>
      <c r="B278" s="212"/>
      <c r="C278" s="213"/>
      <c r="D278" s="206"/>
      <c r="E278" s="206"/>
      <c r="F278" s="212"/>
      <c r="G278" s="206"/>
      <c r="H278" s="214"/>
      <c r="I278" s="16" t="b">
        <f t="shared" ref="I278:I341" si="28">IF(ISBLANK(B278),TRUE,IF(OR(ISBLANK(C278),ISBLANK(D278),ISBLANK(E278),ISBLANK(F278),ISBLANK(G278),ISBLANK(H278)),FALSE,TRUE))</f>
        <v>1</v>
      </c>
      <c r="J278" s="16" t="b">
        <f t="shared" ref="J278:J341" si="29">IF(OR(AND(B278="N/A",D278="N/A",E278="N/A",G278="N/A"),AND(ISBLANK(B278),ISBLANK(D278),ISBLANK(E278),ISBLANK(G278)),AND(NOT(ISBLANK(B278)),NOT(ISBLANK(D278)),NOT(ISBLANK(E278)),NOT(ISBLANK(G278)),B278&lt;&gt;"N/A",D278&lt;&gt;"N/A",E278&lt;&gt;"N/A",G278&lt;&gt;"N/A")),TRUE,FALSE)</f>
        <v>1</v>
      </c>
      <c r="K278" s="16" t="b">
        <f t="shared" ref="K278:K341" si="30">IF(OR(AND(ISBLANK(B278),H278=0),AND(B278="N/A",H278=0),AND(NOT(ISBLANK(B278)),B278&lt;&gt;"N/A",H278&lt;&gt;0)),TRUE,FALSE)</f>
        <v>1</v>
      </c>
      <c r="L278" s="16" t="b">
        <f t="shared" si="25"/>
        <v>1</v>
      </c>
      <c r="M278" s="16" t="b">
        <f t="shared" si="26"/>
        <v>1</v>
      </c>
      <c r="N278" s="16" t="b">
        <f t="shared" si="27"/>
        <v>1</v>
      </c>
    </row>
    <row r="279" spans="1:14">
      <c r="A279" s="77">
        <v>260</v>
      </c>
      <c r="B279" s="212"/>
      <c r="C279" s="213"/>
      <c r="D279" s="206"/>
      <c r="E279" s="206"/>
      <c r="F279" s="212"/>
      <c r="G279" s="206"/>
      <c r="H279" s="214"/>
      <c r="I279" s="16" t="b">
        <f t="shared" si="28"/>
        <v>1</v>
      </c>
      <c r="J279" s="16" t="b">
        <f t="shared" si="29"/>
        <v>1</v>
      </c>
      <c r="K279" s="16" t="b">
        <f t="shared" si="30"/>
        <v>1</v>
      </c>
      <c r="L279" s="16" t="b">
        <f t="shared" si="25"/>
        <v>1</v>
      </c>
      <c r="M279" s="16" t="b">
        <f t="shared" si="26"/>
        <v>1</v>
      </c>
      <c r="N279" s="16" t="b">
        <f t="shared" si="27"/>
        <v>1</v>
      </c>
    </row>
    <row r="280" spans="1:14">
      <c r="A280" s="77">
        <v>261</v>
      </c>
      <c r="B280" s="212"/>
      <c r="C280" s="213"/>
      <c r="D280" s="206"/>
      <c r="E280" s="206"/>
      <c r="F280" s="212"/>
      <c r="G280" s="206"/>
      <c r="H280" s="214"/>
      <c r="I280" s="16" t="b">
        <f t="shared" si="28"/>
        <v>1</v>
      </c>
      <c r="J280" s="16" t="b">
        <f t="shared" si="29"/>
        <v>1</v>
      </c>
      <c r="K280" s="16" t="b">
        <f t="shared" si="30"/>
        <v>1</v>
      </c>
      <c r="L280" s="16" t="b">
        <f t="shared" si="25"/>
        <v>1</v>
      </c>
      <c r="M280" s="16" t="b">
        <f t="shared" si="26"/>
        <v>1</v>
      </c>
      <c r="N280" s="16" t="b">
        <f t="shared" si="27"/>
        <v>1</v>
      </c>
    </row>
    <row r="281" spans="1:14">
      <c r="A281" s="77">
        <v>262</v>
      </c>
      <c r="B281" s="212"/>
      <c r="C281" s="213"/>
      <c r="D281" s="206"/>
      <c r="E281" s="206"/>
      <c r="F281" s="212"/>
      <c r="G281" s="206"/>
      <c r="H281" s="214"/>
      <c r="I281" s="16" t="b">
        <f t="shared" si="28"/>
        <v>1</v>
      </c>
      <c r="J281" s="16" t="b">
        <f t="shared" si="29"/>
        <v>1</v>
      </c>
      <c r="K281" s="16" t="b">
        <f t="shared" si="30"/>
        <v>1</v>
      </c>
      <c r="L281" s="16" t="b">
        <f t="shared" si="25"/>
        <v>1</v>
      </c>
      <c r="M281" s="16" t="b">
        <f t="shared" si="26"/>
        <v>1</v>
      </c>
      <c r="N281" s="16" t="b">
        <f t="shared" si="27"/>
        <v>1</v>
      </c>
    </row>
    <row r="282" spans="1:14">
      <c r="A282" s="77">
        <v>263</v>
      </c>
      <c r="B282" s="212"/>
      <c r="C282" s="213"/>
      <c r="D282" s="206"/>
      <c r="E282" s="206"/>
      <c r="F282" s="212"/>
      <c r="G282" s="206"/>
      <c r="H282" s="214"/>
      <c r="I282" s="16" t="b">
        <f t="shared" si="28"/>
        <v>1</v>
      </c>
      <c r="J282" s="16" t="b">
        <f t="shared" si="29"/>
        <v>1</v>
      </c>
      <c r="K282" s="16" t="b">
        <f t="shared" si="30"/>
        <v>1</v>
      </c>
      <c r="L282" s="16" t="b">
        <f t="shared" si="25"/>
        <v>1</v>
      </c>
      <c r="M282" s="16" t="b">
        <f t="shared" si="26"/>
        <v>1</v>
      </c>
      <c r="N282" s="16" t="b">
        <f t="shared" si="27"/>
        <v>1</v>
      </c>
    </row>
    <row r="283" spans="1:14">
      <c r="A283" s="77">
        <v>264</v>
      </c>
      <c r="B283" s="212"/>
      <c r="C283" s="213"/>
      <c r="D283" s="206"/>
      <c r="E283" s="206"/>
      <c r="F283" s="212"/>
      <c r="G283" s="206"/>
      <c r="H283" s="214"/>
      <c r="I283" s="16" t="b">
        <f t="shared" si="28"/>
        <v>1</v>
      </c>
      <c r="J283" s="16" t="b">
        <f t="shared" si="29"/>
        <v>1</v>
      </c>
      <c r="K283" s="16" t="b">
        <f t="shared" si="30"/>
        <v>1</v>
      </c>
      <c r="L283" s="16" t="b">
        <f t="shared" si="25"/>
        <v>1</v>
      </c>
      <c r="M283" s="16" t="b">
        <f t="shared" si="26"/>
        <v>1</v>
      </c>
      <c r="N283" s="16" t="b">
        <f t="shared" si="27"/>
        <v>1</v>
      </c>
    </row>
    <row r="284" spans="1:14">
      <c r="A284" s="77">
        <v>265</v>
      </c>
      <c r="B284" s="212"/>
      <c r="C284" s="213"/>
      <c r="D284" s="206"/>
      <c r="E284" s="206"/>
      <c r="F284" s="212"/>
      <c r="G284" s="206"/>
      <c r="H284" s="214"/>
      <c r="I284" s="16" t="b">
        <f t="shared" si="28"/>
        <v>1</v>
      </c>
      <c r="J284" s="16" t="b">
        <f t="shared" si="29"/>
        <v>1</v>
      </c>
      <c r="K284" s="16" t="b">
        <f t="shared" si="30"/>
        <v>1</v>
      </c>
      <c r="L284" s="16" t="b">
        <f t="shared" si="25"/>
        <v>1</v>
      </c>
      <c r="M284" s="16" t="b">
        <f t="shared" si="26"/>
        <v>1</v>
      </c>
      <c r="N284" s="16" t="b">
        <f t="shared" si="27"/>
        <v>1</v>
      </c>
    </row>
    <row r="285" spans="1:14">
      <c r="A285" s="77">
        <v>266</v>
      </c>
      <c r="B285" s="212"/>
      <c r="C285" s="213"/>
      <c r="D285" s="206"/>
      <c r="E285" s="206"/>
      <c r="F285" s="212"/>
      <c r="G285" s="206"/>
      <c r="H285" s="214"/>
      <c r="I285" s="16" t="b">
        <f t="shared" si="28"/>
        <v>1</v>
      </c>
      <c r="J285" s="16" t="b">
        <f t="shared" si="29"/>
        <v>1</v>
      </c>
      <c r="K285" s="16" t="b">
        <f t="shared" si="30"/>
        <v>1</v>
      </c>
      <c r="L285" s="16" t="b">
        <f t="shared" si="25"/>
        <v>1</v>
      </c>
      <c r="M285" s="16" t="b">
        <f t="shared" si="26"/>
        <v>1</v>
      </c>
      <c r="N285" s="16" t="b">
        <f t="shared" si="27"/>
        <v>1</v>
      </c>
    </row>
    <row r="286" spans="1:14">
      <c r="A286" s="77">
        <v>267</v>
      </c>
      <c r="B286" s="212"/>
      <c r="C286" s="213"/>
      <c r="D286" s="206"/>
      <c r="E286" s="206"/>
      <c r="F286" s="212"/>
      <c r="G286" s="206"/>
      <c r="H286" s="214"/>
      <c r="I286" s="16" t="b">
        <f t="shared" si="28"/>
        <v>1</v>
      </c>
      <c r="J286" s="16" t="b">
        <f t="shared" si="29"/>
        <v>1</v>
      </c>
      <c r="K286" s="16" t="b">
        <f t="shared" si="30"/>
        <v>1</v>
      </c>
      <c r="L286" s="16" t="b">
        <f t="shared" si="25"/>
        <v>1</v>
      </c>
      <c r="M286" s="16" t="b">
        <f t="shared" si="26"/>
        <v>1</v>
      </c>
      <c r="N286" s="16" t="b">
        <f t="shared" si="27"/>
        <v>1</v>
      </c>
    </row>
    <row r="287" spans="1:14">
      <c r="A287" s="77">
        <v>268</v>
      </c>
      <c r="B287" s="212"/>
      <c r="C287" s="213"/>
      <c r="D287" s="206"/>
      <c r="E287" s="206"/>
      <c r="F287" s="212"/>
      <c r="G287" s="206"/>
      <c r="H287" s="214"/>
      <c r="I287" s="16" t="b">
        <f t="shared" si="28"/>
        <v>1</v>
      </c>
      <c r="J287" s="16" t="b">
        <f t="shared" si="29"/>
        <v>1</v>
      </c>
      <c r="K287" s="16" t="b">
        <f t="shared" si="30"/>
        <v>1</v>
      </c>
      <c r="L287" s="16" t="b">
        <f t="shared" si="25"/>
        <v>1</v>
      </c>
      <c r="M287" s="16" t="b">
        <f t="shared" si="26"/>
        <v>1</v>
      </c>
      <c r="N287" s="16" t="b">
        <f t="shared" si="27"/>
        <v>1</v>
      </c>
    </row>
    <row r="288" spans="1:14">
      <c r="A288" s="77">
        <v>269</v>
      </c>
      <c r="B288" s="212"/>
      <c r="C288" s="213"/>
      <c r="D288" s="206"/>
      <c r="E288" s="206"/>
      <c r="F288" s="212"/>
      <c r="G288" s="206"/>
      <c r="H288" s="214"/>
      <c r="I288" s="16" t="b">
        <f t="shared" si="28"/>
        <v>1</v>
      </c>
      <c r="J288" s="16" t="b">
        <f t="shared" si="29"/>
        <v>1</v>
      </c>
      <c r="K288" s="16" t="b">
        <f t="shared" si="30"/>
        <v>1</v>
      </c>
      <c r="L288" s="16" t="b">
        <f t="shared" si="25"/>
        <v>1</v>
      </c>
      <c r="M288" s="16" t="b">
        <f t="shared" si="26"/>
        <v>1</v>
      </c>
      <c r="N288" s="16" t="b">
        <f t="shared" si="27"/>
        <v>1</v>
      </c>
    </row>
    <row r="289" spans="1:14">
      <c r="A289" s="77">
        <v>270</v>
      </c>
      <c r="B289" s="212"/>
      <c r="C289" s="213"/>
      <c r="D289" s="206"/>
      <c r="E289" s="206"/>
      <c r="F289" s="212"/>
      <c r="G289" s="206"/>
      <c r="H289" s="214"/>
      <c r="I289" s="16" t="b">
        <f t="shared" si="28"/>
        <v>1</v>
      </c>
      <c r="J289" s="16" t="b">
        <f t="shared" si="29"/>
        <v>1</v>
      </c>
      <c r="K289" s="16" t="b">
        <f t="shared" si="30"/>
        <v>1</v>
      </c>
      <c r="L289" s="16" t="b">
        <f t="shared" si="25"/>
        <v>1</v>
      </c>
      <c r="M289" s="16" t="b">
        <f t="shared" si="26"/>
        <v>1</v>
      </c>
      <c r="N289" s="16" t="b">
        <f t="shared" si="27"/>
        <v>1</v>
      </c>
    </row>
    <row r="290" spans="1:14">
      <c r="A290" s="77">
        <v>271</v>
      </c>
      <c r="B290" s="212"/>
      <c r="C290" s="213"/>
      <c r="D290" s="206"/>
      <c r="E290" s="206"/>
      <c r="F290" s="212"/>
      <c r="G290" s="206"/>
      <c r="H290" s="214"/>
      <c r="I290" s="16" t="b">
        <f t="shared" si="28"/>
        <v>1</v>
      </c>
      <c r="J290" s="16" t="b">
        <f t="shared" si="29"/>
        <v>1</v>
      </c>
      <c r="K290" s="16" t="b">
        <f t="shared" si="30"/>
        <v>1</v>
      </c>
      <c r="L290" s="16" t="b">
        <f t="shared" si="25"/>
        <v>1</v>
      </c>
      <c r="M290" s="16" t="b">
        <f t="shared" si="26"/>
        <v>1</v>
      </c>
      <c r="N290" s="16" t="b">
        <f t="shared" si="27"/>
        <v>1</v>
      </c>
    </row>
    <row r="291" spans="1:14">
      <c r="A291" s="77">
        <v>272</v>
      </c>
      <c r="B291" s="212"/>
      <c r="C291" s="213"/>
      <c r="D291" s="206"/>
      <c r="E291" s="206"/>
      <c r="F291" s="212"/>
      <c r="G291" s="206"/>
      <c r="H291" s="214"/>
      <c r="I291" s="16" t="b">
        <f t="shared" si="28"/>
        <v>1</v>
      </c>
      <c r="J291" s="16" t="b">
        <f t="shared" si="29"/>
        <v>1</v>
      </c>
      <c r="K291" s="16" t="b">
        <f t="shared" si="30"/>
        <v>1</v>
      </c>
      <c r="L291" s="16" t="b">
        <f t="shared" si="25"/>
        <v>1</v>
      </c>
      <c r="M291" s="16" t="b">
        <f t="shared" si="26"/>
        <v>1</v>
      </c>
      <c r="N291" s="16" t="b">
        <f t="shared" si="27"/>
        <v>1</v>
      </c>
    </row>
    <row r="292" spans="1:14">
      <c r="A292" s="77">
        <v>273</v>
      </c>
      <c r="B292" s="212"/>
      <c r="C292" s="213"/>
      <c r="D292" s="206"/>
      <c r="E292" s="206"/>
      <c r="F292" s="212"/>
      <c r="G292" s="206"/>
      <c r="H292" s="214"/>
      <c r="I292" s="16" t="b">
        <f t="shared" si="28"/>
        <v>1</v>
      </c>
      <c r="J292" s="16" t="b">
        <f t="shared" si="29"/>
        <v>1</v>
      </c>
      <c r="K292" s="16" t="b">
        <f t="shared" si="30"/>
        <v>1</v>
      </c>
      <c r="L292" s="16" t="b">
        <f t="shared" si="25"/>
        <v>1</v>
      </c>
      <c r="M292" s="16" t="b">
        <f t="shared" si="26"/>
        <v>1</v>
      </c>
      <c r="N292" s="16" t="b">
        <f t="shared" si="27"/>
        <v>1</v>
      </c>
    </row>
    <row r="293" spans="1:14">
      <c r="A293" s="77">
        <v>274</v>
      </c>
      <c r="B293" s="212"/>
      <c r="C293" s="213"/>
      <c r="D293" s="206"/>
      <c r="E293" s="206"/>
      <c r="F293" s="212"/>
      <c r="G293" s="206"/>
      <c r="H293" s="214"/>
      <c r="I293" s="16" t="b">
        <f t="shared" si="28"/>
        <v>1</v>
      </c>
      <c r="J293" s="16" t="b">
        <f t="shared" si="29"/>
        <v>1</v>
      </c>
      <c r="K293" s="16" t="b">
        <f t="shared" si="30"/>
        <v>1</v>
      </c>
      <c r="L293" s="16" t="b">
        <f t="shared" si="25"/>
        <v>1</v>
      </c>
      <c r="M293" s="16" t="b">
        <f t="shared" si="26"/>
        <v>1</v>
      </c>
      <c r="N293" s="16" t="b">
        <f t="shared" si="27"/>
        <v>1</v>
      </c>
    </row>
    <row r="294" spans="1:14">
      <c r="A294" s="77">
        <v>275</v>
      </c>
      <c r="B294" s="212"/>
      <c r="C294" s="213"/>
      <c r="D294" s="206"/>
      <c r="E294" s="206"/>
      <c r="F294" s="212"/>
      <c r="G294" s="206"/>
      <c r="H294" s="214"/>
      <c r="I294" s="16" t="b">
        <f t="shared" si="28"/>
        <v>1</v>
      </c>
      <c r="J294" s="16" t="b">
        <f t="shared" si="29"/>
        <v>1</v>
      </c>
      <c r="K294" s="16" t="b">
        <f t="shared" si="30"/>
        <v>1</v>
      </c>
      <c r="L294" s="16" t="b">
        <f t="shared" si="25"/>
        <v>1</v>
      </c>
      <c r="M294" s="16" t="b">
        <f t="shared" si="26"/>
        <v>1</v>
      </c>
      <c r="N294" s="16" t="b">
        <f t="shared" si="27"/>
        <v>1</v>
      </c>
    </row>
    <row r="295" spans="1:14">
      <c r="A295" s="77">
        <v>276</v>
      </c>
      <c r="B295" s="212"/>
      <c r="C295" s="213"/>
      <c r="D295" s="206"/>
      <c r="E295" s="206"/>
      <c r="F295" s="212"/>
      <c r="G295" s="206"/>
      <c r="H295" s="214"/>
      <c r="I295" s="16" t="b">
        <f t="shared" si="28"/>
        <v>1</v>
      </c>
      <c r="J295" s="16" t="b">
        <f t="shared" si="29"/>
        <v>1</v>
      </c>
      <c r="K295" s="16" t="b">
        <f t="shared" si="30"/>
        <v>1</v>
      </c>
      <c r="L295" s="16" t="b">
        <f t="shared" si="25"/>
        <v>1</v>
      </c>
      <c r="M295" s="16" t="b">
        <f t="shared" si="26"/>
        <v>1</v>
      </c>
      <c r="N295" s="16" t="b">
        <f t="shared" si="27"/>
        <v>1</v>
      </c>
    </row>
    <row r="296" spans="1:14">
      <c r="A296" s="77">
        <v>277</v>
      </c>
      <c r="B296" s="212"/>
      <c r="C296" s="213"/>
      <c r="D296" s="206"/>
      <c r="E296" s="206"/>
      <c r="F296" s="212"/>
      <c r="G296" s="206"/>
      <c r="H296" s="214"/>
      <c r="I296" s="16" t="b">
        <f t="shared" si="28"/>
        <v>1</v>
      </c>
      <c r="J296" s="16" t="b">
        <f t="shared" si="29"/>
        <v>1</v>
      </c>
      <c r="K296" s="16" t="b">
        <f t="shared" si="30"/>
        <v>1</v>
      </c>
      <c r="L296" s="16" t="b">
        <f t="shared" si="25"/>
        <v>1</v>
      </c>
      <c r="M296" s="16" t="b">
        <f t="shared" si="26"/>
        <v>1</v>
      </c>
      <c r="N296" s="16" t="b">
        <f t="shared" si="27"/>
        <v>1</v>
      </c>
    </row>
    <row r="297" spans="1:14">
      <c r="A297" s="77">
        <v>278</v>
      </c>
      <c r="B297" s="212"/>
      <c r="C297" s="213"/>
      <c r="D297" s="206"/>
      <c r="E297" s="206"/>
      <c r="F297" s="212"/>
      <c r="G297" s="206"/>
      <c r="H297" s="214"/>
      <c r="I297" s="16" t="b">
        <f t="shared" si="28"/>
        <v>1</v>
      </c>
      <c r="J297" s="16" t="b">
        <f t="shared" si="29"/>
        <v>1</v>
      </c>
      <c r="K297" s="16" t="b">
        <f t="shared" si="30"/>
        <v>1</v>
      </c>
      <c r="L297" s="16" t="b">
        <f t="shared" si="25"/>
        <v>1</v>
      </c>
      <c r="M297" s="16" t="b">
        <f t="shared" si="26"/>
        <v>1</v>
      </c>
      <c r="N297" s="16" t="b">
        <f t="shared" si="27"/>
        <v>1</v>
      </c>
    </row>
    <row r="298" spans="1:14">
      <c r="A298" s="77">
        <v>279</v>
      </c>
      <c r="B298" s="212"/>
      <c r="C298" s="213"/>
      <c r="D298" s="206"/>
      <c r="E298" s="206"/>
      <c r="F298" s="212"/>
      <c r="G298" s="206"/>
      <c r="H298" s="214"/>
      <c r="I298" s="16" t="b">
        <f t="shared" si="28"/>
        <v>1</v>
      </c>
      <c r="J298" s="16" t="b">
        <f t="shared" si="29"/>
        <v>1</v>
      </c>
      <c r="K298" s="16" t="b">
        <f t="shared" si="30"/>
        <v>1</v>
      </c>
      <c r="L298" s="16" t="b">
        <f t="shared" si="25"/>
        <v>1</v>
      </c>
      <c r="M298" s="16" t="b">
        <f t="shared" si="26"/>
        <v>1</v>
      </c>
      <c r="N298" s="16" t="b">
        <f t="shared" si="27"/>
        <v>1</v>
      </c>
    </row>
    <row r="299" spans="1:14">
      <c r="A299" s="77">
        <v>280</v>
      </c>
      <c r="B299" s="212"/>
      <c r="C299" s="213"/>
      <c r="D299" s="206"/>
      <c r="E299" s="206"/>
      <c r="F299" s="212"/>
      <c r="G299" s="206"/>
      <c r="H299" s="214"/>
      <c r="I299" s="16" t="b">
        <f t="shared" si="28"/>
        <v>1</v>
      </c>
      <c r="J299" s="16" t="b">
        <f t="shared" si="29"/>
        <v>1</v>
      </c>
      <c r="K299" s="16" t="b">
        <f t="shared" si="30"/>
        <v>1</v>
      </c>
      <c r="L299" s="16" t="b">
        <f t="shared" si="25"/>
        <v>1</v>
      </c>
      <c r="M299" s="16" t="b">
        <f t="shared" si="26"/>
        <v>1</v>
      </c>
      <c r="N299" s="16" t="b">
        <f t="shared" si="27"/>
        <v>1</v>
      </c>
    </row>
    <row r="300" spans="1:14">
      <c r="A300" s="77">
        <v>281</v>
      </c>
      <c r="B300" s="212"/>
      <c r="C300" s="213"/>
      <c r="D300" s="206"/>
      <c r="E300" s="206"/>
      <c r="F300" s="212"/>
      <c r="G300" s="206"/>
      <c r="H300" s="214"/>
      <c r="I300" s="16" t="b">
        <f t="shared" si="28"/>
        <v>1</v>
      </c>
      <c r="J300" s="16" t="b">
        <f t="shared" si="29"/>
        <v>1</v>
      </c>
      <c r="K300" s="16" t="b">
        <f t="shared" si="30"/>
        <v>1</v>
      </c>
      <c r="L300" s="16" t="b">
        <f t="shared" si="25"/>
        <v>1</v>
      </c>
      <c r="M300" s="16" t="b">
        <f t="shared" si="26"/>
        <v>1</v>
      </c>
      <c r="N300" s="16" t="b">
        <f t="shared" si="27"/>
        <v>1</v>
      </c>
    </row>
    <row r="301" spans="1:14">
      <c r="A301" s="77">
        <v>282</v>
      </c>
      <c r="B301" s="212"/>
      <c r="C301" s="213"/>
      <c r="D301" s="206"/>
      <c r="E301" s="206"/>
      <c r="F301" s="212"/>
      <c r="G301" s="206"/>
      <c r="H301" s="214"/>
      <c r="I301" s="16" t="b">
        <f t="shared" si="28"/>
        <v>1</v>
      </c>
      <c r="J301" s="16" t="b">
        <f t="shared" si="29"/>
        <v>1</v>
      </c>
      <c r="K301" s="16" t="b">
        <f t="shared" si="30"/>
        <v>1</v>
      </c>
      <c r="L301" s="16" t="b">
        <f t="shared" si="25"/>
        <v>1</v>
      </c>
      <c r="M301" s="16" t="b">
        <f t="shared" si="26"/>
        <v>1</v>
      </c>
      <c r="N301" s="16" t="b">
        <f t="shared" si="27"/>
        <v>1</v>
      </c>
    </row>
    <row r="302" spans="1:14">
      <c r="A302" s="77">
        <v>283</v>
      </c>
      <c r="B302" s="212"/>
      <c r="C302" s="213"/>
      <c r="D302" s="206"/>
      <c r="E302" s="206"/>
      <c r="F302" s="212"/>
      <c r="G302" s="206"/>
      <c r="H302" s="214"/>
      <c r="I302" s="16" t="b">
        <f t="shared" si="28"/>
        <v>1</v>
      </c>
      <c r="J302" s="16" t="b">
        <f t="shared" si="29"/>
        <v>1</v>
      </c>
      <c r="K302" s="16" t="b">
        <f t="shared" si="30"/>
        <v>1</v>
      </c>
      <c r="L302" s="16" t="b">
        <f t="shared" si="25"/>
        <v>1</v>
      </c>
      <c r="M302" s="16" t="b">
        <f t="shared" si="26"/>
        <v>1</v>
      </c>
      <c r="N302" s="16" t="b">
        <f t="shared" si="27"/>
        <v>1</v>
      </c>
    </row>
    <row r="303" spans="1:14">
      <c r="A303" s="77">
        <v>284</v>
      </c>
      <c r="B303" s="212"/>
      <c r="C303" s="213"/>
      <c r="D303" s="206"/>
      <c r="E303" s="206"/>
      <c r="F303" s="212"/>
      <c r="G303" s="206"/>
      <c r="H303" s="214"/>
      <c r="I303" s="16" t="b">
        <f t="shared" si="28"/>
        <v>1</v>
      </c>
      <c r="J303" s="16" t="b">
        <f t="shared" si="29"/>
        <v>1</v>
      </c>
      <c r="K303" s="16" t="b">
        <f t="shared" si="30"/>
        <v>1</v>
      </c>
      <c r="L303" s="16" t="b">
        <f t="shared" si="25"/>
        <v>1</v>
      </c>
      <c r="M303" s="16" t="b">
        <f t="shared" si="26"/>
        <v>1</v>
      </c>
      <c r="N303" s="16" t="b">
        <f t="shared" si="27"/>
        <v>1</v>
      </c>
    </row>
    <row r="304" spans="1:14">
      <c r="A304" s="77">
        <v>285</v>
      </c>
      <c r="B304" s="212"/>
      <c r="C304" s="213"/>
      <c r="D304" s="206"/>
      <c r="E304" s="206"/>
      <c r="F304" s="212"/>
      <c r="G304" s="206"/>
      <c r="H304" s="214"/>
      <c r="I304" s="16" t="b">
        <f t="shared" si="28"/>
        <v>1</v>
      </c>
      <c r="J304" s="16" t="b">
        <f t="shared" si="29"/>
        <v>1</v>
      </c>
      <c r="K304" s="16" t="b">
        <f t="shared" si="30"/>
        <v>1</v>
      </c>
      <c r="L304" s="16" t="b">
        <f t="shared" si="25"/>
        <v>1</v>
      </c>
      <c r="M304" s="16" t="b">
        <f t="shared" si="26"/>
        <v>1</v>
      </c>
      <c r="N304" s="16" t="b">
        <f t="shared" si="27"/>
        <v>1</v>
      </c>
    </row>
    <row r="305" spans="1:14">
      <c r="A305" s="77">
        <v>286</v>
      </c>
      <c r="B305" s="212"/>
      <c r="C305" s="213"/>
      <c r="D305" s="206"/>
      <c r="E305" s="206"/>
      <c r="F305" s="212"/>
      <c r="G305" s="206"/>
      <c r="H305" s="214"/>
      <c r="I305" s="16" t="b">
        <f t="shared" si="28"/>
        <v>1</v>
      </c>
      <c r="J305" s="16" t="b">
        <f t="shared" si="29"/>
        <v>1</v>
      </c>
      <c r="K305" s="16" t="b">
        <f t="shared" si="30"/>
        <v>1</v>
      </c>
      <c r="L305" s="16" t="b">
        <f t="shared" si="25"/>
        <v>1</v>
      </c>
      <c r="M305" s="16" t="b">
        <f t="shared" si="26"/>
        <v>1</v>
      </c>
      <c r="N305" s="16" t="b">
        <f t="shared" si="27"/>
        <v>1</v>
      </c>
    </row>
    <row r="306" spans="1:14">
      <c r="A306" s="77">
        <v>287</v>
      </c>
      <c r="B306" s="212"/>
      <c r="C306" s="213"/>
      <c r="D306" s="206"/>
      <c r="E306" s="206"/>
      <c r="F306" s="212"/>
      <c r="G306" s="206"/>
      <c r="H306" s="214"/>
      <c r="I306" s="16" t="b">
        <f t="shared" si="28"/>
        <v>1</v>
      </c>
      <c r="J306" s="16" t="b">
        <f t="shared" si="29"/>
        <v>1</v>
      </c>
      <c r="K306" s="16" t="b">
        <f t="shared" si="30"/>
        <v>1</v>
      </c>
      <c r="L306" s="16" t="b">
        <f t="shared" si="25"/>
        <v>1</v>
      </c>
      <c r="M306" s="16" t="b">
        <f t="shared" si="26"/>
        <v>1</v>
      </c>
      <c r="N306" s="16" t="b">
        <f t="shared" si="27"/>
        <v>1</v>
      </c>
    </row>
    <row r="307" spans="1:14">
      <c r="A307" s="77">
        <v>288</v>
      </c>
      <c r="B307" s="212"/>
      <c r="C307" s="213"/>
      <c r="D307" s="206"/>
      <c r="E307" s="206"/>
      <c r="F307" s="212"/>
      <c r="G307" s="206"/>
      <c r="H307" s="214"/>
      <c r="I307" s="16" t="b">
        <f t="shared" si="28"/>
        <v>1</v>
      </c>
      <c r="J307" s="16" t="b">
        <f t="shared" si="29"/>
        <v>1</v>
      </c>
      <c r="K307" s="16" t="b">
        <f t="shared" si="30"/>
        <v>1</v>
      </c>
      <c r="L307" s="16" t="b">
        <f t="shared" si="25"/>
        <v>1</v>
      </c>
      <c r="M307" s="16" t="b">
        <f t="shared" si="26"/>
        <v>1</v>
      </c>
      <c r="N307" s="16" t="b">
        <f t="shared" si="27"/>
        <v>1</v>
      </c>
    </row>
    <row r="308" spans="1:14">
      <c r="A308" s="77">
        <v>289</v>
      </c>
      <c r="B308" s="212"/>
      <c r="C308" s="213"/>
      <c r="D308" s="206"/>
      <c r="E308" s="206"/>
      <c r="F308" s="212"/>
      <c r="G308" s="206"/>
      <c r="H308" s="214"/>
      <c r="I308" s="16" t="b">
        <f t="shared" si="28"/>
        <v>1</v>
      </c>
      <c r="J308" s="16" t="b">
        <f t="shared" si="29"/>
        <v>1</v>
      </c>
      <c r="K308" s="16" t="b">
        <f t="shared" si="30"/>
        <v>1</v>
      </c>
      <c r="L308" s="16" t="b">
        <f t="shared" si="25"/>
        <v>1</v>
      </c>
      <c r="M308" s="16" t="b">
        <f t="shared" si="26"/>
        <v>1</v>
      </c>
      <c r="N308" s="16" t="b">
        <f t="shared" si="27"/>
        <v>1</v>
      </c>
    </row>
    <row r="309" spans="1:14">
      <c r="A309" s="77">
        <v>290</v>
      </c>
      <c r="B309" s="212"/>
      <c r="C309" s="213"/>
      <c r="D309" s="206"/>
      <c r="E309" s="206"/>
      <c r="F309" s="212"/>
      <c r="G309" s="206"/>
      <c r="H309" s="214"/>
      <c r="I309" s="16" t="b">
        <f t="shared" si="28"/>
        <v>1</v>
      </c>
      <c r="J309" s="16" t="b">
        <f t="shared" si="29"/>
        <v>1</v>
      </c>
      <c r="K309" s="16" t="b">
        <f t="shared" si="30"/>
        <v>1</v>
      </c>
      <c r="L309" s="16" t="b">
        <f t="shared" si="25"/>
        <v>1</v>
      </c>
      <c r="M309" s="16" t="b">
        <f t="shared" si="26"/>
        <v>1</v>
      </c>
      <c r="N309" s="16" t="b">
        <f t="shared" si="27"/>
        <v>1</v>
      </c>
    </row>
    <row r="310" spans="1:14">
      <c r="A310" s="77">
        <v>291</v>
      </c>
      <c r="B310" s="212"/>
      <c r="C310" s="213"/>
      <c r="D310" s="206"/>
      <c r="E310" s="206"/>
      <c r="F310" s="212"/>
      <c r="G310" s="206"/>
      <c r="H310" s="214"/>
      <c r="I310" s="16" t="b">
        <f t="shared" si="28"/>
        <v>1</v>
      </c>
      <c r="J310" s="16" t="b">
        <f t="shared" si="29"/>
        <v>1</v>
      </c>
      <c r="K310" s="16" t="b">
        <f t="shared" si="30"/>
        <v>1</v>
      </c>
      <c r="L310" s="16" t="b">
        <f t="shared" si="25"/>
        <v>1</v>
      </c>
      <c r="M310" s="16" t="b">
        <f t="shared" si="26"/>
        <v>1</v>
      </c>
      <c r="N310" s="16" t="b">
        <f t="shared" si="27"/>
        <v>1</v>
      </c>
    </row>
    <row r="311" spans="1:14">
      <c r="A311" s="77">
        <v>292</v>
      </c>
      <c r="B311" s="212"/>
      <c r="C311" s="213"/>
      <c r="D311" s="206"/>
      <c r="E311" s="206"/>
      <c r="F311" s="212"/>
      <c r="G311" s="206"/>
      <c r="H311" s="214"/>
      <c r="I311" s="16" t="b">
        <f t="shared" si="28"/>
        <v>1</v>
      </c>
      <c r="J311" s="16" t="b">
        <f t="shared" si="29"/>
        <v>1</v>
      </c>
      <c r="K311" s="16" t="b">
        <f t="shared" si="30"/>
        <v>1</v>
      </c>
      <c r="L311" s="16" t="b">
        <f t="shared" si="25"/>
        <v>1</v>
      </c>
      <c r="M311" s="16" t="b">
        <f t="shared" si="26"/>
        <v>1</v>
      </c>
      <c r="N311" s="16" t="b">
        <f t="shared" si="27"/>
        <v>1</v>
      </c>
    </row>
    <row r="312" spans="1:14">
      <c r="A312" s="77">
        <v>293</v>
      </c>
      <c r="B312" s="212"/>
      <c r="C312" s="213"/>
      <c r="D312" s="206"/>
      <c r="E312" s="206"/>
      <c r="F312" s="212"/>
      <c r="G312" s="206"/>
      <c r="H312" s="214"/>
      <c r="I312" s="16" t="b">
        <f t="shared" si="28"/>
        <v>1</v>
      </c>
      <c r="J312" s="16" t="b">
        <f t="shared" si="29"/>
        <v>1</v>
      </c>
      <c r="K312" s="16" t="b">
        <f t="shared" si="30"/>
        <v>1</v>
      </c>
      <c r="L312" s="16" t="b">
        <f t="shared" si="25"/>
        <v>1</v>
      </c>
      <c r="M312" s="16" t="b">
        <f t="shared" si="26"/>
        <v>1</v>
      </c>
      <c r="N312" s="16" t="b">
        <f t="shared" si="27"/>
        <v>1</v>
      </c>
    </row>
    <row r="313" spans="1:14">
      <c r="A313" s="77">
        <v>294</v>
      </c>
      <c r="B313" s="212"/>
      <c r="C313" s="213"/>
      <c r="D313" s="206"/>
      <c r="E313" s="206"/>
      <c r="F313" s="212"/>
      <c r="G313" s="206"/>
      <c r="H313" s="214"/>
      <c r="I313" s="16" t="b">
        <f t="shared" si="28"/>
        <v>1</v>
      </c>
      <c r="J313" s="16" t="b">
        <f t="shared" si="29"/>
        <v>1</v>
      </c>
      <c r="K313" s="16" t="b">
        <f t="shared" si="30"/>
        <v>1</v>
      </c>
      <c r="L313" s="16" t="b">
        <f t="shared" si="25"/>
        <v>1</v>
      </c>
      <c r="M313" s="16" t="b">
        <f t="shared" si="26"/>
        <v>1</v>
      </c>
      <c r="N313" s="16" t="b">
        <f t="shared" si="27"/>
        <v>1</v>
      </c>
    </row>
    <row r="314" spans="1:14">
      <c r="A314" s="77">
        <v>295</v>
      </c>
      <c r="B314" s="212"/>
      <c r="C314" s="213"/>
      <c r="D314" s="206"/>
      <c r="E314" s="206"/>
      <c r="F314" s="212"/>
      <c r="G314" s="206"/>
      <c r="H314" s="214"/>
      <c r="I314" s="16" t="b">
        <f t="shared" si="28"/>
        <v>1</v>
      </c>
      <c r="J314" s="16" t="b">
        <f t="shared" si="29"/>
        <v>1</v>
      </c>
      <c r="K314" s="16" t="b">
        <f t="shared" si="30"/>
        <v>1</v>
      </c>
      <c r="L314" s="16" t="b">
        <f t="shared" si="25"/>
        <v>1</v>
      </c>
      <c r="M314" s="16" t="b">
        <f t="shared" si="26"/>
        <v>1</v>
      </c>
      <c r="N314" s="16" t="b">
        <f t="shared" si="27"/>
        <v>1</v>
      </c>
    </row>
    <row r="315" spans="1:14">
      <c r="A315" s="77">
        <v>296</v>
      </c>
      <c r="B315" s="212"/>
      <c r="C315" s="213"/>
      <c r="D315" s="206"/>
      <c r="E315" s="206"/>
      <c r="F315" s="212"/>
      <c r="G315" s="206"/>
      <c r="H315" s="214"/>
      <c r="I315" s="16" t="b">
        <f t="shared" si="28"/>
        <v>1</v>
      </c>
      <c r="J315" s="16" t="b">
        <f t="shared" si="29"/>
        <v>1</v>
      </c>
      <c r="K315" s="16" t="b">
        <f t="shared" si="30"/>
        <v>1</v>
      </c>
      <c r="L315" s="16" t="b">
        <f t="shared" si="25"/>
        <v>1</v>
      </c>
      <c r="M315" s="16" t="b">
        <f t="shared" si="26"/>
        <v>1</v>
      </c>
      <c r="N315" s="16" t="b">
        <f t="shared" si="27"/>
        <v>1</v>
      </c>
    </row>
    <row r="316" spans="1:14">
      <c r="A316" s="77">
        <v>297</v>
      </c>
      <c r="B316" s="212"/>
      <c r="C316" s="213"/>
      <c r="D316" s="206"/>
      <c r="E316" s="206"/>
      <c r="F316" s="212"/>
      <c r="G316" s="206"/>
      <c r="H316" s="214"/>
      <c r="I316" s="16" t="b">
        <f t="shared" si="28"/>
        <v>1</v>
      </c>
      <c r="J316" s="16" t="b">
        <f t="shared" si="29"/>
        <v>1</v>
      </c>
      <c r="K316" s="16" t="b">
        <f t="shared" si="30"/>
        <v>1</v>
      </c>
      <c r="L316" s="16" t="b">
        <f t="shared" si="25"/>
        <v>1</v>
      </c>
      <c r="M316" s="16" t="b">
        <f t="shared" si="26"/>
        <v>1</v>
      </c>
      <c r="N316" s="16" t="b">
        <f t="shared" si="27"/>
        <v>1</v>
      </c>
    </row>
    <row r="317" spans="1:14">
      <c r="A317" s="77">
        <v>298</v>
      </c>
      <c r="B317" s="212"/>
      <c r="C317" s="213"/>
      <c r="D317" s="206"/>
      <c r="E317" s="206"/>
      <c r="F317" s="212"/>
      <c r="G317" s="206"/>
      <c r="H317" s="214"/>
      <c r="I317" s="16" t="b">
        <f t="shared" si="28"/>
        <v>1</v>
      </c>
      <c r="J317" s="16" t="b">
        <f t="shared" si="29"/>
        <v>1</v>
      </c>
      <c r="K317" s="16" t="b">
        <f t="shared" si="30"/>
        <v>1</v>
      </c>
      <c r="L317" s="16" t="b">
        <f t="shared" si="25"/>
        <v>1</v>
      </c>
      <c r="M317" s="16" t="b">
        <f t="shared" si="26"/>
        <v>1</v>
      </c>
      <c r="N317" s="16" t="b">
        <f t="shared" si="27"/>
        <v>1</v>
      </c>
    </row>
    <row r="318" spans="1:14">
      <c r="A318" s="77">
        <v>299</v>
      </c>
      <c r="B318" s="212"/>
      <c r="C318" s="213"/>
      <c r="D318" s="206"/>
      <c r="E318" s="206"/>
      <c r="F318" s="212"/>
      <c r="G318" s="206"/>
      <c r="H318" s="214"/>
      <c r="I318" s="16" t="b">
        <f t="shared" si="28"/>
        <v>1</v>
      </c>
      <c r="J318" s="16" t="b">
        <f t="shared" si="29"/>
        <v>1</v>
      </c>
      <c r="K318" s="16" t="b">
        <f t="shared" si="30"/>
        <v>1</v>
      </c>
      <c r="L318" s="16" t="b">
        <f t="shared" si="25"/>
        <v>1</v>
      </c>
      <c r="M318" s="16" t="b">
        <f t="shared" si="26"/>
        <v>1</v>
      </c>
      <c r="N318" s="16" t="b">
        <f t="shared" si="27"/>
        <v>1</v>
      </c>
    </row>
    <row r="319" spans="1:14">
      <c r="A319" s="77">
        <v>300</v>
      </c>
      <c r="B319" s="212"/>
      <c r="C319" s="213"/>
      <c r="D319" s="206"/>
      <c r="E319" s="206"/>
      <c r="F319" s="212"/>
      <c r="G319" s="206"/>
      <c r="H319" s="214"/>
      <c r="I319" s="16" t="b">
        <f t="shared" si="28"/>
        <v>1</v>
      </c>
      <c r="J319" s="16" t="b">
        <f t="shared" si="29"/>
        <v>1</v>
      </c>
      <c r="K319" s="16" t="b">
        <f t="shared" si="30"/>
        <v>1</v>
      </c>
      <c r="L319" s="16" t="b">
        <f t="shared" si="25"/>
        <v>1</v>
      </c>
      <c r="M319" s="16" t="b">
        <f t="shared" si="26"/>
        <v>1</v>
      </c>
      <c r="N319" s="16" t="b">
        <f t="shared" si="27"/>
        <v>1</v>
      </c>
    </row>
    <row r="320" spans="1:14">
      <c r="A320" s="77">
        <v>301</v>
      </c>
      <c r="B320" s="212"/>
      <c r="C320" s="213"/>
      <c r="D320" s="206"/>
      <c r="E320" s="206"/>
      <c r="F320" s="212"/>
      <c r="G320" s="206"/>
      <c r="H320" s="214"/>
      <c r="I320" s="16" t="b">
        <f t="shared" si="28"/>
        <v>1</v>
      </c>
      <c r="J320" s="16" t="b">
        <f t="shared" si="29"/>
        <v>1</v>
      </c>
      <c r="K320" s="16" t="b">
        <f t="shared" si="30"/>
        <v>1</v>
      </c>
      <c r="L320" s="16" t="b">
        <f t="shared" si="25"/>
        <v>1</v>
      </c>
      <c r="M320" s="16" t="b">
        <f t="shared" si="26"/>
        <v>1</v>
      </c>
      <c r="N320" s="16" t="b">
        <f t="shared" si="27"/>
        <v>1</v>
      </c>
    </row>
    <row r="321" spans="1:14">
      <c r="A321" s="77">
        <v>302</v>
      </c>
      <c r="B321" s="212"/>
      <c r="C321" s="213"/>
      <c r="D321" s="206"/>
      <c r="E321" s="206"/>
      <c r="F321" s="212"/>
      <c r="G321" s="206"/>
      <c r="H321" s="214"/>
      <c r="I321" s="16" t="b">
        <f t="shared" si="28"/>
        <v>1</v>
      </c>
      <c r="J321" s="16" t="b">
        <f t="shared" si="29"/>
        <v>1</v>
      </c>
      <c r="K321" s="16" t="b">
        <f t="shared" si="30"/>
        <v>1</v>
      </c>
      <c r="L321" s="16" t="b">
        <f t="shared" si="25"/>
        <v>1</v>
      </c>
      <c r="M321" s="16" t="b">
        <f t="shared" si="26"/>
        <v>1</v>
      </c>
      <c r="N321" s="16" t="b">
        <f t="shared" si="27"/>
        <v>1</v>
      </c>
    </row>
    <row r="322" spans="1:14">
      <c r="A322" s="77">
        <v>303</v>
      </c>
      <c r="B322" s="212"/>
      <c r="C322" s="213"/>
      <c r="D322" s="206"/>
      <c r="E322" s="206"/>
      <c r="F322" s="212"/>
      <c r="G322" s="206"/>
      <c r="H322" s="214"/>
      <c r="I322" s="16" t="b">
        <f t="shared" si="28"/>
        <v>1</v>
      </c>
      <c r="J322" s="16" t="b">
        <f t="shared" si="29"/>
        <v>1</v>
      </c>
      <c r="K322" s="16" t="b">
        <f t="shared" si="30"/>
        <v>1</v>
      </c>
      <c r="L322" s="16" t="b">
        <f t="shared" si="25"/>
        <v>1</v>
      </c>
      <c r="M322" s="16" t="b">
        <f t="shared" si="26"/>
        <v>1</v>
      </c>
      <c r="N322" s="16" t="b">
        <f t="shared" si="27"/>
        <v>1</v>
      </c>
    </row>
    <row r="323" spans="1:14">
      <c r="A323" s="77">
        <v>304</v>
      </c>
      <c r="B323" s="212"/>
      <c r="C323" s="213"/>
      <c r="D323" s="206"/>
      <c r="E323" s="206"/>
      <c r="F323" s="212"/>
      <c r="G323" s="206"/>
      <c r="H323" s="214"/>
      <c r="I323" s="16" t="b">
        <f t="shared" si="28"/>
        <v>1</v>
      </c>
      <c r="J323" s="16" t="b">
        <f t="shared" si="29"/>
        <v>1</v>
      </c>
      <c r="K323" s="16" t="b">
        <f t="shared" si="30"/>
        <v>1</v>
      </c>
      <c r="L323" s="16" t="b">
        <f t="shared" si="25"/>
        <v>1</v>
      </c>
      <c r="M323" s="16" t="b">
        <f t="shared" si="26"/>
        <v>1</v>
      </c>
      <c r="N323" s="16" t="b">
        <f t="shared" si="27"/>
        <v>1</v>
      </c>
    </row>
    <row r="324" spans="1:14">
      <c r="A324" s="77">
        <v>305</v>
      </c>
      <c r="B324" s="212"/>
      <c r="C324" s="213"/>
      <c r="D324" s="206"/>
      <c r="E324" s="206"/>
      <c r="F324" s="212"/>
      <c r="G324" s="206"/>
      <c r="H324" s="214"/>
      <c r="I324" s="16" t="b">
        <f t="shared" si="28"/>
        <v>1</v>
      </c>
      <c r="J324" s="16" t="b">
        <f t="shared" si="29"/>
        <v>1</v>
      </c>
      <c r="K324" s="16" t="b">
        <f t="shared" si="30"/>
        <v>1</v>
      </c>
      <c r="L324" s="16" t="b">
        <f t="shared" si="25"/>
        <v>1</v>
      </c>
      <c r="M324" s="16" t="b">
        <f t="shared" si="26"/>
        <v>1</v>
      </c>
      <c r="N324" s="16" t="b">
        <f t="shared" si="27"/>
        <v>1</v>
      </c>
    </row>
    <row r="325" spans="1:14">
      <c r="A325" s="77">
        <v>306</v>
      </c>
      <c r="B325" s="212"/>
      <c r="C325" s="213"/>
      <c r="D325" s="206"/>
      <c r="E325" s="206"/>
      <c r="F325" s="212"/>
      <c r="G325" s="206"/>
      <c r="H325" s="214"/>
      <c r="I325" s="16" t="b">
        <f t="shared" si="28"/>
        <v>1</v>
      </c>
      <c r="J325" s="16" t="b">
        <f t="shared" si="29"/>
        <v>1</v>
      </c>
      <c r="K325" s="16" t="b">
        <f t="shared" si="30"/>
        <v>1</v>
      </c>
      <c r="L325" s="16" t="b">
        <f t="shared" si="25"/>
        <v>1</v>
      </c>
      <c r="M325" s="16" t="b">
        <f t="shared" si="26"/>
        <v>1</v>
      </c>
      <c r="N325" s="16" t="b">
        <f t="shared" si="27"/>
        <v>1</v>
      </c>
    </row>
    <row r="326" spans="1:14">
      <c r="A326" s="77">
        <v>307</v>
      </c>
      <c r="B326" s="212"/>
      <c r="C326" s="213"/>
      <c r="D326" s="206"/>
      <c r="E326" s="206"/>
      <c r="F326" s="212"/>
      <c r="G326" s="206"/>
      <c r="H326" s="214"/>
      <c r="I326" s="16" t="b">
        <f t="shared" si="28"/>
        <v>1</v>
      </c>
      <c r="J326" s="16" t="b">
        <f t="shared" si="29"/>
        <v>1</v>
      </c>
      <c r="K326" s="16" t="b">
        <f t="shared" si="30"/>
        <v>1</v>
      </c>
      <c r="L326" s="16" t="b">
        <f t="shared" si="25"/>
        <v>1</v>
      </c>
      <c r="M326" s="16" t="b">
        <f t="shared" si="26"/>
        <v>1</v>
      </c>
      <c r="N326" s="16" t="b">
        <f t="shared" si="27"/>
        <v>1</v>
      </c>
    </row>
    <row r="327" spans="1:14">
      <c r="A327" s="77">
        <v>308</v>
      </c>
      <c r="B327" s="212"/>
      <c r="C327" s="213"/>
      <c r="D327" s="206"/>
      <c r="E327" s="206"/>
      <c r="F327" s="212"/>
      <c r="G327" s="206"/>
      <c r="H327" s="214"/>
      <c r="I327" s="16" t="b">
        <f t="shared" si="28"/>
        <v>1</v>
      </c>
      <c r="J327" s="16" t="b">
        <f t="shared" si="29"/>
        <v>1</v>
      </c>
      <c r="K327" s="16" t="b">
        <f t="shared" si="30"/>
        <v>1</v>
      </c>
      <c r="L327" s="16" t="b">
        <f t="shared" si="25"/>
        <v>1</v>
      </c>
      <c r="M327" s="16" t="b">
        <f t="shared" si="26"/>
        <v>1</v>
      </c>
      <c r="N327" s="16" t="b">
        <f t="shared" si="27"/>
        <v>1</v>
      </c>
    </row>
    <row r="328" spans="1:14">
      <c r="A328" s="77">
        <v>309</v>
      </c>
      <c r="B328" s="212"/>
      <c r="C328" s="213"/>
      <c r="D328" s="206"/>
      <c r="E328" s="206"/>
      <c r="F328" s="212"/>
      <c r="G328" s="206"/>
      <c r="H328" s="214"/>
      <c r="I328" s="16" t="b">
        <f t="shared" si="28"/>
        <v>1</v>
      </c>
      <c r="J328" s="16" t="b">
        <f t="shared" si="29"/>
        <v>1</v>
      </c>
      <c r="K328" s="16" t="b">
        <f t="shared" si="30"/>
        <v>1</v>
      </c>
      <c r="L328" s="16" t="b">
        <f t="shared" si="25"/>
        <v>1</v>
      </c>
      <c r="M328" s="16" t="b">
        <f t="shared" si="26"/>
        <v>1</v>
      </c>
      <c r="N328" s="16" t="b">
        <f t="shared" si="27"/>
        <v>1</v>
      </c>
    </row>
    <row r="329" spans="1:14">
      <c r="A329" s="77">
        <v>310</v>
      </c>
      <c r="B329" s="212"/>
      <c r="C329" s="213"/>
      <c r="D329" s="206"/>
      <c r="E329" s="206"/>
      <c r="F329" s="212"/>
      <c r="G329" s="206"/>
      <c r="H329" s="214"/>
      <c r="I329" s="16" t="b">
        <f t="shared" si="28"/>
        <v>1</v>
      </c>
      <c r="J329" s="16" t="b">
        <f t="shared" si="29"/>
        <v>1</v>
      </c>
      <c r="K329" s="16" t="b">
        <f t="shared" si="30"/>
        <v>1</v>
      </c>
      <c r="L329" s="16" t="b">
        <f t="shared" si="25"/>
        <v>1</v>
      </c>
      <c r="M329" s="16" t="b">
        <f t="shared" si="26"/>
        <v>1</v>
      </c>
      <c r="N329" s="16" t="b">
        <f t="shared" si="27"/>
        <v>1</v>
      </c>
    </row>
    <row r="330" spans="1:14">
      <c r="A330" s="77">
        <v>311</v>
      </c>
      <c r="B330" s="212"/>
      <c r="C330" s="213"/>
      <c r="D330" s="206"/>
      <c r="E330" s="206"/>
      <c r="F330" s="212"/>
      <c r="G330" s="206"/>
      <c r="H330" s="214"/>
      <c r="I330" s="16" t="b">
        <f t="shared" si="28"/>
        <v>1</v>
      </c>
      <c r="J330" s="16" t="b">
        <f t="shared" si="29"/>
        <v>1</v>
      </c>
      <c r="K330" s="16" t="b">
        <f t="shared" si="30"/>
        <v>1</v>
      </c>
      <c r="L330" s="16" t="b">
        <f t="shared" si="25"/>
        <v>1</v>
      </c>
      <c r="M330" s="16" t="b">
        <f t="shared" si="26"/>
        <v>1</v>
      </c>
      <c r="N330" s="16" t="b">
        <f t="shared" si="27"/>
        <v>1</v>
      </c>
    </row>
    <row r="331" spans="1:14">
      <c r="A331" s="77">
        <v>312</v>
      </c>
      <c r="B331" s="212"/>
      <c r="C331" s="213"/>
      <c r="D331" s="206"/>
      <c r="E331" s="206"/>
      <c r="F331" s="212"/>
      <c r="G331" s="206"/>
      <c r="H331" s="214"/>
      <c r="I331" s="16" t="b">
        <f t="shared" si="28"/>
        <v>1</v>
      </c>
      <c r="J331" s="16" t="b">
        <f t="shared" si="29"/>
        <v>1</v>
      </c>
      <c r="K331" s="16" t="b">
        <f t="shared" si="30"/>
        <v>1</v>
      </c>
      <c r="L331" s="16" t="b">
        <f t="shared" si="25"/>
        <v>1</v>
      </c>
      <c r="M331" s="16" t="b">
        <f t="shared" si="26"/>
        <v>1</v>
      </c>
      <c r="N331" s="16" t="b">
        <f t="shared" si="27"/>
        <v>1</v>
      </c>
    </row>
    <row r="332" spans="1:14">
      <c r="A332" s="77">
        <v>313</v>
      </c>
      <c r="B332" s="212"/>
      <c r="C332" s="213"/>
      <c r="D332" s="206"/>
      <c r="E332" s="206"/>
      <c r="F332" s="212"/>
      <c r="G332" s="206"/>
      <c r="H332" s="214"/>
      <c r="I332" s="16" t="b">
        <f t="shared" si="28"/>
        <v>1</v>
      </c>
      <c r="J332" s="16" t="b">
        <f t="shared" si="29"/>
        <v>1</v>
      </c>
      <c r="K332" s="16" t="b">
        <f t="shared" si="30"/>
        <v>1</v>
      </c>
      <c r="L332" s="16" t="b">
        <f t="shared" si="25"/>
        <v>1</v>
      </c>
      <c r="M332" s="16" t="b">
        <f t="shared" si="26"/>
        <v>1</v>
      </c>
      <c r="N332" s="16" t="b">
        <f t="shared" si="27"/>
        <v>1</v>
      </c>
    </row>
    <row r="333" spans="1:14">
      <c r="A333" s="77">
        <v>314</v>
      </c>
      <c r="B333" s="212"/>
      <c r="C333" s="213"/>
      <c r="D333" s="206"/>
      <c r="E333" s="206"/>
      <c r="F333" s="212"/>
      <c r="G333" s="206"/>
      <c r="H333" s="214"/>
      <c r="I333" s="16" t="b">
        <f t="shared" si="28"/>
        <v>1</v>
      </c>
      <c r="J333" s="16" t="b">
        <f t="shared" si="29"/>
        <v>1</v>
      </c>
      <c r="K333" s="16" t="b">
        <f t="shared" si="30"/>
        <v>1</v>
      </c>
      <c r="L333" s="16" t="b">
        <f t="shared" si="25"/>
        <v>1</v>
      </c>
      <c r="M333" s="16" t="b">
        <f t="shared" si="26"/>
        <v>1</v>
      </c>
      <c r="N333" s="16" t="b">
        <f t="shared" si="27"/>
        <v>1</v>
      </c>
    </row>
    <row r="334" spans="1:14">
      <c r="A334" s="77">
        <v>315</v>
      </c>
      <c r="B334" s="212"/>
      <c r="C334" s="213"/>
      <c r="D334" s="206"/>
      <c r="E334" s="206"/>
      <c r="F334" s="212"/>
      <c r="G334" s="206"/>
      <c r="H334" s="214"/>
      <c r="I334" s="16" t="b">
        <f t="shared" si="28"/>
        <v>1</v>
      </c>
      <c r="J334" s="16" t="b">
        <f t="shared" si="29"/>
        <v>1</v>
      </c>
      <c r="K334" s="16" t="b">
        <f t="shared" si="30"/>
        <v>1</v>
      </c>
      <c r="L334" s="16" t="b">
        <f t="shared" si="25"/>
        <v>1</v>
      </c>
      <c r="M334" s="16" t="b">
        <f t="shared" si="26"/>
        <v>1</v>
      </c>
      <c r="N334" s="16" t="b">
        <f t="shared" si="27"/>
        <v>1</v>
      </c>
    </row>
    <row r="335" spans="1:14">
      <c r="A335" s="77">
        <v>316</v>
      </c>
      <c r="B335" s="212"/>
      <c r="C335" s="213"/>
      <c r="D335" s="206"/>
      <c r="E335" s="206"/>
      <c r="F335" s="212"/>
      <c r="G335" s="206"/>
      <c r="H335" s="214"/>
      <c r="I335" s="16" t="b">
        <f t="shared" si="28"/>
        <v>1</v>
      </c>
      <c r="J335" s="16" t="b">
        <f t="shared" si="29"/>
        <v>1</v>
      </c>
      <c r="K335" s="16" t="b">
        <f t="shared" si="30"/>
        <v>1</v>
      </c>
      <c r="L335" s="16" t="b">
        <f t="shared" si="25"/>
        <v>1</v>
      </c>
      <c r="M335" s="16" t="b">
        <f t="shared" si="26"/>
        <v>1</v>
      </c>
      <c r="N335" s="16" t="b">
        <f t="shared" si="27"/>
        <v>1</v>
      </c>
    </row>
    <row r="336" spans="1:14">
      <c r="A336" s="77">
        <v>317</v>
      </c>
      <c r="B336" s="212"/>
      <c r="C336" s="213"/>
      <c r="D336" s="206"/>
      <c r="E336" s="206"/>
      <c r="F336" s="212"/>
      <c r="G336" s="206"/>
      <c r="H336" s="214"/>
      <c r="I336" s="16" t="b">
        <f t="shared" si="28"/>
        <v>1</v>
      </c>
      <c r="J336" s="16" t="b">
        <f t="shared" si="29"/>
        <v>1</v>
      </c>
      <c r="K336" s="16" t="b">
        <f t="shared" si="30"/>
        <v>1</v>
      </c>
      <c r="L336" s="16" t="b">
        <f t="shared" si="25"/>
        <v>1</v>
      </c>
      <c r="M336" s="16" t="b">
        <f t="shared" si="26"/>
        <v>1</v>
      </c>
      <c r="N336" s="16" t="b">
        <f t="shared" si="27"/>
        <v>1</v>
      </c>
    </row>
    <row r="337" spans="1:14">
      <c r="A337" s="77">
        <v>318</v>
      </c>
      <c r="B337" s="212"/>
      <c r="C337" s="213"/>
      <c r="D337" s="206"/>
      <c r="E337" s="206"/>
      <c r="F337" s="212"/>
      <c r="G337" s="206"/>
      <c r="H337" s="214"/>
      <c r="I337" s="16" t="b">
        <f t="shared" si="28"/>
        <v>1</v>
      </c>
      <c r="J337" s="16" t="b">
        <f t="shared" si="29"/>
        <v>1</v>
      </c>
      <c r="K337" s="16" t="b">
        <f t="shared" si="30"/>
        <v>1</v>
      </c>
      <c r="L337" s="16" t="b">
        <f t="shared" si="25"/>
        <v>1</v>
      </c>
      <c r="M337" s="16" t="b">
        <f t="shared" si="26"/>
        <v>1</v>
      </c>
      <c r="N337" s="16" t="b">
        <f t="shared" si="27"/>
        <v>1</v>
      </c>
    </row>
    <row r="338" spans="1:14">
      <c r="A338" s="77">
        <v>319</v>
      </c>
      <c r="B338" s="212"/>
      <c r="C338" s="213"/>
      <c r="D338" s="206"/>
      <c r="E338" s="206"/>
      <c r="F338" s="212"/>
      <c r="G338" s="206"/>
      <c r="H338" s="214"/>
      <c r="I338" s="16" t="b">
        <f t="shared" si="28"/>
        <v>1</v>
      </c>
      <c r="J338" s="16" t="b">
        <f t="shared" si="29"/>
        <v>1</v>
      </c>
      <c r="K338" s="16" t="b">
        <f t="shared" si="30"/>
        <v>1</v>
      </c>
      <c r="L338" s="16" t="b">
        <f t="shared" si="25"/>
        <v>1</v>
      </c>
      <c r="M338" s="16" t="b">
        <f t="shared" si="26"/>
        <v>1</v>
      </c>
      <c r="N338" s="16" t="b">
        <f t="shared" si="27"/>
        <v>1</v>
      </c>
    </row>
    <row r="339" spans="1:14">
      <c r="A339" s="77">
        <v>320</v>
      </c>
      <c r="B339" s="212"/>
      <c r="C339" s="213"/>
      <c r="D339" s="206"/>
      <c r="E339" s="206"/>
      <c r="F339" s="212"/>
      <c r="G339" s="206"/>
      <c r="H339" s="214"/>
      <c r="I339" s="16" t="b">
        <f t="shared" si="28"/>
        <v>1</v>
      </c>
      <c r="J339" s="16" t="b">
        <f t="shared" si="29"/>
        <v>1</v>
      </c>
      <c r="K339" s="16" t="b">
        <f t="shared" si="30"/>
        <v>1</v>
      </c>
      <c r="L339" s="16" t="b">
        <f t="shared" si="25"/>
        <v>1</v>
      </c>
      <c r="M339" s="16" t="b">
        <f t="shared" si="26"/>
        <v>1</v>
      </c>
      <c r="N339" s="16" t="b">
        <f t="shared" si="27"/>
        <v>1</v>
      </c>
    </row>
    <row r="340" spans="1:14">
      <c r="A340" s="77">
        <v>321</v>
      </c>
      <c r="B340" s="212"/>
      <c r="C340" s="213"/>
      <c r="D340" s="206"/>
      <c r="E340" s="206"/>
      <c r="F340" s="212"/>
      <c r="G340" s="206"/>
      <c r="H340" s="214"/>
      <c r="I340" s="16" t="b">
        <f t="shared" si="28"/>
        <v>1</v>
      </c>
      <c r="J340" s="16" t="b">
        <f t="shared" si="29"/>
        <v>1</v>
      </c>
      <c r="K340" s="16" t="b">
        <f t="shared" si="30"/>
        <v>1</v>
      </c>
      <c r="L340" s="16" t="b">
        <f t="shared" ref="L340:L403" si="31">IF(D340="",TRUE,(IF(ISNUMBER(MATCH(D340,CountriesList,0)),TRUE,FALSE)))</f>
        <v>1</v>
      </c>
      <c r="M340" s="16" t="b">
        <f t="shared" ref="M340:M403" si="32">IF(E340="",TRUE,(IF(ISNUMBER(MATCH(E340,typeofentityList,0)),TRUE,FALSE)))</f>
        <v>1</v>
      </c>
      <c r="N340" s="16" t="b">
        <f t="shared" ref="N340:N403" si="33">IF(G340="",TRUE,(IF(ISNUMBER(MATCH(G340,ShortRelationList,0)),TRUE,FALSE)))</f>
        <v>1</v>
      </c>
    </row>
    <row r="341" spans="1:14">
      <c r="A341" s="77">
        <v>322</v>
      </c>
      <c r="B341" s="212"/>
      <c r="C341" s="213"/>
      <c r="D341" s="206"/>
      <c r="E341" s="206"/>
      <c r="F341" s="212"/>
      <c r="G341" s="206"/>
      <c r="H341" s="214"/>
      <c r="I341" s="16" t="b">
        <f t="shared" si="28"/>
        <v>1</v>
      </c>
      <c r="J341" s="16" t="b">
        <f t="shared" si="29"/>
        <v>1</v>
      </c>
      <c r="K341" s="16" t="b">
        <f t="shared" si="30"/>
        <v>1</v>
      </c>
      <c r="L341" s="16" t="b">
        <f t="shared" si="31"/>
        <v>1</v>
      </c>
      <c r="M341" s="16" t="b">
        <f t="shared" si="32"/>
        <v>1</v>
      </c>
      <c r="N341" s="16" t="b">
        <f t="shared" si="33"/>
        <v>1</v>
      </c>
    </row>
    <row r="342" spans="1:14">
      <c r="A342" s="77">
        <v>323</v>
      </c>
      <c r="B342" s="212"/>
      <c r="C342" s="213"/>
      <c r="D342" s="206"/>
      <c r="E342" s="206"/>
      <c r="F342" s="212"/>
      <c r="G342" s="206"/>
      <c r="H342" s="214"/>
      <c r="I342" s="16" t="b">
        <f t="shared" ref="I342:I405" si="34">IF(ISBLANK(B342),TRUE,IF(OR(ISBLANK(C342),ISBLANK(D342),ISBLANK(E342),ISBLANK(F342),ISBLANK(G342),ISBLANK(H342)),FALSE,TRUE))</f>
        <v>1</v>
      </c>
      <c r="J342" s="16" t="b">
        <f t="shared" ref="J342:J405" si="35">IF(OR(AND(B342="N/A",D342="N/A",E342="N/A",G342="N/A"),AND(ISBLANK(B342),ISBLANK(D342),ISBLANK(E342),ISBLANK(G342)),AND(NOT(ISBLANK(B342)),NOT(ISBLANK(D342)),NOT(ISBLANK(E342)),NOT(ISBLANK(G342)),B342&lt;&gt;"N/A",D342&lt;&gt;"N/A",E342&lt;&gt;"N/A",G342&lt;&gt;"N/A")),TRUE,FALSE)</f>
        <v>1</v>
      </c>
      <c r="K342" s="16" t="b">
        <f t="shared" ref="K342:K405" si="36">IF(OR(AND(ISBLANK(B342),H342=0),AND(B342="N/A",H342=0),AND(NOT(ISBLANK(B342)),B342&lt;&gt;"N/A",H342&lt;&gt;0)),TRUE,FALSE)</f>
        <v>1</v>
      </c>
      <c r="L342" s="16" t="b">
        <f t="shared" si="31"/>
        <v>1</v>
      </c>
      <c r="M342" s="16" t="b">
        <f t="shared" si="32"/>
        <v>1</v>
      </c>
      <c r="N342" s="16" t="b">
        <f t="shared" si="33"/>
        <v>1</v>
      </c>
    </row>
    <row r="343" spans="1:14">
      <c r="A343" s="77">
        <v>324</v>
      </c>
      <c r="B343" s="212"/>
      <c r="C343" s="213"/>
      <c r="D343" s="206"/>
      <c r="E343" s="206"/>
      <c r="F343" s="212"/>
      <c r="G343" s="206"/>
      <c r="H343" s="214"/>
      <c r="I343" s="16" t="b">
        <f t="shared" si="34"/>
        <v>1</v>
      </c>
      <c r="J343" s="16" t="b">
        <f t="shared" si="35"/>
        <v>1</v>
      </c>
      <c r="K343" s="16" t="b">
        <f t="shared" si="36"/>
        <v>1</v>
      </c>
      <c r="L343" s="16" t="b">
        <f t="shared" si="31"/>
        <v>1</v>
      </c>
      <c r="M343" s="16" t="b">
        <f t="shared" si="32"/>
        <v>1</v>
      </c>
      <c r="N343" s="16" t="b">
        <f t="shared" si="33"/>
        <v>1</v>
      </c>
    </row>
    <row r="344" spans="1:14">
      <c r="A344" s="77">
        <v>325</v>
      </c>
      <c r="B344" s="212"/>
      <c r="C344" s="213"/>
      <c r="D344" s="206"/>
      <c r="E344" s="206"/>
      <c r="F344" s="212"/>
      <c r="G344" s="206"/>
      <c r="H344" s="214"/>
      <c r="I344" s="16" t="b">
        <f t="shared" si="34"/>
        <v>1</v>
      </c>
      <c r="J344" s="16" t="b">
        <f t="shared" si="35"/>
        <v>1</v>
      </c>
      <c r="K344" s="16" t="b">
        <f t="shared" si="36"/>
        <v>1</v>
      </c>
      <c r="L344" s="16" t="b">
        <f t="shared" si="31"/>
        <v>1</v>
      </c>
      <c r="M344" s="16" t="b">
        <f t="shared" si="32"/>
        <v>1</v>
      </c>
      <c r="N344" s="16" t="b">
        <f t="shared" si="33"/>
        <v>1</v>
      </c>
    </row>
    <row r="345" spans="1:14">
      <c r="A345" s="77">
        <v>326</v>
      </c>
      <c r="B345" s="212"/>
      <c r="C345" s="213"/>
      <c r="D345" s="206"/>
      <c r="E345" s="206"/>
      <c r="F345" s="212"/>
      <c r="G345" s="206"/>
      <c r="H345" s="214"/>
      <c r="I345" s="16" t="b">
        <f t="shared" si="34"/>
        <v>1</v>
      </c>
      <c r="J345" s="16" t="b">
        <f t="shared" si="35"/>
        <v>1</v>
      </c>
      <c r="K345" s="16" t="b">
        <f t="shared" si="36"/>
        <v>1</v>
      </c>
      <c r="L345" s="16" t="b">
        <f t="shared" si="31"/>
        <v>1</v>
      </c>
      <c r="M345" s="16" t="b">
        <f t="shared" si="32"/>
        <v>1</v>
      </c>
      <c r="N345" s="16" t="b">
        <f t="shared" si="33"/>
        <v>1</v>
      </c>
    </row>
    <row r="346" spans="1:14">
      <c r="A346" s="77">
        <v>327</v>
      </c>
      <c r="B346" s="212"/>
      <c r="C346" s="213"/>
      <c r="D346" s="206"/>
      <c r="E346" s="206"/>
      <c r="F346" s="212"/>
      <c r="G346" s="206"/>
      <c r="H346" s="214"/>
      <c r="I346" s="16" t="b">
        <f t="shared" si="34"/>
        <v>1</v>
      </c>
      <c r="J346" s="16" t="b">
        <f t="shared" si="35"/>
        <v>1</v>
      </c>
      <c r="K346" s="16" t="b">
        <f t="shared" si="36"/>
        <v>1</v>
      </c>
      <c r="L346" s="16" t="b">
        <f t="shared" si="31"/>
        <v>1</v>
      </c>
      <c r="M346" s="16" t="b">
        <f t="shared" si="32"/>
        <v>1</v>
      </c>
      <c r="N346" s="16" t="b">
        <f t="shared" si="33"/>
        <v>1</v>
      </c>
    </row>
    <row r="347" spans="1:14">
      <c r="A347" s="77">
        <v>328</v>
      </c>
      <c r="B347" s="212"/>
      <c r="C347" s="213"/>
      <c r="D347" s="206"/>
      <c r="E347" s="206"/>
      <c r="F347" s="212"/>
      <c r="G347" s="206"/>
      <c r="H347" s="214"/>
      <c r="I347" s="16" t="b">
        <f t="shared" si="34"/>
        <v>1</v>
      </c>
      <c r="J347" s="16" t="b">
        <f t="shared" si="35"/>
        <v>1</v>
      </c>
      <c r="K347" s="16" t="b">
        <f t="shared" si="36"/>
        <v>1</v>
      </c>
      <c r="L347" s="16" t="b">
        <f t="shared" si="31"/>
        <v>1</v>
      </c>
      <c r="M347" s="16" t="b">
        <f t="shared" si="32"/>
        <v>1</v>
      </c>
      <c r="N347" s="16" t="b">
        <f t="shared" si="33"/>
        <v>1</v>
      </c>
    </row>
    <row r="348" spans="1:14">
      <c r="A348" s="77">
        <v>329</v>
      </c>
      <c r="B348" s="212"/>
      <c r="C348" s="213"/>
      <c r="D348" s="206"/>
      <c r="E348" s="206"/>
      <c r="F348" s="212"/>
      <c r="G348" s="206"/>
      <c r="H348" s="214"/>
      <c r="I348" s="16" t="b">
        <f t="shared" si="34"/>
        <v>1</v>
      </c>
      <c r="J348" s="16" t="b">
        <f t="shared" si="35"/>
        <v>1</v>
      </c>
      <c r="K348" s="16" t="b">
        <f t="shared" si="36"/>
        <v>1</v>
      </c>
      <c r="L348" s="16" t="b">
        <f t="shared" si="31"/>
        <v>1</v>
      </c>
      <c r="M348" s="16" t="b">
        <f t="shared" si="32"/>
        <v>1</v>
      </c>
      <c r="N348" s="16" t="b">
        <f t="shared" si="33"/>
        <v>1</v>
      </c>
    </row>
    <row r="349" spans="1:14">
      <c r="A349" s="77">
        <v>330</v>
      </c>
      <c r="B349" s="212"/>
      <c r="C349" s="213"/>
      <c r="D349" s="206"/>
      <c r="E349" s="206"/>
      <c r="F349" s="212"/>
      <c r="G349" s="206"/>
      <c r="H349" s="214"/>
      <c r="I349" s="16" t="b">
        <f t="shared" si="34"/>
        <v>1</v>
      </c>
      <c r="J349" s="16" t="b">
        <f t="shared" si="35"/>
        <v>1</v>
      </c>
      <c r="K349" s="16" t="b">
        <f t="shared" si="36"/>
        <v>1</v>
      </c>
      <c r="L349" s="16" t="b">
        <f t="shared" si="31"/>
        <v>1</v>
      </c>
      <c r="M349" s="16" t="b">
        <f t="shared" si="32"/>
        <v>1</v>
      </c>
      <c r="N349" s="16" t="b">
        <f t="shared" si="33"/>
        <v>1</v>
      </c>
    </row>
    <row r="350" spans="1:14">
      <c r="A350" s="77">
        <v>331</v>
      </c>
      <c r="B350" s="212"/>
      <c r="C350" s="213"/>
      <c r="D350" s="206"/>
      <c r="E350" s="206"/>
      <c r="F350" s="212"/>
      <c r="G350" s="206"/>
      <c r="H350" s="214"/>
      <c r="I350" s="16" t="b">
        <f t="shared" si="34"/>
        <v>1</v>
      </c>
      <c r="J350" s="16" t="b">
        <f t="shared" si="35"/>
        <v>1</v>
      </c>
      <c r="K350" s="16" t="b">
        <f t="shared" si="36"/>
        <v>1</v>
      </c>
      <c r="L350" s="16" t="b">
        <f t="shared" si="31"/>
        <v>1</v>
      </c>
      <c r="M350" s="16" t="b">
        <f t="shared" si="32"/>
        <v>1</v>
      </c>
      <c r="N350" s="16" t="b">
        <f t="shared" si="33"/>
        <v>1</v>
      </c>
    </row>
    <row r="351" spans="1:14">
      <c r="A351" s="77">
        <v>332</v>
      </c>
      <c r="B351" s="212"/>
      <c r="C351" s="213"/>
      <c r="D351" s="206"/>
      <c r="E351" s="206"/>
      <c r="F351" s="212"/>
      <c r="G351" s="206"/>
      <c r="H351" s="214"/>
      <c r="I351" s="16" t="b">
        <f t="shared" si="34"/>
        <v>1</v>
      </c>
      <c r="J351" s="16" t="b">
        <f t="shared" si="35"/>
        <v>1</v>
      </c>
      <c r="K351" s="16" t="b">
        <f t="shared" si="36"/>
        <v>1</v>
      </c>
      <c r="L351" s="16" t="b">
        <f t="shared" si="31"/>
        <v>1</v>
      </c>
      <c r="M351" s="16" t="b">
        <f t="shared" si="32"/>
        <v>1</v>
      </c>
      <c r="N351" s="16" t="b">
        <f t="shared" si="33"/>
        <v>1</v>
      </c>
    </row>
    <row r="352" spans="1:14">
      <c r="A352" s="77">
        <v>333</v>
      </c>
      <c r="B352" s="212"/>
      <c r="C352" s="213"/>
      <c r="D352" s="206"/>
      <c r="E352" s="206"/>
      <c r="F352" s="212"/>
      <c r="G352" s="206"/>
      <c r="H352" s="214"/>
      <c r="I352" s="16" t="b">
        <f t="shared" si="34"/>
        <v>1</v>
      </c>
      <c r="J352" s="16" t="b">
        <f t="shared" si="35"/>
        <v>1</v>
      </c>
      <c r="K352" s="16" t="b">
        <f t="shared" si="36"/>
        <v>1</v>
      </c>
      <c r="L352" s="16" t="b">
        <f t="shared" si="31"/>
        <v>1</v>
      </c>
      <c r="M352" s="16" t="b">
        <f t="shared" si="32"/>
        <v>1</v>
      </c>
      <c r="N352" s="16" t="b">
        <f t="shared" si="33"/>
        <v>1</v>
      </c>
    </row>
    <row r="353" spans="1:14">
      <c r="A353" s="77">
        <v>334</v>
      </c>
      <c r="B353" s="212"/>
      <c r="C353" s="213"/>
      <c r="D353" s="206"/>
      <c r="E353" s="206"/>
      <c r="F353" s="212"/>
      <c r="G353" s="206"/>
      <c r="H353" s="214"/>
      <c r="I353" s="16" t="b">
        <f t="shared" si="34"/>
        <v>1</v>
      </c>
      <c r="J353" s="16" t="b">
        <f t="shared" si="35"/>
        <v>1</v>
      </c>
      <c r="K353" s="16" t="b">
        <f t="shared" si="36"/>
        <v>1</v>
      </c>
      <c r="L353" s="16" t="b">
        <f t="shared" si="31"/>
        <v>1</v>
      </c>
      <c r="M353" s="16" t="b">
        <f t="shared" si="32"/>
        <v>1</v>
      </c>
      <c r="N353" s="16" t="b">
        <f t="shared" si="33"/>
        <v>1</v>
      </c>
    </row>
    <row r="354" spans="1:14">
      <c r="A354" s="77">
        <v>335</v>
      </c>
      <c r="B354" s="212"/>
      <c r="C354" s="213"/>
      <c r="D354" s="206"/>
      <c r="E354" s="206"/>
      <c r="F354" s="212"/>
      <c r="G354" s="206"/>
      <c r="H354" s="214"/>
      <c r="I354" s="16" t="b">
        <f t="shared" si="34"/>
        <v>1</v>
      </c>
      <c r="J354" s="16" t="b">
        <f t="shared" si="35"/>
        <v>1</v>
      </c>
      <c r="K354" s="16" t="b">
        <f t="shared" si="36"/>
        <v>1</v>
      </c>
      <c r="L354" s="16" t="b">
        <f t="shared" si="31"/>
        <v>1</v>
      </c>
      <c r="M354" s="16" t="b">
        <f t="shared" si="32"/>
        <v>1</v>
      </c>
      <c r="N354" s="16" t="b">
        <f t="shared" si="33"/>
        <v>1</v>
      </c>
    </row>
    <row r="355" spans="1:14">
      <c r="A355" s="77">
        <v>336</v>
      </c>
      <c r="B355" s="212"/>
      <c r="C355" s="213"/>
      <c r="D355" s="206"/>
      <c r="E355" s="206"/>
      <c r="F355" s="212"/>
      <c r="G355" s="206"/>
      <c r="H355" s="214"/>
      <c r="I355" s="16" t="b">
        <f t="shared" si="34"/>
        <v>1</v>
      </c>
      <c r="J355" s="16" t="b">
        <f t="shared" si="35"/>
        <v>1</v>
      </c>
      <c r="K355" s="16" t="b">
        <f t="shared" si="36"/>
        <v>1</v>
      </c>
      <c r="L355" s="16" t="b">
        <f t="shared" si="31"/>
        <v>1</v>
      </c>
      <c r="M355" s="16" t="b">
        <f t="shared" si="32"/>
        <v>1</v>
      </c>
      <c r="N355" s="16" t="b">
        <f t="shared" si="33"/>
        <v>1</v>
      </c>
    </row>
    <row r="356" spans="1:14">
      <c r="A356" s="77">
        <v>337</v>
      </c>
      <c r="B356" s="212"/>
      <c r="C356" s="213"/>
      <c r="D356" s="206"/>
      <c r="E356" s="206"/>
      <c r="F356" s="212"/>
      <c r="G356" s="206"/>
      <c r="H356" s="214"/>
      <c r="I356" s="16" t="b">
        <f t="shared" si="34"/>
        <v>1</v>
      </c>
      <c r="J356" s="16" t="b">
        <f t="shared" si="35"/>
        <v>1</v>
      </c>
      <c r="K356" s="16" t="b">
        <f t="shared" si="36"/>
        <v>1</v>
      </c>
      <c r="L356" s="16" t="b">
        <f t="shared" si="31"/>
        <v>1</v>
      </c>
      <c r="M356" s="16" t="b">
        <f t="shared" si="32"/>
        <v>1</v>
      </c>
      <c r="N356" s="16" t="b">
        <f t="shared" si="33"/>
        <v>1</v>
      </c>
    </row>
    <row r="357" spans="1:14">
      <c r="A357" s="77">
        <v>338</v>
      </c>
      <c r="B357" s="212"/>
      <c r="C357" s="213"/>
      <c r="D357" s="206"/>
      <c r="E357" s="206"/>
      <c r="F357" s="212"/>
      <c r="G357" s="206"/>
      <c r="H357" s="214"/>
      <c r="I357" s="16" t="b">
        <f t="shared" si="34"/>
        <v>1</v>
      </c>
      <c r="J357" s="16" t="b">
        <f t="shared" si="35"/>
        <v>1</v>
      </c>
      <c r="K357" s="16" t="b">
        <f t="shared" si="36"/>
        <v>1</v>
      </c>
      <c r="L357" s="16" t="b">
        <f t="shared" si="31"/>
        <v>1</v>
      </c>
      <c r="M357" s="16" t="b">
        <f t="shared" si="32"/>
        <v>1</v>
      </c>
      <c r="N357" s="16" t="b">
        <f t="shared" si="33"/>
        <v>1</v>
      </c>
    </row>
    <row r="358" spans="1:14">
      <c r="A358" s="77">
        <v>339</v>
      </c>
      <c r="B358" s="212"/>
      <c r="C358" s="213"/>
      <c r="D358" s="206"/>
      <c r="E358" s="206"/>
      <c r="F358" s="212"/>
      <c r="G358" s="206"/>
      <c r="H358" s="214"/>
      <c r="I358" s="16" t="b">
        <f t="shared" si="34"/>
        <v>1</v>
      </c>
      <c r="J358" s="16" t="b">
        <f t="shared" si="35"/>
        <v>1</v>
      </c>
      <c r="K358" s="16" t="b">
        <f t="shared" si="36"/>
        <v>1</v>
      </c>
      <c r="L358" s="16" t="b">
        <f t="shared" si="31"/>
        <v>1</v>
      </c>
      <c r="M358" s="16" t="b">
        <f t="shared" si="32"/>
        <v>1</v>
      </c>
      <c r="N358" s="16" t="b">
        <f t="shared" si="33"/>
        <v>1</v>
      </c>
    </row>
    <row r="359" spans="1:14">
      <c r="A359" s="77">
        <v>340</v>
      </c>
      <c r="B359" s="212"/>
      <c r="C359" s="213"/>
      <c r="D359" s="206"/>
      <c r="E359" s="206"/>
      <c r="F359" s="212"/>
      <c r="G359" s="206"/>
      <c r="H359" s="214"/>
      <c r="I359" s="16" t="b">
        <f t="shared" si="34"/>
        <v>1</v>
      </c>
      <c r="J359" s="16" t="b">
        <f t="shared" si="35"/>
        <v>1</v>
      </c>
      <c r="K359" s="16" t="b">
        <f t="shared" si="36"/>
        <v>1</v>
      </c>
      <c r="L359" s="16" t="b">
        <f t="shared" si="31"/>
        <v>1</v>
      </c>
      <c r="M359" s="16" t="b">
        <f t="shared" si="32"/>
        <v>1</v>
      </c>
      <c r="N359" s="16" t="b">
        <f t="shared" si="33"/>
        <v>1</v>
      </c>
    </row>
    <row r="360" spans="1:14">
      <c r="A360" s="77">
        <v>341</v>
      </c>
      <c r="B360" s="212"/>
      <c r="C360" s="213"/>
      <c r="D360" s="206"/>
      <c r="E360" s="206"/>
      <c r="F360" s="212"/>
      <c r="G360" s="206"/>
      <c r="H360" s="214"/>
      <c r="I360" s="16" t="b">
        <f t="shared" si="34"/>
        <v>1</v>
      </c>
      <c r="J360" s="16" t="b">
        <f t="shared" si="35"/>
        <v>1</v>
      </c>
      <c r="K360" s="16" t="b">
        <f t="shared" si="36"/>
        <v>1</v>
      </c>
      <c r="L360" s="16" t="b">
        <f t="shared" si="31"/>
        <v>1</v>
      </c>
      <c r="M360" s="16" t="b">
        <f t="shared" si="32"/>
        <v>1</v>
      </c>
      <c r="N360" s="16" t="b">
        <f t="shared" si="33"/>
        <v>1</v>
      </c>
    </row>
    <row r="361" spans="1:14">
      <c r="A361" s="77">
        <v>342</v>
      </c>
      <c r="B361" s="212"/>
      <c r="C361" s="213"/>
      <c r="D361" s="206"/>
      <c r="E361" s="206"/>
      <c r="F361" s="212"/>
      <c r="G361" s="206"/>
      <c r="H361" s="214"/>
      <c r="I361" s="16" t="b">
        <f t="shared" si="34"/>
        <v>1</v>
      </c>
      <c r="J361" s="16" t="b">
        <f t="shared" si="35"/>
        <v>1</v>
      </c>
      <c r="K361" s="16" t="b">
        <f t="shared" si="36"/>
        <v>1</v>
      </c>
      <c r="L361" s="16" t="b">
        <f t="shared" si="31"/>
        <v>1</v>
      </c>
      <c r="M361" s="16" t="b">
        <f t="shared" si="32"/>
        <v>1</v>
      </c>
      <c r="N361" s="16" t="b">
        <f t="shared" si="33"/>
        <v>1</v>
      </c>
    </row>
    <row r="362" spans="1:14">
      <c r="A362" s="77">
        <v>343</v>
      </c>
      <c r="B362" s="212"/>
      <c r="C362" s="213"/>
      <c r="D362" s="206"/>
      <c r="E362" s="206"/>
      <c r="F362" s="212"/>
      <c r="G362" s="206"/>
      <c r="H362" s="214"/>
      <c r="I362" s="16" t="b">
        <f t="shared" si="34"/>
        <v>1</v>
      </c>
      <c r="J362" s="16" t="b">
        <f t="shared" si="35"/>
        <v>1</v>
      </c>
      <c r="K362" s="16" t="b">
        <f t="shared" si="36"/>
        <v>1</v>
      </c>
      <c r="L362" s="16" t="b">
        <f t="shared" si="31"/>
        <v>1</v>
      </c>
      <c r="M362" s="16" t="b">
        <f t="shared" si="32"/>
        <v>1</v>
      </c>
      <c r="N362" s="16" t="b">
        <f t="shared" si="33"/>
        <v>1</v>
      </c>
    </row>
    <row r="363" spans="1:14">
      <c r="A363" s="77">
        <v>344</v>
      </c>
      <c r="B363" s="212"/>
      <c r="C363" s="213"/>
      <c r="D363" s="206"/>
      <c r="E363" s="206"/>
      <c r="F363" s="212"/>
      <c r="G363" s="206"/>
      <c r="H363" s="214"/>
      <c r="I363" s="16" t="b">
        <f t="shared" si="34"/>
        <v>1</v>
      </c>
      <c r="J363" s="16" t="b">
        <f t="shared" si="35"/>
        <v>1</v>
      </c>
      <c r="K363" s="16" t="b">
        <f t="shared" si="36"/>
        <v>1</v>
      </c>
      <c r="L363" s="16" t="b">
        <f t="shared" si="31"/>
        <v>1</v>
      </c>
      <c r="M363" s="16" t="b">
        <f t="shared" si="32"/>
        <v>1</v>
      </c>
      <c r="N363" s="16" t="b">
        <f t="shared" si="33"/>
        <v>1</v>
      </c>
    </row>
    <row r="364" spans="1:14">
      <c r="A364" s="77">
        <v>345</v>
      </c>
      <c r="B364" s="212"/>
      <c r="C364" s="213"/>
      <c r="D364" s="206"/>
      <c r="E364" s="206"/>
      <c r="F364" s="212"/>
      <c r="G364" s="206"/>
      <c r="H364" s="214"/>
      <c r="I364" s="16" t="b">
        <f t="shared" si="34"/>
        <v>1</v>
      </c>
      <c r="J364" s="16" t="b">
        <f t="shared" si="35"/>
        <v>1</v>
      </c>
      <c r="K364" s="16" t="b">
        <f t="shared" si="36"/>
        <v>1</v>
      </c>
      <c r="L364" s="16" t="b">
        <f t="shared" si="31"/>
        <v>1</v>
      </c>
      <c r="M364" s="16" t="b">
        <f t="shared" si="32"/>
        <v>1</v>
      </c>
      <c r="N364" s="16" t="b">
        <f t="shared" si="33"/>
        <v>1</v>
      </c>
    </row>
    <row r="365" spans="1:14">
      <c r="A365" s="77">
        <v>346</v>
      </c>
      <c r="B365" s="212"/>
      <c r="C365" s="213"/>
      <c r="D365" s="206"/>
      <c r="E365" s="206"/>
      <c r="F365" s="212"/>
      <c r="G365" s="206"/>
      <c r="H365" s="214"/>
      <c r="I365" s="16" t="b">
        <f t="shared" si="34"/>
        <v>1</v>
      </c>
      <c r="J365" s="16" t="b">
        <f t="shared" si="35"/>
        <v>1</v>
      </c>
      <c r="K365" s="16" t="b">
        <f t="shared" si="36"/>
        <v>1</v>
      </c>
      <c r="L365" s="16" t="b">
        <f t="shared" si="31"/>
        <v>1</v>
      </c>
      <c r="M365" s="16" t="b">
        <f t="shared" si="32"/>
        <v>1</v>
      </c>
      <c r="N365" s="16" t="b">
        <f t="shared" si="33"/>
        <v>1</v>
      </c>
    </row>
    <row r="366" spans="1:14">
      <c r="A366" s="77">
        <v>347</v>
      </c>
      <c r="B366" s="212"/>
      <c r="C366" s="213"/>
      <c r="D366" s="206"/>
      <c r="E366" s="206"/>
      <c r="F366" s="212"/>
      <c r="G366" s="206"/>
      <c r="H366" s="214"/>
      <c r="I366" s="16" t="b">
        <f t="shared" si="34"/>
        <v>1</v>
      </c>
      <c r="J366" s="16" t="b">
        <f t="shared" si="35"/>
        <v>1</v>
      </c>
      <c r="K366" s="16" t="b">
        <f t="shared" si="36"/>
        <v>1</v>
      </c>
      <c r="L366" s="16" t="b">
        <f t="shared" si="31"/>
        <v>1</v>
      </c>
      <c r="M366" s="16" t="b">
        <f t="shared" si="32"/>
        <v>1</v>
      </c>
      <c r="N366" s="16" t="b">
        <f t="shared" si="33"/>
        <v>1</v>
      </c>
    </row>
    <row r="367" spans="1:14">
      <c r="A367" s="77">
        <v>348</v>
      </c>
      <c r="B367" s="212"/>
      <c r="C367" s="213"/>
      <c r="D367" s="206"/>
      <c r="E367" s="206"/>
      <c r="F367" s="212"/>
      <c r="G367" s="206"/>
      <c r="H367" s="214"/>
      <c r="I367" s="16" t="b">
        <f t="shared" si="34"/>
        <v>1</v>
      </c>
      <c r="J367" s="16" t="b">
        <f t="shared" si="35"/>
        <v>1</v>
      </c>
      <c r="K367" s="16" t="b">
        <f t="shared" si="36"/>
        <v>1</v>
      </c>
      <c r="L367" s="16" t="b">
        <f t="shared" si="31"/>
        <v>1</v>
      </c>
      <c r="M367" s="16" t="b">
        <f t="shared" si="32"/>
        <v>1</v>
      </c>
      <c r="N367" s="16" t="b">
        <f t="shared" si="33"/>
        <v>1</v>
      </c>
    </row>
    <row r="368" spans="1:14">
      <c r="A368" s="77">
        <v>349</v>
      </c>
      <c r="B368" s="212"/>
      <c r="C368" s="213"/>
      <c r="D368" s="206"/>
      <c r="E368" s="206"/>
      <c r="F368" s="212"/>
      <c r="G368" s="206"/>
      <c r="H368" s="214"/>
      <c r="I368" s="16" t="b">
        <f t="shared" si="34"/>
        <v>1</v>
      </c>
      <c r="J368" s="16" t="b">
        <f t="shared" si="35"/>
        <v>1</v>
      </c>
      <c r="K368" s="16" t="b">
        <f t="shared" si="36"/>
        <v>1</v>
      </c>
      <c r="L368" s="16" t="b">
        <f t="shared" si="31"/>
        <v>1</v>
      </c>
      <c r="M368" s="16" t="b">
        <f t="shared" si="32"/>
        <v>1</v>
      </c>
      <c r="N368" s="16" t="b">
        <f t="shared" si="33"/>
        <v>1</v>
      </c>
    </row>
    <row r="369" spans="1:14">
      <c r="A369" s="77">
        <v>350</v>
      </c>
      <c r="B369" s="212"/>
      <c r="C369" s="213"/>
      <c r="D369" s="206"/>
      <c r="E369" s="206"/>
      <c r="F369" s="212"/>
      <c r="G369" s="206"/>
      <c r="H369" s="214"/>
      <c r="I369" s="16" t="b">
        <f t="shared" si="34"/>
        <v>1</v>
      </c>
      <c r="J369" s="16" t="b">
        <f t="shared" si="35"/>
        <v>1</v>
      </c>
      <c r="K369" s="16" t="b">
        <f t="shared" si="36"/>
        <v>1</v>
      </c>
      <c r="L369" s="16" t="b">
        <f t="shared" si="31"/>
        <v>1</v>
      </c>
      <c r="M369" s="16" t="b">
        <f t="shared" si="32"/>
        <v>1</v>
      </c>
      <c r="N369" s="16" t="b">
        <f t="shared" si="33"/>
        <v>1</v>
      </c>
    </row>
    <row r="370" spans="1:14">
      <c r="A370" s="77">
        <v>351</v>
      </c>
      <c r="B370" s="212"/>
      <c r="C370" s="213"/>
      <c r="D370" s="206"/>
      <c r="E370" s="206"/>
      <c r="F370" s="212"/>
      <c r="G370" s="206"/>
      <c r="H370" s="214"/>
      <c r="I370" s="16" t="b">
        <f t="shared" si="34"/>
        <v>1</v>
      </c>
      <c r="J370" s="16" t="b">
        <f t="shared" si="35"/>
        <v>1</v>
      </c>
      <c r="K370" s="16" t="b">
        <f t="shared" si="36"/>
        <v>1</v>
      </c>
      <c r="L370" s="16" t="b">
        <f t="shared" si="31"/>
        <v>1</v>
      </c>
      <c r="M370" s="16" t="b">
        <f t="shared" si="32"/>
        <v>1</v>
      </c>
      <c r="N370" s="16" t="b">
        <f t="shared" si="33"/>
        <v>1</v>
      </c>
    </row>
    <row r="371" spans="1:14">
      <c r="A371" s="77">
        <v>352</v>
      </c>
      <c r="B371" s="212"/>
      <c r="C371" s="213"/>
      <c r="D371" s="206"/>
      <c r="E371" s="206"/>
      <c r="F371" s="212"/>
      <c r="G371" s="206"/>
      <c r="H371" s="214"/>
      <c r="I371" s="16" t="b">
        <f t="shared" si="34"/>
        <v>1</v>
      </c>
      <c r="J371" s="16" t="b">
        <f t="shared" si="35"/>
        <v>1</v>
      </c>
      <c r="K371" s="16" t="b">
        <f t="shared" si="36"/>
        <v>1</v>
      </c>
      <c r="L371" s="16" t="b">
        <f t="shared" si="31"/>
        <v>1</v>
      </c>
      <c r="M371" s="16" t="b">
        <f t="shared" si="32"/>
        <v>1</v>
      </c>
      <c r="N371" s="16" t="b">
        <f t="shared" si="33"/>
        <v>1</v>
      </c>
    </row>
    <row r="372" spans="1:14">
      <c r="A372" s="77">
        <v>353</v>
      </c>
      <c r="B372" s="212"/>
      <c r="C372" s="213"/>
      <c r="D372" s="206"/>
      <c r="E372" s="206"/>
      <c r="F372" s="212"/>
      <c r="G372" s="206"/>
      <c r="H372" s="214"/>
      <c r="I372" s="16" t="b">
        <f t="shared" si="34"/>
        <v>1</v>
      </c>
      <c r="J372" s="16" t="b">
        <f t="shared" si="35"/>
        <v>1</v>
      </c>
      <c r="K372" s="16" t="b">
        <f t="shared" si="36"/>
        <v>1</v>
      </c>
      <c r="L372" s="16" t="b">
        <f t="shared" si="31"/>
        <v>1</v>
      </c>
      <c r="M372" s="16" t="b">
        <f t="shared" si="32"/>
        <v>1</v>
      </c>
      <c r="N372" s="16" t="b">
        <f t="shared" si="33"/>
        <v>1</v>
      </c>
    </row>
    <row r="373" spans="1:14">
      <c r="A373" s="77">
        <v>354</v>
      </c>
      <c r="B373" s="212"/>
      <c r="C373" s="213"/>
      <c r="D373" s="206"/>
      <c r="E373" s="206"/>
      <c r="F373" s="212"/>
      <c r="G373" s="206"/>
      <c r="H373" s="214"/>
      <c r="I373" s="16" t="b">
        <f t="shared" si="34"/>
        <v>1</v>
      </c>
      <c r="J373" s="16" t="b">
        <f t="shared" si="35"/>
        <v>1</v>
      </c>
      <c r="K373" s="16" t="b">
        <f t="shared" si="36"/>
        <v>1</v>
      </c>
      <c r="L373" s="16" t="b">
        <f t="shared" si="31"/>
        <v>1</v>
      </c>
      <c r="M373" s="16" t="b">
        <f t="shared" si="32"/>
        <v>1</v>
      </c>
      <c r="N373" s="16" t="b">
        <f t="shared" si="33"/>
        <v>1</v>
      </c>
    </row>
    <row r="374" spans="1:14">
      <c r="A374" s="77">
        <v>355</v>
      </c>
      <c r="B374" s="212"/>
      <c r="C374" s="213"/>
      <c r="D374" s="206"/>
      <c r="E374" s="206"/>
      <c r="F374" s="212"/>
      <c r="G374" s="206"/>
      <c r="H374" s="214"/>
      <c r="I374" s="16" t="b">
        <f t="shared" si="34"/>
        <v>1</v>
      </c>
      <c r="J374" s="16" t="b">
        <f t="shared" si="35"/>
        <v>1</v>
      </c>
      <c r="K374" s="16" t="b">
        <f t="shared" si="36"/>
        <v>1</v>
      </c>
      <c r="L374" s="16" t="b">
        <f t="shared" si="31"/>
        <v>1</v>
      </c>
      <c r="M374" s="16" t="b">
        <f t="shared" si="32"/>
        <v>1</v>
      </c>
      <c r="N374" s="16" t="b">
        <f t="shared" si="33"/>
        <v>1</v>
      </c>
    </row>
    <row r="375" spans="1:14">
      <c r="A375" s="77">
        <v>356</v>
      </c>
      <c r="B375" s="212"/>
      <c r="C375" s="213"/>
      <c r="D375" s="206"/>
      <c r="E375" s="206"/>
      <c r="F375" s="212"/>
      <c r="G375" s="206"/>
      <c r="H375" s="214"/>
      <c r="I375" s="16" t="b">
        <f t="shared" si="34"/>
        <v>1</v>
      </c>
      <c r="J375" s="16" t="b">
        <f t="shared" si="35"/>
        <v>1</v>
      </c>
      <c r="K375" s="16" t="b">
        <f t="shared" si="36"/>
        <v>1</v>
      </c>
      <c r="L375" s="16" t="b">
        <f t="shared" si="31"/>
        <v>1</v>
      </c>
      <c r="M375" s="16" t="b">
        <f t="shared" si="32"/>
        <v>1</v>
      </c>
      <c r="N375" s="16" t="b">
        <f t="shared" si="33"/>
        <v>1</v>
      </c>
    </row>
    <row r="376" spans="1:14">
      <c r="A376" s="77">
        <v>357</v>
      </c>
      <c r="B376" s="212"/>
      <c r="C376" s="213"/>
      <c r="D376" s="206"/>
      <c r="E376" s="206"/>
      <c r="F376" s="212"/>
      <c r="G376" s="206"/>
      <c r="H376" s="214"/>
      <c r="I376" s="16" t="b">
        <f t="shared" si="34"/>
        <v>1</v>
      </c>
      <c r="J376" s="16" t="b">
        <f t="shared" si="35"/>
        <v>1</v>
      </c>
      <c r="K376" s="16" t="b">
        <f t="shared" si="36"/>
        <v>1</v>
      </c>
      <c r="L376" s="16" t="b">
        <f t="shared" si="31"/>
        <v>1</v>
      </c>
      <c r="M376" s="16" t="b">
        <f t="shared" si="32"/>
        <v>1</v>
      </c>
      <c r="N376" s="16" t="b">
        <f t="shared" si="33"/>
        <v>1</v>
      </c>
    </row>
    <row r="377" spans="1:14">
      <c r="A377" s="77">
        <v>358</v>
      </c>
      <c r="B377" s="212"/>
      <c r="C377" s="213"/>
      <c r="D377" s="206"/>
      <c r="E377" s="206"/>
      <c r="F377" s="212"/>
      <c r="G377" s="206"/>
      <c r="H377" s="214"/>
      <c r="I377" s="16" t="b">
        <f t="shared" si="34"/>
        <v>1</v>
      </c>
      <c r="J377" s="16" t="b">
        <f t="shared" si="35"/>
        <v>1</v>
      </c>
      <c r="K377" s="16" t="b">
        <f t="shared" si="36"/>
        <v>1</v>
      </c>
      <c r="L377" s="16" t="b">
        <f t="shared" si="31"/>
        <v>1</v>
      </c>
      <c r="M377" s="16" t="b">
        <f t="shared" si="32"/>
        <v>1</v>
      </c>
      <c r="N377" s="16" t="b">
        <f t="shared" si="33"/>
        <v>1</v>
      </c>
    </row>
    <row r="378" spans="1:14">
      <c r="A378" s="77">
        <v>359</v>
      </c>
      <c r="B378" s="212"/>
      <c r="C378" s="213"/>
      <c r="D378" s="206"/>
      <c r="E378" s="206"/>
      <c r="F378" s="212"/>
      <c r="G378" s="206"/>
      <c r="H378" s="214"/>
      <c r="I378" s="16" t="b">
        <f t="shared" si="34"/>
        <v>1</v>
      </c>
      <c r="J378" s="16" t="b">
        <f t="shared" si="35"/>
        <v>1</v>
      </c>
      <c r="K378" s="16" t="b">
        <f t="shared" si="36"/>
        <v>1</v>
      </c>
      <c r="L378" s="16" t="b">
        <f t="shared" si="31"/>
        <v>1</v>
      </c>
      <c r="M378" s="16" t="b">
        <f t="shared" si="32"/>
        <v>1</v>
      </c>
      <c r="N378" s="16" t="b">
        <f t="shared" si="33"/>
        <v>1</v>
      </c>
    </row>
    <row r="379" spans="1:14">
      <c r="A379" s="77">
        <v>360</v>
      </c>
      <c r="B379" s="212"/>
      <c r="C379" s="213"/>
      <c r="D379" s="206"/>
      <c r="E379" s="206"/>
      <c r="F379" s="212"/>
      <c r="G379" s="206"/>
      <c r="H379" s="214"/>
      <c r="I379" s="16" t="b">
        <f t="shared" si="34"/>
        <v>1</v>
      </c>
      <c r="J379" s="16" t="b">
        <f t="shared" si="35"/>
        <v>1</v>
      </c>
      <c r="K379" s="16" t="b">
        <f t="shared" si="36"/>
        <v>1</v>
      </c>
      <c r="L379" s="16" t="b">
        <f t="shared" si="31"/>
        <v>1</v>
      </c>
      <c r="M379" s="16" t="b">
        <f t="shared" si="32"/>
        <v>1</v>
      </c>
      <c r="N379" s="16" t="b">
        <f t="shared" si="33"/>
        <v>1</v>
      </c>
    </row>
    <row r="380" spans="1:14">
      <c r="A380" s="77">
        <v>361</v>
      </c>
      <c r="B380" s="212"/>
      <c r="C380" s="213"/>
      <c r="D380" s="206"/>
      <c r="E380" s="206"/>
      <c r="F380" s="212"/>
      <c r="G380" s="206"/>
      <c r="H380" s="214"/>
      <c r="I380" s="16" t="b">
        <f t="shared" si="34"/>
        <v>1</v>
      </c>
      <c r="J380" s="16" t="b">
        <f t="shared" si="35"/>
        <v>1</v>
      </c>
      <c r="K380" s="16" t="b">
        <f t="shared" si="36"/>
        <v>1</v>
      </c>
      <c r="L380" s="16" t="b">
        <f t="shared" si="31"/>
        <v>1</v>
      </c>
      <c r="M380" s="16" t="b">
        <f t="shared" si="32"/>
        <v>1</v>
      </c>
      <c r="N380" s="16" t="b">
        <f t="shared" si="33"/>
        <v>1</v>
      </c>
    </row>
    <row r="381" spans="1:14">
      <c r="A381" s="77">
        <v>362</v>
      </c>
      <c r="B381" s="212"/>
      <c r="C381" s="213"/>
      <c r="D381" s="206"/>
      <c r="E381" s="206"/>
      <c r="F381" s="212"/>
      <c r="G381" s="206"/>
      <c r="H381" s="214"/>
      <c r="I381" s="16" t="b">
        <f t="shared" si="34"/>
        <v>1</v>
      </c>
      <c r="J381" s="16" t="b">
        <f t="shared" si="35"/>
        <v>1</v>
      </c>
      <c r="K381" s="16" t="b">
        <f t="shared" si="36"/>
        <v>1</v>
      </c>
      <c r="L381" s="16" t="b">
        <f t="shared" si="31"/>
        <v>1</v>
      </c>
      <c r="M381" s="16" t="b">
        <f t="shared" si="32"/>
        <v>1</v>
      </c>
      <c r="N381" s="16" t="b">
        <f t="shared" si="33"/>
        <v>1</v>
      </c>
    </row>
    <row r="382" spans="1:14">
      <c r="A382" s="77">
        <v>363</v>
      </c>
      <c r="B382" s="212"/>
      <c r="C382" s="213"/>
      <c r="D382" s="206"/>
      <c r="E382" s="206"/>
      <c r="F382" s="212"/>
      <c r="G382" s="206"/>
      <c r="H382" s="214"/>
      <c r="I382" s="16" t="b">
        <f t="shared" si="34"/>
        <v>1</v>
      </c>
      <c r="J382" s="16" t="b">
        <f t="shared" si="35"/>
        <v>1</v>
      </c>
      <c r="K382" s="16" t="b">
        <f t="shared" si="36"/>
        <v>1</v>
      </c>
      <c r="L382" s="16" t="b">
        <f t="shared" si="31"/>
        <v>1</v>
      </c>
      <c r="M382" s="16" t="b">
        <f t="shared" si="32"/>
        <v>1</v>
      </c>
      <c r="N382" s="16" t="b">
        <f t="shared" si="33"/>
        <v>1</v>
      </c>
    </row>
    <row r="383" spans="1:14">
      <c r="A383" s="77">
        <v>364</v>
      </c>
      <c r="B383" s="212"/>
      <c r="C383" s="213"/>
      <c r="D383" s="206"/>
      <c r="E383" s="206"/>
      <c r="F383" s="212"/>
      <c r="G383" s="206"/>
      <c r="H383" s="214"/>
      <c r="I383" s="16" t="b">
        <f t="shared" si="34"/>
        <v>1</v>
      </c>
      <c r="J383" s="16" t="b">
        <f t="shared" si="35"/>
        <v>1</v>
      </c>
      <c r="K383" s="16" t="b">
        <f t="shared" si="36"/>
        <v>1</v>
      </c>
      <c r="L383" s="16" t="b">
        <f t="shared" si="31"/>
        <v>1</v>
      </c>
      <c r="M383" s="16" t="b">
        <f t="shared" si="32"/>
        <v>1</v>
      </c>
      <c r="N383" s="16" t="b">
        <f t="shared" si="33"/>
        <v>1</v>
      </c>
    </row>
    <row r="384" spans="1:14">
      <c r="A384" s="77">
        <v>365</v>
      </c>
      <c r="B384" s="212"/>
      <c r="C384" s="213"/>
      <c r="D384" s="206"/>
      <c r="E384" s="206"/>
      <c r="F384" s="212"/>
      <c r="G384" s="206"/>
      <c r="H384" s="214"/>
      <c r="I384" s="16" t="b">
        <f t="shared" si="34"/>
        <v>1</v>
      </c>
      <c r="J384" s="16" t="b">
        <f t="shared" si="35"/>
        <v>1</v>
      </c>
      <c r="K384" s="16" t="b">
        <f t="shared" si="36"/>
        <v>1</v>
      </c>
      <c r="L384" s="16" t="b">
        <f t="shared" si="31"/>
        <v>1</v>
      </c>
      <c r="M384" s="16" t="b">
        <f t="shared" si="32"/>
        <v>1</v>
      </c>
      <c r="N384" s="16" t="b">
        <f t="shared" si="33"/>
        <v>1</v>
      </c>
    </row>
    <row r="385" spans="1:14">
      <c r="A385" s="77">
        <v>366</v>
      </c>
      <c r="B385" s="212"/>
      <c r="C385" s="213"/>
      <c r="D385" s="206"/>
      <c r="E385" s="206"/>
      <c r="F385" s="212"/>
      <c r="G385" s="206"/>
      <c r="H385" s="214"/>
      <c r="I385" s="16" t="b">
        <f t="shared" si="34"/>
        <v>1</v>
      </c>
      <c r="J385" s="16" t="b">
        <f t="shared" si="35"/>
        <v>1</v>
      </c>
      <c r="K385" s="16" t="b">
        <f t="shared" si="36"/>
        <v>1</v>
      </c>
      <c r="L385" s="16" t="b">
        <f t="shared" si="31"/>
        <v>1</v>
      </c>
      <c r="M385" s="16" t="b">
        <f t="shared" si="32"/>
        <v>1</v>
      </c>
      <c r="N385" s="16" t="b">
        <f t="shared" si="33"/>
        <v>1</v>
      </c>
    </row>
    <row r="386" spans="1:14">
      <c r="A386" s="77">
        <v>367</v>
      </c>
      <c r="B386" s="212"/>
      <c r="C386" s="213"/>
      <c r="D386" s="206"/>
      <c r="E386" s="206"/>
      <c r="F386" s="212"/>
      <c r="G386" s="206"/>
      <c r="H386" s="214"/>
      <c r="I386" s="16" t="b">
        <f t="shared" si="34"/>
        <v>1</v>
      </c>
      <c r="J386" s="16" t="b">
        <f t="shared" si="35"/>
        <v>1</v>
      </c>
      <c r="K386" s="16" t="b">
        <f t="shared" si="36"/>
        <v>1</v>
      </c>
      <c r="L386" s="16" t="b">
        <f t="shared" si="31"/>
        <v>1</v>
      </c>
      <c r="M386" s="16" t="b">
        <f t="shared" si="32"/>
        <v>1</v>
      </c>
      <c r="N386" s="16" t="b">
        <f t="shared" si="33"/>
        <v>1</v>
      </c>
    </row>
    <row r="387" spans="1:14">
      <c r="A387" s="77">
        <v>368</v>
      </c>
      <c r="B387" s="212"/>
      <c r="C387" s="213"/>
      <c r="D387" s="206"/>
      <c r="E387" s="206"/>
      <c r="F387" s="212"/>
      <c r="G387" s="206"/>
      <c r="H387" s="214"/>
      <c r="I387" s="16" t="b">
        <f t="shared" si="34"/>
        <v>1</v>
      </c>
      <c r="J387" s="16" t="b">
        <f t="shared" si="35"/>
        <v>1</v>
      </c>
      <c r="K387" s="16" t="b">
        <f t="shared" si="36"/>
        <v>1</v>
      </c>
      <c r="L387" s="16" t="b">
        <f t="shared" si="31"/>
        <v>1</v>
      </c>
      <c r="M387" s="16" t="b">
        <f t="shared" si="32"/>
        <v>1</v>
      </c>
      <c r="N387" s="16" t="b">
        <f t="shared" si="33"/>
        <v>1</v>
      </c>
    </row>
    <row r="388" spans="1:14">
      <c r="A388" s="77">
        <v>369</v>
      </c>
      <c r="B388" s="212"/>
      <c r="C388" s="213"/>
      <c r="D388" s="206"/>
      <c r="E388" s="206"/>
      <c r="F388" s="212"/>
      <c r="G388" s="206"/>
      <c r="H388" s="214"/>
      <c r="I388" s="16" t="b">
        <f t="shared" si="34"/>
        <v>1</v>
      </c>
      <c r="J388" s="16" t="b">
        <f t="shared" si="35"/>
        <v>1</v>
      </c>
      <c r="K388" s="16" t="b">
        <f t="shared" si="36"/>
        <v>1</v>
      </c>
      <c r="L388" s="16" t="b">
        <f t="shared" si="31"/>
        <v>1</v>
      </c>
      <c r="M388" s="16" t="b">
        <f t="shared" si="32"/>
        <v>1</v>
      </c>
      <c r="N388" s="16" t="b">
        <f t="shared" si="33"/>
        <v>1</v>
      </c>
    </row>
    <row r="389" spans="1:14">
      <c r="A389" s="77">
        <v>370</v>
      </c>
      <c r="B389" s="212"/>
      <c r="C389" s="213"/>
      <c r="D389" s="206"/>
      <c r="E389" s="206"/>
      <c r="F389" s="212"/>
      <c r="G389" s="206"/>
      <c r="H389" s="214"/>
      <c r="I389" s="16" t="b">
        <f t="shared" si="34"/>
        <v>1</v>
      </c>
      <c r="J389" s="16" t="b">
        <f t="shared" si="35"/>
        <v>1</v>
      </c>
      <c r="K389" s="16" t="b">
        <f t="shared" si="36"/>
        <v>1</v>
      </c>
      <c r="L389" s="16" t="b">
        <f t="shared" si="31"/>
        <v>1</v>
      </c>
      <c r="M389" s="16" t="b">
        <f t="shared" si="32"/>
        <v>1</v>
      </c>
      <c r="N389" s="16" t="b">
        <f t="shared" si="33"/>
        <v>1</v>
      </c>
    </row>
    <row r="390" spans="1:14">
      <c r="A390" s="77">
        <v>371</v>
      </c>
      <c r="B390" s="212"/>
      <c r="C390" s="213"/>
      <c r="D390" s="206"/>
      <c r="E390" s="206"/>
      <c r="F390" s="212"/>
      <c r="G390" s="206"/>
      <c r="H390" s="214"/>
      <c r="I390" s="16" t="b">
        <f t="shared" si="34"/>
        <v>1</v>
      </c>
      <c r="J390" s="16" t="b">
        <f t="shared" si="35"/>
        <v>1</v>
      </c>
      <c r="K390" s="16" t="b">
        <f t="shared" si="36"/>
        <v>1</v>
      </c>
      <c r="L390" s="16" t="b">
        <f t="shared" si="31"/>
        <v>1</v>
      </c>
      <c r="M390" s="16" t="b">
        <f t="shared" si="32"/>
        <v>1</v>
      </c>
      <c r="N390" s="16" t="b">
        <f t="shared" si="33"/>
        <v>1</v>
      </c>
    </row>
    <row r="391" spans="1:14">
      <c r="A391" s="77">
        <v>372</v>
      </c>
      <c r="B391" s="212"/>
      <c r="C391" s="213"/>
      <c r="D391" s="206"/>
      <c r="E391" s="206"/>
      <c r="F391" s="212"/>
      <c r="G391" s="206"/>
      <c r="H391" s="214"/>
      <c r="I391" s="16" t="b">
        <f t="shared" si="34"/>
        <v>1</v>
      </c>
      <c r="J391" s="16" t="b">
        <f t="shared" si="35"/>
        <v>1</v>
      </c>
      <c r="K391" s="16" t="b">
        <f t="shared" si="36"/>
        <v>1</v>
      </c>
      <c r="L391" s="16" t="b">
        <f t="shared" si="31"/>
        <v>1</v>
      </c>
      <c r="M391" s="16" t="b">
        <f t="shared" si="32"/>
        <v>1</v>
      </c>
      <c r="N391" s="16" t="b">
        <f t="shared" si="33"/>
        <v>1</v>
      </c>
    </row>
    <row r="392" spans="1:14">
      <c r="A392" s="77">
        <v>373</v>
      </c>
      <c r="B392" s="212"/>
      <c r="C392" s="213"/>
      <c r="D392" s="206"/>
      <c r="E392" s="206"/>
      <c r="F392" s="212"/>
      <c r="G392" s="206"/>
      <c r="H392" s="214"/>
      <c r="I392" s="16" t="b">
        <f t="shared" si="34"/>
        <v>1</v>
      </c>
      <c r="J392" s="16" t="b">
        <f t="shared" si="35"/>
        <v>1</v>
      </c>
      <c r="K392" s="16" t="b">
        <f t="shared" si="36"/>
        <v>1</v>
      </c>
      <c r="L392" s="16" t="b">
        <f t="shared" si="31"/>
        <v>1</v>
      </c>
      <c r="M392" s="16" t="b">
        <f t="shared" si="32"/>
        <v>1</v>
      </c>
      <c r="N392" s="16" t="b">
        <f t="shared" si="33"/>
        <v>1</v>
      </c>
    </row>
    <row r="393" spans="1:14">
      <c r="A393" s="77">
        <v>374</v>
      </c>
      <c r="B393" s="212"/>
      <c r="C393" s="213"/>
      <c r="D393" s="206"/>
      <c r="E393" s="206"/>
      <c r="F393" s="212"/>
      <c r="G393" s="206"/>
      <c r="H393" s="214"/>
      <c r="I393" s="16" t="b">
        <f t="shared" si="34"/>
        <v>1</v>
      </c>
      <c r="J393" s="16" t="b">
        <f t="shared" si="35"/>
        <v>1</v>
      </c>
      <c r="K393" s="16" t="b">
        <f t="shared" si="36"/>
        <v>1</v>
      </c>
      <c r="L393" s="16" t="b">
        <f t="shared" si="31"/>
        <v>1</v>
      </c>
      <c r="M393" s="16" t="b">
        <f t="shared" si="32"/>
        <v>1</v>
      </c>
      <c r="N393" s="16" t="b">
        <f t="shared" si="33"/>
        <v>1</v>
      </c>
    </row>
    <row r="394" spans="1:14">
      <c r="A394" s="77">
        <v>375</v>
      </c>
      <c r="B394" s="212"/>
      <c r="C394" s="213"/>
      <c r="D394" s="206"/>
      <c r="E394" s="206"/>
      <c r="F394" s="212"/>
      <c r="G394" s="206"/>
      <c r="H394" s="214"/>
      <c r="I394" s="16" t="b">
        <f t="shared" si="34"/>
        <v>1</v>
      </c>
      <c r="J394" s="16" t="b">
        <f t="shared" si="35"/>
        <v>1</v>
      </c>
      <c r="K394" s="16" t="b">
        <f t="shared" si="36"/>
        <v>1</v>
      </c>
      <c r="L394" s="16" t="b">
        <f t="shared" si="31"/>
        <v>1</v>
      </c>
      <c r="M394" s="16" t="b">
        <f t="shared" si="32"/>
        <v>1</v>
      </c>
      <c r="N394" s="16" t="b">
        <f t="shared" si="33"/>
        <v>1</v>
      </c>
    </row>
    <row r="395" spans="1:14">
      <c r="A395" s="77">
        <v>376</v>
      </c>
      <c r="B395" s="212"/>
      <c r="C395" s="213"/>
      <c r="D395" s="206"/>
      <c r="E395" s="206"/>
      <c r="F395" s="212"/>
      <c r="G395" s="206"/>
      <c r="H395" s="214"/>
      <c r="I395" s="16" t="b">
        <f t="shared" si="34"/>
        <v>1</v>
      </c>
      <c r="J395" s="16" t="b">
        <f t="shared" si="35"/>
        <v>1</v>
      </c>
      <c r="K395" s="16" t="b">
        <f t="shared" si="36"/>
        <v>1</v>
      </c>
      <c r="L395" s="16" t="b">
        <f t="shared" si="31"/>
        <v>1</v>
      </c>
      <c r="M395" s="16" t="b">
        <f t="shared" si="32"/>
        <v>1</v>
      </c>
      <c r="N395" s="16" t="b">
        <f t="shared" si="33"/>
        <v>1</v>
      </c>
    </row>
    <row r="396" spans="1:14">
      <c r="A396" s="77">
        <v>377</v>
      </c>
      <c r="B396" s="212"/>
      <c r="C396" s="213"/>
      <c r="D396" s="206"/>
      <c r="E396" s="206"/>
      <c r="F396" s="212"/>
      <c r="G396" s="206"/>
      <c r="H396" s="214"/>
      <c r="I396" s="16" t="b">
        <f t="shared" si="34"/>
        <v>1</v>
      </c>
      <c r="J396" s="16" t="b">
        <f t="shared" si="35"/>
        <v>1</v>
      </c>
      <c r="K396" s="16" t="b">
        <f t="shared" si="36"/>
        <v>1</v>
      </c>
      <c r="L396" s="16" t="b">
        <f t="shared" si="31"/>
        <v>1</v>
      </c>
      <c r="M396" s="16" t="b">
        <f t="shared" si="32"/>
        <v>1</v>
      </c>
      <c r="N396" s="16" t="b">
        <f t="shared" si="33"/>
        <v>1</v>
      </c>
    </row>
    <row r="397" spans="1:14">
      <c r="A397" s="77">
        <v>378</v>
      </c>
      <c r="B397" s="212"/>
      <c r="C397" s="213"/>
      <c r="D397" s="206"/>
      <c r="E397" s="206"/>
      <c r="F397" s="212"/>
      <c r="G397" s="206"/>
      <c r="H397" s="214"/>
      <c r="I397" s="16" t="b">
        <f t="shared" si="34"/>
        <v>1</v>
      </c>
      <c r="J397" s="16" t="b">
        <f t="shared" si="35"/>
        <v>1</v>
      </c>
      <c r="K397" s="16" t="b">
        <f t="shared" si="36"/>
        <v>1</v>
      </c>
      <c r="L397" s="16" t="b">
        <f t="shared" si="31"/>
        <v>1</v>
      </c>
      <c r="M397" s="16" t="b">
        <f t="shared" si="32"/>
        <v>1</v>
      </c>
      <c r="N397" s="16" t="b">
        <f t="shared" si="33"/>
        <v>1</v>
      </c>
    </row>
    <row r="398" spans="1:14">
      <c r="A398" s="77">
        <v>379</v>
      </c>
      <c r="B398" s="212"/>
      <c r="C398" s="213"/>
      <c r="D398" s="206"/>
      <c r="E398" s="206"/>
      <c r="F398" s="212"/>
      <c r="G398" s="206"/>
      <c r="H398" s="214"/>
      <c r="I398" s="16" t="b">
        <f t="shared" si="34"/>
        <v>1</v>
      </c>
      <c r="J398" s="16" t="b">
        <f t="shared" si="35"/>
        <v>1</v>
      </c>
      <c r="K398" s="16" t="b">
        <f t="shared" si="36"/>
        <v>1</v>
      </c>
      <c r="L398" s="16" t="b">
        <f t="shared" si="31"/>
        <v>1</v>
      </c>
      <c r="M398" s="16" t="b">
        <f t="shared" si="32"/>
        <v>1</v>
      </c>
      <c r="N398" s="16" t="b">
        <f t="shared" si="33"/>
        <v>1</v>
      </c>
    </row>
    <row r="399" spans="1:14">
      <c r="A399" s="77">
        <v>380</v>
      </c>
      <c r="B399" s="212"/>
      <c r="C399" s="213"/>
      <c r="D399" s="206"/>
      <c r="E399" s="206"/>
      <c r="F399" s="212"/>
      <c r="G399" s="206"/>
      <c r="H399" s="214"/>
      <c r="I399" s="16" t="b">
        <f t="shared" si="34"/>
        <v>1</v>
      </c>
      <c r="J399" s="16" t="b">
        <f t="shared" si="35"/>
        <v>1</v>
      </c>
      <c r="K399" s="16" t="b">
        <f t="shared" si="36"/>
        <v>1</v>
      </c>
      <c r="L399" s="16" t="b">
        <f t="shared" si="31"/>
        <v>1</v>
      </c>
      <c r="M399" s="16" t="b">
        <f t="shared" si="32"/>
        <v>1</v>
      </c>
      <c r="N399" s="16" t="b">
        <f t="shared" si="33"/>
        <v>1</v>
      </c>
    </row>
    <row r="400" spans="1:14">
      <c r="A400" s="77">
        <v>381</v>
      </c>
      <c r="B400" s="212"/>
      <c r="C400" s="213"/>
      <c r="D400" s="206"/>
      <c r="E400" s="206"/>
      <c r="F400" s="212"/>
      <c r="G400" s="206"/>
      <c r="H400" s="214"/>
      <c r="I400" s="16" t="b">
        <f t="shared" si="34"/>
        <v>1</v>
      </c>
      <c r="J400" s="16" t="b">
        <f t="shared" si="35"/>
        <v>1</v>
      </c>
      <c r="K400" s="16" t="b">
        <f t="shared" si="36"/>
        <v>1</v>
      </c>
      <c r="L400" s="16" t="b">
        <f t="shared" si="31"/>
        <v>1</v>
      </c>
      <c r="M400" s="16" t="b">
        <f t="shared" si="32"/>
        <v>1</v>
      </c>
      <c r="N400" s="16" t="b">
        <f t="shared" si="33"/>
        <v>1</v>
      </c>
    </row>
    <row r="401" spans="1:14">
      <c r="A401" s="77">
        <v>382</v>
      </c>
      <c r="B401" s="212"/>
      <c r="C401" s="213"/>
      <c r="D401" s="206"/>
      <c r="E401" s="206"/>
      <c r="F401" s="212"/>
      <c r="G401" s="206"/>
      <c r="H401" s="214"/>
      <c r="I401" s="16" t="b">
        <f t="shared" si="34"/>
        <v>1</v>
      </c>
      <c r="J401" s="16" t="b">
        <f t="shared" si="35"/>
        <v>1</v>
      </c>
      <c r="K401" s="16" t="b">
        <f t="shared" si="36"/>
        <v>1</v>
      </c>
      <c r="L401" s="16" t="b">
        <f t="shared" si="31"/>
        <v>1</v>
      </c>
      <c r="M401" s="16" t="b">
        <f t="shared" si="32"/>
        <v>1</v>
      </c>
      <c r="N401" s="16" t="b">
        <f t="shared" si="33"/>
        <v>1</v>
      </c>
    </row>
    <row r="402" spans="1:14">
      <c r="A402" s="77">
        <v>383</v>
      </c>
      <c r="B402" s="212"/>
      <c r="C402" s="213"/>
      <c r="D402" s="206"/>
      <c r="E402" s="206"/>
      <c r="F402" s="212"/>
      <c r="G402" s="206"/>
      <c r="H402" s="214"/>
      <c r="I402" s="16" t="b">
        <f t="shared" si="34"/>
        <v>1</v>
      </c>
      <c r="J402" s="16" t="b">
        <f t="shared" si="35"/>
        <v>1</v>
      </c>
      <c r="K402" s="16" t="b">
        <f t="shared" si="36"/>
        <v>1</v>
      </c>
      <c r="L402" s="16" t="b">
        <f t="shared" si="31"/>
        <v>1</v>
      </c>
      <c r="M402" s="16" t="b">
        <f t="shared" si="32"/>
        <v>1</v>
      </c>
      <c r="N402" s="16" t="b">
        <f t="shared" si="33"/>
        <v>1</v>
      </c>
    </row>
    <row r="403" spans="1:14">
      <c r="A403" s="77">
        <v>384</v>
      </c>
      <c r="B403" s="212"/>
      <c r="C403" s="213"/>
      <c r="D403" s="206"/>
      <c r="E403" s="206"/>
      <c r="F403" s="212"/>
      <c r="G403" s="206"/>
      <c r="H403" s="214"/>
      <c r="I403" s="16" t="b">
        <f t="shared" si="34"/>
        <v>1</v>
      </c>
      <c r="J403" s="16" t="b">
        <f t="shared" si="35"/>
        <v>1</v>
      </c>
      <c r="K403" s="16" t="b">
        <f t="shared" si="36"/>
        <v>1</v>
      </c>
      <c r="L403" s="16" t="b">
        <f t="shared" si="31"/>
        <v>1</v>
      </c>
      <c r="M403" s="16" t="b">
        <f t="shared" si="32"/>
        <v>1</v>
      </c>
      <c r="N403" s="16" t="b">
        <f t="shared" si="33"/>
        <v>1</v>
      </c>
    </row>
    <row r="404" spans="1:14">
      <c r="A404" s="77">
        <v>385</v>
      </c>
      <c r="B404" s="212"/>
      <c r="C404" s="213"/>
      <c r="D404" s="206"/>
      <c r="E404" s="206"/>
      <c r="F404" s="212"/>
      <c r="G404" s="206"/>
      <c r="H404" s="214"/>
      <c r="I404" s="16" t="b">
        <f t="shared" si="34"/>
        <v>1</v>
      </c>
      <c r="J404" s="16" t="b">
        <f t="shared" si="35"/>
        <v>1</v>
      </c>
      <c r="K404" s="16" t="b">
        <f t="shared" si="36"/>
        <v>1</v>
      </c>
      <c r="L404" s="16" t="b">
        <f t="shared" ref="L404:L467" si="37">IF(D404="",TRUE,(IF(ISNUMBER(MATCH(D404,CountriesList,0)),TRUE,FALSE)))</f>
        <v>1</v>
      </c>
      <c r="M404" s="16" t="b">
        <f t="shared" ref="M404:M467" si="38">IF(E404="",TRUE,(IF(ISNUMBER(MATCH(E404,typeofentityList,0)),TRUE,FALSE)))</f>
        <v>1</v>
      </c>
      <c r="N404" s="16" t="b">
        <f t="shared" ref="N404:N467" si="39">IF(G404="",TRUE,(IF(ISNUMBER(MATCH(G404,ShortRelationList,0)),TRUE,FALSE)))</f>
        <v>1</v>
      </c>
    </row>
    <row r="405" spans="1:14">
      <c r="A405" s="77">
        <v>386</v>
      </c>
      <c r="B405" s="212"/>
      <c r="C405" s="213"/>
      <c r="D405" s="206"/>
      <c r="E405" s="206"/>
      <c r="F405" s="212"/>
      <c r="G405" s="206"/>
      <c r="H405" s="214"/>
      <c r="I405" s="16" t="b">
        <f t="shared" si="34"/>
        <v>1</v>
      </c>
      <c r="J405" s="16" t="b">
        <f t="shared" si="35"/>
        <v>1</v>
      </c>
      <c r="K405" s="16" t="b">
        <f t="shared" si="36"/>
        <v>1</v>
      </c>
      <c r="L405" s="16" t="b">
        <f t="shared" si="37"/>
        <v>1</v>
      </c>
      <c r="M405" s="16" t="b">
        <f t="shared" si="38"/>
        <v>1</v>
      </c>
      <c r="N405" s="16" t="b">
        <f t="shared" si="39"/>
        <v>1</v>
      </c>
    </row>
    <row r="406" spans="1:14">
      <c r="A406" s="77">
        <v>387</v>
      </c>
      <c r="B406" s="212"/>
      <c r="C406" s="213"/>
      <c r="D406" s="206"/>
      <c r="E406" s="206"/>
      <c r="F406" s="212"/>
      <c r="G406" s="206"/>
      <c r="H406" s="214"/>
      <c r="I406" s="16" t="b">
        <f t="shared" ref="I406:I469" si="40">IF(ISBLANK(B406),TRUE,IF(OR(ISBLANK(C406),ISBLANK(D406),ISBLANK(E406),ISBLANK(F406),ISBLANK(G406),ISBLANK(H406)),FALSE,TRUE))</f>
        <v>1</v>
      </c>
      <c r="J406" s="16" t="b">
        <f t="shared" ref="J406:J469" si="41">IF(OR(AND(B406="N/A",D406="N/A",E406="N/A",G406="N/A"),AND(ISBLANK(B406),ISBLANK(D406),ISBLANK(E406),ISBLANK(G406)),AND(NOT(ISBLANK(B406)),NOT(ISBLANK(D406)),NOT(ISBLANK(E406)),NOT(ISBLANK(G406)),B406&lt;&gt;"N/A",D406&lt;&gt;"N/A",E406&lt;&gt;"N/A",G406&lt;&gt;"N/A")),TRUE,FALSE)</f>
        <v>1</v>
      </c>
      <c r="K406" s="16" t="b">
        <f t="shared" ref="K406:K469" si="42">IF(OR(AND(ISBLANK(B406),H406=0),AND(B406="N/A",H406=0),AND(NOT(ISBLANK(B406)),B406&lt;&gt;"N/A",H406&lt;&gt;0)),TRUE,FALSE)</f>
        <v>1</v>
      </c>
      <c r="L406" s="16" t="b">
        <f t="shared" si="37"/>
        <v>1</v>
      </c>
      <c r="M406" s="16" t="b">
        <f t="shared" si="38"/>
        <v>1</v>
      </c>
      <c r="N406" s="16" t="b">
        <f t="shared" si="39"/>
        <v>1</v>
      </c>
    </row>
    <row r="407" spans="1:14">
      <c r="A407" s="77">
        <v>388</v>
      </c>
      <c r="B407" s="212"/>
      <c r="C407" s="213"/>
      <c r="D407" s="206"/>
      <c r="E407" s="206"/>
      <c r="F407" s="212"/>
      <c r="G407" s="206"/>
      <c r="H407" s="214"/>
      <c r="I407" s="16" t="b">
        <f t="shared" si="40"/>
        <v>1</v>
      </c>
      <c r="J407" s="16" t="b">
        <f t="shared" si="41"/>
        <v>1</v>
      </c>
      <c r="K407" s="16" t="b">
        <f t="shared" si="42"/>
        <v>1</v>
      </c>
      <c r="L407" s="16" t="b">
        <f t="shared" si="37"/>
        <v>1</v>
      </c>
      <c r="M407" s="16" t="b">
        <f t="shared" si="38"/>
        <v>1</v>
      </c>
      <c r="N407" s="16" t="b">
        <f t="shared" si="39"/>
        <v>1</v>
      </c>
    </row>
    <row r="408" spans="1:14">
      <c r="A408" s="77">
        <v>389</v>
      </c>
      <c r="B408" s="212"/>
      <c r="C408" s="213"/>
      <c r="D408" s="206"/>
      <c r="E408" s="206"/>
      <c r="F408" s="212"/>
      <c r="G408" s="206"/>
      <c r="H408" s="214"/>
      <c r="I408" s="16" t="b">
        <f t="shared" si="40"/>
        <v>1</v>
      </c>
      <c r="J408" s="16" t="b">
        <f t="shared" si="41"/>
        <v>1</v>
      </c>
      <c r="K408" s="16" t="b">
        <f t="shared" si="42"/>
        <v>1</v>
      </c>
      <c r="L408" s="16" t="b">
        <f t="shared" si="37"/>
        <v>1</v>
      </c>
      <c r="M408" s="16" t="b">
        <f t="shared" si="38"/>
        <v>1</v>
      </c>
      <c r="N408" s="16" t="b">
        <f t="shared" si="39"/>
        <v>1</v>
      </c>
    </row>
    <row r="409" spans="1:14">
      <c r="A409" s="77">
        <v>390</v>
      </c>
      <c r="B409" s="212"/>
      <c r="C409" s="213"/>
      <c r="D409" s="206"/>
      <c r="E409" s="206"/>
      <c r="F409" s="212"/>
      <c r="G409" s="206"/>
      <c r="H409" s="214"/>
      <c r="I409" s="16" t="b">
        <f t="shared" si="40"/>
        <v>1</v>
      </c>
      <c r="J409" s="16" t="b">
        <f t="shared" si="41"/>
        <v>1</v>
      </c>
      <c r="K409" s="16" t="b">
        <f t="shared" si="42"/>
        <v>1</v>
      </c>
      <c r="L409" s="16" t="b">
        <f t="shared" si="37"/>
        <v>1</v>
      </c>
      <c r="M409" s="16" t="b">
        <f t="shared" si="38"/>
        <v>1</v>
      </c>
      <c r="N409" s="16" t="b">
        <f t="shared" si="39"/>
        <v>1</v>
      </c>
    </row>
    <row r="410" spans="1:14">
      <c r="A410" s="77">
        <v>391</v>
      </c>
      <c r="B410" s="212"/>
      <c r="C410" s="213"/>
      <c r="D410" s="206"/>
      <c r="E410" s="206"/>
      <c r="F410" s="212"/>
      <c r="G410" s="206"/>
      <c r="H410" s="214"/>
      <c r="I410" s="16" t="b">
        <f t="shared" si="40"/>
        <v>1</v>
      </c>
      <c r="J410" s="16" t="b">
        <f t="shared" si="41"/>
        <v>1</v>
      </c>
      <c r="K410" s="16" t="b">
        <f t="shared" si="42"/>
        <v>1</v>
      </c>
      <c r="L410" s="16" t="b">
        <f t="shared" si="37"/>
        <v>1</v>
      </c>
      <c r="M410" s="16" t="b">
        <f t="shared" si="38"/>
        <v>1</v>
      </c>
      <c r="N410" s="16" t="b">
        <f t="shared" si="39"/>
        <v>1</v>
      </c>
    </row>
    <row r="411" spans="1:14">
      <c r="A411" s="77">
        <v>392</v>
      </c>
      <c r="B411" s="212"/>
      <c r="C411" s="213"/>
      <c r="D411" s="206"/>
      <c r="E411" s="206"/>
      <c r="F411" s="212"/>
      <c r="G411" s="206"/>
      <c r="H411" s="214"/>
      <c r="I411" s="16" t="b">
        <f t="shared" si="40"/>
        <v>1</v>
      </c>
      <c r="J411" s="16" t="b">
        <f t="shared" si="41"/>
        <v>1</v>
      </c>
      <c r="K411" s="16" t="b">
        <f t="shared" si="42"/>
        <v>1</v>
      </c>
      <c r="L411" s="16" t="b">
        <f t="shared" si="37"/>
        <v>1</v>
      </c>
      <c r="M411" s="16" t="b">
        <f t="shared" si="38"/>
        <v>1</v>
      </c>
      <c r="N411" s="16" t="b">
        <f t="shared" si="39"/>
        <v>1</v>
      </c>
    </row>
    <row r="412" spans="1:14">
      <c r="A412" s="77">
        <v>393</v>
      </c>
      <c r="B412" s="212"/>
      <c r="C412" s="213"/>
      <c r="D412" s="206"/>
      <c r="E412" s="206"/>
      <c r="F412" s="212"/>
      <c r="G412" s="206"/>
      <c r="H412" s="214"/>
      <c r="I412" s="16" t="b">
        <f t="shared" si="40"/>
        <v>1</v>
      </c>
      <c r="J412" s="16" t="b">
        <f t="shared" si="41"/>
        <v>1</v>
      </c>
      <c r="K412" s="16" t="b">
        <f t="shared" si="42"/>
        <v>1</v>
      </c>
      <c r="L412" s="16" t="b">
        <f t="shared" si="37"/>
        <v>1</v>
      </c>
      <c r="M412" s="16" t="b">
        <f t="shared" si="38"/>
        <v>1</v>
      </c>
      <c r="N412" s="16" t="b">
        <f t="shared" si="39"/>
        <v>1</v>
      </c>
    </row>
    <row r="413" spans="1:14">
      <c r="A413" s="77">
        <v>394</v>
      </c>
      <c r="B413" s="212"/>
      <c r="C413" s="213"/>
      <c r="D413" s="206"/>
      <c r="E413" s="206"/>
      <c r="F413" s="212"/>
      <c r="G413" s="206"/>
      <c r="H413" s="214"/>
      <c r="I413" s="16" t="b">
        <f t="shared" si="40"/>
        <v>1</v>
      </c>
      <c r="J413" s="16" t="b">
        <f t="shared" si="41"/>
        <v>1</v>
      </c>
      <c r="K413" s="16" t="b">
        <f t="shared" si="42"/>
        <v>1</v>
      </c>
      <c r="L413" s="16" t="b">
        <f t="shared" si="37"/>
        <v>1</v>
      </c>
      <c r="M413" s="16" t="b">
        <f t="shared" si="38"/>
        <v>1</v>
      </c>
      <c r="N413" s="16" t="b">
        <f t="shared" si="39"/>
        <v>1</v>
      </c>
    </row>
    <row r="414" spans="1:14">
      <c r="A414" s="77">
        <v>395</v>
      </c>
      <c r="B414" s="212"/>
      <c r="C414" s="213"/>
      <c r="D414" s="206"/>
      <c r="E414" s="206"/>
      <c r="F414" s="212"/>
      <c r="G414" s="206"/>
      <c r="H414" s="214"/>
      <c r="I414" s="16" t="b">
        <f t="shared" si="40"/>
        <v>1</v>
      </c>
      <c r="J414" s="16" t="b">
        <f t="shared" si="41"/>
        <v>1</v>
      </c>
      <c r="K414" s="16" t="b">
        <f t="shared" si="42"/>
        <v>1</v>
      </c>
      <c r="L414" s="16" t="b">
        <f t="shared" si="37"/>
        <v>1</v>
      </c>
      <c r="M414" s="16" t="b">
        <f t="shared" si="38"/>
        <v>1</v>
      </c>
      <c r="N414" s="16" t="b">
        <f t="shared" si="39"/>
        <v>1</v>
      </c>
    </row>
    <row r="415" spans="1:14">
      <c r="A415" s="77">
        <v>396</v>
      </c>
      <c r="B415" s="212"/>
      <c r="C415" s="213"/>
      <c r="D415" s="206"/>
      <c r="E415" s="206"/>
      <c r="F415" s="212"/>
      <c r="G415" s="206"/>
      <c r="H415" s="214"/>
      <c r="I415" s="16" t="b">
        <f t="shared" si="40"/>
        <v>1</v>
      </c>
      <c r="J415" s="16" t="b">
        <f t="shared" si="41"/>
        <v>1</v>
      </c>
      <c r="K415" s="16" t="b">
        <f t="shared" si="42"/>
        <v>1</v>
      </c>
      <c r="L415" s="16" t="b">
        <f t="shared" si="37"/>
        <v>1</v>
      </c>
      <c r="M415" s="16" t="b">
        <f t="shared" si="38"/>
        <v>1</v>
      </c>
      <c r="N415" s="16" t="b">
        <f t="shared" si="39"/>
        <v>1</v>
      </c>
    </row>
    <row r="416" spans="1:14">
      <c r="A416" s="77">
        <v>397</v>
      </c>
      <c r="B416" s="212"/>
      <c r="C416" s="213"/>
      <c r="D416" s="206"/>
      <c r="E416" s="206"/>
      <c r="F416" s="212"/>
      <c r="G416" s="206"/>
      <c r="H416" s="214"/>
      <c r="I416" s="16" t="b">
        <f t="shared" si="40"/>
        <v>1</v>
      </c>
      <c r="J416" s="16" t="b">
        <f t="shared" si="41"/>
        <v>1</v>
      </c>
      <c r="K416" s="16" t="b">
        <f t="shared" si="42"/>
        <v>1</v>
      </c>
      <c r="L416" s="16" t="b">
        <f t="shared" si="37"/>
        <v>1</v>
      </c>
      <c r="M416" s="16" t="b">
        <f t="shared" si="38"/>
        <v>1</v>
      </c>
      <c r="N416" s="16" t="b">
        <f t="shared" si="39"/>
        <v>1</v>
      </c>
    </row>
    <row r="417" spans="1:14">
      <c r="A417" s="77">
        <v>398</v>
      </c>
      <c r="B417" s="212"/>
      <c r="C417" s="213"/>
      <c r="D417" s="206"/>
      <c r="E417" s="206"/>
      <c r="F417" s="212"/>
      <c r="G417" s="206"/>
      <c r="H417" s="214"/>
      <c r="I417" s="16" t="b">
        <f t="shared" si="40"/>
        <v>1</v>
      </c>
      <c r="J417" s="16" t="b">
        <f t="shared" si="41"/>
        <v>1</v>
      </c>
      <c r="K417" s="16" t="b">
        <f t="shared" si="42"/>
        <v>1</v>
      </c>
      <c r="L417" s="16" t="b">
        <f t="shared" si="37"/>
        <v>1</v>
      </c>
      <c r="M417" s="16" t="b">
        <f t="shared" si="38"/>
        <v>1</v>
      </c>
      <c r="N417" s="16" t="b">
        <f t="shared" si="39"/>
        <v>1</v>
      </c>
    </row>
    <row r="418" spans="1:14">
      <c r="A418" s="77">
        <v>399</v>
      </c>
      <c r="B418" s="212"/>
      <c r="C418" s="213"/>
      <c r="D418" s="206"/>
      <c r="E418" s="206"/>
      <c r="F418" s="212"/>
      <c r="G418" s="206"/>
      <c r="H418" s="214"/>
      <c r="I418" s="16" t="b">
        <f t="shared" si="40"/>
        <v>1</v>
      </c>
      <c r="J418" s="16" t="b">
        <f t="shared" si="41"/>
        <v>1</v>
      </c>
      <c r="K418" s="16" t="b">
        <f t="shared" si="42"/>
        <v>1</v>
      </c>
      <c r="L418" s="16" t="b">
        <f t="shared" si="37"/>
        <v>1</v>
      </c>
      <c r="M418" s="16" t="b">
        <f t="shared" si="38"/>
        <v>1</v>
      </c>
      <c r="N418" s="16" t="b">
        <f t="shared" si="39"/>
        <v>1</v>
      </c>
    </row>
    <row r="419" spans="1:14">
      <c r="A419" s="77">
        <v>400</v>
      </c>
      <c r="B419" s="212"/>
      <c r="C419" s="213"/>
      <c r="D419" s="206"/>
      <c r="E419" s="206"/>
      <c r="F419" s="212"/>
      <c r="G419" s="206"/>
      <c r="H419" s="214"/>
      <c r="I419" s="16" t="b">
        <f t="shared" si="40"/>
        <v>1</v>
      </c>
      <c r="J419" s="16" t="b">
        <f t="shared" si="41"/>
        <v>1</v>
      </c>
      <c r="K419" s="16" t="b">
        <f t="shared" si="42"/>
        <v>1</v>
      </c>
      <c r="L419" s="16" t="b">
        <f t="shared" si="37"/>
        <v>1</v>
      </c>
      <c r="M419" s="16" t="b">
        <f t="shared" si="38"/>
        <v>1</v>
      </c>
      <c r="N419" s="16" t="b">
        <f t="shared" si="39"/>
        <v>1</v>
      </c>
    </row>
    <row r="420" spans="1:14">
      <c r="A420" s="77">
        <v>401</v>
      </c>
      <c r="B420" s="212"/>
      <c r="C420" s="213"/>
      <c r="D420" s="206"/>
      <c r="E420" s="206"/>
      <c r="F420" s="212"/>
      <c r="G420" s="206"/>
      <c r="H420" s="214"/>
      <c r="I420" s="16" t="b">
        <f t="shared" si="40"/>
        <v>1</v>
      </c>
      <c r="J420" s="16" t="b">
        <f t="shared" si="41"/>
        <v>1</v>
      </c>
      <c r="K420" s="16" t="b">
        <f t="shared" si="42"/>
        <v>1</v>
      </c>
      <c r="L420" s="16" t="b">
        <f t="shared" si="37"/>
        <v>1</v>
      </c>
      <c r="M420" s="16" t="b">
        <f t="shared" si="38"/>
        <v>1</v>
      </c>
      <c r="N420" s="16" t="b">
        <f t="shared" si="39"/>
        <v>1</v>
      </c>
    </row>
    <row r="421" spans="1:14">
      <c r="A421" s="77">
        <v>402</v>
      </c>
      <c r="B421" s="212"/>
      <c r="C421" s="213"/>
      <c r="D421" s="206"/>
      <c r="E421" s="206"/>
      <c r="F421" s="212"/>
      <c r="G421" s="206"/>
      <c r="H421" s="214"/>
      <c r="I421" s="16" t="b">
        <f t="shared" si="40"/>
        <v>1</v>
      </c>
      <c r="J421" s="16" t="b">
        <f t="shared" si="41"/>
        <v>1</v>
      </c>
      <c r="K421" s="16" t="b">
        <f t="shared" si="42"/>
        <v>1</v>
      </c>
      <c r="L421" s="16" t="b">
        <f t="shared" si="37"/>
        <v>1</v>
      </c>
      <c r="M421" s="16" t="b">
        <f t="shared" si="38"/>
        <v>1</v>
      </c>
      <c r="N421" s="16" t="b">
        <f t="shared" si="39"/>
        <v>1</v>
      </c>
    </row>
    <row r="422" spans="1:14">
      <c r="A422" s="77">
        <v>403</v>
      </c>
      <c r="B422" s="212"/>
      <c r="C422" s="213"/>
      <c r="D422" s="206"/>
      <c r="E422" s="206"/>
      <c r="F422" s="212"/>
      <c r="G422" s="206"/>
      <c r="H422" s="214"/>
      <c r="I422" s="16" t="b">
        <f t="shared" si="40"/>
        <v>1</v>
      </c>
      <c r="J422" s="16" t="b">
        <f t="shared" si="41"/>
        <v>1</v>
      </c>
      <c r="K422" s="16" t="b">
        <f t="shared" si="42"/>
        <v>1</v>
      </c>
      <c r="L422" s="16" t="b">
        <f t="shared" si="37"/>
        <v>1</v>
      </c>
      <c r="M422" s="16" t="b">
        <f t="shared" si="38"/>
        <v>1</v>
      </c>
      <c r="N422" s="16" t="b">
        <f t="shared" si="39"/>
        <v>1</v>
      </c>
    </row>
    <row r="423" spans="1:14">
      <c r="A423" s="77">
        <v>404</v>
      </c>
      <c r="B423" s="212"/>
      <c r="C423" s="213"/>
      <c r="D423" s="206"/>
      <c r="E423" s="206"/>
      <c r="F423" s="212"/>
      <c r="G423" s="206"/>
      <c r="H423" s="214"/>
      <c r="I423" s="16" t="b">
        <f t="shared" si="40"/>
        <v>1</v>
      </c>
      <c r="J423" s="16" t="b">
        <f t="shared" si="41"/>
        <v>1</v>
      </c>
      <c r="K423" s="16" t="b">
        <f t="shared" si="42"/>
        <v>1</v>
      </c>
      <c r="L423" s="16" t="b">
        <f t="shared" si="37"/>
        <v>1</v>
      </c>
      <c r="M423" s="16" t="b">
        <f t="shared" si="38"/>
        <v>1</v>
      </c>
      <c r="N423" s="16" t="b">
        <f t="shared" si="39"/>
        <v>1</v>
      </c>
    </row>
    <row r="424" spans="1:14">
      <c r="A424" s="77">
        <v>405</v>
      </c>
      <c r="B424" s="212"/>
      <c r="C424" s="213"/>
      <c r="D424" s="206"/>
      <c r="E424" s="206"/>
      <c r="F424" s="212"/>
      <c r="G424" s="206"/>
      <c r="H424" s="214"/>
      <c r="I424" s="16" t="b">
        <f t="shared" si="40"/>
        <v>1</v>
      </c>
      <c r="J424" s="16" t="b">
        <f t="shared" si="41"/>
        <v>1</v>
      </c>
      <c r="K424" s="16" t="b">
        <f t="shared" si="42"/>
        <v>1</v>
      </c>
      <c r="L424" s="16" t="b">
        <f t="shared" si="37"/>
        <v>1</v>
      </c>
      <c r="M424" s="16" t="b">
        <f t="shared" si="38"/>
        <v>1</v>
      </c>
      <c r="N424" s="16" t="b">
        <f t="shared" si="39"/>
        <v>1</v>
      </c>
    </row>
    <row r="425" spans="1:14">
      <c r="A425" s="77">
        <v>406</v>
      </c>
      <c r="B425" s="212"/>
      <c r="C425" s="213"/>
      <c r="D425" s="206"/>
      <c r="E425" s="206"/>
      <c r="F425" s="212"/>
      <c r="G425" s="206"/>
      <c r="H425" s="214"/>
      <c r="I425" s="16" t="b">
        <f t="shared" si="40"/>
        <v>1</v>
      </c>
      <c r="J425" s="16" t="b">
        <f t="shared" si="41"/>
        <v>1</v>
      </c>
      <c r="K425" s="16" t="b">
        <f t="shared" si="42"/>
        <v>1</v>
      </c>
      <c r="L425" s="16" t="b">
        <f t="shared" si="37"/>
        <v>1</v>
      </c>
      <c r="M425" s="16" t="b">
        <f t="shared" si="38"/>
        <v>1</v>
      </c>
      <c r="N425" s="16" t="b">
        <f t="shared" si="39"/>
        <v>1</v>
      </c>
    </row>
    <row r="426" spans="1:14">
      <c r="A426" s="77">
        <v>407</v>
      </c>
      <c r="B426" s="212"/>
      <c r="C426" s="213"/>
      <c r="D426" s="206"/>
      <c r="E426" s="206"/>
      <c r="F426" s="212"/>
      <c r="G426" s="206"/>
      <c r="H426" s="214"/>
      <c r="I426" s="16" t="b">
        <f t="shared" si="40"/>
        <v>1</v>
      </c>
      <c r="J426" s="16" t="b">
        <f t="shared" si="41"/>
        <v>1</v>
      </c>
      <c r="K426" s="16" t="b">
        <f t="shared" si="42"/>
        <v>1</v>
      </c>
      <c r="L426" s="16" t="b">
        <f t="shared" si="37"/>
        <v>1</v>
      </c>
      <c r="M426" s="16" t="b">
        <f t="shared" si="38"/>
        <v>1</v>
      </c>
      <c r="N426" s="16" t="b">
        <f t="shared" si="39"/>
        <v>1</v>
      </c>
    </row>
    <row r="427" spans="1:14">
      <c r="A427" s="77">
        <v>408</v>
      </c>
      <c r="B427" s="212"/>
      <c r="C427" s="213"/>
      <c r="D427" s="206"/>
      <c r="E427" s="206"/>
      <c r="F427" s="212"/>
      <c r="G427" s="206"/>
      <c r="H427" s="214"/>
      <c r="I427" s="16" t="b">
        <f t="shared" si="40"/>
        <v>1</v>
      </c>
      <c r="J427" s="16" t="b">
        <f t="shared" si="41"/>
        <v>1</v>
      </c>
      <c r="K427" s="16" t="b">
        <f t="shared" si="42"/>
        <v>1</v>
      </c>
      <c r="L427" s="16" t="b">
        <f t="shared" si="37"/>
        <v>1</v>
      </c>
      <c r="M427" s="16" t="b">
        <f t="shared" si="38"/>
        <v>1</v>
      </c>
      <c r="N427" s="16" t="b">
        <f t="shared" si="39"/>
        <v>1</v>
      </c>
    </row>
    <row r="428" spans="1:14">
      <c r="A428" s="77">
        <v>409</v>
      </c>
      <c r="B428" s="212"/>
      <c r="C428" s="213"/>
      <c r="D428" s="206"/>
      <c r="E428" s="206"/>
      <c r="F428" s="212"/>
      <c r="G428" s="206"/>
      <c r="H428" s="214"/>
      <c r="I428" s="16" t="b">
        <f t="shared" si="40"/>
        <v>1</v>
      </c>
      <c r="J428" s="16" t="b">
        <f t="shared" si="41"/>
        <v>1</v>
      </c>
      <c r="K428" s="16" t="b">
        <f t="shared" si="42"/>
        <v>1</v>
      </c>
      <c r="L428" s="16" t="b">
        <f t="shared" si="37"/>
        <v>1</v>
      </c>
      <c r="M428" s="16" t="b">
        <f t="shared" si="38"/>
        <v>1</v>
      </c>
      <c r="N428" s="16" t="b">
        <f t="shared" si="39"/>
        <v>1</v>
      </c>
    </row>
    <row r="429" spans="1:14">
      <c r="A429" s="77">
        <v>410</v>
      </c>
      <c r="B429" s="212"/>
      <c r="C429" s="213"/>
      <c r="D429" s="206"/>
      <c r="E429" s="206"/>
      <c r="F429" s="212"/>
      <c r="G429" s="206"/>
      <c r="H429" s="214"/>
      <c r="I429" s="16" t="b">
        <f t="shared" si="40"/>
        <v>1</v>
      </c>
      <c r="J429" s="16" t="b">
        <f t="shared" si="41"/>
        <v>1</v>
      </c>
      <c r="K429" s="16" t="b">
        <f t="shared" si="42"/>
        <v>1</v>
      </c>
      <c r="L429" s="16" t="b">
        <f t="shared" si="37"/>
        <v>1</v>
      </c>
      <c r="M429" s="16" t="b">
        <f t="shared" si="38"/>
        <v>1</v>
      </c>
      <c r="N429" s="16" t="b">
        <f t="shared" si="39"/>
        <v>1</v>
      </c>
    </row>
    <row r="430" spans="1:14">
      <c r="A430" s="77">
        <v>411</v>
      </c>
      <c r="B430" s="212"/>
      <c r="C430" s="213"/>
      <c r="D430" s="206"/>
      <c r="E430" s="206"/>
      <c r="F430" s="212"/>
      <c r="G430" s="206"/>
      <c r="H430" s="214"/>
      <c r="I430" s="16" t="b">
        <f t="shared" si="40"/>
        <v>1</v>
      </c>
      <c r="J430" s="16" t="b">
        <f t="shared" si="41"/>
        <v>1</v>
      </c>
      <c r="K430" s="16" t="b">
        <f t="shared" si="42"/>
        <v>1</v>
      </c>
      <c r="L430" s="16" t="b">
        <f t="shared" si="37"/>
        <v>1</v>
      </c>
      <c r="M430" s="16" t="b">
        <f t="shared" si="38"/>
        <v>1</v>
      </c>
      <c r="N430" s="16" t="b">
        <f t="shared" si="39"/>
        <v>1</v>
      </c>
    </row>
    <row r="431" spans="1:14">
      <c r="A431" s="77">
        <v>412</v>
      </c>
      <c r="B431" s="212"/>
      <c r="C431" s="213"/>
      <c r="D431" s="206"/>
      <c r="E431" s="206"/>
      <c r="F431" s="212"/>
      <c r="G431" s="206"/>
      <c r="H431" s="214"/>
      <c r="I431" s="16" t="b">
        <f t="shared" si="40"/>
        <v>1</v>
      </c>
      <c r="J431" s="16" t="b">
        <f t="shared" si="41"/>
        <v>1</v>
      </c>
      <c r="K431" s="16" t="b">
        <f t="shared" si="42"/>
        <v>1</v>
      </c>
      <c r="L431" s="16" t="b">
        <f t="shared" si="37"/>
        <v>1</v>
      </c>
      <c r="M431" s="16" t="b">
        <f t="shared" si="38"/>
        <v>1</v>
      </c>
      <c r="N431" s="16" t="b">
        <f t="shared" si="39"/>
        <v>1</v>
      </c>
    </row>
    <row r="432" spans="1:14">
      <c r="A432" s="77">
        <v>413</v>
      </c>
      <c r="B432" s="212"/>
      <c r="C432" s="213"/>
      <c r="D432" s="206"/>
      <c r="E432" s="206"/>
      <c r="F432" s="212"/>
      <c r="G432" s="206"/>
      <c r="H432" s="214"/>
      <c r="I432" s="16" t="b">
        <f t="shared" si="40"/>
        <v>1</v>
      </c>
      <c r="J432" s="16" t="b">
        <f t="shared" si="41"/>
        <v>1</v>
      </c>
      <c r="K432" s="16" t="b">
        <f t="shared" si="42"/>
        <v>1</v>
      </c>
      <c r="L432" s="16" t="b">
        <f t="shared" si="37"/>
        <v>1</v>
      </c>
      <c r="M432" s="16" t="b">
        <f t="shared" si="38"/>
        <v>1</v>
      </c>
      <c r="N432" s="16" t="b">
        <f t="shared" si="39"/>
        <v>1</v>
      </c>
    </row>
    <row r="433" spans="1:14">
      <c r="A433" s="77">
        <v>414</v>
      </c>
      <c r="B433" s="212"/>
      <c r="C433" s="213"/>
      <c r="D433" s="206"/>
      <c r="E433" s="206"/>
      <c r="F433" s="212"/>
      <c r="G433" s="206"/>
      <c r="H433" s="214"/>
      <c r="I433" s="16" t="b">
        <f t="shared" si="40"/>
        <v>1</v>
      </c>
      <c r="J433" s="16" t="b">
        <f t="shared" si="41"/>
        <v>1</v>
      </c>
      <c r="K433" s="16" t="b">
        <f t="shared" si="42"/>
        <v>1</v>
      </c>
      <c r="L433" s="16" t="b">
        <f t="shared" si="37"/>
        <v>1</v>
      </c>
      <c r="M433" s="16" t="b">
        <f t="shared" si="38"/>
        <v>1</v>
      </c>
      <c r="N433" s="16" t="b">
        <f t="shared" si="39"/>
        <v>1</v>
      </c>
    </row>
    <row r="434" spans="1:14">
      <c r="A434" s="77">
        <v>415</v>
      </c>
      <c r="B434" s="212"/>
      <c r="C434" s="213"/>
      <c r="D434" s="206"/>
      <c r="E434" s="206"/>
      <c r="F434" s="212"/>
      <c r="G434" s="206"/>
      <c r="H434" s="214"/>
      <c r="I434" s="16" t="b">
        <f t="shared" si="40"/>
        <v>1</v>
      </c>
      <c r="J434" s="16" t="b">
        <f t="shared" si="41"/>
        <v>1</v>
      </c>
      <c r="K434" s="16" t="b">
        <f t="shared" si="42"/>
        <v>1</v>
      </c>
      <c r="L434" s="16" t="b">
        <f t="shared" si="37"/>
        <v>1</v>
      </c>
      <c r="M434" s="16" t="b">
        <f t="shared" si="38"/>
        <v>1</v>
      </c>
      <c r="N434" s="16" t="b">
        <f t="shared" si="39"/>
        <v>1</v>
      </c>
    </row>
    <row r="435" spans="1:14">
      <c r="A435" s="77">
        <v>416</v>
      </c>
      <c r="B435" s="212"/>
      <c r="C435" s="213"/>
      <c r="D435" s="206"/>
      <c r="E435" s="206"/>
      <c r="F435" s="212"/>
      <c r="G435" s="206"/>
      <c r="H435" s="214"/>
      <c r="I435" s="16" t="b">
        <f t="shared" si="40"/>
        <v>1</v>
      </c>
      <c r="J435" s="16" t="b">
        <f t="shared" si="41"/>
        <v>1</v>
      </c>
      <c r="K435" s="16" t="b">
        <f t="shared" si="42"/>
        <v>1</v>
      </c>
      <c r="L435" s="16" t="b">
        <f t="shared" si="37"/>
        <v>1</v>
      </c>
      <c r="M435" s="16" t="b">
        <f t="shared" si="38"/>
        <v>1</v>
      </c>
      <c r="N435" s="16" t="b">
        <f t="shared" si="39"/>
        <v>1</v>
      </c>
    </row>
    <row r="436" spans="1:14">
      <c r="A436" s="77">
        <v>417</v>
      </c>
      <c r="B436" s="212"/>
      <c r="C436" s="213"/>
      <c r="D436" s="206"/>
      <c r="E436" s="206"/>
      <c r="F436" s="212"/>
      <c r="G436" s="206"/>
      <c r="H436" s="214"/>
      <c r="I436" s="16" t="b">
        <f t="shared" si="40"/>
        <v>1</v>
      </c>
      <c r="J436" s="16" t="b">
        <f t="shared" si="41"/>
        <v>1</v>
      </c>
      <c r="K436" s="16" t="b">
        <f t="shared" si="42"/>
        <v>1</v>
      </c>
      <c r="L436" s="16" t="b">
        <f t="shared" si="37"/>
        <v>1</v>
      </c>
      <c r="M436" s="16" t="b">
        <f t="shared" si="38"/>
        <v>1</v>
      </c>
      <c r="N436" s="16" t="b">
        <f t="shared" si="39"/>
        <v>1</v>
      </c>
    </row>
    <row r="437" spans="1:14">
      <c r="A437" s="77">
        <v>418</v>
      </c>
      <c r="B437" s="212"/>
      <c r="C437" s="213"/>
      <c r="D437" s="206"/>
      <c r="E437" s="206"/>
      <c r="F437" s="212"/>
      <c r="G437" s="206"/>
      <c r="H437" s="214"/>
      <c r="I437" s="16" t="b">
        <f t="shared" si="40"/>
        <v>1</v>
      </c>
      <c r="J437" s="16" t="b">
        <f t="shared" si="41"/>
        <v>1</v>
      </c>
      <c r="K437" s="16" t="b">
        <f t="shared" si="42"/>
        <v>1</v>
      </c>
      <c r="L437" s="16" t="b">
        <f t="shared" si="37"/>
        <v>1</v>
      </c>
      <c r="M437" s="16" t="b">
        <f t="shared" si="38"/>
        <v>1</v>
      </c>
      <c r="N437" s="16" t="b">
        <f t="shared" si="39"/>
        <v>1</v>
      </c>
    </row>
    <row r="438" spans="1:14">
      <c r="A438" s="77">
        <v>419</v>
      </c>
      <c r="B438" s="212"/>
      <c r="C438" s="213"/>
      <c r="D438" s="206"/>
      <c r="E438" s="206"/>
      <c r="F438" s="212"/>
      <c r="G438" s="206"/>
      <c r="H438" s="214"/>
      <c r="I438" s="16" t="b">
        <f t="shared" si="40"/>
        <v>1</v>
      </c>
      <c r="J438" s="16" t="b">
        <f t="shared" si="41"/>
        <v>1</v>
      </c>
      <c r="K438" s="16" t="b">
        <f t="shared" si="42"/>
        <v>1</v>
      </c>
      <c r="L438" s="16" t="b">
        <f t="shared" si="37"/>
        <v>1</v>
      </c>
      <c r="M438" s="16" t="b">
        <f t="shared" si="38"/>
        <v>1</v>
      </c>
      <c r="N438" s="16" t="b">
        <f t="shared" si="39"/>
        <v>1</v>
      </c>
    </row>
    <row r="439" spans="1:14">
      <c r="A439" s="77">
        <v>420</v>
      </c>
      <c r="B439" s="212"/>
      <c r="C439" s="213"/>
      <c r="D439" s="206"/>
      <c r="E439" s="206"/>
      <c r="F439" s="212"/>
      <c r="G439" s="206"/>
      <c r="H439" s="214"/>
      <c r="I439" s="16" t="b">
        <f t="shared" si="40"/>
        <v>1</v>
      </c>
      <c r="J439" s="16" t="b">
        <f t="shared" si="41"/>
        <v>1</v>
      </c>
      <c r="K439" s="16" t="b">
        <f t="shared" si="42"/>
        <v>1</v>
      </c>
      <c r="L439" s="16" t="b">
        <f t="shared" si="37"/>
        <v>1</v>
      </c>
      <c r="M439" s="16" t="b">
        <f t="shared" si="38"/>
        <v>1</v>
      </c>
      <c r="N439" s="16" t="b">
        <f t="shared" si="39"/>
        <v>1</v>
      </c>
    </row>
    <row r="440" spans="1:14">
      <c r="A440" s="77">
        <v>421</v>
      </c>
      <c r="B440" s="212"/>
      <c r="C440" s="213"/>
      <c r="D440" s="206"/>
      <c r="E440" s="206"/>
      <c r="F440" s="212"/>
      <c r="G440" s="206"/>
      <c r="H440" s="214"/>
      <c r="I440" s="16" t="b">
        <f t="shared" si="40"/>
        <v>1</v>
      </c>
      <c r="J440" s="16" t="b">
        <f t="shared" si="41"/>
        <v>1</v>
      </c>
      <c r="K440" s="16" t="b">
        <f t="shared" si="42"/>
        <v>1</v>
      </c>
      <c r="L440" s="16" t="b">
        <f t="shared" si="37"/>
        <v>1</v>
      </c>
      <c r="M440" s="16" t="b">
        <f t="shared" si="38"/>
        <v>1</v>
      </c>
      <c r="N440" s="16" t="b">
        <f t="shared" si="39"/>
        <v>1</v>
      </c>
    </row>
    <row r="441" spans="1:14">
      <c r="A441" s="77">
        <v>422</v>
      </c>
      <c r="B441" s="212"/>
      <c r="C441" s="213"/>
      <c r="D441" s="206"/>
      <c r="E441" s="206"/>
      <c r="F441" s="212"/>
      <c r="G441" s="206"/>
      <c r="H441" s="214"/>
      <c r="I441" s="16" t="b">
        <f t="shared" si="40"/>
        <v>1</v>
      </c>
      <c r="J441" s="16" t="b">
        <f t="shared" si="41"/>
        <v>1</v>
      </c>
      <c r="K441" s="16" t="b">
        <f t="shared" si="42"/>
        <v>1</v>
      </c>
      <c r="L441" s="16" t="b">
        <f t="shared" si="37"/>
        <v>1</v>
      </c>
      <c r="M441" s="16" t="b">
        <f t="shared" si="38"/>
        <v>1</v>
      </c>
      <c r="N441" s="16" t="b">
        <f t="shared" si="39"/>
        <v>1</v>
      </c>
    </row>
    <row r="442" spans="1:14">
      <c r="A442" s="77">
        <v>423</v>
      </c>
      <c r="B442" s="212"/>
      <c r="C442" s="213"/>
      <c r="D442" s="206"/>
      <c r="E442" s="206"/>
      <c r="F442" s="212"/>
      <c r="G442" s="206"/>
      <c r="H442" s="214"/>
      <c r="I442" s="16" t="b">
        <f t="shared" si="40"/>
        <v>1</v>
      </c>
      <c r="J442" s="16" t="b">
        <f t="shared" si="41"/>
        <v>1</v>
      </c>
      <c r="K442" s="16" t="b">
        <f t="shared" si="42"/>
        <v>1</v>
      </c>
      <c r="L442" s="16" t="b">
        <f t="shared" si="37"/>
        <v>1</v>
      </c>
      <c r="M442" s="16" t="b">
        <f t="shared" si="38"/>
        <v>1</v>
      </c>
      <c r="N442" s="16" t="b">
        <f t="shared" si="39"/>
        <v>1</v>
      </c>
    </row>
    <row r="443" spans="1:14">
      <c r="A443" s="77">
        <v>424</v>
      </c>
      <c r="B443" s="212"/>
      <c r="C443" s="213"/>
      <c r="D443" s="206"/>
      <c r="E443" s="206"/>
      <c r="F443" s="212"/>
      <c r="G443" s="206"/>
      <c r="H443" s="214"/>
      <c r="I443" s="16" t="b">
        <f t="shared" si="40"/>
        <v>1</v>
      </c>
      <c r="J443" s="16" t="b">
        <f t="shared" si="41"/>
        <v>1</v>
      </c>
      <c r="K443" s="16" t="b">
        <f t="shared" si="42"/>
        <v>1</v>
      </c>
      <c r="L443" s="16" t="b">
        <f t="shared" si="37"/>
        <v>1</v>
      </c>
      <c r="M443" s="16" t="b">
        <f t="shared" si="38"/>
        <v>1</v>
      </c>
      <c r="N443" s="16" t="b">
        <f t="shared" si="39"/>
        <v>1</v>
      </c>
    </row>
    <row r="444" spans="1:14">
      <c r="A444" s="77">
        <v>425</v>
      </c>
      <c r="B444" s="212"/>
      <c r="C444" s="213"/>
      <c r="D444" s="206"/>
      <c r="E444" s="206"/>
      <c r="F444" s="212"/>
      <c r="G444" s="206"/>
      <c r="H444" s="214"/>
      <c r="I444" s="16" t="b">
        <f t="shared" si="40"/>
        <v>1</v>
      </c>
      <c r="J444" s="16" t="b">
        <f t="shared" si="41"/>
        <v>1</v>
      </c>
      <c r="K444" s="16" t="b">
        <f t="shared" si="42"/>
        <v>1</v>
      </c>
      <c r="L444" s="16" t="b">
        <f t="shared" si="37"/>
        <v>1</v>
      </c>
      <c r="M444" s="16" t="b">
        <f t="shared" si="38"/>
        <v>1</v>
      </c>
      <c r="N444" s="16" t="b">
        <f t="shared" si="39"/>
        <v>1</v>
      </c>
    </row>
    <row r="445" spans="1:14">
      <c r="A445" s="77">
        <v>426</v>
      </c>
      <c r="B445" s="212"/>
      <c r="C445" s="213"/>
      <c r="D445" s="206"/>
      <c r="E445" s="206"/>
      <c r="F445" s="212"/>
      <c r="G445" s="206"/>
      <c r="H445" s="214"/>
      <c r="I445" s="16" t="b">
        <f t="shared" si="40"/>
        <v>1</v>
      </c>
      <c r="J445" s="16" t="b">
        <f t="shared" si="41"/>
        <v>1</v>
      </c>
      <c r="K445" s="16" t="b">
        <f t="shared" si="42"/>
        <v>1</v>
      </c>
      <c r="L445" s="16" t="b">
        <f t="shared" si="37"/>
        <v>1</v>
      </c>
      <c r="M445" s="16" t="b">
        <f t="shared" si="38"/>
        <v>1</v>
      </c>
      <c r="N445" s="16" t="b">
        <f t="shared" si="39"/>
        <v>1</v>
      </c>
    </row>
    <row r="446" spans="1:14">
      <c r="A446" s="77">
        <v>427</v>
      </c>
      <c r="B446" s="212"/>
      <c r="C446" s="213"/>
      <c r="D446" s="206"/>
      <c r="E446" s="206"/>
      <c r="F446" s="212"/>
      <c r="G446" s="206"/>
      <c r="H446" s="214"/>
      <c r="I446" s="16" t="b">
        <f t="shared" si="40"/>
        <v>1</v>
      </c>
      <c r="J446" s="16" t="b">
        <f t="shared" si="41"/>
        <v>1</v>
      </c>
      <c r="K446" s="16" t="b">
        <f t="shared" si="42"/>
        <v>1</v>
      </c>
      <c r="L446" s="16" t="b">
        <f t="shared" si="37"/>
        <v>1</v>
      </c>
      <c r="M446" s="16" t="b">
        <f t="shared" si="38"/>
        <v>1</v>
      </c>
      <c r="N446" s="16" t="b">
        <f t="shared" si="39"/>
        <v>1</v>
      </c>
    </row>
    <row r="447" spans="1:14">
      <c r="A447" s="77">
        <v>428</v>
      </c>
      <c r="B447" s="212"/>
      <c r="C447" s="213"/>
      <c r="D447" s="206"/>
      <c r="E447" s="206"/>
      <c r="F447" s="212"/>
      <c r="G447" s="206"/>
      <c r="H447" s="214"/>
      <c r="I447" s="16" t="b">
        <f t="shared" si="40"/>
        <v>1</v>
      </c>
      <c r="J447" s="16" t="b">
        <f t="shared" si="41"/>
        <v>1</v>
      </c>
      <c r="K447" s="16" t="b">
        <f t="shared" si="42"/>
        <v>1</v>
      </c>
      <c r="L447" s="16" t="b">
        <f t="shared" si="37"/>
        <v>1</v>
      </c>
      <c r="M447" s="16" t="b">
        <f t="shared" si="38"/>
        <v>1</v>
      </c>
      <c r="N447" s="16" t="b">
        <f t="shared" si="39"/>
        <v>1</v>
      </c>
    </row>
    <row r="448" spans="1:14">
      <c r="A448" s="77">
        <v>429</v>
      </c>
      <c r="B448" s="212"/>
      <c r="C448" s="213"/>
      <c r="D448" s="206"/>
      <c r="E448" s="206"/>
      <c r="F448" s="212"/>
      <c r="G448" s="206"/>
      <c r="H448" s="214"/>
      <c r="I448" s="16" t="b">
        <f t="shared" si="40"/>
        <v>1</v>
      </c>
      <c r="J448" s="16" t="b">
        <f t="shared" si="41"/>
        <v>1</v>
      </c>
      <c r="K448" s="16" t="b">
        <f t="shared" si="42"/>
        <v>1</v>
      </c>
      <c r="L448" s="16" t="b">
        <f t="shared" si="37"/>
        <v>1</v>
      </c>
      <c r="M448" s="16" t="b">
        <f t="shared" si="38"/>
        <v>1</v>
      </c>
      <c r="N448" s="16" t="b">
        <f t="shared" si="39"/>
        <v>1</v>
      </c>
    </row>
    <row r="449" spans="1:14">
      <c r="A449" s="77">
        <v>430</v>
      </c>
      <c r="B449" s="212"/>
      <c r="C449" s="213"/>
      <c r="D449" s="206"/>
      <c r="E449" s="206"/>
      <c r="F449" s="212"/>
      <c r="G449" s="206"/>
      <c r="H449" s="214"/>
      <c r="I449" s="16" t="b">
        <f t="shared" si="40"/>
        <v>1</v>
      </c>
      <c r="J449" s="16" t="b">
        <f t="shared" si="41"/>
        <v>1</v>
      </c>
      <c r="K449" s="16" t="b">
        <f t="shared" si="42"/>
        <v>1</v>
      </c>
      <c r="L449" s="16" t="b">
        <f t="shared" si="37"/>
        <v>1</v>
      </c>
      <c r="M449" s="16" t="b">
        <f t="shared" si="38"/>
        <v>1</v>
      </c>
      <c r="N449" s="16" t="b">
        <f t="shared" si="39"/>
        <v>1</v>
      </c>
    </row>
    <row r="450" spans="1:14">
      <c r="A450" s="77">
        <v>431</v>
      </c>
      <c r="B450" s="212"/>
      <c r="C450" s="213"/>
      <c r="D450" s="206"/>
      <c r="E450" s="206"/>
      <c r="F450" s="212"/>
      <c r="G450" s="206"/>
      <c r="H450" s="214"/>
      <c r="I450" s="16" t="b">
        <f t="shared" si="40"/>
        <v>1</v>
      </c>
      <c r="J450" s="16" t="b">
        <f t="shared" si="41"/>
        <v>1</v>
      </c>
      <c r="K450" s="16" t="b">
        <f t="shared" si="42"/>
        <v>1</v>
      </c>
      <c r="L450" s="16" t="b">
        <f t="shared" si="37"/>
        <v>1</v>
      </c>
      <c r="M450" s="16" t="b">
        <f t="shared" si="38"/>
        <v>1</v>
      </c>
      <c r="N450" s="16" t="b">
        <f t="shared" si="39"/>
        <v>1</v>
      </c>
    </row>
    <row r="451" spans="1:14">
      <c r="A451" s="77">
        <v>432</v>
      </c>
      <c r="B451" s="212"/>
      <c r="C451" s="213"/>
      <c r="D451" s="206"/>
      <c r="E451" s="206"/>
      <c r="F451" s="212"/>
      <c r="G451" s="206"/>
      <c r="H451" s="214"/>
      <c r="I451" s="16" t="b">
        <f t="shared" si="40"/>
        <v>1</v>
      </c>
      <c r="J451" s="16" t="b">
        <f t="shared" si="41"/>
        <v>1</v>
      </c>
      <c r="K451" s="16" t="b">
        <f t="shared" si="42"/>
        <v>1</v>
      </c>
      <c r="L451" s="16" t="b">
        <f t="shared" si="37"/>
        <v>1</v>
      </c>
      <c r="M451" s="16" t="b">
        <f t="shared" si="38"/>
        <v>1</v>
      </c>
      <c r="N451" s="16" t="b">
        <f t="shared" si="39"/>
        <v>1</v>
      </c>
    </row>
    <row r="452" spans="1:14">
      <c r="A452" s="77">
        <v>433</v>
      </c>
      <c r="B452" s="212"/>
      <c r="C452" s="213"/>
      <c r="D452" s="206"/>
      <c r="E452" s="206"/>
      <c r="F452" s="212"/>
      <c r="G452" s="206"/>
      <c r="H452" s="214"/>
      <c r="I452" s="16" t="b">
        <f t="shared" si="40"/>
        <v>1</v>
      </c>
      <c r="J452" s="16" t="b">
        <f t="shared" si="41"/>
        <v>1</v>
      </c>
      <c r="K452" s="16" t="b">
        <f t="shared" si="42"/>
        <v>1</v>
      </c>
      <c r="L452" s="16" t="b">
        <f t="shared" si="37"/>
        <v>1</v>
      </c>
      <c r="M452" s="16" t="b">
        <f t="shared" si="38"/>
        <v>1</v>
      </c>
      <c r="N452" s="16" t="b">
        <f t="shared" si="39"/>
        <v>1</v>
      </c>
    </row>
    <row r="453" spans="1:14">
      <c r="A453" s="77">
        <v>434</v>
      </c>
      <c r="B453" s="212"/>
      <c r="C453" s="213"/>
      <c r="D453" s="206"/>
      <c r="E453" s="206"/>
      <c r="F453" s="212"/>
      <c r="G453" s="206"/>
      <c r="H453" s="214"/>
      <c r="I453" s="16" t="b">
        <f t="shared" si="40"/>
        <v>1</v>
      </c>
      <c r="J453" s="16" t="b">
        <f t="shared" si="41"/>
        <v>1</v>
      </c>
      <c r="K453" s="16" t="b">
        <f t="shared" si="42"/>
        <v>1</v>
      </c>
      <c r="L453" s="16" t="b">
        <f t="shared" si="37"/>
        <v>1</v>
      </c>
      <c r="M453" s="16" t="b">
        <f t="shared" si="38"/>
        <v>1</v>
      </c>
      <c r="N453" s="16" t="b">
        <f t="shared" si="39"/>
        <v>1</v>
      </c>
    </row>
    <row r="454" spans="1:14">
      <c r="A454" s="77">
        <v>435</v>
      </c>
      <c r="B454" s="212"/>
      <c r="C454" s="213"/>
      <c r="D454" s="206"/>
      <c r="E454" s="206"/>
      <c r="F454" s="212"/>
      <c r="G454" s="206"/>
      <c r="H454" s="214"/>
      <c r="I454" s="16" t="b">
        <f t="shared" si="40"/>
        <v>1</v>
      </c>
      <c r="J454" s="16" t="b">
        <f t="shared" si="41"/>
        <v>1</v>
      </c>
      <c r="K454" s="16" t="b">
        <f t="shared" si="42"/>
        <v>1</v>
      </c>
      <c r="L454" s="16" t="b">
        <f t="shared" si="37"/>
        <v>1</v>
      </c>
      <c r="M454" s="16" t="b">
        <f t="shared" si="38"/>
        <v>1</v>
      </c>
      <c r="N454" s="16" t="b">
        <f t="shared" si="39"/>
        <v>1</v>
      </c>
    </row>
    <row r="455" spans="1:14">
      <c r="A455" s="77">
        <v>436</v>
      </c>
      <c r="B455" s="212"/>
      <c r="C455" s="213"/>
      <c r="D455" s="206"/>
      <c r="E455" s="206"/>
      <c r="F455" s="212"/>
      <c r="G455" s="206"/>
      <c r="H455" s="214"/>
      <c r="I455" s="16" t="b">
        <f t="shared" si="40"/>
        <v>1</v>
      </c>
      <c r="J455" s="16" t="b">
        <f t="shared" si="41"/>
        <v>1</v>
      </c>
      <c r="K455" s="16" t="b">
        <f t="shared" si="42"/>
        <v>1</v>
      </c>
      <c r="L455" s="16" t="b">
        <f t="shared" si="37"/>
        <v>1</v>
      </c>
      <c r="M455" s="16" t="b">
        <f t="shared" si="38"/>
        <v>1</v>
      </c>
      <c r="N455" s="16" t="b">
        <f t="shared" si="39"/>
        <v>1</v>
      </c>
    </row>
    <row r="456" spans="1:14">
      <c r="A456" s="77">
        <v>437</v>
      </c>
      <c r="B456" s="212"/>
      <c r="C456" s="213"/>
      <c r="D456" s="206"/>
      <c r="E456" s="206"/>
      <c r="F456" s="212"/>
      <c r="G456" s="206"/>
      <c r="H456" s="214"/>
      <c r="I456" s="16" t="b">
        <f t="shared" si="40"/>
        <v>1</v>
      </c>
      <c r="J456" s="16" t="b">
        <f t="shared" si="41"/>
        <v>1</v>
      </c>
      <c r="K456" s="16" t="b">
        <f t="shared" si="42"/>
        <v>1</v>
      </c>
      <c r="L456" s="16" t="b">
        <f t="shared" si="37"/>
        <v>1</v>
      </c>
      <c r="M456" s="16" t="b">
        <f t="shared" si="38"/>
        <v>1</v>
      </c>
      <c r="N456" s="16" t="b">
        <f t="shared" si="39"/>
        <v>1</v>
      </c>
    </row>
    <row r="457" spans="1:14">
      <c r="A457" s="77">
        <v>438</v>
      </c>
      <c r="B457" s="212"/>
      <c r="C457" s="213"/>
      <c r="D457" s="206"/>
      <c r="E457" s="206"/>
      <c r="F457" s="212"/>
      <c r="G457" s="206"/>
      <c r="H457" s="214"/>
      <c r="I457" s="16" t="b">
        <f t="shared" si="40"/>
        <v>1</v>
      </c>
      <c r="J457" s="16" t="b">
        <f t="shared" si="41"/>
        <v>1</v>
      </c>
      <c r="K457" s="16" t="b">
        <f t="shared" si="42"/>
        <v>1</v>
      </c>
      <c r="L457" s="16" t="b">
        <f t="shared" si="37"/>
        <v>1</v>
      </c>
      <c r="M457" s="16" t="b">
        <f t="shared" si="38"/>
        <v>1</v>
      </c>
      <c r="N457" s="16" t="b">
        <f t="shared" si="39"/>
        <v>1</v>
      </c>
    </row>
    <row r="458" spans="1:14">
      <c r="A458" s="77">
        <v>439</v>
      </c>
      <c r="B458" s="212"/>
      <c r="C458" s="213"/>
      <c r="D458" s="206"/>
      <c r="E458" s="206"/>
      <c r="F458" s="212"/>
      <c r="G458" s="206"/>
      <c r="H458" s="214"/>
      <c r="I458" s="16" t="b">
        <f t="shared" si="40"/>
        <v>1</v>
      </c>
      <c r="J458" s="16" t="b">
        <f t="shared" si="41"/>
        <v>1</v>
      </c>
      <c r="K458" s="16" t="b">
        <f t="shared" si="42"/>
        <v>1</v>
      </c>
      <c r="L458" s="16" t="b">
        <f t="shared" si="37"/>
        <v>1</v>
      </c>
      <c r="M458" s="16" t="b">
        <f t="shared" si="38"/>
        <v>1</v>
      </c>
      <c r="N458" s="16" t="b">
        <f t="shared" si="39"/>
        <v>1</v>
      </c>
    </row>
    <row r="459" spans="1:14">
      <c r="A459" s="77">
        <v>440</v>
      </c>
      <c r="B459" s="212"/>
      <c r="C459" s="213"/>
      <c r="D459" s="206"/>
      <c r="E459" s="206"/>
      <c r="F459" s="212"/>
      <c r="G459" s="206"/>
      <c r="H459" s="214"/>
      <c r="I459" s="16" t="b">
        <f t="shared" si="40"/>
        <v>1</v>
      </c>
      <c r="J459" s="16" t="b">
        <f t="shared" si="41"/>
        <v>1</v>
      </c>
      <c r="K459" s="16" t="b">
        <f t="shared" si="42"/>
        <v>1</v>
      </c>
      <c r="L459" s="16" t="b">
        <f t="shared" si="37"/>
        <v>1</v>
      </c>
      <c r="M459" s="16" t="b">
        <f t="shared" si="38"/>
        <v>1</v>
      </c>
      <c r="N459" s="16" t="b">
        <f t="shared" si="39"/>
        <v>1</v>
      </c>
    </row>
    <row r="460" spans="1:14">
      <c r="A460" s="77">
        <v>441</v>
      </c>
      <c r="B460" s="212"/>
      <c r="C460" s="213"/>
      <c r="D460" s="206"/>
      <c r="E460" s="206"/>
      <c r="F460" s="212"/>
      <c r="G460" s="206"/>
      <c r="H460" s="214"/>
      <c r="I460" s="16" t="b">
        <f t="shared" si="40"/>
        <v>1</v>
      </c>
      <c r="J460" s="16" t="b">
        <f t="shared" si="41"/>
        <v>1</v>
      </c>
      <c r="K460" s="16" t="b">
        <f t="shared" si="42"/>
        <v>1</v>
      </c>
      <c r="L460" s="16" t="b">
        <f t="shared" si="37"/>
        <v>1</v>
      </c>
      <c r="M460" s="16" t="b">
        <f t="shared" si="38"/>
        <v>1</v>
      </c>
      <c r="N460" s="16" t="b">
        <f t="shared" si="39"/>
        <v>1</v>
      </c>
    </row>
    <row r="461" spans="1:14">
      <c r="A461" s="77">
        <v>442</v>
      </c>
      <c r="B461" s="212"/>
      <c r="C461" s="213"/>
      <c r="D461" s="206"/>
      <c r="E461" s="206"/>
      <c r="F461" s="212"/>
      <c r="G461" s="206"/>
      <c r="H461" s="214"/>
      <c r="I461" s="16" t="b">
        <f t="shared" si="40"/>
        <v>1</v>
      </c>
      <c r="J461" s="16" t="b">
        <f t="shared" si="41"/>
        <v>1</v>
      </c>
      <c r="K461" s="16" t="b">
        <f t="shared" si="42"/>
        <v>1</v>
      </c>
      <c r="L461" s="16" t="b">
        <f t="shared" si="37"/>
        <v>1</v>
      </c>
      <c r="M461" s="16" t="b">
        <f t="shared" si="38"/>
        <v>1</v>
      </c>
      <c r="N461" s="16" t="b">
        <f t="shared" si="39"/>
        <v>1</v>
      </c>
    </row>
    <row r="462" spans="1:14">
      <c r="A462" s="77">
        <v>443</v>
      </c>
      <c r="B462" s="212"/>
      <c r="C462" s="213"/>
      <c r="D462" s="206"/>
      <c r="E462" s="206"/>
      <c r="F462" s="212"/>
      <c r="G462" s="206"/>
      <c r="H462" s="214"/>
      <c r="I462" s="16" t="b">
        <f t="shared" si="40"/>
        <v>1</v>
      </c>
      <c r="J462" s="16" t="b">
        <f t="shared" si="41"/>
        <v>1</v>
      </c>
      <c r="K462" s="16" t="b">
        <f t="shared" si="42"/>
        <v>1</v>
      </c>
      <c r="L462" s="16" t="b">
        <f t="shared" si="37"/>
        <v>1</v>
      </c>
      <c r="M462" s="16" t="b">
        <f t="shared" si="38"/>
        <v>1</v>
      </c>
      <c r="N462" s="16" t="b">
        <f t="shared" si="39"/>
        <v>1</v>
      </c>
    </row>
    <row r="463" spans="1:14">
      <c r="A463" s="77">
        <v>444</v>
      </c>
      <c r="B463" s="212"/>
      <c r="C463" s="213"/>
      <c r="D463" s="206"/>
      <c r="E463" s="206"/>
      <c r="F463" s="212"/>
      <c r="G463" s="206"/>
      <c r="H463" s="214"/>
      <c r="I463" s="16" t="b">
        <f t="shared" si="40"/>
        <v>1</v>
      </c>
      <c r="J463" s="16" t="b">
        <f t="shared" si="41"/>
        <v>1</v>
      </c>
      <c r="K463" s="16" t="b">
        <f t="shared" si="42"/>
        <v>1</v>
      </c>
      <c r="L463" s="16" t="b">
        <f t="shared" si="37"/>
        <v>1</v>
      </c>
      <c r="M463" s="16" t="b">
        <f t="shared" si="38"/>
        <v>1</v>
      </c>
      <c r="N463" s="16" t="b">
        <f t="shared" si="39"/>
        <v>1</v>
      </c>
    </row>
    <row r="464" spans="1:14">
      <c r="A464" s="77">
        <v>445</v>
      </c>
      <c r="B464" s="212"/>
      <c r="C464" s="213"/>
      <c r="D464" s="206"/>
      <c r="E464" s="206"/>
      <c r="F464" s="212"/>
      <c r="G464" s="206"/>
      <c r="H464" s="214"/>
      <c r="I464" s="16" t="b">
        <f t="shared" si="40"/>
        <v>1</v>
      </c>
      <c r="J464" s="16" t="b">
        <f t="shared" si="41"/>
        <v>1</v>
      </c>
      <c r="K464" s="16" t="b">
        <f t="shared" si="42"/>
        <v>1</v>
      </c>
      <c r="L464" s="16" t="b">
        <f t="shared" si="37"/>
        <v>1</v>
      </c>
      <c r="M464" s="16" t="b">
        <f t="shared" si="38"/>
        <v>1</v>
      </c>
      <c r="N464" s="16" t="b">
        <f t="shared" si="39"/>
        <v>1</v>
      </c>
    </row>
    <row r="465" spans="1:14">
      <c r="A465" s="77">
        <v>446</v>
      </c>
      <c r="B465" s="212"/>
      <c r="C465" s="213"/>
      <c r="D465" s="206"/>
      <c r="E465" s="206"/>
      <c r="F465" s="212"/>
      <c r="G465" s="206"/>
      <c r="H465" s="214"/>
      <c r="I465" s="16" t="b">
        <f t="shared" si="40"/>
        <v>1</v>
      </c>
      <c r="J465" s="16" t="b">
        <f t="shared" si="41"/>
        <v>1</v>
      </c>
      <c r="K465" s="16" t="b">
        <f t="shared" si="42"/>
        <v>1</v>
      </c>
      <c r="L465" s="16" t="b">
        <f t="shared" si="37"/>
        <v>1</v>
      </c>
      <c r="M465" s="16" t="b">
        <f t="shared" si="38"/>
        <v>1</v>
      </c>
      <c r="N465" s="16" t="b">
        <f t="shared" si="39"/>
        <v>1</v>
      </c>
    </row>
    <row r="466" spans="1:14">
      <c r="A466" s="77">
        <v>447</v>
      </c>
      <c r="B466" s="212"/>
      <c r="C466" s="213"/>
      <c r="D466" s="206"/>
      <c r="E466" s="206"/>
      <c r="F466" s="212"/>
      <c r="G466" s="206"/>
      <c r="H466" s="214"/>
      <c r="I466" s="16" t="b">
        <f t="shared" si="40"/>
        <v>1</v>
      </c>
      <c r="J466" s="16" t="b">
        <f t="shared" si="41"/>
        <v>1</v>
      </c>
      <c r="K466" s="16" t="b">
        <f t="shared" si="42"/>
        <v>1</v>
      </c>
      <c r="L466" s="16" t="b">
        <f t="shared" si="37"/>
        <v>1</v>
      </c>
      <c r="M466" s="16" t="b">
        <f t="shared" si="38"/>
        <v>1</v>
      </c>
      <c r="N466" s="16" t="b">
        <f t="shared" si="39"/>
        <v>1</v>
      </c>
    </row>
    <row r="467" spans="1:14">
      <c r="A467" s="77">
        <v>448</v>
      </c>
      <c r="B467" s="212"/>
      <c r="C467" s="213"/>
      <c r="D467" s="206"/>
      <c r="E467" s="206"/>
      <c r="F467" s="212"/>
      <c r="G467" s="206"/>
      <c r="H467" s="214"/>
      <c r="I467" s="16" t="b">
        <f t="shared" si="40"/>
        <v>1</v>
      </c>
      <c r="J467" s="16" t="b">
        <f t="shared" si="41"/>
        <v>1</v>
      </c>
      <c r="K467" s="16" t="b">
        <f t="shared" si="42"/>
        <v>1</v>
      </c>
      <c r="L467" s="16" t="b">
        <f t="shared" si="37"/>
        <v>1</v>
      </c>
      <c r="M467" s="16" t="b">
        <f t="shared" si="38"/>
        <v>1</v>
      </c>
      <c r="N467" s="16" t="b">
        <f t="shared" si="39"/>
        <v>1</v>
      </c>
    </row>
    <row r="468" spans="1:14">
      <c r="A468" s="77">
        <v>449</v>
      </c>
      <c r="B468" s="212"/>
      <c r="C468" s="213"/>
      <c r="D468" s="206"/>
      <c r="E468" s="206"/>
      <c r="F468" s="212"/>
      <c r="G468" s="206"/>
      <c r="H468" s="214"/>
      <c r="I468" s="16" t="b">
        <f t="shared" si="40"/>
        <v>1</v>
      </c>
      <c r="J468" s="16" t="b">
        <f t="shared" si="41"/>
        <v>1</v>
      </c>
      <c r="K468" s="16" t="b">
        <f t="shared" si="42"/>
        <v>1</v>
      </c>
      <c r="L468" s="16" t="b">
        <f t="shared" ref="L468:L531" si="43">IF(D468="",TRUE,(IF(ISNUMBER(MATCH(D468,CountriesList,0)),TRUE,FALSE)))</f>
        <v>1</v>
      </c>
      <c r="M468" s="16" t="b">
        <f t="shared" ref="M468:M531" si="44">IF(E468="",TRUE,(IF(ISNUMBER(MATCH(E468,typeofentityList,0)),TRUE,FALSE)))</f>
        <v>1</v>
      </c>
      <c r="N468" s="16" t="b">
        <f t="shared" ref="N468:N531" si="45">IF(G468="",TRUE,(IF(ISNUMBER(MATCH(G468,ShortRelationList,0)),TRUE,FALSE)))</f>
        <v>1</v>
      </c>
    </row>
    <row r="469" spans="1:14">
      <c r="A469" s="77">
        <v>450</v>
      </c>
      <c r="B469" s="212"/>
      <c r="C469" s="213"/>
      <c r="D469" s="206"/>
      <c r="E469" s="206"/>
      <c r="F469" s="212"/>
      <c r="G469" s="206"/>
      <c r="H469" s="214"/>
      <c r="I469" s="16" t="b">
        <f t="shared" si="40"/>
        <v>1</v>
      </c>
      <c r="J469" s="16" t="b">
        <f t="shared" si="41"/>
        <v>1</v>
      </c>
      <c r="K469" s="16" t="b">
        <f t="shared" si="42"/>
        <v>1</v>
      </c>
      <c r="L469" s="16" t="b">
        <f t="shared" si="43"/>
        <v>1</v>
      </c>
      <c r="M469" s="16" t="b">
        <f t="shared" si="44"/>
        <v>1</v>
      </c>
      <c r="N469" s="16" t="b">
        <f t="shared" si="45"/>
        <v>1</v>
      </c>
    </row>
    <row r="470" spans="1:14">
      <c r="A470" s="77">
        <v>451</v>
      </c>
      <c r="B470" s="212"/>
      <c r="C470" s="213"/>
      <c r="D470" s="206"/>
      <c r="E470" s="206"/>
      <c r="F470" s="212"/>
      <c r="G470" s="206"/>
      <c r="H470" s="214"/>
      <c r="I470" s="16" t="b">
        <f t="shared" ref="I470:I533" si="46">IF(ISBLANK(B470),TRUE,IF(OR(ISBLANK(C470),ISBLANK(D470),ISBLANK(E470),ISBLANK(F470),ISBLANK(G470),ISBLANK(H470)),FALSE,TRUE))</f>
        <v>1</v>
      </c>
      <c r="J470" s="16" t="b">
        <f t="shared" ref="J470:J533" si="47">IF(OR(AND(B470="N/A",D470="N/A",E470="N/A",G470="N/A"),AND(ISBLANK(B470),ISBLANK(D470),ISBLANK(E470),ISBLANK(G470)),AND(NOT(ISBLANK(B470)),NOT(ISBLANK(D470)),NOT(ISBLANK(E470)),NOT(ISBLANK(G470)),B470&lt;&gt;"N/A",D470&lt;&gt;"N/A",E470&lt;&gt;"N/A",G470&lt;&gt;"N/A")),TRUE,FALSE)</f>
        <v>1</v>
      </c>
      <c r="K470" s="16" t="b">
        <f t="shared" ref="K470:K533" si="48">IF(OR(AND(ISBLANK(B470),H470=0),AND(B470="N/A",H470=0),AND(NOT(ISBLANK(B470)),B470&lt;&gt;"N/A",H470&lt;&gt;0)),TRUE,FALSE)</f>
        <v>1</v>
      </c>
      <c r="L470" s="16" t="b">
        <f t="shared" si="43"/>
        <v>1</v>
      </c>
      <c r="M470" s="16" t="b">
        <f t="shared" si="44"/>
        <v>1</v>
      </c>
      <c r="N470" s="16" t="b">
        <f t="shared" si="45"/>
        <v>1</v>
      </c>
    </row>
    <row r="471" spans="1:14">
      <c r="A471" s="77">
        <v>452</v>
      </c>
      <c r="B471" s="212"/>
      <c r="C471" s="213"/>
      <c r="D471" s="206"/>
      <c r="E471" s="206"/>
      <c r="F471" s="212"/>
      <c r="G471" s="206"/>
      <c r="H471" s="214"/>
      <c r="I471" s="16" t="b">
        <f t="shared" si="46"/>
        <v>1</v>
      </c>
      <c r="J471" s="16" t="b">
        <f t="shared" si="47"/>
        <v>1</v>
      </c>
      <c r="K471" s="16" t="b">
        <f t="shared" si="48"/>
        <v>1</v>
      </c>
      <c r="L471" s="16" t="b">
        <f t="shared" si="43"/>
        <v>1</v>
      </c>
      <c r="M471" s="16" t="b">
        <f t="shared" si="44"/>
        <v>1</v>
      </c>
      <c r="N471" s="16" t="b">
        <f t="shared" si="45"/>
        <v>1</v>
      </c>
    </row>
    <row r="472" spans="1:14">
      <c r="A472" s="77">
        <v>453</v>
      </c>
      <c r="B472" s="212"/>
      <c r="C472" s="213"/>
      <c r="D472" s="206"/>
      <c r="E472" s="206"/>
      <c r="F472" s="212"/>
      <c r="G472" s="206"/>
      <c r="H472" s="214"/>
      <c r="I472" s="16" t="b">
        <f t="shared" si="46"/>
        <v>1</v>
      </c>
      <c r="J472" s="16" t="b">
        <f t="shared" si="47"/>
        <v>1</v>
      </c>
      <c r="K472" s="16" t="b">
        <f t="shared" si="48"/>
        <v>1</v>
      </c>
      <c r="L472" s="16" t="b">
        <f t="shared" si="43"/>
        <v>1</v>
      </c>
      <c r="M472" s="16" t="b">
        <f t="shared" si="44"/>
        <v>1</v>
      </c>
      <c r="N472" s="16" t="b">
        <f t="shared" si="45"/>
        <v>1</v>
      </c>
    </row>
    <row r="473" spans="1:14">
      <c r="A473" s="77">
        <v>454</v>
      </c>
      <c r="B473" s="212"/>
      <c r="C473" s="213"/>
      <c r="D473" s="206"/>
      <c r="E473" s="206"/>
      <c r="F473" s="212"/>
      <c r="G473" s="206"/>
      <c r="H473" s="214"/>
      <c r="I473" s="16" t="b">
        <f t="shared" si="46"/>
        <v>1</v>
      </c>
      <c r="J473" s="16" t="b">
        <f t="shared" si="47"/>
        <v>1</v>
      </c>
      <c r="K473" s="16" t="b">
        <f t="shared" si="48"/>
        <v>1</v>
      </c>
      <c r="L473" s="16" t="b">
        <f t="shared" si="43"/>
        <v>1</v>
      </c>
      <c r="M473" s="16" t="b">
        <f t="shared" si="44"/>
        <v>1</v>
      </c>
      <c r="N473" s="16" t="b">
        <f t="shared" si="45"/>
        <v>1</v>
      </c>
    </row>
    <row r="474" spans="1:14">
      <c r="A474" s="77">
        <v>455</v>
      </c>
      <c r="B474" s="212"/>
      <c r="C474" s="213"/>
      <c r="D474" s="206"/>
      <c r="E474" s="206"/>
      <c r="F474" s="212"/>
      <c r="G474" s="206"/>
      <c r="H474" s="214"/>
      <c r="I474" s="16" t="b">
        <f t="shared" si="46"/>
        <v>1</v>
      </c>
      <c r="J474" s="16" t="b">
        <f t="shared" si="47"/>
        <v>1</v>
      </c>
      <c r="K474" s="16" t="b">
        <f t="shared" si="48"/>
        <v>1</v>
      </c>
      <c r="L474" s="16" t="b">
        <f t="shared" si="43"/>
        <v>1</v>
      </c>
      <c r="M474" s="16" t="b">
        <f t="shared" si="44"/>
        <v>1</v>
      </c>
      <c r="N474" s="16" t="b">
        <f t="shared" si="45"/>
        <v>1</v>
      </c>
    </row>
    <row r="475" spans="1:14">
      <c r="A475" s="77">
        <v>456</v>
      </c>
      <c r="B475" s="212"/>
      <c r="C475" s="213"/>
      <c r="D475" s="206"/>
      <c r="E475" s="206"/>
      <c r="F475" s="212"/>
      <c r="G475" s="206"/>
      <c r="H475" s="214"/>
      <c r="I475" s="16" t="b">
        <f t="shared" si="46"/>
        <v>1</v>
      </c>
      <c r="J475" s="16" t="b">
        <f t="shared" si="47"/>
        <v>1</v>
      </c>
      <c r="K475" s="16" t="b">
        <f t="shared" si="48"/>
        <v>1</v>
      </c>
      <c r="L475" s="16" t="b">
        <f t="shared" si="43"/>
        <v>1</v>
      </c>
      <c r="M475" s="16" t="b">
        <f t="shared" si="44"/>
        <v>1</v>
      </c>
      <c r="N475" s="16" t="b">
        <f t="shared" si="45"/>
        <v>1</v>
      </c>
    </row>
    <row r="476" spans="1:14">
      <c r="A476" s="77">
        <v>457</v>
      </c>
      <c r="B476" s="212"/>
      <c r="C476" s="213"/>
      <c r="D476" s="206"/>
      <c r="E476" s="206"/>
      <c r="F476" s="212"/>
      <c r="G476" s="206"/>
      <c r="H476" s="214"/>
      <c r="I476" s="16" t="b">
        <f t="shared" si="46"/>
        <v>1</v>
      </c>
      <c r="J476" s="16" t="b">
        <f t="shared" si="47"/>
        <v>1</v>
      </c>
      <c r="K476" s="16" t="b">
        <f t="shared" si="48"/>
        <v>1</v>
      </c>
      <c r="L476" s="16" t="b">
        <f t="shared" si="43"/>
        <v>1</v>
      </c>
      <c r="M476" s="16" t="b">
        <f t="shared" si="44"/>
        <v>1</v>
      </c>
      <c r="N476" s="16" t="b">
        <f t="shared" si="45"/>
        <v>1</v>
      </c>
    </row>
    <row r="477" spans="1:14">
      <c r="A477" s="77">
        <v>458</v>
      </c>
      <c r="B477" s="212"/>
      <c r="C477" s="213"/>
      <c r="D477" s="206"/>
      <c r="E477" s="206"/>
      <c r="F477" s="212"/>
      <c r="G477" s="206"/>
      <c r="H477" s="214"/>
      <c r="I477" s="16" t="b">
        <f t="shared" si="46"/>
        <v>1</v>
      </c>
      <c r="J477" s="16" t="b">
        <f t="shared" si="47"/>
        <v>1</v>
      </c>
      <c r="K477" s="16" t="b">
        <f t="shared" si="48"/>
        <v>1</v>
      </c>
      <c r="L477" s="16" t="b">
        <f t="shared" si="43"/>
        <v>1</v>
      </c>
      <c r="M477" s="16" t="b">
        <f t="shared" si="44"/>
        <v>1</v>
      </c>
      <c r="N477" s="16" t="b">
        <f t="shared" si="45"/>
        <v>1</v>
      </c>
    </row>
    <row r="478" spans="1:14">
      <c r="A478" s="77">
        <v>459</v>
      </c>
      <c r="B478" s="212"/>
      <c r="C478" s="213"/>
      <c r="D478" s="206"/>
      <c r="E478" s="206"/>
      <c r="F478" s="212"/>
      <c r="G478" s="206"/>
      <c r="H478" s="214"/>
      <c r="I478" s="16" t="b">
        <f t="shared" si="46"/>
        <v>1</v>
      </c>
      <c r="J478" s="16" t="b">
        <f t="shared" si="47"/>
        <v>1</v>
      </c>
      <c r="K478" s="16" t="b">
        <f t="shared" si="48"/>
        <v>1</v>
      </c>
      <c r="L478" s="16" t="b">
        <f t="shared" si="43"/>
        <v>1</v>
      </c>
      <c r="M478" s="16" t="b">
        <f t="shared" si="44"/>
        <v>1</v>
      </c>
      <c r="N478" s="16" t="b">
        <f t="shared" si="45"/>
        <v>1</v>
      </c>
    </row>
    <row r="479" spans="1:14">
      <c r="A479" s="77">
        <v>460</v>
      </c>
      <c r="B479" s="212"/>
      <c r="C479" s="213"/>
      <c r="D479" s="206"/>
      <c r="E479" s="206"/>
      <c r="F479" s="212"/>
      <c r="G479" s="206"/>
      <c r="H479" s="214"/>
      <c r="I479" s="16" t="b">
        <f t="shared" si="46"/>
        <v>1</v>
      </c>
      <c r="J479" s="16" t="b">
        <f t="shared" si="47"/>
        <v>1</v>
      </c>
      <c r="K479" s="16" t="b">
        <f t="shared" si="48"/>
        <v>1</v>
      </c>
      <c r="L479" s="16" t="b">
        <f t="shared" si="43"/>
        <v>1</v>
      </c>
      <c r="M479" s="16" t="b">
        <f t="shared" si="44"/>
        <v>1</v>
      </c>
      <c r="N479" s="16" t="b">
        <f t="shared" si="45"/>
        <v>1</v>
      </c>
    </row>
    <row r="480" spans="1:14">
      <c r="A480" s="77">
        <v>461</v>
      </c>
      <c r="B480" s="212"/>
      <c r="C480" s="213"/>
      <c r="D480" s="206"/>
      <c r="E480" s="206"/>
      <c r="F480" s="212"/>
      <c r="G480" s="206"/>
      <c r="H480" s="214"/>
      <c r="I480" s="16" t="b">
        <f t="shared" si="46"/>
        <v>1</v>
      </c>
      <c r="J480" s="16" t="b">
        <f t="shared" si="47"/>
        <v>1</v>
      </c>
      <c r="K480" s="16" t="b">
        <f t="shared" si="48"/>
        <v>1</v>
      </c>
      <c r="L480" s="16" t="b">
        <f t="shared" si="43"/>
        <v>1</v>
      </c>
      <c r="M480" s="16" t="b">
        <f t="shared" si="44"/>
        <v>1</v>
      </c>
      <c r="N480" s="16" t="b">
        <f t="shared" si="45"/>
        <v>1</v>
      </c>
    </row>
    <row r="481" spans="1:14">
      <c r="A481" s="77">
        <v>462</v>
      </c>
      <c r="B481" s="212"/>
      <c r="C481" s="213"/>
      <c r="D481" s="206"/>
      <c r="E481" s="206"/>
      <c r="F481" s="212"/>
      <c r="G481" s="206"/>
      <c r="H481" s="214"/>
      <c r="I481" s="16" t="b">
        <f t="shared" si="46"/>
        <v>1</v>
      </c>
      <c r="J481" s="16" t="b">
        <f t="shared" si="47"/>
        <v>1</v>
      </c>
      <c r="K481" s="16" t="b">
        <f t="shared" si="48"/>
        <v>1</v>
      </c>
      <c r="L481" s="16" t="b">
        <f t="shared" si="43"/>
        <v>1</v>
      </c>
      <c r="M481" s="16" t="b">
        <f t="shared" si="44"/>
        <v>1</v>
      </c>
      <c r="N481" s="16" t="b">
        <f t="shared" si="45"/>
        <v>1</v>
      </c>
    </row>
    <row r="482" spans="1:14">
      <c r="A482" s="77">
        <v>463</v>
      </c>
      <c r="B482" s="212"/>
      <c r="C482" s="213"/>
      <c r="D482" s="206"/>
      <c r="E482" s="206"/>
      <c r="F482" s="212"/>
      <c r="G482" s="206"/>
      <c r="H482" s="214"/>
      <c r="I482" s="16" t="b">
        <f t="shared" si="46"/>
        <v>1</v>
      </c>
      <c r="J482" s="16" t="b">
        <f t="shared" si="47"/>
        <v>1</v>
      </c>
      <c r="K482" s="16" t="b">
        <f t="shared" si="48"/>
        <v>1</v>
      </c>
      <c r="L482" s="16" t="b">
        <f t="shared" si="43"/>
        <v>1</v>
      </c>
      <c r="M482" s="16" t="b">
        <f t="shared" si="44"/>
        <v>1</v>
      </c>
      <c r="N482" s="16" t="b">
        <f t="shared" si="45"/>
        <v>1</v>
      </c>
    </row>
    <row r="483" spans="1:14">
      <c r="A483" s="77">
        <v>464</v>
      </c>
      <c r="B483" s="212"/>
      <c r="C483" s="213"/>
      <c r="D483" s="206"/>
      <c r="E483" s="206"/>
      <c r="F483" s="212"/>
      <c r="G483" s="206"/>
      <c r="H483" s="214"/>
      <c r="I483" s="16" t="b">
        <f t="shared" si="46"/>
        <v>1</v>
      </c>
      <c r="J483" s="16" t="b">
        <f t="shared" si="47"/>
        <v>1</v>
      </c>
      <c r="K483" s="16" t="b">
        <f t="shared" si="48"/>
        <v>1</v>
      </c>
      <c r="L483" s="16" t="b">
        <f t="shared" si="43"/>
        <v>1</v>
      </c>
      <c r="M483" s="16" t="b">
        <f t="shared" si="44"/>
        <v>1</v>
      </c>
      <c r="N483" s="16" t="b">
        <f t="shared" si="45"/>
        <v>1</v>
      </c>
    </row>
    <row r="484" spans="1:14">
      <c r="A484" s="77">
        <v>465</v>
      </c>
      <c r="B484" s="212"/>
      <c r="C484" s="213"/>
      <c r="D484" s="206"/>
      <c r="E484" s="206"/>
      <c r="F484" s="212"/>
      <c r="G484" s="206"/>
      <c r="H484" s="214"/>
      <c r="I484" s="16" t="b">
        <f t="shared" si="46"/>
        <v>1</v>
      </c>
      <c r="J484" s="16" t="b">
        <f t="shared" si="47"/>
        <v>1</v>
      </c>
      <c r="K484" s="16" t="b">
        <f t="shared" si="48"/>
        <v>1</v>
      </c>
      <c r="L484" s="16" t="b">
        <f t="shared" si="43"/>
        <v>1</v>
      </c>
      <c r="M484" s="16" t="b">
        <f t="shared" si="44"/>
        <v>1</v>
      </c>
      <c r="N484" s="16" t="b">
        <f t="shared" si="45"/>
        <v>1</v>
      </c>
    </row>
    <row r="485" spans="1:14">
      <c r="A485" s="77">
        <v>466</v>
      </c>
      <c r="B485" s="212"/>
      <c r="C485" s="213"/>
      <c r="D485" s="206"/>
      <c r="E485" s="206"/>
      <c r="F485" s="212"/>
      <c r="G485" s="206"/>
      <c r="H485" s="214"/>
      <c r="I485" s="16" t="b">
        <f t="shared" si="46"/>
        <v>1</v>
      </c>
      <c r="J485" s="16" t="b">
        <f t="shared" si="47"/>
        <v>1</v>
      </c>
      <c r="K485" s="16" t="b">
        <f t="shared" si="48"/>
        <v>1</v>
      </c>
      <c r="L485" s="16" t="b">
        <f t="shared" si="43"/>
        <v>1</v>
      </c>
      <c r="M485" s="16" t="b">
        <f t="shared" si="44"/>
        <v>1</v>
      </c>
      <c r="N485" s="16" t="b">
        <f t="shared" si="45"/>
        <v>1</v>
      </c>
    </row>
    <row r="486" spans="1:14">
      <c r="A486" s="77">
        <v>467</v>
      </c>
      <c r="B486" s="212"/>
      <c r="C486" s="213"/>
      <c r="D486" s="206"/>
      <c r="E486" s="206"/>
      <c r="F486" s="212"/>
      <c r="G486" s="206"/>
      <c r="H486" s="214"/>
      <c r="I486" s="16" t="b">
        <f t="shared" si="46"/>
        <v>1</v>
      </c>
      <c r="J486" s="16" t="b">
        <f t="shared" si="47"/>
        <v>1</v>
      </c>
      <c r="K486" s="16" t="b">
        <f t="shared" si="48"/>
        <v>1</v>
      </c>
      <c r="L486" s="16" t="b">
        <f t="shared" si="43"/>
        <v>1</v>
      </c>
      <c r="M486" s="16" t="b">
        <f t="shared" si="44"/>
        <v>1</v>
      </c>
      <c r="N486" s="16" t="b">
        <f t="shared" si="45"/>
        <v>1</v>
      </c>
    </row>
    <row r="487" spans="1:14">
      <c r="A487" s="77">
        <v>468</v>
      </c>
      <c r="B487" s="212"/>
      <c r="C487" s="213"/>
      <c r="D487" s="206"/>
      <c r="E487" s="206"/>
      <c r="F487" s="212"/>
      <c r="G487" s="206"/>
      <c r="H487" s="214"/>
      <c r="I487" s="16" t="b">
        <f t="shared" si="46"/>
        <v>1</v>
      </c>
      <c r="J487" s="16" t="b">
        <f t="shared" si="47"/>
        <v>1</v>
      </c>
      <c r="K487" s="16" t="b">
        <f t="shared" si="48"/>
        <v>1</v>
      </c>
      <c r="L487" s="16" t="b">
        <f t="shared" si="43"/>
        <v>1</v>
      </c>
      <c r="M487" s="16" t="b">
        <f t="shared" si="44"/>
        <v>1</v>
      </c>
      <c r="N487" s="16" t="b">
        <f t="shared" si="45"/>
        <v>1</v>
      </c>
    </row>
    <row r="488" spans="1:14">
      <c r="A488" s="77">
        <v>469</v>
      </c>
      <c r="B488" s="212"/>
      <c r="C488" s="213"/>
      <c r="D488" s="206"/>
      <c r="E488" s="206"/>
      <c r="F488" s="212"/>
      <c r="G488" s="206"/>
      <c r="H488" s="214"/>
      <c r="I488" s="16" t="b">
        <f t="shared" si="46"/>
        <v>1</v>
      </c>
      <c r="J488" s="16" t="b">
        <f t="shared" si="47"/>
        <v>1</v>
      </c>
      <c r="K488" s="16" t="b">
        <f t="shared" si="48"/>
        <v>1</v>
      </c>
      <c r="L488" s="16" t="b">
        <f t="shared" si="43"/>
        <v>1</v>
      </c>
      <c r="M488" s="16" t="b">
        <f t="shared" si="44"/>
        <v>1</v>
      </c>
      <c r="N488" s="16" t="b">
        <f t="shared" si="45"/>
        <v>1</v>
      </c>
    </row>
    <row r="489" spans="1:14">
      <c r="A489" s="77">
        <v>470</v>
      </c>
      <c r="B489" s="212"/>
      <c r="C489" s="213"/>
      <c r="D489" s="206"/>
      <c r="E489" s="206"/>
      <c r="F489" s="212"/>
      <c r="G489" s="206"/>
      <c r="H489" s="214"/>
      <c r="I489" s="16" t="b">
        <f t="shared" si="46"/>
        <v>1</v>
      </c>
      <c r="J489" s="16" t="b">
        <f t="shared" si="47"/>
        <v>1</v>
      </c>
      <c r="K489" s="16" t="b">
        <f t="shared" si="48"/>
        <v>1</v>
      </c>
      <c r="L489" s="16" t="b">
        <f t="shared" si="43"/>
        <v>1</v>
      </c>
      <c r="M489" s="16" t="b">
        <f t="shared" si="44"/>
        <v>1</v>
      </c>
      <c r="N489" s="16" t="b">
        <f t="shared" si="45"/>
        <v>1</v>
      </c>
    </row>
    <row r="490" spans="1:14">
      <c r="A490" s="77">
        <v>471</v>
      </c>
      <c r="B490" s="212"/>
      <c r="C490" s="213"/>
      <c r="D490" s="206"/>
      <c r="E490" s="206"/>
      <c r="F490" s="212"/>
      <c r="G490" s="206"/>
      <c r="H490" s="214"/>
      <c r="I490" s="16" t="b">
        <f t="shared" si="46"/>
        <v>1</v>
      </c>
      <c r="J490" s="16" t="b">
        <f t="shared" si="47"/>
        <v>1</v>
      </c>
      <c r="K490" s="16" t="b">
        <f t="shared" si="48"/>
        <v>1</v>
      </c>
      <c r="L490" s="16" t="b">
        <f t="shared" si="43"/>
        <v>1</v>
      </c>
      <c r="M490" s="16" t="b">
        <f t="shared" si="44"/>
        <v>1</v>
      </c>
      <c r="N490" s="16" t="b">
        <f t="shared" si="45"/>
        <v>1</v>
      </c>
    </row>
    <row r="491" spans="1:14">
      <c r="A491" s="77">
        <v>472</v>
      </c>
      <c r="B491" s="212"/>
      <c r="C491" s="213"/>
      <c r="D491" s="206"/>
      <c r="E491" s="206"/>
      <c r="F491" s="212"/>
      <c r="G491" s="206"/>
      <c r="H491" s="214"/>
      <c r="I491" s="16" t="b">
        <f t="shared" si="46"/>
        <v>1</v>
      </c>
      <c r="J491" s="16" t="b">
        <f t="shared" si="47"/>
        <v>1</v>
      </c>
      <c r="K491" s="16" t="b">
        <f t="shared" si="48"/>
        <v>1</v>
      </c>
      <c r="L491" s="16" t="b">
        <f t="shared" si="43"/>
        <v>1</v>
      </c>
      <c r="M491" s="16" t="b">
        <f t="shared" si="44"/>
        <v>1</v>
      </c>
      <c r="N491" s="16" t="b">
        <f t="shared" si="45"/>
        <v>1</v>
      </c>
    </row>
    <row r="492" spans="1:14">
      <c r="A492" s="77">
        <v>473</v>
      </c>
      <c r="B492" s="212"/>
      <c r="C492" s="213"/>
      <c r="D492" s="206"/>
      <c r="E492" s="206"/>
      <c r="F492" s="212"/>
      <c r="G492" s="206"/>
      <c r="H492" s="214"/>
      <c r="I492" s="16" t="b">
        <f t="shared" si="46"/>
        <v>1</v>
      </c>
      <c r="J492" s="16" t="b">
        <f t="shared" si="47"/>
        <v>1</v>
      </c>
      <c r="K492" s="16" t="b">
        <f t="shared" si="48"/>
        <v>1</v>
      </c>
      <c r="L492" s="16" t="b">
        <f t="shared" si="43"/>
        <v>1</v>
      </c>
      <c r="M492" s="16" t="b">
        <f t="shared" si="44"/>
        <v>1</v>
      </c>
      <c r="N492" s="16" t="b">
        <f t="shared" si="45"/>
        <v>1</v>
      </c>
    </row>
    <row r="493" spans="1:14">
      <c r="A493" s="77">
        <v>474</v>
      </c>
      <c r="B493" s="212"/>
      <c r="C493" s="213"/>
      <c r="D493" s="206"/>
      <c r="E493" s="206"/>
      <c r="F493" s="212"/>
      <c r="G493" s="206"/>
      <c r="H493" s="214"/>
      <c r="I493" s="16" t="b">
        <f t="shared" si="46"/>
        <v>1</v>
      </c>
      <c r="J493" s="16" t="b">
        <f t="shared" si="47"/>
        <v>1</v>
      </c>
      <c r="K493" s="16" t="b">
        <f t="shared" si="48"/>
        <v>1</v>
      </c>
      <c r="L493" s="16" t="b">
        <f t="shared" si="43"/>
        <v>1</v>
      </c>
      <c r="M493" s="16" t="b">
        <f t="shared" si="44"/>
        <v>1</v>
      </c>
      <c r="N493" s="16" t="b">
        <f t="shared" si="45"/>
        <v>1</v>
      </c>
    </row>
    <row r="494" spans="1:14">
      <c r="A494" s="77">
        <v>475</v>
      </c>
      <c r="B494" s="212"/>
      <c r="C494" s="213"/>
      <c r="D494" s="206"/>
      <c r="E494" s="206"/>
      <c r="F494" s="212"/>
      <c r="G494" s="206"/>
      <c r="H494" s="214"/>
      <c r="I494" s="16" t="b">
        <f t="shared" si="46"/>
        <v>1</v>
      </c>
      <c r="J494" s="16" t="b">
        <f t="shared" si="47"/>
        <v>1</v>
      </c>
      <c r="K494" s="16" t="b">
        <f t="shared" si="48"/>
        <v>1</v>
      </c>
      <c r="L494" s="16" t="b">
        <f t="shared" si="43"/>
        <v>1</v>
      </c>
      <c r="M494" s="16" t="b">
        <f t="shared" si="44"/>
        <v>1</v>
      </c>
      <c r="N494" s="16" t="b">
        <f t="shared" si="45"/>
        <v>1</v>
      </c>
    </row>
    <row r="495" spans="1:14">
      <c r="A495" s="77">
        <v>476</v>
      </c>
      <c r="B495" s="212"/>
      <c r="C495" s="213"/>
      <c r="D495" s="206"/>
      <c r="E495" s="206"/>
      <c r="F495" s="212"/>
      <c r="G495" s="206"/>
      <c r="H495" s="214"/>
      <c r="I495" s="16" t="b">
        <f t="shared" si="46"/>
        <v>1</v>
      </c>
      <c r="J495" s="16" t="b">
        <f t="shared" si="47"/>
        <v>1</v>
      </c>
      <c r="K495" s="16" t="b">
        <f t="shared" si="48"/>
        <v>1</v>
      </c>
      <c r="L495" s="16" t="b">
        <f t="shared" si="43"/>
        <v>1</v>
      </c>
      <c r="M495" s="16" t="b">
        <f t="shared" si="44"/>
        <v>1</v>
      </c>
      <c r="N495" s="16" t="b">
        <f t="shared" si="45"/>
        <v>1</v>
      </c>
    </row>
    <row r="496" spans="1:14">
      <c r="A496" s="77">
        <v>477</v>
      </c>
      <c r="B496" s="212"/>
      <c r="C496" s="213"/>
      <c r="D496" s="206"/>
      <c r="E496" s="206"/>
      <c r="F496" s="212"/>
      <c r="G496" s="206"/>
      <c r="H496" s="214"/>
      <c r="I496" s="16" t="b">
        <f t="shared" si="46"/>
        <v>1</v>
      </c>
      <c r="J496" s="16" t="b">
        <f t="shared" si="47"/>
        <v>1</v>
      </c>
      <c r="K496" s="16" t="b">
        <f t="shared" si="48"/>
        <v>1</v>
      </c>
      <c r="L496" s="16" t="b">
        <f t="shared" si="43"/>
        <v>1</v>
      </c>
      <c r="M496" s="16" t="b">
        <f t="shared" si="44"/>
        <v>1</v>
      </c>
      <c r="N496" s="16" t="b">
        <f t="shared" si="45"/>
        <v>1</v>
      </c>
    </row>
    <row r="497" spans="1:14">
      <c r="A497" s="77">
        <v>478</v>
      </c>
      <c r="B497" s="212"/>
      <c r="C497" s="213"/>
      <c r="D497" s="206"/>
      <c r="E497" s="206"/>
      <c r="F497" s="212"/>
      <c r="G497" s="206"/>
      <c r="H497" s="214"/>
      <c r="I497" s="16" t="b">
        <f t="shared" si="46"/>
        <v>1</v>
      </c>
      <c r="J497" s="16" t="b">
        <f t="shared" si="47"/>
        <v>1</v>
      </c>
      <c r="K497" s="16" t="b">
        <f t="shared" si="48"/>
        <v>1</v>
      </c>
      <c r="L497" s="16" t="b">
        <f t="shared" si="43"/>
        <v>1</v>
      </c>
      <c r="M497" s="16" t="b">
        <f t="shared" si="44"/>
        <v>1</v>
      </c>
      <c r="N497" s="16" t="b">
        <f t="shared" si="45"/>
        <v>1</v>
      </c>
    </row>
    <row r="498" spans="1:14">
      <c r="A498" s="77">
        <v>479</v>
      </c>
      <c r="B498" s="212"/>
      <c r="C498" s="213"/>
      <c r="D498" s="206"/>
      <c r="E498" s="206"/>
      <c r="F498" s="212"/>
      <c r="G498" s="206"/>
      <c r="H498" s="214"/>
      <c r="I498" s="16" t="b">
        <f t="shared" si="46"/>
        <v>1</v>
      </c>
      <c r="J498" s="16" t="b">
        <f t="shared" si="47"/>
        <v>1</v>
      </c>
      <c r="K498" s="16" t="b">
        <f t="shared" si="48"/>
        <v>1</v>
      </c>
      <c r="L498" s="16" t="b">
        <f t="shared" si="43"/>
        <v>1</v>
      </c>
      <c r="M498" s="16" t="b">
        <f t="shared" si="44"/>
        <v>1</v>
      </c>
      <c r="N498" s="16" t="b">
        <f t="shared" si="45"/>
        <v>1</v>
      </c>
    </row>
    <row r="499" spans="1:14">
      <c r="A499" s="77">
        <v>480</v>
      </c>
      <c r="B499" s="212"/>
      <c r="C499" s="213"/>
      <c r="D499" s="206"/>
      <c r="E499" s="206"/>
      <c r="F499" s="212"/>
      <c r="G499" s="206"/>
      <c r="H499" s="214"/>
      <c r="I499" s="16" t="b">
        <f t="shared" si="46"/>
        <v>1</v>
      </c>
      <c r="J499" s="16" t="b">
        <f t="shared" si="47"/>
        <v>1</v>
      </c>
      <c r="K499" s="16" t="b">
        <f t="shared" si="48"/>
        <v>1</v>
      </c>
      <c r="L499" s="16" t="b">
        <f t="shared" si="43"/>
        <v>1</v>
      </c>
      <c r="M499" s="16" t="b">
        <f t="shared" si="44"/>
        <v>1</v>
      </c>
      <c r="N499" s="16" t="b">
        <f t="shared" si="45"/>
        <v>1</v>
      </c>
    </row>
    <row r="500" spans="1:14">
      <c r="A500" s="77">
        <v>481</v>
      </c>
      <c r="B500" s="212"/>
      <c r="C500" s="213"/>
      <c r="D500" s="206"/>
      <c r="E500" s="206"/>
      <c r="F500" s="212"/>
      <c r="G500" s="206"/>
      <c r="H500" s="214"/>
      <c r="I500" s="16" t="b">
        <f t="shared" si="46"/>
        <v>1</v>
      </c>
      <c r="J500" s="16" t="b">
        <f t="shared" si="47"/>
        <v>1</v>
      </c>
      <c r="K500" s="16" t="b">
        <f t="shared" si="48"/>
        <v>1</v>
      </c>
      <c r="L500" s="16" t="b">
        <f t="shared" si="43"/>
        <v>1</v>
      </c>
      <c r="M500" s="16" t="b">
        <f t="shared" si="44"/>
        <v>1</v>
      </c>
      <c r="N500" s="16" t="b">
        <f t="shared" si="45"/>
        <v>1</v>
      </c>
    </row>
    <row r="501" spans="1:14">
      <c r="A501" s="77">
        <v>482</v>
      </c>
      <c r="B501" s="212"/>
      <c r="C501" s="213"/>
      <c r="D501" s="206"/>
      <c r="E501" s="206"/>
      <c r="F501" s="212"/>
      <c r="G501" s="206"/>
      <c r="H501" s="214"/>
      <c r="I501" s="16" t="b">
        <f t="shared" si="46"/>
        <v>1</v>
      </c>
      <c r="J501" s="16" t="b">
        <f t="shared" si="47"/>
        <v>1</v>
      </c>
      <c r="K501" s="16" t="b">
        <f t="shared" si="48"/>
        <v>1</v>
      </c>
      <c r="L501" s="16" t="b">
        <f t="shared" si="43"/>
        <v>1</v>
      </c>
      <c r="M501" s="16" t="b">
        <f t="shared" si="44"/>
        <v>1</v>
      </c>
      <c r="N501" s="16" t="b">
        <f t="shared" si="45"/>
        <v>1</v>
      </c>
    </row>
    <row r="502" spans="1:14">
      <c r="A502" s="77">
        <v>483</v>
      </c>
      <c r="B502" s="212"/>
      <c r="C502" s="213"/>
      <c r="D502" s="206"/>
      <c r="E502" s="206"/>
      <c r="F502" s="212"/>
      <c r="G502" s="206"/>
      <c r="H502" s="214"/>
      <c r="I502" s="16" t="b">
        <f t="shared" si="46"/>
        <v>1</v>
      </c>
      <c r="J502" s="16" t="b">
        <f t="shared" si="47"/>
        <v>1</v>
      </c>
      <c r="K502" s="16" t="b">
        <f t="shared" si="48"/>
        <v>1</v>
      </c>
      <c r="L502" s="16" t="b">
        <f t="shared" si="43"/>
        <v>1</v>
      </c>
      <c r="M502" s="16" t="b">
        <f t="shared" si="44"/>
        <v>1</v>
      </c>
      <c r="N502" s="16" t="b">
        <f t="shared" si="45"/>
        <v>1</v>
      </c>
    </row>
    <row r="503" spans="1:14">
      <c r="A503" s="77">
        <v>484</v>
      </c>
      <c r="B503" s="212"/>
      <c r="C503" s="213"/>
      <c r="D503" s="206"/>
      <c r="E503" s="206"/>
      <c r="F503" s="212"/>
      <c r="G503" s="206"/>
      <c r="H503" s="214"/>
      <c r="I503" s="16" t="b">
        <f t="shared" si="46"/>
        <v>1</v>
      </c>
      <c r="J503" s="16" t="b">
        <f t="shared" si="47"/>
        <v>1</v>
      </c>
      <c r="K503" s="16" t="b">
        <f t="shared" si="48"/>
        <v>1</v>
      </c>
      <c r="L503" s="16" t="b">
        <f t="shared" si="43"/>
        <v>1</v>
      </c>
      <c r="M503" s="16" t="b">
        <f t="shared" si="44"/>
        <v>1</v>
      </c>
      <c r="N503" s="16" t="b">
        <f t="shared" si="45"/>
        <v>1</v>
      </c>
    </row>
    <row r="504" spans="1:14">
      <c r="A504" s="77">
        <v>485</v>
      </c>
      <c r="B504" s="212"/>
      <c r="C504" s="213"/>
      <c r="D504" s="206"/>
      <c r="E504" s="206"/>
      <c r="F504" s="212"/>
      <c r="G504" s="206"/>
      <c r="H504" s="214"/>
      <c r="I504" s="16" t="b">
        <f t="shared" si="46"/>
        <v>1</v>
      </c>
      <c r="J504" s="16" t="b">
        <f t="shared" si="47"/>
        <v>1</v>
      </c>
      <c r="K504" s="16" t="b">
        <f t="shared" si="48"/>
        <v>1</v>
      </c>
      <c r="L504" s="16" t="b">
        <f t="shared" si="43"/>
        <v>1</v>
      </c>
      <c r="M504" s="16" t="b">
        <f t="shared" si="44"/>
        <v>1</v>
      </c>
      <c r="N504" s="16" t="b">
        <f t="shared" si="45"/>
        <v>1</v>
      </c>
    </row>
    <row r="505" spans="1:14">
      <c r="A505" s="77">
        <v>486</v>
      </c>
      <c r="B505" s="212"/>
      <c r="C505" s="213"/>
      <c r="D505" s="206"/>
      <c r="E505" s="206"/>
      <c r="F505" s="212"/>
      <c r="G505" s="206"/>
      <c r="H505" s="214"/>
      <c r="I505" s="16" t="b">
        <f t="shared" si="46"/>
        <v>1</v>
      </c>
      <c r="J505" s="16" t="b">
        <f t="shared" si="47"/>
        <v>1</v>
      </c>
      <c r="K505" s="16" t="b">
        <f t="shared" si="48"/>
        <v>1</v>
      </c>
      <c r="L505" s="16" t="b">
        <f t="shared" si="43"/>
        <v>1</v>
      </c>
      <c r="M505" s="16" t="b">
        <f t="shared" si="44"/>
        <v>1</v>
      </c>
      <c r="N505" s="16" t="b">
        <f t="shared" si="45"/>
        <v>1</v>
      </c>
    </row>
    <row r="506" spans="1:14">
      <c r="A506" s="77">
        <v>487</v>
      </c>
      <c r="B506" s="212"/>
      <c r="C506" s="213"/>
      <c r="D506" s="206"/>
      <c r="E506" s="206"/>
      <c r="F506" s="212"/>
      <c r="G506" s="206"/>
      <c r="H506" s="214"/>
      <c r="I506" s="16" t="b">
        <f t="shared" si="46"/>
        <v>1</v>
      </c>
      <c r="J506" s="16" t="b">
        <f t="shared" si="47"/>
        <v>1</v>
      </c>
      <c r="K506" s="16" t="b">
        <f t="shared" si="48"/>
        <v>1</v>
      </c>
      <c r="L506" s="16" t="b">
        <f t="shared" si="43"/>
        <v>1</v>
      </c>
      <c r="M506" s="16" t="b">
        <f t="shared" si="44"/>
        <v>1</v>
      </c>
      <c r="N506" s="16" t="b">
        <f t="shared" si="45"/>
        <v>1</v>
      </c>
    </row>
    <row r="507" spans="1:14">
      <c r="A507" s="77">
        <v>488</v>
      </c>
      <c r="B507" s="212"/>
      <c r="C507" s="213"/>
      <c r="D507" s="206"/>
      <c r="E507" s="206"/>
      <c r="F507" s="212"/>
      <c r="G507" s="206"/>
      <c r="H507" s="214"/>
      <c r="I507" s="16" t="b">
        <f t="shared" si="46"/>
        <v>1</v>
      </c>
      <c r="J507" s="16" t="b">
        <f t="shared" si="47"/>
        <v>1</v>
      </c>
      <c r="K507" s="16" t="b">
        <f t="shared" si="48"/>
        <v>1</v>
      </c>
      <c r="L507" s="16" t="b">
        <f t="shared" si="43"/>
        <v>1</v>
      </c>
      <c r="M507" s="16" t="b">
        <f t="shared" si="44"/>
        <v>1</v>
      </c>
      <c r="N507" s="16" t="b">
        <f t="shared" si="45"/>
        <v>1</v>
      </c>
    </row>
    <row r="508" spans="1:14">
      <c r="A508" s="77">
        <v>489</v>
      </c>
      <c r="B508" s="212"/>
      <c r="C508" s="213"/>
      <c r="D508" s="206"/>
      <c r="E508" s="206"/>
      <c r="F508" s="212"/>
      <c r="G508" s="206"/>
      <c r="H508" s="214"/>
      <c r="I508" s="16" t="b">
        <f t="shared" si="46"/>
        <v>1</v>
      </c>
      <c r="J508" s="16" t="b">
        <f t="shared" si="47"/>
        <v>1</v>
      </c>
      <c r="K508" s="16" t="b">
        <f t="shared" si="48"/>
        <v>1</v>
      </c>
      <c r="L508" s="16" t="b">
        <f t="shared" si="43"/>
        <v>1</v>
      </c>
      <c r="M508" s="16" t="b">
        <f t="shared" si="44"/>
        <v>1</v>
      </c>
      <c r="N508" s="16" t="b">
        <f t="shared" si="45"/>
        <v>1</v>
      </c>
    </row>
    <row r="509" spans="1:14">
      <c r="A509" s="77">
        <v>490</v>
      </c>
      <c r="B509" s="212"/>
      <c r="C509" s="213"/>
      <c r="D509" s="206"/>
      <c r="E509" s="206"/>
      <c r="F509" s="212"/>
      <c r="G509" s="206"/>
      <c r="H509" s="214"/>
      <c r="I509" s="16" t="b">
        <f t="shared" si="46"/>
        <v>1</v>
      </c>
      <c r="J509" s="16" t="b">
        <f t="shared" si="47"/>
        <v>1</v>
      </c>
      <c r="K509" s="16" t="b">
        <f t="shared" si="48"/>
        <v>1</v>
      </c>
      <c r="L509" s="16" t="b">
        <f t="shared" si="43"/>
        <v>1</v>
      </c>
      <c r="M509" s="16" t="b">
        <f t="shared" si="44"/>
        <v>1</v>
      </c>
      <c r="N509" s="16" t="b">
        <f t="shared" si="45"/>
        <v>1</v>
      </c>
    </row>
    <row r="510" spans="1:14">
      <c r="A510" s="77">
        <v>491</v>
      </c>
      <c r="B510" s="212"/>
      <c r="C510" s="213"/>
      <c r="D510" s="206"/>
      <c r="E510" s="206"/>
      <c r="F510" s="212"/>
      <c r="G510" s="206"/>
      <c r="H510" s="214"/>
      <c r="I510" s="16" t="b">
        <f t="shared" si="46"/>
        <v>1</v>
      </c>
      <c r="J510" s="16" t="b">
        <f t="shared" si="47"/>
        <v>1</v>
      </c>
      <c r="K510" s="16" t="b">
        <f t="shared" si="48"/>
        <v>1</v>
      </c>
      <c r="L510" s="16" t="b">
        <f t="shared" si="43"/>
        <v>1</v>
      </c>
      <c r="M510" s="16" t="b">
        <f t="shared" si="44"/>
        <v>1</v>
      </c>
      <c r="N510" s="16" t="b">
        <f t="shared" si="45"/>
        <v>1</v>
      </c>
    </row>
    <row r="511" spans="1:14">
      <c r="A511" s="77">
        <v>492</v>
      </c>
      <c r="B511" s="212"/>
      <c r="C511" s="213"/>
      <c r="D511" s="206"/>
      <c r="E511" s="206"/>
      <c r="F511" s="212"/>
      <c r="G511" s="206"/>
      <c r="H511" s="214"/>
      <c r="I511" s="16" t="b">
        <f t="shared" si="46"/>
        <v>1</v>
      </c>
      <c r="J511" s="16" t="b">
        <f t="shared" si="47"/>
        <v>1</v>
      </c>
      <c r="K511" s="16" t="b">
        <f t="shared" si="48"/>
        <v>1</v>
      </c>
      <c r="L511" s="16" t="b">
        <f t="shared" si="43"/>
        <v>1</v>
      </c>
      <c r="M511" s="16" t="b">
        <f t="shared" si="44"/>
        <v>1</v>
      </c>
      <c r="N511" s="16" t="b">
        <f t="shared" si="45"/>
        <v>1</v>
      </c>
    </row>
    <row r="512" spans="1:14">
      <c r="A512" s="77">
        <v>493</v>
      </c>
      <c r="B512" s="212"/>
      <c r="C512" s="213"/>
      <c r="D512" s="206"/>
      <c r="E512" s="206"/>
      <c r="F512" s="212"/>
      <c r="G512" s="206"/>
      <c r="H512" s="214"/>
      <c r="I512" s="16" t="b">
        <f t="shared" si="46"/>
        <v>1</v>
      </c>
      <c r="J512" s="16" t="b">
        <f t="shared" si="47"/>
        <v>1</v>
      </c>
      <c r="K512" s="16" t="b">
        <f t="shared" si="48"/>
        <v>1</v>
      </c>
      <c r="L512" s="16" t="b">
        <f t="shared" si="43"/>
        <v>1</v>
      </c>
      <c r="M512" s="16" t="b">
        <f t="shared" si="44"/>
        <v>1</v>
      </c>
      <c r="N512" s="16" t="b">
        <f t="shared" si="45"/>
        <v>1</v>
      </c>
    </row>
    <row r="513" spans="1:14">
      <c r="A513" s="77">
        <v>494</v>
      </c>
      <c r="B513" s="212"/>
      <c r="C513" s="213"/>
      <c r="D513" s="206"/>
      <c r="E513" s="206"/>
      <c r="F513" s="212"/>
      <c r="G513" s="206"/>
      <c r="H513" s="214"/>
      <c r="I513" s="16" t="b">
        <f t="shared" si="46"/>
        <v>1</v>
      </c>
      <c r="J513" s="16" t="b">
        <f t="shared" si="47"/>
        <v>1</v>
      </c>
      <c r="K513" s="16" t="b">
        <f t="shared" si="48"/>
        <v>1</v>
      </c>
      <c r="L513" s="16" t="b">
        <f t="shared" si="43"/>
        <v>1</v>
      </c>
      <c r="M513" s="16" t="b">
        <f t="shared" si="44"/>
        <v>1</v>
      </c>
      <c r="N513" s="16" t="b">
        <f t="shared" si="45"/>
        <v>1</v>
      </c>
    </row>
    <row r="514" spans="1:14">
      <c r="A514" s="77">
        <v>495</v>
      </c>
      <c r="B514" s="212"/>
      <c r="C514" s="213"/>
      <c r="D514" s="206"/>
      <c r="E514" s="206"/>
      <c r="F514" s="212"/>
      <c r="G514" s="206"/>
      <c r="H514" s="214"/>
      <c r="I514" s="16" t="b">
        <f t="shared" si="46"/>
        <v>1</v>
      </c>
      <c r="J514" s="16" t="b">
        <f t="shared" si="47"/>
        <v>1</v>
      </c>
      <c r="K514" s="16" t="b">
        <f t="shared" si="48"/>
        <v>1</v>
      </c>
      <c r="L514" s="16" t="b">
        <f t="shared" si="43"/>
        <v>1</v>
      </c>
      <c r="M514" s="16" t="b">
        <f t="shared" si="44"/>
        <v>1</v>
      </c>
      <c r="N514" s="16" t="b">
        <f t="shared" si="45"/>
        <v>1</v>
      </c>
    </row>
    <row r="515" spans="1:14">
      <c r="A515" s="77">
        <v>496</v>
      </c>
      <c r="B515" s="212"/>
      <c r="C515" s="213"/>
      <c r="D515" s="206"/>
      <c r="E515" s="206"/>
      <c r="F515" s="212"/>
      <c r="G515" s="206"/>
      <c r="H515" s="214"/>
      <c r="I515" s="16" t="b">
        <f t="shared" si="46"/>
        <v>1</v>
      </c>
      <c r="J515" s="16" t="b">
        <f t="shared" si="47"/>
        <v>1</v>
      </c>
      <c r="K515" s="16" t="b">
        <f t="shared" si="48"/>
        <v>1</v>
      </c>
      <c r="L515" s="16" t="b">
        <f t="shared" si="43"/>
        <v>1</v>
      </c>
      <c r="M515" s="16" t="b">
        <f t="shared" si="44"/>
        <v>1</v>
      </c>
      <c r="N515" s="16" t="b">
        <f t="shared" si="45"/>
        <v>1</v>
      </c>
    </row>
    <row r="516" spans="1:14">
      <c r="A516" s="77">
        <v>497</v>
      </c>
      <c r="B516" s="212"/>
      <c r="C516" s="213"/>
      <c r="D516" s="206"/>
      <c r="E516" s="206"/>
      <c r="F516" s="212"/>
      <c r="G516" s="206"/>
      <c r="H516" s="214"/>
      <c r="I516" s="16" t="b">
        <f t="shared" si="46"/>
        <v>1</v>
      </c>
      <c r="J516" s="16" t="b">
        <f t="shared" si="47"/>
        <v>1</v>
      </c>
      <c r="K516" s="16" t="b">
        <f t="shared" si="48"/>
        <v>1</v>
      </c>
      <c r="L516" s="16" t="b">
        <f t="shared" si="43"/>
        <v>1</v>
      </c>
      <c r="M516" s="16" t="b">
        <f t="shared" si="44"/>
        <v>1</v>
      </c>
      <c r="N516" s="16" t="b">
        <f t="shared" si="45"/>
        <v>1</v>
      </c>
    </row>
    <row r="517" spans="1:14">
      <c r="A517" s="77">
        <v>498</v>
      </c>
      <c r="B517" s="212"/>
      <c r="C517" s="213"/>
      <c r="D517" s="206"/>
      <c r="E517" s="206"/>
      <c r="F517" s="212"/>
      <c r="G517" s="206"/>
      <c r="H517" s="214"/>
      <c r="I517" s="16" t="b">
        <f t="shared" si="46"/>
        <v>1</v>
      </c>
      <c r="J517" s="16" t="b">
        <f t="shared" si="47"/>
        <v>1</v>
      </c>
      <c r="K517" s="16" t="b">
        <f t="shared" si="48"/>
        <v>1</v>
      </c>
      <c r="L517" s="16" t="b">
        <f t="shared" si="43"/>
        <v>1</v>
      </c>
      <c r="M517" s="16" t="b">
        <f t="shared" si="44"/>
        <v>1</v>
      </c>
      <c r="N517" s="16" t="b">
        <f t="shared" si="45"/>
        <v>1</v>
      </c>
    </row>
    <row r="518" spans="1:14">
      <c r="A518" s="77">
        <v>499</v>
      </c>
      <c r="B518" s="212"/>
      <c r="C518" s="213"/>
      <c r="D518" s="206"/>
      <c r="E518" s="206"/>
      <c r="F518" s="212"/>
      <c r="G518" s="206"/>
      <c r="H518" s="214"/>
      <c r="I518" s="16" t="b">
        <f t="shared" si="46"/>
        <v>1</v>
      </c>
      <c r="J518" s="16" t="b">
        <f t="shared" si="47"/>
        <v>1</v>
      </c>
      <c r="K518" s="16" t="b">
        <f t="shared" si="48"/>
        <v>1</v>
      </c>
      <c r="L518" s="16" t="b">
        <f t="shared" si="43"/>
        <v>1</v>
      </c>
      <c r="M518" s="16" t="b">
        <f t="shared" si="44"/>
        <v>1</v>
      </c>
      <c r="N518" s="16" t="b">
        <f t="shared" si="45"/>
        <v>1</v>
      </c>
    </row>
    <row r="519" spans="1:14">
      <c r="A519" s="77">
        <v>500</v>
      </c>
      <c r="B519" s="212"/>
      <c r="C519" s="213"/>
      <c r="D519" s="206"/>
      <c r="E519" s="206"/>
      <c r="F519" s="212"/>
      <c r="G519" s="206"/>
      <c r="H519" s="214"/>
      <c r="I519" s="16" t="b">
        <f t="shared" si="46"/>
        <v>1</v>
      </c>
      <c r="J519" s="16" t="b">
        <f t="shared" si="47"/>
        <v>1</v>
      </c>
      <c r="K519" s="16" t="b">
        <f t="shared" si="48"/>
        <v>1</v>
      </c>
      <c r="L519" s="16" t="b">
        <f t="shared" si="43"/>
        <v>1</v>
      </c>
      <c r="M519" s="16" t="b">
        <f t="shared" si="44"/>
        <v>1</v>
      </c>
      <c r="N519" s="16" t="b">
        <f t="shared" si="45"/>
        <v>1</v>
      </c>
    </row>
    <row r="520" spans="1:14">
      <c r="A520" s="77">
        <v>501</v>
      </c>
      <c r="B520" s="212"/>
      <c r="C520" s="213"/>
      <c r="D520" s="206"/>
      <c r="E520" s="206"/>
      <c r="F520" s="212"/>
      <c r="G520" s="206"/>
      <c r="H520" s="214"/>
      <c r="I520" s="16" t="b">
        <f t="shared" si="46"/>
        <v>1</v>
      </c>
      <c r="J520" s="16" t="b">
        <f t="shared" si="47"/>
        <v>1</v>
      </c>
      <c r="K520" s="16" t="b">
        <f t="shared" si="48"/>
        <v>1</v>
      </c>
      <c r="L520" s="16" t="b">
        <f t="shared" si="43"/>
        <v>1</v>
      </c>
      <c r="M520" s="16" t="b">
        <f t="shared" si="44"/>
        <v>1</v>
      </c>
      <c r="N520" s="16" t="b">
        <f t="shared" si="45"/>
        <v>1</v>
      </c>
    </row>
    <row r="521" spans="1:14">
      <c r="A521" s="77">
        <v>502</v>
      </c>
      <c r="B521" s="212"/>
      <c r="C521" s="213"/>
      <c r="D521" s="206"/>
      <c r="E521" s="206"/>
      <c r="F521" s="212"/>
      <c r="G521" s="206"/>
      <c r="H521" s="214"/>
      <c r="I521" s="16" t="b">
        <f t="shared" si="46"/>
        <v>1</v>
      </c>
      <c r="J521" s="16" t="b">
        <f t="shared" si="47"/>
        <v>1</v>
      </c>
      <c r="K521" s="16" t="b">
        <f t="shared" si="48"/>
        <v>1</v>
      </c>
      <c r="L521" s="16" t="b">
        <f t="shared" si="43"/>
        <v>1</v>
      </c>
      <c r="M521" s="16" t="b">
        <f t="shared" si="44"/>
        <v>1</v>
      </c>
      <c r="N521" s="16" t="b">
        <f t="shared" si="45"/>
        <v>1</v>
      </c>
    </row>
    <row r="522" spans="1:14">
      <c r="A522" s="77">
        <v>503</v>
      </c>
      <c r="B522" s="212"/>
      <c r="C522" s="213"/>
      <c r="D522" s="206"/>
      <c r="E522" s="206"/>
      <c r="F522" s="212"/>
      <c r="G522" s="206"/>
      <c r="H522" s="214"/>
      <c r="I522" s="16" t="b">
        <f t="shared" si="46"/>
        <v>1</v>
      </c>
      <c r="J522" s="16" t="b">
        <f t="shared" si="47"/>
        <v>1</v>
      </c>
      <c r="K522" s="16" t="b">
        <f t="shared" si="48"/>
        <v>1</v>
      </c>
      <c r="L522" s="16" t="b">
        <f t="shared" si="43"/>
        <v>1</v>
      </c>
      <c r="M522" s="16" t="b">
        <f t="shared" si="44"/>
        <v>1</v>
      </c>
      <c r="N522" s="16" t="b">
        <f t="shared" si="45"/>
        <v>1</v>
      </c>
    </row>
    <row r="523" spans="1:14">
      <c r="A523" s="77">
        <v>504</v>
      </c>
      <c r="B523" s="212"/>
      <c r="C523" s="213"/>
      <c r="D523" s="206"/>
      <c r="E523" s="206"/>
      <c r="F523" s="212"/>
      <c r="G523" s="206"/>
      <c r="H523" s="214"/>
      <c r="I523" s="16" t="b">
        <f t="shared" si="46"/>
        <v>1</v>
      </c>
      <c r="J523" s="16" t="b">
        <f t="shared" si="47"/>
        <v>1</v>
      </c>
      <c r="K523" s="16" t="b">
        <f t="shared" si="48"/>
        <v>1</v>
      </c>
      <c r="L523" s="16" t="b">
        <f t="shared" si="43"/>
        <v>1</v>
      </c>
      <c r="M523" s="16" t="b">
        <f t="shared" si="44"/>
        <v>1</v>
      </c>
      <c r="N523" s="16" t="b">
        <f t="shared" si="45"/>
        <v>1</v>
      </c>
    </row>
    <row r="524" spans="1:14">
      <c r="A524" s="77">
        <v>505</v>
      </c>
      <c r="B524" s="212"/>
      <c r="C524" s="213"/>
      <c r="D524" s="206"/>
      <c r="E524" s="206"/>
      <c r="F524" s="212"/>
      <c r="G524" s="206"/>
      <c r="H524" s="214"/>
      <c r="I524" s="16" t="b">
        <f t="shared" si="46"/>
        <v>1</v>
      </c>
      <c r="J524" s="16" t="b">
        <f t="shared" si="47"/>
        <v>1</v>
      </c>
      <c r="K524" s="16" t="b">
        <f t="shared" si="48"/>
        <v>1</v>
      </c>
      <c r="L524" s="16" t="b">
        <f t="shared" si="43"/>
        <v>1</v>
      </c>
      <c r="M524" s="16" t="b">
        <f t="shared" si="44"/>
        <v>1</v>
      </c>
      <c r="N524" s="16" t="b">
        <f t="shared" si="45"/>
        <v>1</v>
      </c>
    </row>
    <row r="525" spans="1:14">
      <c r="A525" s="77">
        <v>506</v>
      </c>
      <c r="B525" s="212"/>
      <c r="C525" s="213"/>
      <c r="D525" s="206"/>
      <c r="E525" s="206"/>
      <c r="F525" s="212"/>
      <c r="G525" s="206"/>
      <c r="H525" s="214"/>
      <c r="I525" s="16" t="b">
        <f t="shared" si="46"/>
        <v>1</v>
      </c>
      <c r="J525" s="16" t="b">
        <f t="shared" si="47"/>
        <v>1</v>
      </c>
      <c r="K525" s="16" t="b">
        <f t="shared" si="48"/>
        <v>1</v>
      </c>
      <c r="L525" s="16" t="b">
        <f t="shared" si="43"/>
        <v>1</v>
      </c>
      <c r="M525" s="16" t="b">
        <f t="shared" si="44"/>
        <v>1</v>
      </c>
      <c r="N525" s="16" t="b">
        <f t="shared" si="45"/>
        <v>1</v>
      </c>
    </row>
    <row r="526" spans="1:14">
      <c r="A526" s="77">
        <v>507</v>
      </c>
      <c r="B526" s="212"/>
      <c r="C526" s="213"/>
      <c r="D526" s="206"/>
      <c r="E526" s="206"/>
      <c r="F526" s="212"/>
      <c r="G526" s="206"/>
      <c r="H526" s="214"/>
      <c r="I526" s="16" t="b">
        <f t="shared" si="46"/>
        <v>1</v>
      </c>
      <c r="J526" s="16" t="b">
        <f t="shared" si="47"/>
        <v>1</v>
      </c>
      <c r="K526" s="16" t="b">
        <f t="shared" si="48"/>
        <v>1</v>
      </c>
      <c r="L526" s="16" t="b">
        <f t="shared" si="43"/>
        <v>1</v>
      </c>
      <c r="M526" s="16" t="b">
        <f t="shared" si="44"/>
        <v>1</v>
      </c>
      <c r="N526" s="16" t="b">
        <f t="shared" si="45"/>
        <v>1</v>
      </c>
    </row>
    <row r="527" spans="1:14">
      <c r="A527" s="77">
        <v>508</v>
      </c>
      <c r="B527" s="212"/>
      <c r="C527" s="213"/>
      <c r="D527" s="206"/>
      <c r="E527" s="206"/>
      <c r="F527" s="212"/>
      <c r="G527" s="206"/>
      <c r="H527" s="214"/>
      <c r="I527" s="16" t="b">
        <f t="shared" si="46"/>
        <v>1</v>
      </c>
      <c r="J527" s="16" t="b">
        <f t="shared" si="47"/>
        <v>1</v>
      </c>
      <c r="K527" s="16" t="b">
        <f t="shared" si="48"/>
        <v>1</v>
      </c>
      <c r="L527" s="16" t="b">
        <f t="shared" si="43"/>
        <v>1</v>
      </c>
      <c r="M527" s="16" t="b">
        <f t="shared" si="44"/>
        <v>1</v>
      </c>
      <c r="N527" s="16" t="b">
        <f t="shared" si="45"/>
        <v>1</v>
      </c>
    </row>
    <row r="528" spans="1:14">
      <c r="A528" s="77">
        <v>509</v>
      </c>
      <c r="B528" s="212"/>
      <c r="C528" s="213"/>
      <c r="D528" s="206"/>
      <c r="E528" s="206"/>
      <c r="F528" s="212"/>
      <c r="G528" s="206"/>
      <c r="H528" s="214"/>
      <c r="I528" s="16" t="b">
        <f t="shared" si="46"/>
        <v>1</v>
      </c>
      <c r="J528" s="16" t="b">
        <f t="shared" si="47"/>
        <v>1</v>
      </c>
      <c r="K528" s="16" t="b">
        <f t="shared" si="48"/>
        <v>1</v>
      </c>
      <c r="L528" s="16" t="b">
        <f t="shared" si="43"/>
        <v>1</v>
      </c>
      <c r="M528" s="16" t="b">
        <f t="shared" si="44"/>
        <v>1</v>
      </c>
      <c r="N528" s="16" t="b">
        <f t="shared" si="45"/>
        <v>1</v>
      </c>
    </row>
    <row r="529" spans="1:14">
      <c r="A529" s="77">
        <v>510</v>
      </c>
      <c r="B529" s="212"/>
      <c r="C529" s="213"/>
      <c r="D529" s="206"/>
      <c r="E529" s="206"/>
      <c r="F529" s="212"/>
      <c r="G529" s="206"/>
      <c r="H529" s="214"/>
      <c r="I529" s="16" t="b">
        <f t="shared" si="46"/>
        <v>1</v>
      </c>
      <c r="J529" s="16" t="b">
        <f t="shared" si="47"/>
        <v>1</v>
      </c>
      <c r="K529" s="16" t="b">
        <f t="shared" si="48"/>
        <v>1</v>
      </c>
      <c r="L529" s="16" t="b">
        <f t="shared" si="43"/>
        <v>1</v>
      </c>
      <c r="M529" s="16" t="b">
        <f t="shared" si="44"/>
        <v>1</v>
      </c>
      <c r="N529" s="16" t="b">
        <f t="shared" si="45"/>
        <v>1</v>
      </c>
    </row>
    <row r="530" spans="1:14">
      <c r="A530" s="77">
        <v>511</v>
      </c>
      <c r="B530" s="212"/>
      <c r="C530" s="213"/>
      <c r="D530" s="206"/>
      <c r="E530" s="206"/>
      <c r="F530" s="212"/>
      <c r="G530" s="206"/>
      <c r="H530" s="214"/>
      <c r="I530" s="16" t="b">
        <f t="shared" si="46"/>
        <v>1</v>
      </c>
      <c r="J530" s="16" t="b">
        <f t="shared" si="47"/>
        <v>1</v>
      </c>
      <c r="K530" s="16" t="b">
        <f t="shared" si="48"/>
        <v>1</v>
      </c>
      <c r="L530" s="16" t="b">
        <f t="shared" si="43"/>
        <v>1</v>
      </c>
      <c r="M530" s="16" t="b">
        <f t="shared" si="44"/>
        <v>1</v>
      </c>
      <c r="N530" s="16" t="b">
        <f t="shared" si="45"/>
        <v>1</v>
      </c>
    </row>
    <row r="531" spans="1:14">
      <c r="A531" s="77">
        <v>512</v>
      </c>
      <c r="B531" s="212"/>
      <c r="C531" s="213"/>
      <c r="D531" s="206"/>
      <c r="E531" s="206"/>
      <c r="F531" s="212"/>
      <c r="G531" s="206"/>
      <c r="H531" s="214"/>
      <c r="I531" s="16" t="b">
        <f t="shared" si="46"/>
        <v>1</v>
      </c>
      <c r="J531" s="16" t="b">
        <f t="shared" si="47"/>
        <v>1</v>
      </c>
      <c r="K531" s="16" t="b">
        <f t="shared" si="48"/>
        <v>1</v>
      </c>
      <c r="L531" s="16" t="b">
        <f t="shared" si="43"/>
        <v>1</v>
      </c>
      <c r="M531" s="16" t="b">
        <f t="shared" si="44"/>
        <v>1</v>
      </c>
      <c r="N531" s="16" t="b">
        <f t="shared" si="45"/>
        <v>1</v>
      </c>
    </row>
    <row r="532" spans="1:14">
      <c r="A532" s="77">
        <v>513</v>
      </c>
      <c r="B532" s="212"/>
      <c r="C532" s="213"/>
      <c r="D532" s="206"/>
      <c r="E532" s="206"/>
      <c r="F532" s="212"/>
      <c r="G532" s="206"/>
      <c r="H532" s="214"/>
      <c r="I532" s="16" t="b">
        <f t="shared" si="46"/>
        <v>1</v>
      </c>
      <c r="J532" s="16" t="b">
        <f t="shared" si="47"/>
        <v>1</v>
      </c>
      <c r="K532" s="16" t="b">
        <f t="shared" si="48"/>
        <v>1</v>
      </c>
      <c r="L532" s="16" t="b">
        <f t="shared" ref="L532:L595" si="49">IF(D532="",TRUE,(IF(ISNUMBER(MATCH(D532,CountriesList,0)),TRUE,FALSE)))</f>
        <v>1</v>
      </c>
      <c r="M532" s="16" t="b">
        <f t="shared" ref="M532:M595" si="50">IF(E532="",TRUE,(IF(ISNUMBER(MATCH(E532,typeofentityList,0)),TRUE,FALSE)))</f>
        <v>1</v>
      </c>
      <c r="N532" s="16" t="b">
        <f t="shared" ref="N532:N595" si="51">IF(G532="",TRUE,(IF(ISNUMBER(MATCH(G532,ShortRelationList,0)),TRUE,FALSE)))</f>
        <v>1</v>
      </c>
    </row>
    <row r="533" spans="1:14">
      <c r="A533" s="77">
        <v>514</v>
      </c>
      <c r="B533" s="212"/>
      <c r="C533" s="213"/>
      <c r="D533" s="206"/>
      <c r="E533" s="206"/>
      <c r="F533" s="212"/>
      <c r="G533" s="206"/>
      <c r="H533" s="214"/>
      <c r="I533" s="16" t="b">
        <f t="shared" si="46"/>
        <v>1</v>
      </c>
      <c r="J533" s="16" t="b">
        <f t="shared" si="47"/>
        <v>1</v>
      </c>
      <c r="K533" s="16" t="b">
        <f t="shared" si="48"/>
        <v>1</v>
      </c>
      <c r="L533" s="16" t="b">
        <f t="shared" si="49"/>
        <v>1</v>
      </c>
      <c r="M533" s="16" t="b">
        <f t="shared" si="50"/>
        <v>1</v>
      </c>
      <c r="N533" s="16" t="b">
        <f t="shared" si="51"/>
        <v>1</v>
      </c>
    </row>
    <row r="534" spans="1:14">
      <c r="A534" s="77">
        <v>515</v>
      </c>
      <c r="B534" s="212"/>
      <c r="C534" s="213"/>
      <c r="D534" s="206"/>
      <c r="E534" s="206"/>
      <c r="F534" s="212"/>
      <c r="G534" s="206"/>
      <c r="H534" s="214"/>
      <c r="I534" s="16" t="b">
        <f t="shared" ref="I534:I597" si="52">IF(ISBLANK(B534),TRUE,IF(OR(ISBLANK(C534),ISBLANK(D534),ISBLANK(E534),ISBLANK(F534),ISBLANK(G534),ISBLANK(H534)),FALSE,TRUE))</f>
        <v>1</v>
      </c>
      <c r="J534" s="16" t="b">
        <f t="shared" ref="J534:J597" si="53">IF(OR(AND(B534="N/A",D534="N/A",E534="N/A",G534="N/A"),AND(ISBLANK(B534),ISBLANK(D534),ISBLANK(E534),ISBLANK(G534)),AND(NOT(ISBLANK(B534)),NOT(ISBLANK(D534)),NOT(ISBLANK(E534)),NOT(ISBLANK(G534)),B534&lt;&gt;"N/A",D534&lt;&gt;"N/A",E534&lt;&gt;"N/A",G534&lt;&gt;"N/A")),TRUE,FALSE)</f>
        <v>1</v>
      </c>
      <c r="K534" s="16" t="b">
        <f t="shared" ref="K534:K597" si="54">IF(OR(AND(ISBLANK(B534),H534=0),AND(B534="N/A",H534=0),AND(NOT(ISBLANK(B534)),B534&lt;&gt;"N/A",H534&lt;&gt;0)),TRUE,FALSE)</f>
        <v>1</v>
      </c>
      <c r="L534" s="16" t="b">
        <f t="shared" si="49"/>
        <v>1</v>
      </c>
      <c r="M534" s="16" t="b">
        <f t="shared" si="50"/>
        <v>1</v>
      </c>
      <c r="N534" s="16" t="b">
        <f t="shared" si="51"/>
        <v>1</v>
      </c>
    </row>
    <row r="535" spans="1:14">
      <c r="A535" s="77">
        <v>516</v>
      </c>
      <c r="B535" s="212"/>
      <c r="C535" s="213"/>
      <c r="D535" s="206"/>
      <c r="E535" s="206"/>
      <c r="F535" s="212"/>
      <c r="G535" s="206"/>
      <c r="H535" s="214"/>
      <c r="I535" s="16" t="b">
        <f t="shared" si="52"/>
        <v>1</v>
      </c>
      <c r="J535" s="16" t="b">
        <f t="shared" si="53"/>
        <v>1</v>
      </c>
      <c r="K535" s="16" t="b">
        <f t="shared" si="54"/>
        <v>1</v>
      </c>
      <c r="L535" s="16" t="b">
        <f t="shared" si="49"/>
        <v>1</v>
      </c>
      <c r="M535" s="16" t="b">
        <f t="shared" si="50"/>
        <v>1</v>
      </c>
      <c r="N535" s="16" t="b">
        <f t="shared" si="51"/>
        <v>1</v>
      </c>
    </row>
    <row r="536" spans="1:14">
      <c r="A536" s="77">
        <v>517</v>
      </c>
      <c r="B536" s="212"/>
      <c r="C536" s="213"/>
      <c r="D536" s="206"/>
      <c r="E536" s="206"/>
      <c r="F536" s="212"/>
      <c r="G536" s="206"/>
      <c r="H536" s="214"/>
      <c r="I536" s="16" t="b">
        <f t="shared" si="52"/>
        <v>1</v>
      </c>
      <c r="J536" s="16" t="b">
        <f t="shared" si="53"/>
        <v>1</v>
      </c>
      <c r="K536" s="16" t="b">
        <f t="shared" si="54"/>
        <v>1</v>
      </c>
      <c r="L536" s="16" t="b">
        <f t="shared" si="49"/>
        <v>1</v>
      </c>
      <c r="M536" s="16" t="b">
        <f t="shared" si="50"/>
        <v>1</v>
      </c>
      <c r="N536" s="16" t="b">
        <f t="shared" si="51"/>
        <v>1</v>
      </c>
    </row>
    <row r="537" spans="1:14">
      <c r="A537" s="77">
        <v>518</v>
      </c>
      <c r="B537" s="212"/>
      <c r="C537" s="213"/>
      <c r="D537" s="206"/>
      <c r="E537" s="206"/>
      <c r="F537" s="212"/>
      <c r="G537" s="206"/>
      <c r="H537" s="214"/>
      <c r="I537" s="16" t="b">
        <f t="shared" si="52"/>
        <v>1</v>
      </c>
      <c r="J537" s="16" t="b">
        <f t="shared" si="53"/>
        <v>1</v>
      </c>
      <c r="K537" s="16" t="b">
        <f t="shared" si="54"/>
        <v>1</v>
      </c>
      <c r="L537" s="16" t="b">
        <f t="shared" si="49"/>
        <v>1</v>
      </c>
      <c r="M537" s="16" t="b">
        <f t="shared" si="50"/>
        <v>1</v>
      </c>
      <c r="N537" s="16" t="b">
        <f t="shared" si="51"/>
        <v>1</v>
      </c>
    </row>
    <row r="538" spans="1:14">
      <c r="A538" s="77">
        <v>519</v>
      </c>
      <c r="B538" s="212"/>
      <c r="C538" s="213"/>
      <c r="D538" s="206"/>
      <c r="E538" s="206"/>
      <c r="F538" s="212"/>
      <c r="G538" s="206"/>
      <c r="H538" s="214"/>
      <c r="I538" s="16" t="b">
        <f t="shared" si="52"/>
        <v>1</v>
      </c>
      <c r="J538" s="16" t="b">
        <f t="shared" si="53"/>
        <v>1</v>
      </c>
      <c r="K538" s="16" t="b">
        <f t="shared" si="54"/>
        <v>1</v>
      </c>
      <c r="L538" s="16" t="b">
        <f t="shared" si="49"/>
        <v>1</v>
      </c>
      <c r="M538" s="16" t="b">
        <f t="shared" si="50"/>
        <v>1</v>
      </c>
      <c r="N538" s="16" t="b">
        <f t="shared" si="51"/>
        <v>1</v>
      </c>
    </row>
    <row r="539" spans="1:14">
      <c r="A539" s="77">
        <v>520</v>
      </c>
      <c r="B539" s="212"/>
      <c r="C539" s="213"/>
      <c r="D539" s="206"/>
      <c r="E539" s="206"/>
      <c r="F539" s="212"/>
      <c r="G539" s="206"/>
      <c r="H539" s="214"/>
      <c r="I539" s="16" t="b">
        <f t="shared" si="52"/>
        <v>1</v>
      </c>
      <c r="J539" s="16" t="b">
        <f t="shared" si="53"/>
        <v>1</v>
      </c>
      <c r="K539" s="16" t="b">
        <f t="shared" si="54"/>
        <v>1</v>
      </c>
      <c r="L539" s="16" t="b">
        <f t="shared" si="49"/>
        <v>1</v>
      </c>
      <c r="M539" s="16" t="b">
        <f t="shared" si="50"/>
        <v>1</v>
      </c>
      <c r="N539" s="16" t="b">
        <f t="shared" si="51"/>
        <v>1</v>
      </c>
    </row>
    <row r="540" spans="1:14">
      <c r="A540" s="77">
        <v>521</v>
      </c>
      <c r="B540" s="212"/>
      <c r="C540" s="213"/>
      <c r="D540" s="206"/>
      <c r="E540" s="206"/>
      <c r="F540" s="212"/>
      <c r="G540" s="206"/>
      <c r="H540" s="214"/>
      <c r="I540" s="16" t="b">
        <f t="shared" si="52"/>
        <v>1</v>
      </c>
      <c r="J540" s="16" t="b">
        <f t="shared" si="53"/>
        <v>1</v>
      </c>
      <c r="K540" s="16" t="b">
        <f t="shared" si="54"/>
        <v>1</v>
      </c>
      <c r="L540" s="16" t="b">
        <f t="shared" si="49"/>
        <v>1</v>
      </c>
      <c r="M540" s="16" t="b">
        <f t="shared" si="50"/>
        <v>1</v>
      </c>
      <c r="N540" s="16" t="b">
        <f t="shared" si="51"/>
        <v>1</v>
      </c>
    </row>
    <row r="541" spans="1:14">
      <c r="A541" s="77">
        <v>522</v>
      </c>
      <c r="B541" s="212"/>
      <c r="C541" s="213"/>
      <c r="D541" s="206"/>
      <c r="E541" s="206"/>
      <c r="F541" s="212"/>
      <c r="G541" s="206"/>
      <c r="H541" s="214"/>
      <c r="I541" s="16" t="b">
        <f t="shared" si="52"/>
        <v>1</v>
      </c>
      <c r="J541" s="16" t="b">
        <f t="shared" si="53"/>
        <v>1</v>
      </c>
      <c r="K541" s="16" t="b">
        <f t="shared" si="54"/>
        <v>1</v>
      </c>
      <c r="L541" s="16" t="b">
        <f t="shared" si="49"/>
        <v>1</v>
      </c>
      <c r="M541" s="16" t="b">
        <f t="shared" si="50"/>
        <v>1</v>
      </c>
      <c r="N541" s="16" t="b">
        <f t="shared" si="51"/>
        <v>1</v>
      </c>
    </row>
    <row r="542" spans="1:14">
      <c r="A542" s="77">
        <v>523</v>
      </c>
      <c r="B542" s="212"/>
      <c r="C542" s="213"/>
      <c r="D542" s="206"/>
      <c r="E542" s="206"/>
      <c r="F542" s="212"/>
      <c r="G542" s="206"/>
      <c r="H542" s="214"/>
      <c r="I542" s="16" t="b">
        <f t="shared" si="52"/>
        <v>1</v>
      </c>
      <c r="J542" s="16" t="b">
        <f t="shared" si="53"/>
        <v>1</v>
      </c>
      <c r="K542" s="16" t="b">
        <f t="shared" si="54"/>
        <v>1</v>
      </c>
      <c r="L542" s="16" t="b">
        <f t="shared" si="49"/>
        <v>1</v>
      </c>
      <c r="M542" s="16" t="b">
        <f t="shared" si="50"/>
        <v>1</v>
      </c>
      <c r="N542" s="16" t="b">
        <f t="shared" si="51"/>
        <v>1</v>
      </c>
    </row>
    <row r="543" spans="1:14">
      <c r="A543" s="77">
        <v>524</v>
      </c>
      <c r="B543" s="212"/>
      <c r="C543" s="213"/>
      <c r="D543" s="206"/>
      <c r="E543" s="206"/>
      <c r="F543" s="212"/>
      <c r="G543" s="206"/>
      <c r="H543" s="214"/>
      <c r="I543" s="16" t="b">
        <f t="shared" si="52"/>
        <v>1</v>
      </c>
      <c r="J543" s="16" t="b">
        <f t="shared" si="53"/>
        <v>1</v>
      </c>
      <c r="K543" s="16" t="b">
        <f t="shared" si="54"/>
        <v>1</v>
      </c>
      <c r="L543" s="16" t="b">
        <f t="shared" si="49"/>
        <v>1</v>
      </c>
      <c r="M543" s="16" t="b">
        <f t="shared" si="50"/>
        <v>1</v>
      </c>
      <c r="N543" s="16" t="b">
        <f t="shared" si="51"/>
        <v>1</v>
      </c>
    </row>
    <row r="544" spans="1:14">
      <c r="A544" s="77">
        <v>525</v>
      </c>
      <c r="B544" s="212"/>
      <c r="C544" s="213"/>
      <c r="D544" s="206"/>
      <c r="E544" s="206"/>
      <c r="F544" s="212"/>
      <c r="G544" s="206"/>
      <c r="H544" s="214"/>
      <c r="I544" s="16" t="b">
        <f t="shared" si="52"/>
        <v>1</v>
      </c>
      <c r="J544" s="16" t="b">
        <f t="shared" si="53"/>
        <v>1</v>
      </c>
      <c r="K544" s="16" t="b">
        <f t="shared" si="54"/>
        <v>1</v>
      </c>
      <c r="L544" s="16" t="b">
        <f t="shared" si="49"/>
        <v>1</v>
      </c>
      <c r="M544" s="16" t="b">
        <f t="shared" si="50"/>
        <v>1</v>
      </c>
      <c r="N544" s="16" t="b">
        <f t="shared" si="51"/>
        <v>1</v>
      </c>
    </row>
    <row r="545" spans="1:14">
      <c r="A545" s="77">
        <v>526</v>
      </c>
      <c r="B545" s="212"/>
      <c r="C545" s="213"/>
      <c r="D545" s="206"/>
      <c r="E545" s="206"/>
      <c r="F545" s="212"/>
      <c r="G545" s="206"/>
      <c r="H545" s="214"/>
      <c r="I545" s="16" t="b">
        <f t="shared" si="52"/>
        <v>1</v>
      </c>
      <c r="J545" s="16" t="b">
        <f t="shared" si="53"/>
        <v>1</v>
      </c>
      <c r="K545" s="16" t="b">
        <f t="shared" si="54"/>
        <v>1</v>
      </c>
      <c r="L545" s="16" t="b">
        <f t="shared" si="49"/>
        <v>1</v>
      </c>
      <c r="M545" s="16" t="b">
        <f t="shared" si="50"/>
        <v>1</v>
      </c>
      <c r="N545" s="16" t="b">
        <f t="shared" si="51"/>
        <v>1</v>
      </c>
    </row>
    <row r="546" spans="1:14">
      <c r="A546" s="77">
        <v>527</v>
      </c>
      <c r="B546" s="212"/>
      <c r="C546" s="213"/>
      <c r="D546" s="206"/>
      <c r="E546" s="206"/>
      <c r="F546" s="212"/>
      <c r="G546" s="206"/>
      <c r="H546" s="214"/>
      <c r="I546" s="16" t="b">
        <f t="shared" si="52"/>
        <v>1</v>
      </c>
      <c r="J546" s="16" t="b">
        <f t="shared" si="53"/>
        <v>1</v>
      </c>
      <c r="K546" s="16" t="b">
        <f t="shared" si="54"/>
        <v>1</v>
      </c>
      <c r="L546" s="16" t="b">
        <f t="shared" si="49"/>
        <v>1</v>
      </c>
      <c r="M546" s="16" t="b">
        <f t="shared" si="50"/>
        <v>1</v>
      </c>
      <c r="N546" s="16" t="b">
        <f t="shared" si="51"/>
        <v>1</v>
      </c>
    </row>
    <row r="547" spans="1:14">
      <c r="A547" s="77">
        <v>528</v>
      </c>
      <c r="B547" s="212"/>
      <c r="C547" s="213"/>
      <c r="D547" s="206"/>
      <c r="E547" s="206"/>
      <c r="F547" s="212"/>
      <c r="G547" s="206"/>
      <c r="H547" s="214"/>
      <c r="I547" s="16" t="b">
        <f t="shared" si="52"/>
        <v>1</v>
      </c>
      <c r="J547" s="16" t="b">
        <f t="shared" si="53"/>
        <v>1</v>
      </c>
      <c r="K547" s="16" t="b">
        <f t="shared" si="54"/>
        <v>1</v>
      </c>
      <c r="L547" s="16" t="b">
        <f t="shared" si="49"/>
        <v>1</v>
      </c>
      <c r="M547" s="16" t="b">
        <f t="shared" si="50"/>
        <v>1</v>
      </c>
      <c r="N547" s="16" t="b">
        <f t="shared" si="51"/>
        <v>1</v>
      </c>
    </row>
    <row r="548" spans="1:14">
      <c r="A548" s="77">
        <v>529</v>
      </c>
      <c r="B548" s="212"/>
      <c r="C548" s="213"/>
      <c r="D548" s="206"/>
      <c r="E548" s="206"/>
      <c r="F548" s="212"/>
      <c r="G548" s="206"/>
      <c r="H548" s="214"/>
      <c r="I548" s="16" t="b">
        <f t="shared" si="52"/>
        <v>1</v>
      </c>
      <c r="J548" s="16" t="b">
        <f t="shared" si="53"/>
        <v>1</v>
      </c>
      <c r="K548" s="16" t="b">
        <f t="shared" si="54"/>
        <v>1</v>
      </c>
      <c r="L548" s="16" t="b">
        <f t="shared" si="49"/>
        <v>1</v>
      </c>
      <c r="M548" s="16" t="b">
        <f t="shared" si="50"/>
        <v>1</v>
      </c>
      <c r="N548" s="16" t="b">
        <f t="shared" si="51"/>
        <v>1</v>
      </c>
    </row>
    <row r="549" spans="1:14">
      <c r="A549" s="77">
        <v>530</v>
      </c>
      <c r="B549" s="212"/>
      <c r="C549" s="213"/>
      <c r="D549" s="206"/>
      <c r="E549" s="206"/>
      <c r="F549" s="212"/>
      <c r="G549" s="206"/>
      <c r="H549" s="214"/>
      <c r="I549" s="16" t="b">
        <f t="shared" si="52"/>
        <v>1</v>
      </c>
      <c r="J549" s="16" t="b">
        <f t="shared" si="53"/>
        <v>1</v>
      </c>
      <c r="K549" s="16" t="b">
        <f t="shared" si="54"/>
        <v>1</v>
      </c>
      <c r="L549" s="16" t="b">
        <f t="shared" si="49"/>
        <v>1</v>
      </c>
      <c r="M549" s="16" t="b">
        <f t="shared" si="50"/>
        <v>1</v>
      </c>
      <c r="N549" s="16" t="b">
        <f t="shared" si="51"/>
        <v>1</v>
      </c>
    </row>
    <row r="550" spans="1:14">
      <c r="A550" s="77">
        <v>531</v>
      </c>
      <c r="B550" s="212"/>
      <c r="C550" s="213"/>
      <c r="D550" s="206"/>
      <c r="E550" s="206"/>
      <c r="F550" s="212"/>
      <c r="G550" s="206"/>
      <c r="H550" s="214"/>
      <c r="I550" s="16" t="b">
        <f t="shared" si="52"/>
        <v>1</v>
      </c>
      <c r="J550" s="16" t="b">
        <f t="shared" si="53"/>
        <v>1</v>
      </c>
      <c r="K550" s="16" t="b">
        <f t="shared" si="54"/>
        <v>1</v>
      </c>
      <c r="L550" s="16" t="b">
        <f t="shared" si="49"/>
        <v>1</v>
      </c>
      <c r="M550" s="16" t="b">
        <f t="shared" si="50"/>
        <v>1</v>
      </c>
      <c r="N550" s="16" t="b">
        <f t="shared" si="51"/>
        <v>1</v>
      </c>
    </row>
    <row r="551" spans="1:14">
      <c r="A551" s="77">
        <v>532</v>
      </c>
      <c r="B551" s="212"/>
      <c r="C551" s="213"/>
      <c r="D551" s="206"/>
      <c r="E551" s="206"/>
      <c r="F551" s="212"/>
      <c r="G551" s="206"/>
      <c r="H551" s="214"/>
      <c r="I551" s="16" t="b">
        <f t="shared" si="52"/>
        <v>1</v>
      </c>
      <c r="J551" s="16" t="b">
        <f t="shared" si="53"/>
        <v>1</v>
      </c>
      <c r="K551" s="16" t="b">
        <f t="shared" si="54"/>
        <v>1</v>
      </c>
      <c r="L551" s="16" t="b">
        <f t="shared" si="49"/>
        <v>1</v>
      </c>
      <c r="M551" s="16" t="b">
        <f t="shared" si="50"/>
        <v>1</v>
      </c>
      <c r="N551" s="16" t="b">
        <f t="shared" si="51"/>
        <v>1</v>
      </c>
    </row>
    <row r="552" spans="1:14">
      <c r="A552" s="77">
        <v>533</v>
      </c>
      <c r="B552" s="212"/>
      <c r="C552" s="213"/>
      <c r="D552" s="206"/>
      <c r="E552" s="206"/>
      <c r="F552" s="212"/>
      <c r="G552" s="206"/>
      <c r="H552" s="214"/>
      <c r="I552" s="16" t="b">
        <f t="shared" si="52"/>
        <v>1</v>
      </c>
      <c r="J552" s="16" t="b">
        <f t="shared" si="53"/>
        <v>1</v>
      </c>
      <c r="K552" s="16" t="b">
        <f t="shared" si="54"/>
        <v>1</v>
      </c>
      <c r="L552" s="16" t="b">
        <f t="shared" si="49"/>
        <v>1</v>
      </c>
      <c r="M552" s="16" t="b">
        <f t="shared" si="50"/>
        <v>1</v>
      </c>
      <c r="N552" s="16" t="b">
        <f t="shared" si="51"/>
        <v>1</v>
      </c>
    </row>
    <row r="553" spans="1:14">
      <c r="A553" s="77">
        <v>534</v>
      </c>
      <c r="B553" s="212"/>
      <c r="C553" s="213"/>
      <c r="D553" s="206"/>
      <c r="E553" s="206"/>
      <c r="F553" s="212"/>
      <c r="G553" s="206"/>
      <c r="H553" s="214"/>
      <c r="I553" s="16" t="b">
        <f t="shared" si="52"/>
        <v>1</v>
      </c>
      <c r="J553" s="16" t="b">
        <f t="shared" si="53"/>
        <v>1</v>
      </c>
      <c r="K553" s="16" t="b">
        <f t="shared" si="54"/>
        <v>1</v>
      </c>
      <c r="L553" s="16" t="b">
        <f t="shared" si="49"/>
        <v>1</v>
      </c>
      <c r="M553" s="16" t="b">
        <f t="shared" si="50"/>
        <v>1</v>
      </c>
      <c r="N553" s="16" t="b">
        <f t="shared" si="51"/>
        <v>1</v>
      </c>
    </row>
    <row r="554" spans="1:14">
      <c r="A554" s="77">
        <v>535</v>
      </c>
      <c r="B554" s="212"/>
      <c r="C554" s="213"/>
      <c r="D554" s="206"/>
      <c r="E554" s="206"/>
      <c r="F554" s="212"/>
      <c r="G554" s="206"/>
      <c r="H554" s="214"/>
      <c r="I554" s="16" t="b">
        <f t="shared" si="52"/>
        <v>1</v>
      </c>
      <c r="J554" s="16" t="b">
        <f t="shared" si="53"/>
        <v>1</v>
      </c>
      <c r="K554" s="16" t="b">
        <f t="shared" si="54"/>
        <v>1</v>
      </c>
      <c r="L554" s="16" t="b">
        <f t="shared" si="49"/>
        <v>1</v>
      </c>
      <c r="M554" s="16" t="b">
        <f t="shared" si="50"/>
        <v>1</v>
      </c>
      <c r="N554" s="16" t="b">
        <f t="shared" si="51"/>
        <v>1</v>
      </c>
    </row>
    <row r="555" spans="1:14">
      <c r="A555" s="77">
        <v>536</v>
      </c>
      <c r="B555" s="212"/>
      <c r="C555" s="213"/>
      <c r="D555" s="206"/>
      <c r="E555" s="206"/>
      <c r="F555" s="212"/>
      <c r="G555" s="206"/>
      <c r="H555" s="214"/>
      <c r="I555" s="16" t="b">
        <f t="shared" si="52"/>
        <v>1</v>
      </c>
      <c r="J555" s="16" t="b">
        <f t="shared" si="53"/>
        <v>1</v>
      </c>
      <c r="K555" s="16" t="b">
        <f t="shared" si="54"/>
        <v>1</v>
      </c>
      <c r="L555" s="16" t="b">
        <f t="shared" si="49"/>
        <v>1</v>
      </c>
      <c r="M555" s="16" t="b">
        <f t="shared" si="50"/>
        <v>1</v>
      </c>
      <c r="N555" s="16" t="b">
        <f t="shared" si="51"/>
        <v>1</v>
      </c>
    </row>
    <row r="556" spans="1:14">
      <c r="A556" s="77">
        <v>537</v>
      </c>
      <c r="B556" s="212"/>
      <c r="C556" s="213"/>
      <c r="D556" s="206"/>
      <c r="E556" s="206"/>
      <c r="F556" s="212"/>
      <c r="G556" s="206"/>
      <c r="H556" s="214"/>
      <c r="I556" s="16" t="b">
        <f t="shared" si="52"/>
        <v>1</v>
      </c>
      <c r="J556" s="16" t="b">
        <f t="shared" si="53"/>
        <v>1</v>
      </c>
      <c r="K556" s="16" t="b">
        <f t="shared" si="54"/>
        <v>1</v>
      </c>
      <c r="L556" s="16" t="b">
        <f t="shared" si="49"/>
        <v>1</v>
      </c>
      <c r="M556" s="16" t="b">
        <f t="shared" si="50"/>
        <v>1</v>
      </c>
      <c r="N556" s="16" t="b">
        <f t="shared" si="51"/>
        <v>1</v>
      </c>
    </row>
    <row r="557" spans="1:14">
      <c r="A557" s="77">
        <v>538</v>
      </c>
      <c r="B557" s="212"/>
      <c r="C557" s="213"/>
      <c r="D557" s="206"/>
      <c r="E557" s="206"/>
      <c r="F557" s="212"/>
      <c r="G557" s="206"/>
      <c r="H557" s="214"/>
      <c r="I557" s="16" t="b">
        <f t="shared" si="52"/>
        <v>1</v>
      </c>
      <c r="J557" s="16" t="b">
        <f t="shared" si="53"/>
        <v>1</v>
      </c>
      <c r="K557" s="16" t="b">
        <f t="shared" si="54"/>
        <v>1</v>
      </c>
      <c r="L557" s="16" t="b">
        <f t="shared" si="49"/>
        <v>1</v>
      </c>
      <c r="M557" s="16" t="b">
        <f t="shared" si="50"/>
        <v>1</v>
      </c>
      <c r="N557" s="16" t="b">
        <f t="shared" si="51"/>
        <v>1</v>
      </c>
    </row>
    <row r="558" spans="1:14">
      <c r="A558" s="77">
        <v>539</v>
      </c>
      <c r="B558" s="212"/>
      <c r="C558" s="213"/>
      <c r="D558" s="206"/>
      <c r="E558" s="206"/>
      <c r="F558" s="212"/>
      <c r="G558" s="206"/>
      <c r="H558" s="214"/>
      <c r="I558" s="16" t="b">
        <f t="shared" si="52"/>
        <v>1</v>
      </c>
      <c r="J558" s="16" t="b">
        <f t="shared" si="53"/>
        <v>1</v>
      </c>
      <c r="K558" s="16" t="b">
        <f t="shared" si="54"/>
        <v>1</v>
      </c>
      <c r="L558" s="16" t="b">
        <f t="shared" si="49"/>
        <v>1</v>
      </c>
      <c r="M558" s="16" t="b">
        <f t="shared" si="50"/>
        <v>1</v>
      </c>
      <c r="N558" s="16" t="b">
        <f t="shared" si="51"/>
        <v>1</v>
      </c>
    </row>
    <row r="559" spans="1:14">
      <c r="A559" s="77">
        <v>540</v>
      </c>
      <c r="B559" s="212"/>
      <c r="C559" s="213"/>
      <c r="D559" s="206"/>
      <c r="E559" s="206"/>
      <c r="F559" s="212"/>
      <c r="G559" s="206"/>
      <c r="H559" s="214"/>
      <c r="I559" s="16" t="b">
        <f t="shared" si="52"/>
        <v>1</v>
      </c>
      <c r="J559" s="16" t="b">
        <f t="shared" si="53"/>
        <v>1</v>
      </c>
      <c r="K559" s="16" t="b">
        <f t="shared" si="54"/>
        <v>1</v>
      </c>
      <c r="L559" s="16" t="b">
        <f t="shared" si="49"/>
        <v>1</v>
      </c>
      <c r="M559" s="16" t="b">
        <f t="shared" si="50"/>
        <v>1</v>
      </c>
      <c r="N559" s="16" t="b">
        <f t="shared" si="51"/>
        <v>1</v>
      </c>
    </row>
    <row r="560" spans="1:14">
      <c r="A560" s="77">
        <v>541</v>
      </c>
      <c r="B560" s="212"/>
      <c r="C560" s="213"/>
      <c r="D560" s="206"/>
      <c r="E560" s="206"/>
      <c r="F560" s="212"/>
      <c r="G560" s="206"/>
      <c r="H560" s="214"/>
      <c r="I560" s="16" t="b">
        <f t="shared" si="52"/>
        <v>1</v>
      </c>
      <c r="J560" s="16" t="b">
        <f t="shared" si="53"/>
        <v>1</v>
      </c>
      <c r="K560" s="16" t="b">
        <f t="shared" si="54"/>
        <v>1</v>
      </c>
      <c r="L560" s="16" t="b">
        <f t="shared" si="49"/>
        <v>1</v>
      </c>
      <c r="M560" s="16" t="b">
        <f t="shared" si="50"/>
        <v>1</v>
      </c>
      <c r="N560" s="16" t="b">
        <f t="shared" si="51"/>
        <v>1</v>
      </c>
    </row>
    <row r="561" spans="1:14">
      <c r="A561" s="77">
        <v>542</v>
      </c>
      <c r="B561" s="212"/>
      <c r="C561" s="213"/>
      <c r="D561" s="206"/>
      <c r="E561" s="206"/>
      <c r="F561" s="212"/>
      <c r="G561" s="206"/>
      <c r="H561" s="214"/>
      <c r="I561" s="16" t="b">
        <f t="shared" si="52"/>
        <v>1</v>
      </c>
      <c r="J561" s="16" t="b">
        <f t="shared" si="53"/>
        <v>1</v>
      </c>
      <c r="K561" s="16" t="b">
        <f t="shared" si="54"/>
        <v>1</v>
      </c>
      <c r="L561" s="16" t="b">
        <f t="shared" si="49"/>
        <v>1</v>
      </c>
      <c r="M561" s="16" t="b">
        <f t="shared" si="50"/>
        <v>1</v>
      </c>
      <c r="N561" s="16" t="b">
        <f t="shared" si="51"/>
        <v>1</v>
      </c>
    </row>
    <row r="562" spans="1:14">
      <c r="A562" s="77">
        <v>543</v>
      </c>
      <c r="B562" s="212"/>
      <c r="C562" s="213"/>
      <c r="D562" s="206"/>
      <c r="E562" s="206"/>
      <c r="F562" s="212"/>
      <c r="G562" s="206"/>
      <c r="H562" s="214"/>
      <c r="I562" s="16" t="b">
        <f t="shared" si="52"/>
        <v>1</v>
      </c>
      <c r="J562" s="16" t="b">
        <f t="shared" si="53"/>
        <v>1</v>
      </c>
      <c r="K562" s="16" t="b">
        <f t="shared" si="54"/>
        <v>1</v>
      </c>
      <c r="L562" s="16" t="b">
        <f t="shared" si="49"/>
        <v>1</v>
      </c>
      <c r="M562" s="16" t="b">
        <f t="shared" si="50"/>
        <v>1</v>
      </c>
      <c r="N562" s="16" t="b">
        <f t="shared" si="51"/>
        <v>1</v>
      </c>
    </row>
    <row r="563" spans="1:14">
      <c r="A563" s="77">
        <v>544</v>
      </c>
      <c r="B563" s="212"/>
      <c r="C563" s="213"/>
      <c r="D563" s="206"/>
      <c r="E563" s="206"/>
      <c r="F563" s="212"/>
      <c r="G563" s="206"/>
      <c r="H563" s="214"/>
      <c r="I563" s="16" t="b">
        <f t="shared" si="52"/>
        <v>1</v>
      </c>
      <c r="J563" s="16" t="b">
        <f t="shared" si="53"/>
        <v>1</v>
      </c>
      <c r="K563" s="16" t="b">
        <f t="shared" si="54"/>
        <v>1</v>
      </c>
      <c r="L563" s="16" t="b">
        <f t="shared" si="49"/>
        <v>1</v>
      </c>
      <c r="M563" s="16" t="b">
        <f t="shared" si="50"/>
        <v>1</v>
      </c>
      <c r="N563" s="16" t="b">
        <f t="shared" si="51"/>
        <v>1</v>
      </c>
    </row>
    <row r="564" spans="1:14">
      <c r="A564" s="77">
        <v>545</v>
      </c>
      <c r="B564" s="212"/>
      <c r="C564" s="213"/>
      <c r="D564" s="206"/>
      <c r="E564" s="206"/>
      <c r="F564" s="212"/>
      <c r="G564" s="206"/>
      <c r="H564" s="214"/>
      <c r="I564" s="16" t="b">
        <f t="shared" si="52"/>
        <v>1</v>
      </c>
      <c r="J564" s="16" t="b">
        <f t="shared" si="53"/>
        <v>1</v>
      </c>
      <c r="K564" s="16" t="b">
        <f t="shared" si="54"/>
        <v>1</v>
      </c>
      <c r="L564" s="16" t="b">
        <f t="shared" si="49"/>
        <v>1</v>
      </c>
      <c r="M564" s="16" t="b">
        <f t="shared" si="50"/>
        <v>1</v>
      </c>
      <c r="N564" s="16" t="b">
        <f t="shared" si="51"/>
        <v>1</v>
      </c>
    </row>
    <row r="565" spans="1:14">
      <c r="A565" s="77">
        <v>546</v>
      </c>
      <c r="B565" s="212"/>
      <c r="C565" s="213"/>
      <c r="D565" s="206"/>
      <c r="E565" s="206"/>
      <c r="F565" s="212"/>
      <c r="G565" s="206"/>
      <c r="H565" s="214"/>
      <c r="I565" s="16" t="b">
        <f t="shared" si="52"/>
        <v>1</v>
      </c>
      <c r="J565" s="16" t="b">
        <f t="shared" si="53"/>
        <v>1</v>
      </c>
      <c r="K565" s="16" t="b">
        <f t="shared" si="54"/>
        <v>1</v>
      </c>
      <c r="L565" s="16" t="b">
        <f t="shared" si="49"/>
        <v>1</v>
      </c>
      <c r="M565" s="16" t="b">
        <f t="shared" si="50"/>
        <v>1</v>
      </c>
      <c r="N565" s="16" t="b">
        <f t="shared" si="51"/>
        <v>1</v>
      </c>
    </row>
    <row r="566" spans="1:14">
      <c r="A566" s="77">
        <v>547</v>
      </c>
      <c r="B566" s="212"/>
      <c r="C566" s="213"/>
      <c r="D566" s="206"/>
      <c r="E566" s="206"/>
      <c r="F566" s="212"/>
      <c r="G566" s="206"/>
      <c r="H566" s="214"/>
      <c r="I566" s="16" t="b">
        <f t="shared" si="52"/>
        <v>1</v>
      </c>
      <c r="J566" s="16" t="b">
        <f t="shared" si="53"/>
        <v>1</v>
      </c>
      <c r="K566" s="16" t="b">
        <f t="shared" si="54"/>
        <v>1</v>
      </c>
      <c r="L566" s="16" t="b">
        <f t="shared" si="49"/>
        <v>1</v>
      </c>
      <c r="M566" s="16" t="b">
        <f t="shared" si="50"/>
        <v>1</v>
      </c>
      <c r="N566" s="16" t="b">
        <f t="shared" si="51"/>
        <v>1</v>
      </c>
    </row>
    <row r="567" spans="1:14">
      <c r="A567" s="77">
        <v>548</v>
      </c>
      <c r="B567" s="212"/>
      <c r="C567" s="213"/>
      <c r="D567" s="206"/>
      <c r="E567" s="206"/>
      <c r="F567" s="212"/>
      <c r="G567" s="206"/>
      <c r="H567" s="214"/>
      <c r="I567" s="16" t="b">
        <f t="shared" si="52"/>
        <v>1</v>
      </c>
      <c r="J567" s="16" t="b">
        <f t="shared" si="53"/>
        <v>1</v>
      </c>
      <c r="K567" s="16" t="b">
        <f t="shared" si="54"/>
        <v>1</v>
      </c>
      <c r="L567" s="16" t="b">
        <f t="shared" si="49"/>
        <v>1</v>
      </c>
      <c r="M567" s="16" t="b">
        <f t="shared" si="50"/>
        <v>1</v>
      </c>
      <c r="N567" s="16" t="b">
        <f t="shared" si="51"/>
        <v>1</v>
      </c>
    </row>
    <row r="568" spans="1:14">
      <c r="A568" s="77">
        <v>549</v>
      </c>
      <c r="B568" s="212"/>
      <c r="C568" s="213"/>
      <c r="D568" s="206"/>
      <c r="E568" s="206"/>
      <c r="F568" s="212"/>
      <c r="G568" s="206"/>
      <c r="H568" s="214"/>
      <c r="I568" s="16" t="b">
        <f t="shared" si="52"/>
        <v>1</v>
      </c>
      <c r="J568" s="16" t="b">
        <f t="shared" si="53"/>
        <v>1</v>
      </c>
      <c r="K568" s="16" t="b">
        <f t="shared" si="54"/>
        <v>1</v>
      </c>
      <c r="L568" s="16" t="b">
        <f t="shared" si="49"/>
        <v>1</v>
      </c>
      <c r="M568" s="16" t="b">
        <f t="shared" si="50"/>
        <v>1</v>
      </c>
      <c r="N568" s="16" t="b">
        <f t="shared" si="51"/>
        <v>1</v>
      </c>
    </row>
    <row r="569" spans="1:14">
      <c r="A569" s="77">
        <v>550</v>
      </c>
      <c r="B569" s="212"/>
      <c r="C569" s="213"/>
      <c r="D569" s="206"/>
      <c r="E569" s="206"/>
      <c r="F569" s="212"/>
      <c r="G569" s="206"/>
      <c r="H569" s="214"/>
      <c r="I569" s="16" t="b">
        <f t="shared" si="52"/>
        <v>1</v>
      </c>
      <c r="J569" s="16" t="b">
        <f t="shared" si="53"/>
        <v>1</v>
      </c>
      <c r="K569" s="16" t="b">
        <f t="shared" si="54"/>
        <v>1</v>
      </c>
      <c r="L569" s="16" t="b">
        <f t="shared" si="49"/>
        <v>1</v>
      </c>
      <c r="M569" s="16" t="b">
        <f t="shared" si="50"/>
        <v>1</v>
      </c>
      <c r="N569" s="16" t="b">
        <f t="shared" si="51"/>
        <v>1</v>
      </c>
    </row>
    <row r="570" spans="1:14">
      <c r="A570" s="77">
        <v>551</v>
      </c>
      <c r="B570" s="212"/>
      <c r="C570" s="213"/>
      <c r="D570" s="206"/>
      <c r="E570" s="206"/>
      <c r="F570" s="212"/>
      <c r="G570" s="206"/>
      <c r="H570" s="214"/>
      <c r="I570" s="16" t="b">
        <f t="shared" si="52"/>
        <v>1</v>
      </c>
      <c r="J570" s="16" t="b">
        <f t="shared" si="53"/>
        <v>1</v>
      </c>
      <c r="K570" s="16" t="b">
        <f t="shared" si="54"/>
        <v>1</v>
      </c>
      <c r="L570" s="16" t="b">
        <f t="shared" si="49"/>
        <v>1</v>
      </c>
      <c r="M570" s="16" t="b">
        <f t="shared" si="50"/>
        <v>1</v>
      </c>
      <c r="N570" s="16" t="b">
        <f t="shared" si="51"/>
        <v>1</v>
      </c>
    </row>
    <row r="571" spans="1:14">
      <c r="A571" s="77">
        <v>552</v>
      </c>
      <c r="B571" s="212"/>
      <c r="C571" s="213"/>
      <c r="D571" s="206"/>
      <c r="E571" s="206"/>
      <c r="F571" s="212"/>
      <c r="G571" s="206"/>
      <c r="H571" s="214"/>
      <c r="I571" s="16" t="b">
        <f t="shared" si="52"/>
        <v>1</v>
      </c>
      <c r="J571" s="16" t="b">
        <f t="shared" si="53"/>
        <v>1</v>
      </c>
      <c r="K571" s="16" t="b">
        <f t="shared" si="54"/>
        <v>1</v>
      </c>
      <c r="L571" s="16" t="b">
        <f t="shared" si="49"/>
        <v>1</v>
      </c>
      <c r="M571" s="16" t="b">
        <f t="shared" si="50"/>
        <v>1</v>
      </c>
      <c r="N571" s="16" t="b">
        <f t="shared" si="51"/>
        <v>1</v>
      </c>
    </row>
    <row r="572" spans="1:14">
      <c r="A572" s="77">
        <v>553</v>
      </c>
      <c r="B572" s="212"/>
      <c r="C572" s="213"/>
      <c r="D572" s="206"/>
      <c r="E572" s="206"/>
      <c r="F572" s="212"/>
      <c r="G572" s="206"/>
      <c r="H572" s="214"/>
      <c r="I572" s="16" t="b">
        <f t="shared" si="52"/>
        <v>1</v>
      </c>
      <c r="J572" s="16" t="b">
        <f t="shared" si="53"/>
        <v>1</v>
      </c>
      <c r="K572" s="16" t="b">
        <f t="shared" si="54"/>
        <v>1</v>
      </c>
      <c r="L572" s="16" t="b">
        <f t="shared" si="49"/>
        <v>1</v>
      </c>
      <c r="M572" s="16" t="b">
        <f t="shared" si="50"/>
        <v>1</v>
      </c>
      <c r="N572" s="16" t="b">
        <f t="shared" si="51"/>
        <v>1</v>
      </c>
    </row>
    <row r="573" spans="1:14">
      <c r="A573" s="77">
        <v>554</v>
      </c>
      <c r="B573" s="212"/>
      <c r="C573" s="213"/>
      <c r="D573" s="206"/>
      <c r="E573" s="206"/>
      <c r="F573" s="212"/>
      <c r="G573" s="206"/>
      <c r="H573" s="214"/>
      <c r="I573" s="16" t="b">
        <f t="shared" si="52"/>
        <v>1</v>
      </c>
      <c r="J573" s="16" t="b">
        <f t="shared" si="53"/>
        <v>1</v>
      </c>
      <c r="K573" s="16" t="b">
        <f t="shared" si="54"/>
        <v>1</v>
      </c>
      <c r="L573" s="16" t="b">
        <f t="shared" si="49"/>
        <v>1</v>
      </c>
      <c r="M573" s="16" t="b">
        <f t="shared" si="50"/>
        <v>1</v>
      </c>
      <c r="N573" s="16" t="b">
        <f t="shared" si="51"/>
        <v>1</v>
      </c>
    </row>
    <row r="574" spans="1:14">
      <c r="A574" s="77">
        <v>555</v>
      </c>
      <c r="B574" s="212"/>
      <c r="C574" s="213"/>
      <c r="D574" s="206"/>
      <c r="E574" s="206"/>
      <c r="F574" s="212"/>
      <c r="G574" s="206"/>
      <c r="H574" s="214"/>
      <c r="I574" s="16" t="b">
        <f t="shared" si="52"/>
        <v>1</v>
      </c>
      <c r="J574" s="16" t="b">
        <f t="shared" si="53"/>
        <v>1</v>
      </c>
      <c r="K574" s="16" t="b">
        <f t="shared" si="54"/>
        <v>1</v>
      </c>
      <c r="L574" s="16" t="b">
        <f t="shared" si="49"/>
        <v>1</v>
      </c>
      <c r="M574" s="16" t="b">
        <f t="shared" si="50"/>
        <v>1</v>
      </c>
      <c r="N574" s="16" t="b">
        <f t="shared" si="51"/>
        <v>1</v>
      </c>
    </row>
    <row r="575" spans="1:14">
      <c r="A575" s="77">
        <v>556</v>
      </c>
      <c r="B575" s="212"/>
      <c r="C575" s="213"/>
      <c r="D575" s="206"/>
      <c r="E575" s="206"/>
      <c r="F575" s="212"/>
      <c r="G575" s="206"/>
      <c r="H575" s="214"/>
      <c r="I575" s="16" t="b">
        <f t="shared" si="52"/>
        <v>1</v>
      </c>
      <c r="J575" s="16" t="b">
        <f t="shared" si="53"/>
        <v>1</v>
      </c>
      <c r="K575" s="16" t="b">
        <f t="shared" si="54"/>
        <v>1</v>
      </c>
      <c r="L575" s="16" t="b">
        <f t="shared" si="49"/>
        <v>1</v>
      </c>
      <c r="M575" s="16" t="b">
        <f t="shared" si="50"/>
        <v>1</v>
      </c>
      <c r="N575" s="16" t="b">
        <f t="shared" si="51"/>
        <v>1</v>
      </c>
    </row>
    <row r="576" spans="1:14">
      <c r="A576" s="77">
        <v>557</v>
      </c>
      <c r="B576" s="212"/>
      <c r="C576" s="213"/>
      <c r="D576" s="206"/>
      <c r="E576" s="206"/>
      <c r="F576" s="212"/>
      <c r="G576" s="206"/>
      <c r="H576" s="214"/>
      <c r="I576" s="16" t="b">
        <f t="shared" si="52"/>
        <v>1</v>
      </c>
      <c r="J576" s="16" t="b">
        <f t="shared" si="53"/>
        <v>1</v>
      </c>
      <c r="K576" s="16" t="b">
        <f t="shared" si="54"/>
        <v>1</v>
      </c>
      <c r="L576" s="16" t="b">
        <f t="shared" si="49"/>
        <v>1</v>
      </c>
      <c r="M576" s="16" t="b">
        <f t="shared" si="50"/>
        <v>1</v>
      </c>
      <c r="N576" s="16" t="b">
        <f t="shared" si="51"/>
        <v>1</v>
      </c>
    </row>
    <row r="577" spans="1:14">
      <c r="A577" s="77">
        <v>558</v>
      </c>
      <c r="B577" s="212"/>
      <c r="C577" s="213"/>
      <c r="D577" s="206"/>
      <c r="E577" s="206"/>
      <c r="F577" s="212"/>
      <c r="G577" s="206"/>
      <c r="H577" s="214"/>
      <c r="I577" s="16" t="b">
        <f t="shared" si="52"/>
        <v>1</v>
      </c>
      <c r="J577" s="16" t="b">
        <f t="shared" si="53"/>
        <v>1</v>
      </c>
      <c r="K577" s="16" t="b">
        <f t="shared" si="54"/>
        <v>1</v>
      </c>
      <c r="L577" s="16" t="b">
        <f t="shared" si="49"/>
        <v>1</v>
      </c>
      <c r="M577" s="16" t="b">
        <f t="shared" si="50"/>
        <v>1</v>
      </c>
      <c r="N577" s="16" t="b">
        <f t="shared" si="51"/>
        <v>1</v>
      </c>
    </row>
    <row r="578" spans="1:14">
      <c r="A578" s="77">
        <v>559</v>
      </c>
      <c r="B578" s="212"/>
      <c r="C578" s="213"/>
      <c r="D578" s="206"/>
      <c r="E578" s="206"/>
      <c r="F578" s="212"/>
      <c r="G578" s="206"/>
      <c r="H578" s="214"/>
      <c r="I578" s="16" t="b">
        <f t="shared" si="52"/>
        <v>1</v>
      </c>
      <c r="J578" s="16" t="b">
        <f t="shared" si="53"/>
        <v>1</v>
      </c>
      <c r="K578" s="16" t="b">
        <f t="shared" si="54"/>
        <v>1</v>
      </c>
      <c r="L578" s="16" t="b">
        <f t="shared" si="49"/>
        <v>1</v>
      </c>
      <c r="M578" s="16" t="b">
        <f t="shared" si="50"/>
        <v>1</v>
      </c>
      <c r="N578" s="16" t="b">
        <f t="shared" si="51"/>
        <v>1</v>
      </c>
    </row>
    <row r="579" spans="1:14">
      <c r="A579" s="77">
        <v>560</v>
      </c>
      <c r="B579" s="212"/>
      <c r="C579" s="213"/>
      <c r="D579" s="206"/>
      <c r="E579" s="206"/>
      <c r="F579" s="212"/>
      <c r="G579" s="206"/>
      <c r="H579" s="214"/>
      <c r="I579" s="16" t="b">
        <f t="shared" si="52"/>
        <v>1</v>
      </c>
      <c r="J579" s="16" t="b">
        <f t="shared" si="53"/>
        <v>1</v>
      </c>
      <c r="K579" s="16" t="b">
        <f t="shared" si="54"/>
        <v>1</v>
      </c>
      <c r="L579" s="16" t="b">
        <f t="shared" si="49"/>
        <v>1</v>
      </c>
      <c r="M579" s="16" t="b">
        <f t="shared" si="50"/>
        <v>1</v>
      </c>
      <c r="N579" s="16" t="b">
        <f t="shared" si="51"/>
        <v>1</v>
      </c>
    </row>
    <row r="580" spans="1:14">
      <c r="A580" s="77">
        <v>561</v>
      </c>
      <c r="B580" s="212"/>
      <c r="C580" s="213"/>
      <c r="D580" s="206"/>
      <c r="E580" s="206"/>
      <c r="F580" s="212"/>
      <c r="G580" s="206"/>
      <c r="H580" s="214"/>
      <c r="I580" s="16" t="b">
        <f t="shared" si="52"/>
        <v>1</v>
      </c>
      <c r="J580" s="16" t="b">
        <f t="shared" si="53"/>
        <v>1</v>
      </c>
      <c r="K580" s="16" t="b">
        <f t="shared" si="54"/>
        <v>1</v>
      </c>
      <c r="L580" s="16" t="b">
        <f t="shared" si="49"/>
        <v>1</v>
      </c>
      <c r="M580" s="16" t="b">
        <f t="shared" si="50"/>
        <v>1</v>
      </c>
      <c r="N580" s="16" t="b">
        <f t="shared" si="51"/>
        <v>1</v>
      </c>
    </row>
    <row r="581" spans="1:14">
      <c r="A581" s="77">
        <v>562</v>
      </c>
      <c r="B581" s="212"/>
      <c r="C581" s="213"/>
      <c r="D581" s="206"/>
      <c r="E581" s="206"/>
      <c r="F581" s="212"/>
      <c r="G581" s="206"/>
      <c r="H581" s="214"/>
      <c r="I581" s="16" t="b">
        <f t="shared" si="52"/>
        <v>1</v>
      </c>
      <c r="J581" s="16" t="b">
        <f t="shared" si="53"/>
        <v>1</v>
      </c>
      <c r="K581" s="16" t="b">
        <f t="shared" si="54"/>
        <v>1</v>
      </c>
      <c r="L581" s="16" t="b">
        <f t="shared" si="49"/>
        <v>1</v>
      </c>
      <c r="M581" s="16" t="b">
        <f t="shared" si="50"/>
        <v>1</v>
      </c>
      <c r="N581" s="16" t="b">
        <f t="shared" si="51"/>
        <v>1</v>
      </c>
    </row>
    <row r="582" spans="1:14">
      <c r="A582" s="77">
        <v>563</v>
      </c>
      <c r="B582" s="212"/>
      <c r="C582" s="213"/>
      <c r="D582" s="206"/>
      <c r="E582" s="206"/>
      <c r="F582" s="212"/>
      <c r="G582" s="206"/>
      <c r="H582" s="214"/>
      <c r="I582" s="16" t="b">
        <f t="shared" si="52"/>
        <v>1</v>
      </c>
      <c r="J582" s="16" t="b">
        <f t="shared" si="53"/>
        <v>1</v>
      </c>
      <c r="K582" s="16" t="b">
        <f t="shared" si="54"/>
        <v>1</v>
      </c>
      <c r="L582" s="16" t="b">
        <f t="shared" si="49"/>
        <v>1</v>
      </c>
      <c r="M582" s="16" t="b">
        <f t="shared" si="50"/>
        <v>1</v>
      </c>
      <c r="N582" s="16" t="b">
        <f t="shared" si="51"/>
        <v>1</v>
      </c>
    </row>
    <row r="583" spans="1:14">
      <c r="A583" s="77">
        <v>564</v>
      </c>
      <c r="B583" s="212"/>
      <c r="C583" s="213"/>
      <c r="D583" s="206"/>
      <c r="E583" s="206"/>
      <c r="F583" s="212"/>
      <c r="G583" s="206"/>
      <c r="H583" s="214"/>
      <c r="I583" s="16" t="b">
        <f t="shared" si="52"/>
        <v>1</v>
      </c>
      <c r="J583" s="16" t="b">
        <f t="shared" si="53"/>
        <v>1</v>
      </c>
      <c r="K583" s="16" t="b">
        <f t="shared" si="54"/>
        <v>1</v>
      </c>
      <c r="L583" s="16" t="b">
        <f t="shared" si="49"/>
        <v>1</v>
      </c>
      <c r="M583" s="16" t="b">
        <f t="shared" si="50"/>
        <v>1</v>
      </c>
      <c r="N583" s="16" t="b">
        <f t="shared" si="51"/>
        <v>1</v>
      </c>
    </row>
    <row r="584" spans="1:14">
      <c r="A584" s="77">
        <v>565</v>
      </c>
      <c r="B584" s="212"/>
      <c r="C584" s="213"/>
      <c r="D584" s="206"/>
      <c r="E584" s="206"/>
      <c r="F584" s="212"/>
      <c r="G584" s="206"/>
      <c r="H584" s="214"/>
      <c r="I584" s="16" t="b">
        <f t="shared" si="52"/>
        <v>1</v>
      </c>
      <c r="J584" s="16" t="b">
        <f t="shared" si="53"/>
        <v>1</v>
      </c>
      <c r="K584" s="16" t="b">
        <f t="shared" si="54"/>
        <v>1</v>
      </c>
      <c r="L584" s="16" t="b">
        <f t="shared" si="49"/>
        <v>1</v>
      </c>
      <c r="M584" s="16" t="b">
        <f t="shared" si="50"/>
        <v>1</v>
      </c>
      <c r="N584" s="16" t="b">
        <f t="shared" si="51"/>
        <v>1</v>
      </c>
    </row>
    <row r="585" spans="1:14">
      <c r="A585" s="77">
        <v>566</v>
      </c>
      <c r="B585" s="212"/>
      <c r="C585" s="213"/>
      <c r="D585" s="206"/>
      <c r="E585" s="206"/>
      <c r="F585" s="212"/>
      <c r="G585" s="206"/>
      <c r="H585" s="214"/>
      <c r="I585" s="16" t="b">
        <f t="shared" si="52"/>
        <v>1</v>
      </c>
      <c r="J585" s="16" t="b">
        <f t="shared" si="53"/>
        <v>1</v>
      </c>
      <c r="K585" s="16" t="b">
        <f t="shared" si="54"/>
        <v>1</v>
      </c>
      <c r="L585" s="16" t="b">
        <f t="shared" si="49"/>
        <v>1</v>
      </c>
      <c r="M585" s="16" t="b">
        <f t="shared" si="50"/>
        <v>1</v>
      </c>
      <c r="N585" s="16" t="b">
        <f t="shared" si="51"/>
        <v>1</v>
      </c>
    </row>
    <row r="586" spans="1:14">
      <c r="A586" s="77">
        <v>567</v>
      </c>
      <c r="B586" s="212"/>
      <c r="C586" s="213"/>
      <c r="D586" s="206"/>
      <c r="E586" s="206"/>
      <c r="F586" s="212"/>
      <c r="G586" s="206"/>
      <c r="H586" s="214"/>
      <c r="I586" s="16" t="b">
        <f t="shared" si="52"/>
        <v>1</v>
      </c>
      <c r="J586" s="16" t="b">
        <f t="shared" si="53"/>
        <v>1</v>
      </c>
      <c r="K586" s="16" t="b">
        <f t="shared" si="54"/>
        <v>1</v>
      </c>
      <c r="L586" s="16" t="b">
        <f t="shared" si="49"/>
        <v>1</v>
      </c>
      <c r="M586" s="16" t="b">
        <f t="shared" si="50"/>
        <v>1</v>
      </c>
      <c r="N586" s="16" t="b">
        <f t="shared" si="51"/>
        <v>1</v>
      </c>
    </row>
    <row r="587" spans="1:14">
      <c r="A587" s="77">
        <v>568</v>
      </c>
      <c r="B587" s="212"/>
      <c r="C587" s="213"/>
      <c r="D587" s="206"/>
      <c r="E587" s="206"/>
      <c r="F587" s="212"/>
      <c r="G587" s="206"/>
      <c r="H587" s="214"/>
      <c r="I587" s="16" t="b">
        <f t="shared" si="52"/>
        <v>1</v>
      </c>
      <c r="J587" s="16" t="b">
        <f t="shared" si="53"/>
        <v>1</v>
      </c>
      <c r="K587" s="16" t="b">
        <f t="shared" si="54"/>
        <v>1</v>
      </c>
      <c r="L587" s="16" t="b">
        <f t="shared" si="49"/>
        <v>1</v>
      </c>
      <c r="M587" s="16" t="b">
        <f t="shared" si="50"/>
        <v>1</v>
      </c>
      <c r="N587" s="16" t="b">
        <f t="shared" si="51"/>
        <v>1</v>
      </c>
    </row>
    <row r="588" spans="1:14">
      <c r="A588" s="77">
        <v>569</v>
      </c>
      <c r="B588" s="212"/>
      <c r="C588" s="213"/>
      <c r="D588" s="206"/>
      <c r="E588" s="206"/>
      <c r="F588" s="212"/>
      <c r="G588" s="206"/>
      <c r="H588" s="214"/>
      <c r="I588" s="16" t="b">
        <f t="shared" si="52"/>
        <v>1</v>
      </c>
      <c r="J588" s="16" t="b">
        <f t="shared" si="53"/>
        <v>1</v>
      </c>
      <c r="K588" s="16" t="b">
        <f t="shared" si="54"/>
        <v>1</v>
      </c>
      <c r="L588" s="16" t="b">
        <f t="shared" si="49"/>
        <v>1</v>
      </c>
      <c r="M588" s="16" t="b">
        <f t="shared" si="50"/>
        <v>1</v>
      </c>
      <c r="N588" s="16" t="b">
        <f t="shared" si="51"/>
        <v>1</v>
      </c>
    </row>
    <row r="589" spans="1:14">
      <c r="A589" s="77">
        <v>570</v>
      </c>
      <c r="B589" s="212"/>
      <c r="C589" s="213"/>
      <c r="D589" s="206"/>
      <c r="E589" s="206"/>
      <c r="F589" s="212"/>
      <c r="G589" s="206"/>
      <c r="H589" s="214"/>
      <c r="I589" s="16" t="b">
        <f t="shared" si="52"/>
        <v>1</v>
      </c>
      <c r="J589" s="16" t="b">
        <f t="shared" si="53"/>
        <v>1</v>
      </c>
      <c r="K589" s="16" t="b">
        <f t="shared" si="54"/>
        <v>1</v>
      </c>
      <c r="L589" s="16" t="b">
        <f t="shared" si="49"/>
        <v>1</v>
      </c>
      <c r="M589" s="16" t="b">
        <f t="shared" si="50"/>
        <v>1</v>
      </c>
      <c r="N589" s="16" t="b">
        <f t="shared" si="51"/>
        <v>1</v>
      </c>
    </row>
    <row r="590" spans="1:14">
      <c r="A590" s="77">
        <v>571</v>
      </c>
      <c r="B590" s="212"/>
      <c r="C590" s="213"/>
      <c r="D590" s="206"/>
      <c r="E590" s="206"/>
      <c r="F590" s="212"/>
      <c r="G590" s="206"/>
      <c r="H590" s="214"/>
      <c r="I590" s="16" t="b">
        <f t="shared" si="52"/>
        <v>1</v>
      </c>
      <c r="J590" s="16" t="b">
        <f t="shared" si="53"/>
        <v>1</v>
      </c>
      <c r="K590" s="16" t="b">
        <f t="shared" si="54"/>
        <v>1</v>
      </c>
      <c r="L590" s="16" t="b">
        <f t="shared" si="49"/>
        <v>1</v>
      </c>
      <c r="M590" s="16" t="b">
        <f t="shared" si="50"/>
        <v>1</v>
      </c>
      <c r="N590" s="16" t="b">
        <f t="shared" si="51"/>
        <v>1</v>
      </c>
    </row>
    <row r="591" spans="1:14">
      <c r="A591" s="77">
        <v>572</v>
      </c>
      <c r="B591" s="212"/>
      <c r="C591" s="213"/>
      <c r="D591" s="206"/>
      <c r="E591" s="206"/>
      <c r="F591" s="212"/>
      <c r="G591" s="206"/>
      <c r="H591" s="214"/>
      <c r="I591" s="16" t="b">
        <f t="shared" si="52"/>
        <v>1</v>
      </c>
      <c r="J591" s="16" t="b">
        <f t="shared" si="53"/>
        <v>1</v>
      </c>
      <c r="K591" s="16" t="b">
        <f t="shared" si="54"/>
        <v>1</v>
      </c>
      <c r="L591" s="16" t="b">
        <f t="shared" si="49"/>
        <v>1</v>
      </c>
      <c r="M591" s="16" t="b">
        <f t="shared" si="50"/>
        <v>1</v>
      </c>
      <c r="N591" s="16" t="b">
        <f t="shared" si="51"/>
        <v>1</v>
      </c>
    </row>
    <row r="592" spans="1:14">
      <c r="A592" s="77">
        <v>573</v>
      </c>
      <c r="B592" s="212"/>
      <c r="C592" s="213"/>
      <c r="D592" s="206"/>
      <c r="E592" s="206"/>
      <c r="F592" s="212"/>
      <c r="G592" s="206"/>
      <c r="H592" s="214"/>
      <c r="I592" s="16" t="b">
        <f t="shared" si="52"/>
        <v>1</v>
      </c>
      <c r="J592" s="16" t="b">
        <f t="shared" si="53"/>
        <v>1</v>
      </c>
      <c r="K592" s="16" t="b">
        <f t="shared" si="54"/>
        <v>1</v>
      </c>
      <c r="L592" s="16" t="b">
        <f t="shared" si="49"/>
        <v>1</v>
      </c>
      <c r="M592" s="16" t="b">
        <f t="shared" si="50"/>
        <v>1</v>
      </c>
      <c r="N592" s="16" t="b">
        <f t="shared" si="51"/>
        <v>1</v>
      </c>
    </row>
    <row r="593" spans="1:14">
      <c r="A593" s="77">
        <v>574</v>
      </c>
      <c r="B593" s="212"/>
      <c r="C593" s="213"/>
      <c r="D593" s="206"/>
      <c r="E593" s="206"/>
      <c r="F593" s="212"/>
      <c r="G593" s="206"/>
      <c r="H593" s="214"/>
      <c r="I593" s="16" t="b">
        <f t="shared" si="52"/>
        <v>1</v>
      </c>
      <c r="J593" s="16" t="b">
        <f t="shared" si="53"/>
        <v>1</v>
      </c>
      <c r="K593" s="16" t="b">
        <f t="shared" si="54"/>
        <v>1</v>
      </c>
      <c r="L593" s="16" t="b">
        <f t="shared" si="49"/>
        <v>1</v>
      </c>
      <c r="M593" s="16" t="b">
        <f t="shared" si="50"/>
        <v>1</v>
      </c>
      <c r="N593" s="16" t="b">
        <f t="shared" si="51"/>
        <v>1</v>
      </c>
    </row>
    <row r="594" spans="1:14">
      <c r="A594" s="77">
        <v>575</v>
      </c>
      <c r="B594" s="212"/>
      <c r="C594" s="213"/>
      <c r="D594" s="206"/>
      <c r="E594" s="206"/>
      <c r="F594" s="212"/>
      <c r="G594" s="206"/>
      <c r="H594" s="214"/>
      <c r="I594" s="16" t="b">
        <f t="shared" si="52"/>
        <v>1</v>
      </c>
      <c r="J594" s="16" t="b">
        <f t="shared" si="53"/>
        <v>1</v>
      </c>
      <c r="K594" s="16" t="b">
        <f t="shared" si="54"/>
        <v>1</v>
      </c>
      <c r="L594" s="16" t="b">
        <f t="shared" si="49"/>
        <v>1</v>
      </c>
      <c r="M594" s="16" t="b">
        <f t="shared" si="50"/>
        <v>1</v>
      </c>
      <c r="N594" s="16" t="b">
        <f t="shared" si="51"/>
        <v>1</v>
      </c>
    </row>
    <row r="595" spans="1:14">
      <c r="A595" s="77">
        <v>576</v>
      </c>
      <c r="B595" s="212"/>
      <c r="C595" s="213"/>
      <c r="D595" s="206"/>
      <c r="E595" s="206"/>
      <c r="F595" s="212"/>
      <c r="G595" s="206"/>
      <c r="H595" s="214"/>
      <c r="I595" s="16" t="b">
        <f t="shared" si="52"/>
        <v>1</v>
      </c>
      <c r="J595" s="16" t="b">
        <f t="shared" si="53"/>
        <v>1</v>
      </c>
      <c r="K595" s="16" t="b">
        <f t="shared" si="54"/>
        <v>1</v>
      </c>
      <c r="L595" s="16" t="b">
        <f t="shared" si="49"/>
        <v>1</v>
      </c>
      <c r="M595" s="16" t="b">
        <f t="shared" si="50"/>
        <v>1</v>
      </c>
      <c r="N595" s="16" t="b">
        <f t="shared" si="51"/>
        <v>1</v>
      </c>
    </row>
    <row r="596" spans="1:14">
      <c r="A596" s="77">
        <v>577</v>
      </c>
      <c r="B596" s="212"/>
      <c r="C596" s="213"/>
      <c r="D596" s="206"/>
      <c r="E596" s="206"/>
      <c r="F596" s="212"/>
      <c r="G596" s="206"/>
      <c r="H596" s="214"/>
      <c r="I596" s="16" t="b">
        <f t="shared" si="52"/>
        <v>1</v>
      </c>
      <c r="J596" s="16" t="b">
        <f t="shared" si="53"/>
        <v>1</v>
      </c>
      <c r="K596" s="16" t="b">
        <f t="shared" si="54"/>
        <v>1</v>
      </c>
      <c r="L596" s="16" t="b">
        <f t="shared" ref="L596:L659" si="55">IF(D596="",TRUE,(IF(ISNUMBER(MATCH(D596,CountriesList,0)),TRUE,FALSE)))</f>
        <v>1</v>
      </c>
      <c r="M596" s="16" t="b">
        <f t="shared" ref="M596:M659" si="56">IF(E596="",TRUE,(IF(ISNUMBER(MATCH(E596,typeofentityList,0)),TRUE,FALSE)))</f>
        <v>1</v>
      </c>
      <c r="N596" s="16" t="b">
        <f t="shared" ref="N596:N659" si="57">IF(G596="",TRUE,(IF(ISNUMBER(MATCH(G596,ShortRelationList,0)),TRUE,FALSE)))</f>
        <v>1</v>
      </c>
    </row>
    <row r="597" spans="1:14">
      <c r="A597" s="77">
        <v>578</v>
      </c>
      <c r="B597" s="212"/>
      <c r="C597" s="213"/>
      <c r="D597" s="206"/>
      <c r="E597" s="206"/>
      <c r="F597" s="212"/>
      <c r="G597" s="206"/>
      <c r="H597" s="214"/>
      <c r="I597" s="16" t="b">
        <f t="shared" si="52"/>
        <v>1</v>
      </c>
      <c r="J597" s="16" t="b">
        <f t="shared" si="53"/>
        <v>1</v>
      </c>
      <c r="K597" s="16" t="b">
        <f t="shared" si="54"/>
        <v>1</v>
      </c>
      <c r="L597" s="16" t="b">
        <f t="shared" si="55"/>
        <v>1</v>
      </c>
      <c r="M597" s="16" t="b">
        <f t="shared" si="56"/>
        <v>1</v>
      </c>
      <c r="N597" s="16" t="b">
        <f t="shared" si="57"/>
        <v>1</v>
      </c>
    </row>
    <row r="598" spans="1:14">
      <c r="A598" s="77">
        <v>579</v>
      </c>
      <c r="B598" s="212"/>
      <c r="C598" s="213"/>
      <c r="D598" s="206"/>
      <c r="E598" s="206"/>
      <c r="F598" s="212"/>
      <c r="G598" s="206"/>
      <c r="H598" s="214"/>
      <c r="I598" s="16" t="b">
        <f t="shared" ref="I598:I661" si="58">IF(ISBLANK(B598),TRUE,IF(OR(ISBLANK(C598),ISBLANK(D598),ISBLANK(E598),ISBLANK(F598),ISBLANK(G598),ISBLANK(H598)),FALSE,TRUE))</f>
        <v>1</v>
      </c>
      <c r="J598" s="16" t="b">
        <f t="shared" ref="J598:J661" si="59">IF(OR(AND(B598="N/A",D598="N/A",E598="N/A",G598="N/A"),AND(ISBLANK(B598),ISBLANK(D598),ISBLANK(E598),ISBLANK(G598)),AND(NOT(ISBLANK(B598)),NOT(ISBLANK(D598)),NOT(ISBLANK(E598)),NOT(ISBLANK(G598)),B598&lt;&gt;"N/A",D598&lt;&gt;"N/A",E598&lt;&gt;"N/A",G598&lt;&gt;"N/A")),TRUE,FALSE)</f>
        <v>1</v>
      </c>
      <c r="K598" s="16" t="b">
        <f t="shared" ref="K598:K661" si="60">IF(OR(AND(ISBLANK(B598),H598=0),AND(B598="N/A",H598=0),AND(NOT(ISBLANK(B598)),B598&lt;&gt;"N/A",H598&lt;&gt;0)),TRUE,FALSE)</f>
        <v>1</v>
      </c>
      <c r="L598" s="16" t="b">
        <f t="shared" si="55"/>
        <v>1</v>
      </c>
      <c r="M598" s="16" t="b">
        <f t="shared" si="56"/>
        <v>1</v>
      </c>
      <c r="N598" s="16" t="b">
        <f t="shared" si="57"/>
        <v>1</v>
      </c>
    </row>
    <row r="599" spans="1:14">
      <c r="A599" s="77">
        <v>580</v>
      </c>
      <c r="B599" s="212"/>
      <c r="C599" s="213"/>
      <c r="D599" s="206"/>
      <c r="E599" s="206"/>
      <c r="F599" s="212"/>
      <c r="G599" s="206"/>
      <c r="H599" s="214"/>
      <c r="I599" s="16" t="b">
        <f t="shared" si="58"/>
        <v>1</v>
      </c>
      <c r="J599" s="16" t="b">
        <f t="shared" si="59"/>
        <v>1</v>
      </c>
      <c r="K599" s="16" t="b">
        <f t="shared" si="60"/>
        <v>1</v>
      </c>
      <c r="L599" s="16" t="b">
        <f t="shared" si="55"/>
        <v>1</v>
      </c>
      <c r="M599" s="16" t="b">
        <f t="shared" si="56"/>
        <v>1</v>
      </c>
      <c r="N599" s="16" t="b">
        <f t="shared" si="57"/>
        <v>1</v>
      </c>
    </row>
    <row r="600" spans="1:14">
      <c r="A600" s="77">
        <v>581</v>
      </c>
      <c r="B600" s="212"/>
      <c r="C600" s="213"/>
      <c r="D600" s="206"/>
      <c r="E600" s="206"/>
      <c r="F600" s="212"/>
      <c r="G600" s="206"/>
      <c r="H600" s="214"/>
      <c r="I600" s="16" t="b">
        <f t="shared" si="58"/>
        <v>1</v>
      </c>
      <c r="J600" s="16" t="b">
        <f t="shared" si="59"/>
        <v>1</v>
      </c>
      <c r="K600" s="16" t="b">
        <f t="shared" si="60"/>
        <v>1</v>
      </c>
      <c r="L600" s="16" t="b">
        <f t="shared" si="55"/>
        <v>1</v>
      </c>
      <c r="M600" s="16" t="b">
        <f t="shared" si="56"/>
        <v>1</v>
      </c>
      <c r="N600" s="16" t="b">
        <f t="shared" si="57"/>
        <v>1</v>
      </c>
    </row>
    <row r="601" spans="1:14">
      <c r="A601" s="77">
        <v>582</v>
      </c>
      <c r="B601" s="212"/>
      <c r="C601" s="213"/>
      <c r="D601" s="206"/>
      <c r="E601" s="206"/>
      <c r="F601" s="212"/>
      <c r="G601" s="206"/>
      <c r="H601" s="214"/>
      <c r="I601" s="16" t="b">
        <f t="shared" si="58"/>
        <v>1</v>
      </c>
      <c r="J601" s="16" t="b">
        <f t="shared" si="59"/>
        <v>1</v>
      </c>
      <c r="K601" s="16" t="b">
        <f t="shared" si="60"/>
        <v>1</v>
      </c>
      <c r="L601" s="16" t="b">
        <f t="shared" si="55"/>
        <v>1</v>
      </c>
      <c r="M601" s="16" t="b">
        <f t="shared" si="56"/>
        <v>1</v>
      </c>
      <c r="N601" s="16" t="b">
        <f t="shared" si="57"/>
        <v>1</v>
      </c>
    </row>
    <row r="602" spans="1:14">
      <c r="A602" s="77">
        <v>583</v>
      </c>
      <c r="B602" s="212"/>
      <c r="C602" s="213"/>
      <c r="D602" s="206"/>
      <c r="E602" s="206"/>
      <c r="F602" s="212"/>
      <c r="G602" s="206"/>
      <c r="H602" s="214"/>
      <c r="I602" s="16" t="b">
        <f t="shared" si="58"/>
        <v>1</v>
      </c>
      <c r="J602" s="16" t="b">
        <f t="shared" si="59"/>
        <v>1</v>
      </c>
      <c r="K602" s="16" t="b">
        <f t="shared" si="60"/>
        <v>1</v>
      </c>
      <c r="L602" s="16" t="b">
        <f t="shared" si="55"/>
        <v>1</v>
      </c>
      <c r="M602" s="16" t="b">
        <f t="shared" si="56"/>
        <v>1</v>
      </c>
      <c r="N602" s="16" t="b">
        <f t="shared" si="57"/>
        <v>1</v>
      </c>
    </row>
    <row r="603" spans="1:14">
      <c r="A603" s="77">
        <v>584</v>
      </c>
      <c r="B603" s="212"/>
      <c r="C603" s="213"/>
      <c r="D603" s="206"/>
      <c r="E603" s="206"/>
      <c r="F603" s="212"/>
      <c r="G603" s="206"/>
      <c r="H603" s="214"/>
      <c r="I603" s="16" t="b">
        <f t="shared" si="58"/>
        <v>1</v>
      </c>
      <c r="J603" s="16" t="b">
        <f t="shared" si="59"/>
        <v>1</v>
      </c>
      <c r="K603" s="16" t="b">
        <f t="shared" si="60"/>
        <v>1</v>
      </c>
      <c r="L603" s="16" t="b">
        <f t="shared" si="55"/>
        <v>1</v>
      </c>
      <c r="M603" s="16" t="b">
        <f t="shared" si="56"/>
        <v>1</v>
      </c>
      <c r="N603" s="16" t="b">
        <f t="shared" si="57"/>
        <v>1</v>
      </c>
    </row>
    <row r="604" spans="1:14">
      <c r="A604" s="77">
        <v>585</v>
      </c>
      <c r="B604" s="212"/>
      <c r="C604" s="213"/>
      <c r="D604" s="206"/>
      <c r="E604" s="206"/>
      <c r="F604" s="212"/>
      <c r="G604" s="206"/>
      <c r="H604" s="214"/>
      <c r="I604" s="16" t="b">
        <f t="shared" si="58"/>
        <v>1</v>
      </c>
      <c r="J604" s="16" t="b">
        <f t="shared" si="59"/>
        <v>1</v>
      </c>
      <c r="K604" s="16" t="b">
        <f t="shared" si="60"/>
        <v>1</v>
      </c>
      <c r="L604" s="16" t="b">
        <f t="shared" si="55"/>
        <v>1</v>
      </c>
      <c r="M604" s="16" t="b">
        <f t="shared" si="56"/>
        <v>1</v>
      </c>
      <c r="N604" s="16" t="b">
        <f t="shared" si="57"/>
        <v>1</v>
      </c>
    </row>
    <row r="605" spans="1:14">
      <c r="A605" s="77">
        <v>586</v>
      </c>
      <c r="B605" s="212"/>
      <c r="C605" s="213"/>
      <c r="D605" s="206"/>
      <c r="E605" s="206"/>
      <c r="F605" s="212"/>
      <c r="G605" s="206"/>
      <c r="H605" s="214"/>
      <c r="I605" s="16" t="b">
        <f t="shared" si="58"/>
        <v>1</v>
      </c>
      <c r="J605" s="16" t="b">
        <f t="shared" si="59"/>
        <v>1</v>
      </c>
      <c r="K605" s="16" t="b">
        <f t="shared" si="60"/>
        <v>1</v>
      </c>
      <c r="L605" s="16" t="b">
        <f t="shared" si="55"/>
        <v>1</v>
      </c>
      <c r="M605" s="16" t="b">
        <f t="shared" si="56"/>
        <v>1</v>
      </c>
      <c r="N605" s="16" t="b">
        <f t="shared" si="57"/>
        <v>1</v>
      </c>
    </row>
    <row r="606" spans="1:14">
      <c r="A606" s="77">
        <v>587</v>
      </c>
      <c r="B606" s="212"/>
      <c r="C606" s="213"/>
      <c r="D606" s="206"/>
      <c r="E606" s="206"/>
      <c r="F606" s="212"/>
      <c r="G606" s="206"/>
      <c r="H606" s="214"/>
      <c r="I606" s="16" t="b">
        <f t="shared" si="58"/>
        <v>1</v>
      </c>
      <c r="J606" s="16" t="b">
        <f t="shared" si="59"/>
        <v>1</v>
      </c>
      <c r="K606" s="16" t="b">
        <f t="shared" si="60"/>
        <v>1</v>
      </c>
      <c r="L606" s="16" t="b">
        <f t="shared" si="55"/>
        <v>1</v>
      </c>
      <c r="M606" s="16" t="b">
        <f t="shared" si="56"/>
        <v>1</v>
      </c>
      <c r="N606" s="16" t="b">
        <f t="shared" si="57"/>
        <v>1</v>
      </c>
    </row>
    <row r="607" spans="1:14">
      <c r="A607" s="77">
        <v>588</v>
      </c>
      <c r="B607" s="212"/>
      <c r="C607" s="213"/>
      <c r="D607" s="206"/>
      <c r="E607" s="206"/>
      <c r="F607" s="212"/>
      <c r="G607" s="206"/>
      <c r="H607" s="214"/>
      <c r="I607" s="16" t="b">
        <f t="shared" si="58"/>
        <v>1</v>
      </c>
      <c r="J607" s="16" t="b">
        <f t="shared" si="59"/>
        <v>1</v>
      </c>
      <c r="K607" s="16" t="b">
        <f t="shared" si="60"/>
        <v>1</v>
      </c>
      <c r="L607" s="16" t="b">
        <f t="shared" si="55"/>
        <v>1</v>
      </c>
      <c r="M607" s="16" t="b">
        <f t="shared" si="56"/>
        <v>1</v>
      </c>
      <c r="N607" s="16" t="b">
        <f t="shared" si="57"/>
        <v>1</v>
      </c>
    </row>
    <row r="608" spans="1:14">
      <c r="A608" s="77">
        <v>589</v>
      </c>
      <c r="B608" s="212"/>
      <c r="C608" s="213"/>
      <c r="D608" s="206"/>
      <c r="E608" s="206"/>
      <c r="F608" s="212"/>
      <c r="G608" s="206"/>
      <c r="H608" s="214"/>
      <c r="I608" s="16" t="b">
        <f t="shared" si="58"/>
        <v>1</v>
      </c>
      <c r="J608" s="16" t="b">
        <f t="shared" si="59"/>
        <v>1</v>
      </c>
      <c r="K608" s="16" t="b">
        <f t="shared" si="60"/>
        <v>1</v>
      </c>
      <c r="L608" s="16" t="b">
        <f t="shared" si="55"/>
        <v>1</v>
      </c>
      <c r="M608" s="16" t="b">
        <f t="shared" si="56"/>
        <v>1</v>
      </c>
      <c r="N608" s="16" t="b">
        <f t="shared" si="57"/>
        <v>1</v>
      </c>
    </row>
    <row r="609" spans="1:14">
      <c r="A609" s="77">
        <v>590</v>
      </c>
      <c r="B609" s="212"/>
      <c r="C609" s="213"/>
      <c r="D609" s="206"/>
      <c r="E609" s="206"/>
      <c r="F609" s="212"/>
      <c r="G609" s="206"/>
      <c r="H609" s="214"/>
      <c r="I609" s="16" t="b">
        <f t="shared" si="58"/>
        <v>1</v>
      </c>
      <c r="J609" s="16" t="b">
        <f t="shared" si="59"/>
        <v>1</v>
      </c>
      <c r="K609" s="16" t="b">
        <f t="shared" si="60"/>
        <v>1</v>
      </c>
      <c r="L609" s="16" t="b">
        <f t="shared" si="55"/>
        <v>1</v>
      </c>
      <c r="M609" s="16" t="b">
        <f t="shared" si="56"/>
        <v>1</v>
      </c>
      <c r="N609" s="16" t="b">
        <f t="shared" si="57"/>
        <v>1</v>
      </c>
    </row>
    <row r="610" spans="1:14">
      <c r="A610" s="77">
        <v>591</v>
      </c>
      <c r="B610" s="212"/>
      <c r="C610" s="213"/>
      <c r="D610" s="206"/>
      <c r="E610" s="206"/>
      <c r="F610" s="212"/>
      <c r="G610" s="206"/>
      <c r="H610" s="214"/>
      <c r="I610" s="16" t="b">
        <f t="shared" si="58"/>
        <v>1</v>
      </c>
      <c r="J610" s="16" t="b">
        <f t="shared" si="59"/>
        <v>1</v>
      </c>
      <c r="K610" s="16" t="b">
        <f t="shared" si="60"/>
        <v>1</v>
      </c>
      <c r="L610" s="16" t="b">
        <f t="shared" si="55"/>
        <v>1</v>
      </c>
      <c r="M610" s="16" t="b">
        <f t="shared" si="56"/>
        <v>1</v>
      </c>
      <c r="N610" s="16" t="b">
        <f t="shared" si="57"/>
        <v>1</v>
      </c>
    </row>
    <row r="611" spans="1:14">
      <c r="A611" s="77">
        <v>592</v>
      </c>
      <c r="B611" s="212"/>
      <c r="C611" s="213"/>
      <c r="D611" s="206"/>
      <c r="E611" s="206"/>
      <c r="F611" s="212"/>
      <c r="G611" s="206"/>
      <c r="H611" s="214"/>
      <c r="I611" s="16" t="b">
        <f t="shared" si="58"/>
        <v>1</v>
      </c>
      <c r="J611" s="16" t="b">
        <f t="shared" si="59"/>
        <v>1</v>
      </c>
      <c r="K611" s="16" t="b">
        <f t="shared" si="60"/>
        <v>1</v>
      </c>
      <c r="L611" s="16" t="b">
        <f t="shared" si="55"/>
        <v>1</v>
      </c>
      <c r="M611" s="16" t="b">
        <f t="shared" si="56"/>
        <v>1</v>
      </c>
      <c r="N611" s="16" t="b">
        <f t="shared" si="57"/>
        <v>1</v>
      </c>
    </row>
    <row r="612" spans="1:14">
      <c r="A612" s="77">
        <v>593</v>
      </c>
      <c r="B612" s="212"/>
      <c r="C612" s="213"/>
      <c r="D612" s="206"/>
      <c r="E612" s="206"/>
      <c r="F612" s="212"/>
      <c r="G612" s="206"/>
      <c r="H612" s="214"/>
      <c r="I612" s="16" t="b">
        <f t="shared" si="58"/>
        <v>1</v>
      </c>
      <c r="J612" s="16" t="b">
        <f t="shared" si="59"/>
        <v>1</v>
      </c>
      <c r="K612" s="16" t="b">
        <f t="shared" si="60"/>
        <v>1</v>
      </c>
      <c r="L612" s="16" t="b">
        <f t="shared" si="55"/>
        <v>1</v>
      </c>
      <c r="M612" s="16" t="b">
        <f t="shared" si="56"/>
        <v>1</v>
      </c>
      <c r="N612" s="16" t="b">
        <f t="shared" si="57"/>
        <v>1</v>
      </c>
    </row>
    <row r="613" spans="1:14">
      <c r="A613" s="77">
        <v>594</v>
      </c>
      <c r="B613" s="212"/>
      <c r="C613" s="213"/>
      <c r="D613" s="206"/>
      <c r="E613" s="206"/>
      <c r="F613" s="212"/>
      <c r="G613" s="206"/>
      <c r="H613" s="214"/>
      <c r="I613" s="16" t="b">
        <f t="shared" si="58"/>
        <v>1</v>
      </c>
      <c r="J613" s="16" t="b">
        <f t="shared" si="59"/>
        <v>1</v>
      </c>
      <c r="K613" s="16" t="b">
        <f t="shared" si="60"/>
        <v>1</v>
      </c>
      <c r="L613" s="16" t="b">
        <f t="shared" si="55"/>
        <v>1</v>
      </c>
      <c r="M613" s="16" t="b">
        <f t="shared" si="56"/>
        <v>1</v>
      </c>
      <c r="N613" s="16" t="b">
        <f t="shared" si="57"/>
        <v>1</v>
      </c>
    </row>
    <row r="614" spans="1:14">
      <c r="A614" s="77">
        <v>595</v>
      </c>
      <c r="B614" s="212"/>
      <c r="C614" s="213"/>
      <c r="D614" s="206"/>
      <c r="E614" s="206"/>
      <c r="F614" s="212"/>
      <c r="G614" s="206"/>
      <c r="H614" s="214"/>
      <c r="I614" s="16" t="b">
        <f t="shared" si="58"/>
        <v>1</v>
      </c>
      <c r="J614" s="16" t="b">
        <f t="shared" si="59"/>
        <v>1</v>
      </c>
      <c r="K614" s="16" t="b">
        <f t="shared" si="60"/>
        <v>1</v>
      </c>
      <c r="L614" s="16" t="b">
        <f t="shared" si="55"/>
        <v>1</v>
      </c>
      <c r="M614" s="16" t="b">
        <f t="shared" si="56"/>
        <v>1</v>
      </c>
      <c r="N614" s="16" t="b">
        <f t="shared" si="57"/>
        <v>1</v>
      </c>
    </row>
    <row r="615" spans="1:14">
      <c r="A615" s="77">
        <v>596</v>
      </c>
      <c r="B615" s="212"/>
      <c r="C615" s="213"/>
      <c r="D615" s="206"/>
      <c r="E615" s="206"/>
      <c r="F615" s="212"/>
      <c r="G615" s="206"/>
      <c r="H615" s="214"/>
      <c r="I615" s="16" t="b">
        <f t="shared" si="58"/>
        <v>1</v>
      </c>
      <c r="J615" s="16" t="b">
        <f t="shared" si="59"/>
        <v>1</v>
      </c>
      <c r="K615" s="16" t="b">
        <f t="shared" si="60"/>
        <v>1</v>
      </c>
      <c r="L615" s="16" t="b">
        <f t="shared" si="55"/>
        <v>1</v>
      </c>
      <c r="M615" s="16" t="b">
        <f t="shared" si="56"/>
        <v>1</v>
      </c>
      <c r="N615" s="16" t="b">
        <f t="shared" si="57"/>
        <v>1</v>
      </c>
    </row>
    <row r="616" spans="1:14">
      <c r="A616" s="77">
        <v>597</v>
      </c>
      <c r="B616" s="212"/>
      <c r="C616" s="213"/>
      <c r="D616" s="206"/>
      <c r="E616" s="206"/>
      <c r="F616" s="212"/>
      <c r="G616" s="206"/>
      <c r="H616" s="214"/>
      <c r="I616" s="16" t="b">
        <f t="shared" si="58"/>
        <v>1</v>
      </c>
      <c r="J616" s="16" t="b">
        <f t="shared" si="59"/>
        <v>1</v>
      </c>
      <c r="K616" s="16" t="b">
        <f t="shared" si="60"/>
        <v>1</v>
      </c>
      <c r="L616" s="16" t="b">
        <f t="shared" si="55"/>
        <v>1</v>
      </c>
      <c r="M616" s="16" t="b">
        <f t="shared" si="56"/>
        <v>1</v>
      </c>
      <c r="N616" s="16" t="b">
        <f t="shared" si="57"/>
        <v>1</v>
      </c>
    </row>
    <row r="617" spans="1:14">
      <c r="A617" s="77">
        <v>598</v>
      </c>
      <c r="B617" s="212"/>
      <c r="C617" s="213"/>
      <c r="D617" s="206"/>
      <c r="E617" s="206"/>
      <c r="F617" s="212"/>
      <c r="G617" s="206"/>
      <c r="H617" s="214"/>
      <c r="I617" s="16" t="b">
        <f t="shared" si="58"/>
        <v>1</v>
      </c>
      <c r="J617" s="16" t="b">
        <f t="shared" si="59"/>
        <v>1</v>
      </c>
      <c r="K617" s="16" t="b">
        <f t="shared" si="60"/>
        <v>1</v>
      </c>
      <c r="L617" s="16" t="b">
        <f t="shared" si="55"/>
        <v>1</v>
      </c>
      <c r="M617" s="16" t="b">
        <f t="shared" si="56"/>
        <v>1</v>
      </c>
      <c r="N617" s="16" t="b">
        <f t="shared" si="57"/>
        <v>1</v>
      </c>
    </row>
    <row r="618" spans="1:14">
      <c r="A618" s="77">
        <v>599</v>
      </c>
      <c r="B618" s="212"/>
      <c r="C618" s="213"/>
      <c r="D618" s="206"/>
      <c r="E618" s="206"/>
      <c r="F618" s="212"/>
      <c r="G618" s="206"/>
      <c r="H618" s="214"/>
      <c r="I618" s="16" t="b">
        <f t="shared" si="58"/>
        <v>1</v>
      </c>
      <c r="J618" s="16" t="b">
        <f t="shared" si="59"/>
        <v>1</v>
      </c>
      <c r="K618" s="16" t="b">
        <f t="shared" si="60"/>
        <v>1</v>
      </c>
      <c r="L618" s="16" t="b">
        <f t="shared" si="55"/>
        <v>1</v>
      </c>
      <c r="M618" s="16" t="b">
        <f t="shared" si="56"/>
        <v>1</v>
      </c>
      <c r="N618" s="16" t="b">
        <f t="shared" si="57"/>
        <v>1</v>
      </c>
    </row>
    <row r="619" spans="1:14">
      <c r="A619" s="77">
        <v>600</v>
      </c>
      <c r="B619" s="212"/>
      <c r="C619" s="213"/>
      <c r="D619" s="206"/>
      <c r="E619" s="206"/>
      <c r="F619" s="212"/>
      <c r="G619" s="206"/>
      <c r="H619" s="214"/>
      <c r="I619" s="16" t="b">
        <f t="shared" si="58"/>
        <v>1</v>
      </c>
      <c r="J619" s="16" t="b">
        <f t="shared" si="59"/>
        <v>1</v>
      </c>
      <c r="K619" s="16" t="b">
        <f t="shared" si="60"/>
        <v>1</v>
      </c>
      <c r="L619" s="16" t="b">
        <f t="shared" si="55"/>
        <v>1</v>
      </c>
      <c r="M619" s="16" t="b">
        <f t="shared" si="56"/>
        <v>1</v>
      </c>
      <c r="N619" s="16" t="b">
        <f t="shared" si="57"/>
        <v>1</v>
      </c>
    </row>
    <row r="620" spans="1:14">
      <c r="A620" s="77">
        <v>601</v>
      </c>
      <c r="B620" s="212"/>
      <c r="C620" s="213"/>
      <c r="D620" s="206"/>
      <c r="E620" s="206"/>
      <c r="F620" s="212"/>
      <c r="G620" s="206"/>
      <c r="H620" s="214"/>
      <c r="I620" s="16" t="b">
        <f t="shared" si="58"/>
        <v>1</v>
      </c>
      <c r="J620" s="16" t="b">
        <f t="shared" si="59"/>
        <v>1</v>
      </c>
      <c r="K620" s="16" t="b">
        <f t="shared" si="60"/>
        <v>1</v>
      </c>
      <c r="L620" s="16" t="b">
        <f t="shared" si="55"/>
        <v>1</v>
      </c>
      <c r="M620" s="16" t="b">
        <f t="shared" si="56"/>
        <v>1</v>
      </c>
      <c r="N620" s="16" t="b">
        <f t="shared" si="57"/>
        <v>1</v>
      </c>
    </row>
    <row r="621" spans="1:14">
      <c r="A621" s="77">
        <v>602</v>
      </c>
      <c r="B621" s="212"/>
      <c r="C621" s="213"/>
      <c r="D621" s="206"/>
      <c r="E621" s="206"/>
      <c r="F621" s="212"/>
      <c r="G621" s="206"/>
      <c r="H621" s="214"/>
      <c r="I621" s="16" t="b">
        <f t="shared" si="58"/>
        <v>1</v>
      </c>
      <c r="J621" s="16" t="b">
        <f t="shared" si="59"/>
        <v>1</v>
      </c>
      <c r="K621" s="16" t="b">
        <f t="shared" si="60"/>
        <v>1</v>
      </c>
      <c r="L621" s="16" t="b">
        <f t="shared" si="55"/>
        <v>1</v>
      </c>
      <c r="M621" s="16" t="b">
        <f t="shared" si="56"/>
        <v>1</v>
      </c>
      <c r="N621" s="16" t="b">
        <f t="shared" si="57"/>
        <v>1</v>
      </c>
    </row>
    <row r="622" spans="1:14">
      <c r="A622" s="77">
        <v>603</v>
      </c>
      <c r="B622" s="212"/>
      <c r="C622" s="213"/>
      <c r="D622" s="206"/>
      <c r="E622" s="206"/>
      <c r="F622" s="212"/>
      <c r="G622" s="206"/>
      <c r="H622" s="214"/>
      <c r="I622" s="16" t="b">
        <f t="shared" si="58"/>
        <v>1</v>
      </c>
      <c r="J622" s="16" t="b">
        <f t="shared" si="59"/>
        <v>1</v>
      </c>
      <c r="K622" s="16" t="b">
        <f t="shared" si="60"/>
        <v>1</v>
      </c>
      <c r="L622" s="16" t="b">
        <f t="shared" si="55"/>
        <v>1</v>
      </c>
      <c r="M622" s="16" t="b">
        <f t="shared" si="56"/>
        <v>1</v>
      </c>
      <c r="N622" s="16" t="b">
        <f t="shared" si="57"/>
        <v>1</v>
      </c>
    </row>
    <row r="623" spans="1:14">
      <c r="A623" s="77">
        <v>604</v>
      </c>
      <c r="B623" s="212"/>
      <c r="C623" s="213"/>
      <c r="D623" s="206"/>
      <c r="E623" s="206"/>
      <c r="F623" s="212"/>
      <c r="G623" s="206"/>
      <c r="H623" s="214"/>
      <c r="I623" s="16" t="b">
        <f t="shared" si="58"/>
        <v>1</v>
      </c>
      <c r="J623" s="16" t="b">
        <f t="shared" si="59"/>
        <v>1</v>
      </c>
      <c r="K623" s="16" t="b">
        <f t="shared" si="60"/>
        <v>1</v>
      </c>
      <c r="L623" s="16" t="b">
        <f t="shared" si="55"/>
        <v>1</v>
      </c>
      <c r="M623" s="16" t="b">
        <f t="shared" si="56"/>
        <v>1</v>
      </c>
      <c r="N623" s="16" t="b">
        <f t="shared" si="57"/>
        <v>1</v>
      </c>
    </row>
    <row r="624" spans="1:14">
      <c r="A624" s="77">
        <v>605</v>
      </c>
      <c r="B624" s="212"/>
      <c r="C624" s="213"/>
      <c r="D624" s="206"/>
      <c r="E624" s="206"/>
      <c r="F624" s="212"/>
      <c r="G624" s="206"/>
      <c r="H624" s="214"/>
      <c r="I624" s="16" t="b">
        <f t="shared" si="58"/>
        <v>1</v>
      </c>
      <c r="J624" s="16" t="b">
        <f t="shared" si="59"/>
        <v>1</v>
      </c>
      <c r="K624" s="16" t="b">
        <f t="shared" si="60"/>
        <v>1</v>
      </c>
      <c r="L624" s="16" t="b">
        <f t="shared" si="55"/>
        <v>1</v>
      </c>
      <c r="M624" s="16" t="b">
        <f t="shared" si="56"/>
        <v>1</v>
      </c>
      <c r="N624" s="16" t="b">
        <f t="shared" si="57"/>
        <v>1</v>
      </c>
    </row>
    <row r="625" spans="1:14">
      <c r="A625" s="77">
        <v>606</v>
      </c>
      <c r="B625" s="212"/>
      <c r="C625" s="213"/>
      <c r="D625" s="206"/>
      <c r="E625" s="206"/>
      <c r="F625" s="212"/>
      <c r="G625" s="206"/>
      <c r="H625" s="214"/>
      <c r="I625" s="16" t="b">
        <f t="shared" si="58"/>
        <v>1</v>
      </c>
      <c r="J625" s="16" t="b">
        <f t="shared" si="59"/>
        <v>1</v>
      </c>
      <c r="K625" s="16" t="b">
        <f t="shared" si="60"/>
        <v>1</v>
      </c>
      <c r="L625" s="16" t="b">
        <f t="shared" si="55"/>
        <v>1</v>
      </c>
      <c r="M625" s="16" t="b">
        <f t="shared" si="56"/>
        <v>1</v>
      </c>
      <c r="N625" s="16" t="b">
        <f t="shared" si="57"/>
        <v>1</v>
      </c>
    </row>
    <row r="626" spans="1:14">
      <c r="A626" s="77">
        <v>607</v>
      </c>
      <c r="B626" s="212"/>
      <c r="C626" s="213"/>
      <c r="D626" s="206"/>
      <c r="E626" s="206"/>
      <c r="F626" s="212"/>
      <c r="G626" s="206"/>
      <c r="H626" s="214"/>
      <c r="I626" s="16" t="b">
        <f t="shared" si="58"/>
        <v>1</v>
      </c>
      <c r="J626" s="16" t="b">
        <f t="shared" si="59"/>
        <v>1</v>
      </c>
      <c r="K626" s="16" t="b">
        <f t="shared" si="60"/>
        <v>1</v>
      </c>
      <c r="L626" s="16" t="b">
        <f t="shared" si="55"/>
        <v>1</v>
      </c>
      <c r="M626" s="16" t="b">
        <f t="shared" si="56"/>
        <v>1</v>
      </c>
      <c r="N626" s="16" t="b">
        <f t="shared" si="57"/>
        <v>1</v>
      </c>
    </row>
    <row r="627" spans="1:14">
      <c r="A627" s="77">
        <v>608</v>
      </c>
      <c r="B627" s="212"/>
      <c r="C627" s="213"/>
      <c r="D627" s="206"/>
      <c r="E627" s="206"/>
      <c r="F627" s="212"/>
      <c r="G627" s="206"/>
      <c r="H627" s="214"/>
      <c r="I627" s="16" t="b">
        <f t="shared" si="58"/>
        <v>1</v>
      </c>
      <c r="J627" s="16" t="b">
        <f t="shared" si="59"/>
        <v>1</v>
      </c>
      <c r="K627" s="16" t="b">
        <f t="shared" si="60"/>
        <v>1</v>
      </c>
      <c r="L627" s="16" t="b">
        <f t="shared" si="55"/>
        <v>1</v>
      </c>
      <c r="M627" s="16" t="b">
        <f t="shared" si="56"/>
        <v>1</v>
      </c>
      <c r="N627" s="16" t="b">
        <f t="shared" si="57"/>
        <v>1</v>
      </c>
    </row>
    <row r="628" spans="1:14">
      <c r="A628" s="77">
        <v>609</v>
      </c>
      <c r="B628" s="212"/>
      <c r="C628" s="213"/>
      <c r="D628" s="206"/>
      <c r="E628" s="206"/>
      <c r="F628" s="212"/>
      <c r="G628" s="206"/>
      <c r="H628" s="214"/>
      <c r="I628" s="16" t="b">
        <f t="shared" si="58"/>
        <v>1</v>
      </c>
      <c r="J628" s="16" t="b">
        <f t="shared" si="59"/>
        <v>1</v>
      </c>
      <c r="K628" s="16" t="b">
        <f t="shared" si="60"/>
        <v>1</v>
      </c>
      <c r="L628" s="16" t="b">
        <f t="shared" si="55"/>
        <v>1</v>
      </c>
      <c r="M628" s="16" t="b">
        <f t="shared" si="56"/>
        <v>1</v>
      </c>
      <c r="N628" s="16" t="b">
        <f t="shared" si="57"/>
        <v>1</v>
      </c>
    </row>
    <row r="629" spans="1:14">
      <c r="A629" s="77">
        <v>610</v>
      </c>
      <c r="B629" s="212"/>
      <c r="C629" s="213"/>
      <c r="D629" s="206"/>
      <c r="E629" s="206"/>
      <c r="F629" s="212"/>
      <c r="G629" s="206"/>
      <c r="H629" s="214"/>
      <c r="I629" s="16" t="b">
        <f t="shared" si="58"/>
        <v>1</v>
      </c>
      <c r="J629" s="16" t="b">
        <f t="shared" si="59"/>
        <v>1</v>
      </c>
      <c r="K629" s="16" t="b">
        <f t="shared" si="60"/>
        <v>1</v>
      </c>
      <c r="L629" s="16" t="b">
        <f t="shared" si="55"/>
        <v>1</v>
      </c>
      <c r="M629" s="16" t="b">
        <f t="shared" si="56"/>
        <v>1</v>
      </c>
      <c r="N629" s="16" t="b">
        <f t="shared" si="57"/>
        <v>1</v>
      </c>
    </row>
    <row r="630" spans="1:14">
      <c r="A630" s="77">
        <v>611</v>
      </c>
      <c r="B630" s="212"/>
      <c r="C630" s="213"/>
      <c r="D630" s="206"/>
      <c r="E630" s="206"/>
      <c r="F630" s="212"/>
      <c r="G630" s="206"/>
      <c r="H630" s="214"/>
      <c r="I630" s="16" t="b">
        <f t="shared" si="58"/>
        <v>1</v>
      </c>
      <c r="J630" s="16" t="b">
        <f t="shared" si="59"/>
        <v>1</v>
      </c>
      <c r="K630" s="16" t="b">
        <f t="shared" si="60"/>
        <v>1</v>
      </c>
      <c r="L630" s="16" t="b">
        <f t="shared" si="55"/>
        <v>1</v>
      </c>
      <c r="M630" s="16" t="b">
        <f t="shared" si="56"/>
        <v>1</v>
      </c>
      <c r="N630" s="16" t="b">
        <f t="shared" si="57"/>
        <v>1</v>
      </c>
    </row>
    <row r="631" spans="1:14">
      <c r="A631" s="77">
        <v>612</v>
      </c>
      <c r="B631" s="212"/>
      <c r="C631" s="213"/>
      <c r="D631" s="206"/>
      <c r="E631" s="206"/>
      <c r="F631" s="212"/>
      <c r="G631" s="206"/>
      <c r="H631" s="214"/>
      <c r="I631" s="16" t="b">
        <f t="shared" si="58"/>
        <v>1</v>
      </c>
      <c r="J631" s="16" t="b">
        <f t="shared" si="59"/>
        <v>1</v>
      </c>
      <c r="K631" s="16" t="b">
        <f t="shared" si="60"/>
        <v>1</v>
      </c>
      <c r="L631" s="16" t="b">
        <f t="shared" si="55"/>
        <v>1</v>
      </c>
      <c r="M631" s="16" t="b">
        <f t="shared" si="56"/>
        <v>1</v>
      </c>
      <c r="N631" s="16" t="b">
        <f t="shared" si="57"/>
        <v>1</v>
      </c>
    </row>
    <row r="632" spans="1:14">
      <c r="A632" s="77">
        <v>613</v>
      </c>
      <c r="B632" s="212"/>
      <c r="C632" s="213"/>
      <c r="D632" s="206"/>
      <c r="E632" s="206"/>
      <c r="F632" s="212"/>
      <c r="G632" s="206"/>
      <c r="H632" s="214"/>
      <c r="I632" s="16" t="b">
        <f t="shared" si="58"/>
        <v>1</v>
      </c>
      <c r="J632" s="16" t="b">
        <f t="shared" si="59"/>
        <v>1</v>
      </c>
      <c r="K632" s="16" t="b">
        <f t="shared" si="60"/>
        <v>1</v>
      </c>
      <c r="L632" s="16" t="b">
        <f t="shared" si="55"/>
        <v>1</v>
      </c>
      <c r="M632" s="16" t="b">
        <f t="shared" si="56"/>
        <v>1</v>
      </c>
      <c r="N632" s="16" t="b">
        <f t="shared" si="57"/>
        <v>1</v>
      </c>
    </row>
    <row r="633" spans="1:14">
      <c r="A633" s="77">
        <v>614</v>
      </c>
      <c r="B633" s="212"/>
      <c r="C633" s="213"/>
      <c r="D633" s="206"/>
      <c r="E633" s="206"/>
      <c r="F633" s="212"/>
      <c r="G633" s="206"/>
      <c r="H633" s="214"/>
      <c r="I633" s="16" t="b">
        <f t="shared" si="58"/>
        <v>1</v>
      </c>
      <c r="J633" s="16" t="b">
        <f t="shared" si="59"/>
        <v>1</v>
      </c>
      <c r="K633" s="16" t="b">
        <f t="shared" si="60"/>
        <v>1</v>
      </c>
      <c r="L633" s="16" t="b">
        <f t="shared" si="55"/>
        <v>1</v>
      </c>
      <c r="M633" s="16" t="b">
        <f t="shared" si="56"/>
        <v>1</v>
      </c>
      <c r="N633" s="16" t="b">
        <f t="shared" si="57"/>
        <v>1</v>
      </c>
    </row>
    <row r="634" spans="1:14">
      <c r="A634" s="77">
        <v>615</v>
      </c>
      <c r="B634" s="212"/>
      <c r="C634" s="213"/>
      <c r="D634" s="206"/>
      <c r="E634" s="206"/>
      <c r="F634" s="212"/>
      <c r="G634" s="206"/>
      <c r="H634" s="214"/>
      <c r="I634" s="16" t="b">
        <f t="shared" si="58"/>
        <v>1</v>
      </c>
      <c r="J634" s="16" t="b">
        <f t="shared" si="59"/>
        <v>1</v>
      </c>
      <c r="K634" s="16" t="b">
        <f t="shared" si="60"/>
        <v>1</v>
      </c>
      <c r="L634" s="16" t="b">
        <f t="shared" si="55"/>
        <v>1</v>
      </c>
      <c r="M634" s="16" t="b">
        <f t="shared" si="56"/>
        <v>1</v>
      </c>
      <c r="N634" s="16" t="b">
        <f t="shared" si="57"/>
        <v>1</v>
      </c>
    </row>
    <row r="635" spans="1:14">
      <c r="A635" s="77">
        <v>616</v>
      </c>
      <c r="B635" s="212"/>
      <c r="C635" s="213"/>
      <c r="D635" s="206"/>
      <c r="E635" s="206"/>
      <c r="F635" s="212"/>
      <c r="G635" s="206"/>
      <c r="H635" s="214"/>
      <c r="I635" s="16" t="b">
        <f t="shared" si="58"/>
        <v>1</v>
      </c>
      <c r="J635" s="16" t="b">
        <f t="shared" si="59"/>
        <v>1</v>
      </c>
      <c r="K635" s="16" t="b">
        <f t="shared" si="60"/>
        <v>1</v>
      </c>
      <c r="L635" s="16" t="b">
        <f t="shared" si="55"/>
        <v>1</v>
      </c>
      <c r="M635" s="16" t="b">
        <f t="shared" si="56"/>
        <v>1</v>
      </c>
      <c r="N635" s="16" t="b">
        <f t="shared" si="57"/>
        <v>1</v>
      </c>
    </row>
    <row r="636" spans="1:14">
      <c r="A636" s="77">
        <v>617</v>
      </c>
      <c r="B636" s="212"/>
      <c r="C636" s="213"/>
      <c r="D636" s="206"/>
      <c r="E636" s="206"/>
      <c r="F636" s="212"/>
      <c r="G636" s="206"/>
      <c r="H636" s="214"/>
      <c r="I636" s="16" t="b">
        <f t="shared" si="58"/>
        <v>1</v>
      </c>
      <c r="J636" s="16" t="b">
        <f t="shared" si="59"/>
        <v>1</v>
      </c>
      <c r="K636" s="16" t="b">
        <f t="shared" si="60"/>
        <v>1</v>
      </c>
      <c r="L636" s="16" t="b">
        <f t="shared" si="55"/>
        <v>1</v>
      </c>
      <c r="M636" s="16" t="b">
        <f t="shared" si="56"/>
        <v>1</v>
      </c>
      <c r="N636" s="16" t="b">
        <f t="shared" si="57"/>
        <v>1</v>
      </c>
    </row>
    <row r="637" spans="1:14">
      <c r="A637" s="77">
        <v>618</v>
      </c>
      <c r="B637" s="212"/>
      <c r="C637" s="213"/>
      <c r="D637" s="206"/>
      <c r="E637" s="206"/>
      <c r="F637" s="212"/>
      <c r="G637" s="206"/>
      <c r="H637" s="214"/>
      <c r="I637" s="16" t="b">
        <f t="shared" si="58"/>
        <v>1</v>
      </c>
      <c r="J637" s="16" t="b">
        <f t="shared" si="59"/>
        <v>1</v>
      </c>
      <c r="K637" s="16" t="b">
        <f t="shared" si="60"/>
        <v>1</v>
      </c>
      <c r="L637" s="16" t="b">
        <f t="shared" si="55"/>
        <v>1</v>
      </c>
      <c r="M637" s="16" t="b">
        <f t="shared" si="56"/>
        <v>1</v>
      </c>
      <c r="N637" s="16" t="b">
        <f t="shared" si="57"/>
        <v>1</v>
      </c>
    </row>
    <row r="638" spans="1:14">
      <c r="A638" s="77">
        <v>619</v>
      </c>
      <c r="B638" s="212"/>
      <c r="C638" s="213"/>
      <c r="D638" s="206"/>
      <c r="E638" s="206"/>
      <c r="F638" s="212"/>
      <c r="G638" s="206"/>
      <c r="H638" s="214"/>
      <c r="I638" s="16" t="b">
        <f t="shared" si="58"/>
        <v>1</v>
      </c>
      <c r="J638" s="16" t="b">
        <f t="shared" si="59"/>
        <v>1</v>
      </c>
      <c r="K638" s="16" t="b">
        <f t="shared" si="60"/>
        <v>1</v>
      </c>
      <c r="L638" s="16" t="b">
        <f t="shared" si="55"/>
        <v>1</v>
      </c>
      <c r="M638" s="16" t="b">
        <f t="shared" si="56"/>
        <v>1</v>
      </c>
      <c r="N638" s="16" t="b">
        <f t="shared" si="57"/>
        <v>1</v>
      </c>
    </row>
    <row r="639" spans="1:14">
      <c r="A639" s="77">
        <v>620</v>
      </c>
      <c r="B639" s="212"/>
      <c r="C639" s="213"/>
      <c r="D639" s="206"/>
      <c r="E639" s="206"/>
      <c r="F639" s="212"/>
      <c r="G639" s="206"/>
      <c r="H639" s="214"/>
      <c r="I639" s="16" t="b">
        <f t="shared" si="58"/>
        <v>1</v>
      </c>
      <c r="J639" s="16" t="b">
        <f t="shared" si="59"/>
        <v>1</v>
      </c>
      <c r="K639" s="16" t="b">
        <f t="shared" si="60"/>
        <v>1</v>
      </c>
      <c r="L639" s="16" t="b">
        <f t="shared" si="55"/>
        <v>1</v>
      </c>
      <c r="M639" s="16" t="b">
        <f t="shared" si="56"/>
        <v>1</v>
      </c>
      <c r="N639" s="16" t="b">
        <f t="shared" si="57"/>
        <v>1</v>
      </c>
    </row>
    <row r="640" spans="1:14">
      <c r="A640" s="77">
        <v>621</v>
      </c>
      <c r="B640" s="212"/>
      <c r="C640" s="213"/>
      <c r="D640" s="206"/>
      <c r="E640" s="206"/>
      <c r="F640" s="212"/>
      <c r="G640" s="206"/>
      <c r="H640" s="214"/>
      <c r="I640" s="16" t="b">
        <f t="shared" si="58"/>
        <v>1</v>
      </c>
      <c r="J640" s="16" t="b">
        <f t="shared" si="59"/>
        <v>1</v>
      </c>
      <c r="K640" s="16" t="b">
        <f t="shared" si="60"/>
        <v>1</v>
      </c>
      <c r="L640" s="16" t="b">
        <f t="shared" si="55"/>
        <v>1</v>
      </c>
      <c r="M640" s="16" t="b">
        <f t="shared" si="56"/>
        <v>1</v>
      </c>
      <c r="N640" s="16" t="b">
        <f t="shared" si="57"/>
        <v>1</v>
      </c>
    </row>
    <row r="641" spans="1:14">
      <c r="A641" s="77">
        <v>622</v>
      </c>
      <c r="B641" s="212"/>
      <c r="C641" s="213"/>
      <c r="D641" s="206"/>
      <c r="E641" s="206"/>
      <c r="F641" s="212"/>
      <c r="G641" s="206"/>
      <c r="H641" s="214"/>
      <c r="I641" s="16" t="b">
        <f t="shared" si="58"/>
        <v>1</v>
      </c>
      <c r="J641" s="16" t="b">
        <f t="shared" si="59"/>
        <v>1</v>
      </c>
      <c r="K641" s="16" t="b">
        <f t="shared" si="60"/>
        <v>1</v>
      </c>
      <c r="L641" s="16" t="b">
        <f t="shared" si="55"/>
        <v>1</v>
      </c>
      <c r="M641" s="16" t="b">
        <f t="shared" si="56"/>
        <v>1</v>
      </c>
      <c r="N641" s="16" t="b">
        <f t="shared" si="57"/>
        <v>1</v>
      </c>
    </row>
    <row r="642" spans="1:14">
      <c r="A642" s="77">
        <v>623</v>
      </c>
      <c r="B642" s="212"/>
      <c r="C642" s="213"/>
      <c r="D642" s="206"/>
      <c r="E642" s="206"/>
      <c r="F642" s="212"/>
      <c r="G642" s="206"/>
      <c r="H642" s="214"/>
      <c r="I642" s="16" t="b">
        <f t="shared" si="58"/>
        <v>1</v>
      </c>
      <c r="J642" s="16" t="b">
        <f t="shared" si="59"/>
        <v>1</v>
      </c>
      <c r="K642" s="16" t="b">
        <f t="shared" si="60"/>
        <v>1</v>
      </c>
      <c r="L642" s="16" t="b">
        <f t="shared" si="55"/>
        <v>1</v>
      </c>
      <c r="M642" s="16" t="b">
        <f t="shared" si="56"/>
        <v>1</v>
      </c>
      <c r="N642" s="16" t="b">
        <f t="shared" si="57"/>
        <v>1</v>
      </c>
    </row>
    <row r="643" spans="1:14">
      <c r="A643" s="77">
        <v>624</v>
      </c>
      <c r="B643" s="212"/>
      <c r="C643" s="213"/>
      <c r="D643" s="206"/>
      <c r="E643" s="206"/>
      <c r="F643" s="212"/>
      <c r="G643" s="206"/>
      <c r="H643" s="214"/>
      <c r="I643" s="16" t="b">
        <f t="shared" si="58"/>
        <v>1</v>
      </c>
      <c r="J643" s="16" t="b">
        <f t="shared" si="59"/>
        <v>1</v>
      </c>
      <c r="K643" s="16" t="b">
        <f t="shared" si="60"/>
        <v>1</v>
      </c>
      <c r="L643" s="16" t="b">
        <f t="shared" si="55"/>
        <v>1</v>
      </c>
      <c r="M643" s="16" t="b">
        <f t="shared" si="56"/>
        <v>1</v>
      </c>
      <c r="N643" s="16" t="b">
        <f t="shared" si="57"/>
        <v>1</v>
      </c>
    </row>
    <row r="644" spans="1:14">
      <c r="A644" s="77">
        <v>625</v>
      </c>
      <c r="B644" s="212"/>
      <c r="C644" s="213"/>
      <c r="D644" s="206"/>
      <c r="E644" s="206"/>
      <c r="F644" s="212"/>
      <c r="G644" s="206"/>
      <c r="H644" s="214"/>
      <c r="I644" s="16" t="b">
        <f t="shared" si="58"/>
        <v>1</v>
      </c>
      <c r="J644" s="16" t="b">
        <f t="shared" si="59"/>
        <v>1</v>
      </c>
      <c r="K644" s="16" t="b">
        <f t="shared" si="60"/>
        <v>1</v>
      </c>
      <c r="L644" s="16" t="b">
        <f t="shared" si="55"/>
        <v>1</v>
      </c>
      <c r="M644" s="16" t="b">
        <f t="shared" si="56"/>
        <v>1</v>
      </c>
      <c r="N644" s="16" t="b">
        <f t="shared" si="57"/>
        <v>1</v>
      </c>
    </row>
    <row r="645" spans="1:14">
      <c r="A645" s="77">
        <v>626</v>
      </c>
      <c r="B645" s="212"/>
      <c r="C645" s="213"/>
      <c r="D645" s="206"/>
      <c r="E645" s="206"/>
      <c r="F645" s="212"/>
      <c r="G645" s="206"/>
      <c r="H645" s="214"/>
      <c r="I645" s="16" t="b">
        <f t="shared" si="58"/>
        <v>1</v>
      </c>
      <c r="J645" s="16" t="b">
        <f t="shared" si="59"/>
        <v>1</v>
      </c>
      <c r="K645" s="16" t="b">
        <f t="shared" si="60"/>
        <v>1</v>
      </c>
      <c r="L645" s="16" t="b">
        <f t="shared" si="55"/>
        <v>1</v>
      </c>
      <c r="M645" s="16" t="b">
        <f t="shared" si="56"/>
        <v>1</v>
      </c>
      <c r="N645" s="16" t="b">
        <f t="shared" si="57"/>
        <v>1</v>
      </c>
    </row>
    <row r="646" spans="1:14">
      <c r="A646" s="77">
        <v>627</v>
      </c>
      <c r="B646" s="212"/>
      <c r="C646" s="213"/>
      <c r="D646" s="206"/>
      <c r="E646" s="206"/>
      <c r="F646" s="212"/>
      <c r="G646" s="206"/>
      <c r="H646" s="214"/>
      <c r="I646" s="16" t="b">
        <f t="shared" si="58"/>
        <v>1</v>
      </c>
      <c r="J646" s="16" t="b">
        <f t="shared" si="59"/>
        <v>1</v>
      </c>
      <c r="K646" s="16" t="b">
        <f t="shared" si="60"/>
        <v>1</v>
      </c>
      <c r="L646" s="16" t="b">
        <f t="shared" si="55"/>
        <v>1</v>
      </c>
      <c r="M646" s="16" t="b">
        <f t="shared" si="56"/>
        <v>1</v>
      </c>
      <c r="N646" s="16" t="b">
        <f t="shared" si="57"/>
        <v>1</v>
      </c>
    </row>
    <row r="647" spans="1:14">
      <c r="A647" s="77">
        <v>628</v>
      </c>
      <c r="B647" s="212"/>
      <c r="C647" s="213"/>
      <c r="D647" s="206"/>
      <c r="E647" s="206"/>
      <c r="F647" s="212"/>
      <c r="G647" s="206"/>
      <c r="H647" s="214"/>
      <c r="I647" s="16" t="b">
        <f t="shared" si="58"/>
        <v>1</v>
      </c>
      <c r="J647" s="16" t="b">
        <f t="shared" si="59"/>
        <v>1</v>
      </c>
      <c r="K647" s="16" t="b">
        <f t="shared" si="60"/>
        <v>1</v>
      </c>
      <c r="L647" s="16" t="b">
        <f t="shared" si="55"/>
        <v>1</v>
      </c>
      <c r="M647" s="16" t="b">
        <f t="shared" si="56"/>
        <v>1</v>
      </c>
      <c r="N647" s="16" t="b">
        <f t="shared" si="57"/>
        <v>1</v>
      </c>
    </row>
    <row r="648" spans="1:14">
      <c r="A648" s="77">
        <v>629</v>
      </c>
      <c r="B648" s="212"/>
      <c r="C648" s="213"/>
      <c r="D648" s="206"/>
      <c r="E648" s="206"/>
      <c r="F648" s="212"/>
      <c r="G648" s="206"/>
      <c r="H648" s="214"/>
      <c r="I648" s="16" t="b">
        <f t="shared" si="58"/>
        <v>1</v>
      </c>
      <c r="J648" s="16" t="b">
        <f t="shared" si="59"/>
        <v>1</v>
      </c>
      <c r="K648" s="16" t="b">
        <f t="shared" si="60"/>
        <v>1</v>
      </c>
      <c r="L648" s="16" t="b">
        <f t="shared" si="55"/>
        <v>1</v>
      </c>
      <c r="M648" s="16" t="b">
        <f t="shared" si="56"/>
        <v>1</v>
      </c>
      <c r="N648" s="16" t="b">
        <f t="shared" si="57"/>
        <v>1</v>
      </c>
    </row>
    <row r="649" spans="1:14">
      <c r="A649" s="77">
        <v>630</v>
      </c>
      <c r="B649" s="212"/>
      <c r="C649" s="213"/>
      <c r="D649" s="206"/>
      <c r="E649" s="206"/>
      <c r="F649" s="212"/>
      <c r="G649" s="206"/>
      <c r="H649" s="214"/>
      <c r="I649" s="16" t="b">
        <f t="shared" si="58"/>
        <v>1</v>
      </c>
      <c r="J649" s="16" t="b">
        <f t="shared" si="59"/>
        <v>1</v>
      </c>
      <c r="K649" s="16" t="b">
        <f t="shared" si="60"/>
        <v>1</v>
      </c>
      <c r="L649" s="16" t="b">
        <f t="shared" si="55"/>
        <v>1</v>
      </c>
      <c r="M649" s="16" t="b">
        <f t="shared" si="56"/>
        <v>1</v>
      </c>
      <c r="N649" s="16" t="b">
        <f t="shared" si="57"/>
        <v>1</v>
      </c>
    </row>
    <row r="650" spans="1:14">
      <c r="A650" s="77">
        <v>631</v>
      </c>
      <c r="B650" s="212"/>
      <c r="C650" s="213"/>
      <c r="D650" s="206"/>
      <c r="E650" s="206"/>
      <c r="F650" s="212"/>
      <c r="G650" s="206"/>
      <c r="H650" s="214"/>
      <c r="I650" s="16" t="b">
        <f t="shared" si="58"/>
        <v>1</v>
      </c>
      <c r="J650" s="16" t="b">
        <f t="shared" si="59"/>
        <v>1</v>
      </c>
      <c r="K650" s="16" t="b">
        <f t="shared" si="60"/>
        <v>1</v>
      </c>
      <c r="L650" s="16" t="b">
        <f t="shared" si="55"/>
        <v>1</v>
      </c>
      <c r="M650" s="16" t="b">
        <f t="shared" si="56"/>
        <v>1</v>
      </c>
      <c r="N650" s="16" t="b">
        <f t="shared" si="57"/>
        <v>1</v>
      </c>
    </row>
    <row r="651" spans="1:14">
      <c r="A651" s="77">
        <v>632</v>
      </c>
      <c r="B651" s="212"/>
      <c r="C651" s="213"/>
      <c r="D651" s="206"/>
      <c r="E651" s="206"/>
      <c r="F651" s="212"/>
      <c r="G651" s="206"/>
      <c r="H651" s="214"/>
      <c r="I651" s="16" t="b">
        <f t="shared" si="58"/>
        <v>1</v>
      </c>
      <c r="J651" s="16" t="b">
        <f t="shared" si="59"/>
        <v>1</v>
      </c>
      <c r="K651" s="16" t="b">
        <f t="shared" si="60"/>
        <v>1</v>
      </c>
      <c r="L651" s="16" t="b">
        <f t="shared" si="55"/>
        <v>1</v>
      </c>
      <c r="M651" s="16" t="b">
        <f t="shared" si="56"/>
        <v>1</v>
      </c>
      <c r="N651" s="16" t="b">
        <f t="shared" si="57"/>
        <v>1</v>
      </c>
    </row>
    <row r="652" spans="1:14">
      <c r="A652" s="77">
        <v>633</v>
      </c>
      <c r="B652" s="212"/>
      <c r="C652" s="213"/>
      <c r="D652" s="206"/>
      <c r="E652" s="206"/>
      <c r="F652" s="212"/>
      <c r="G652" s="206"/>
      <c r="H652" s="214"/>
      <c r="I652" s="16" t="b">
        <f t="shared" si="58"/>
        <v>1</v>
      </c>
      <c r="J652" s="16" t="b">
        <f t="shared" si="59"/>
        <v>1</v>
      </c>
      <c r="K652" s="16" t="b">
        <f t="shared" si="60"/>
        <v>1</v>
      </c>
      <c r="L652" s="16" t="b">
        <f t="shared" si="55"/>
        <v>1</v>
      </c>
      <c r="M652" s="16" t="b">
        <f t="shared" si="56"/>
        <v>1</v>
      </c>
      <c r="N652" s="16" t="b">
        <f t="shared" si="57"/>
        <v>1</v>
      </c>
    </row>
    <row r="653" spans="1:14">
      <c r="A653" s="77">
        <v>634</v>
      </c>
      <c r="B653" s="212"/>
      <c r="C653" s="213"/>
      <c r="D653" s="206"/>
      <c r="E653" s="206"/>
      <c r="F653" s="212"/>
      <c r="G653" s="206"/>
      <c r="H653" s="214"/>
      <c r="I653" s="16" t="b">
        <f t="shared" si="58"/>
        <v>1</v>
      </c>
      <c r="J653" s="16" t="b">
        <f t="shared" si="59"/>
        <v>1</v>
      </c>
      <c r="K653" s="16" t="b">
        <f t="shared" si="60"/>
        <v>1</v>
      </c>
      <c r="L653" s="16" t="b">
        <f t="shared" si="55"/>
        <v>1</v>
      </c>
      <c r="M653" s="16" t="b">
        <f t="shared" si="56"/>
        <v>1</v>
      </c>
      <c r="N653" s="16" t="b">
        <f t="shared" si="57"/>
        <v>1</v>
      </c>
    </row>
    <row r="654" spans="1:14">
      <c r="A654" s="77">
        <v>635</v>
      </c>
      <c r="B654" s="212"/>
      <c r="C654" s="213"/>
      <c r="D654" s="206"/>
      <c r="E654" s="206"/>
      <c r="F654" s="212"/>
      <c r="G654" s="206"/>
      <c r="H654" s="214"/>
      <c r="I654" s="16" t="b">
        <f t="shared" si="58"/>
        <v>1</v>
      </c>
      <c r="J654" s="16" t="b">
        <f t="shared" si="59"/>
        <v>1</v>
      </c>
      <c r="K654" s="16" t="b">
        <f t="shared" si="60"/>
        <v>1</v>
      </c>
      <c r="L654" s="16" t="b">
        <f t="shared" si="55"/>
        <v>1</v>
      </c>
      <c r="M654" s="16" t="b">
        <f t="shared" si="56"/>
        <v>1</v>
      </c>
      <c r="N654" s="16" t="b">
        <f t="shared" si="57"/>
        <v>1</v>
      </c>
    </row>
    <row r="655" spans="1:14">
      <c r="A655" s="77">
        <v>636</v>
      </c>
      <c r="B655" s="212"/>
      <c r="C655" s="213"/>
      <c r="D655" s="206"/>
      <c r="E655" s="206"/>
      <c r="F655" s="212"/>
      <c r="G655" s="206"/>
      <c r="H655" s="214"/>
      <c r="I655" s="16" t="b">
        <f t="shared" si="58"/>
        <v>1</v>
      </c>
      <c r="J655" s="16" t="b">
        <f t="shared" si="59"/>
        <v>1</v>
      </c>
      <c r="K655" s="16" t="b">
        <f t="shared" si="60"/>
        <v>1</v>
      </c>
      <c r="L655" s="16" t="b">
        <f t="shared" si="55"/>
        <v>1</v>
      </c>
      <c r="M655" s="16" t="b">
        <f t="shared" si="56"/>
        <v>1</v>
      </c>
      <c r="N655" s="16" t="b">
        <f t="shared" si="57"/>
        <v>1</v>
      </c>
    </row>
    <row r="656" spans="1:14">
      <c r="A656" s="77">
        <v>637</v>
      </c>
      <c r="B656" s="212"/>
      <c r="C656" s="213"/>
      <c r="D656" s="206"/>
      <c r="E656" s="206"/>
      <c r="F656" s="212"/>
      <c r="G656" s="206"/>
      <c r="H656" s="214"/>
      <c r="I656" s="16" t="b">
        <f t="shared" si="58"/>
        <v>1</v>
      </c>
      <c r="J656" s="16" t="b">
        <f t="shared" si="59"/>
        <v>1</v>
      </c>
      <c r="K656" s="16" t="b">
        <f t="shared" si="60"/>
        <v>1</v>
      </c>
      <c r="L656" s="16" t="b">
        <f t="shared" si="55"/>
        <v>1</v>
      </c>
      <c r="M656" s="16" t="b">
        <f t="shared" si="56"/>
        <v>1</v>
      </c>
      <c r="N656" s="16" t="b">
        <f t="shared" si="57"/>
        <v>1</v>
      </c>
    </row>
    <row r="657" spans="1:14">
      <c r="A657" s="77">
        <v>638</v>
      </c>
      <c r="B657" s="212"/>
      <c r="C657" s="213"/>
      <c r="D657" s="206"/>
      <c r="E657" s="206"/>
      <c r="F657" s="212"/>
      <c r="G657" s="206"/>
      <c r="H657" s="214"/>
      <c r="I657" s="16" t="b">
        <f t="shared" si="58"/>
        <v>1</v>
      </c>
      <c r="J657" s="16" t="b">
        <f t="shared" si="59"/>
        <v>1</v>
      </c>
      <c r="K657" s="16" t="b">
        <f t="shared" si="60"/>
        <v>1</v>
      </c>
      <c r="L657" s="16" t="b">
        <f t="shared" si="55"/>
        <v>1</v>
      </c>
      <c r="M657" s="16" t="b">
        <f t="shared" si="56"/>
        <v>1</v>
      </c>
      <c r="N657" s="16" t="b">
        <f t="shared" si="57"/>
        <v>1</v>
      </c>
    </row>
    <row r="658" spans="1:14">
      <c r="A658" s="77">
        <v>639</v>
      </c>
      <c r="B658" s="212"/>
      <c r="C658" s="213"/>
      <c r="D658" s="206"/>
      <c r="E658" s="206"/>
      <c r="F658" s="212"/>
      <c r="G658" s="206"/>
      <c r="H658" s="214"/>
      <c r="I658" s="16" t="b">
        <f t="shared" si="58"/>
        <v>1</v>
      </c>
      <c r="J658" s="16" t="b">
        <f t="shared" si="59"/>
        <v>1</v>
      </c>
      <c r="K658" s="16" t="b">
        <f t="shared" si="60"/>
        <v>1</v>
      </c>
      <c r="L658" s="16" t="b">
        <f t="shared" si="55"/>
        <v>1</v>
      </c>
      <c r="M658" s="16" t="b">
        <f t="shared" si="56"/>
        <v>1</v>
      </c>
      <c r="N658" s="16" t="b">
        <f t="shared" si="57"/>
        <v>1</v>
      </c>
    </row>
    <row r="659" spans="1:14">
      <c r="A659" s="77">
        <v>640</v>
      </c>
      <c r="B659" s="212"/>
      <c r="C659" s="213"/>
      <c r="D659" s="206"/>
      <c r="E659" s="206"/>
      <c r="F659" s="212"/>
      <c r="G659" s="206"/>
      <c r="H659" s="214"/>
      <c r="I659" s="16" t="b">
        <f t="shared" si="58"/>
        <v>1</v>
      </c>
      <c r="J659" s="16" t="b">
        <f t="shared" si="59"/>
        <v>1</v>
      </c>
      <c r="K659" s="16" t="b">
        <f t="shared" si="60"/>
        <v>1</v>
      </c>
      <c r="L659" s="16" t="b">
        <f t="shared" si="55"/>
        <v>1</v>
      </c>
      <c r="M659" s="16" t="b">
        <f t="shared" si="56"/>
        <v>1</v>
      </c>
      <c r="N659" s="16" t="b">
        <f t="shared" si="57"/>
        <v>1</v>
      </c>
    </row>
    <row r="660" spans="1:14">
      <c r="A660" s="77">
        <v>641</v>
      </c>
      <c r="B660" s="212"/>
      <c r="C660" s="213"/>
      <c r="D660" s="206"/>
      <c r="E660" s="206"/>
      <c r="F660" s="212"/>
      <c r="G660" s="206"/>
      <c r="H660" s="214"/>
      <c r="I660" s="16" t="b">
        <f t="shared" si="58"/>
        <v>1</v>
      </c>
      <c r="J660" s="16" t="b">
        <f t="shared" si="59"/>
        <v>1</v>
      </c>
      <c r="K660" s="16" t="b">
        <f t="shared" si="60"/>
        <v>1</v>
      </c>
      <c r="L660" s="16" t="b">
        <f t="shared" ref="L660:L723" si="61">IF(D660="",TRUE,(IF(ISNUMBER(MATCH(D660,CountriesList,0)),TRUE,FALSE)))</f>
        <v>1</v>
      </c>
      <c r="M660" s="16" t="b">
        <f t="shared" ref="M660:M723" si="62">IF(E660="",TRUE,(IF(ISNUMBER(MATCH(E660,typeofentityList,0)),TRUE,FALSE)))</f>
        <v>1</v>
      </c>
      <c r="N660" s="16" t="b">
        <f t="shared" ref="N660:N723" si="63">IF(G660="",TRUE,(IF(ISNUMBER(MATCH(G660,ShortRelationList,0)),TRUE,FALSE)))</f>
        <v>1</v>
      </c>
    </row>
    <row r="661" spans="1:14">
      <c r="A661" s="77">
        <v>642</v>
      </c>
      <c r="B661" s="212"/>
      <c r="C661" s="213"/>
      <c r="D661" s="206"/>
      <c r="E661" s="206"/>
      <c r="F661" s="212"/>
      <c r="G661" s="206"/>
      <c r="H661" s="214"/>
      <c r="I661" s="16" t="b">
        <f t="shared" si="58"/>
        <v>1</v>
      </c>
      <c r="J661" s="16" t="b">
        <f t="shared" si="59"/>
        <v>1</v>
      </c>
      <c r="K661" s="16" t="b">
        <f t="shared" si="60"/>
        <v>1</v>
      </c>
      <c r="L661" s="16" t="b">
        <f t="shared" si="61"/>
        <v>1</v>
      </c>
      <c r="M661" s="16" t="b">
        <f t="shared" si="62"/>
        <v>1</v>
      </c>
      <c r="N661" s="16" t="b">
        <f t="shared" si="63"/>
        <v>1</v>
      </c>
    </row>
    <row r="662" spans="1:14">
      <c r="A662" s="77">
        <v>643</v>
      </c>
      <c r="B662" s="212"/>
      <c r="C662" s="213"/>
      <c r="D662" s="206"/>
      <c r="E662" s="206"/>
      <c r="F662" s="212"/>
      <c r="G662" s="206"/>
      <c r="H662" s="214"/>
      <c r="I662" s="16" t="b">
        <f t="shared" ref="I662:I725" si="64">IF(ISBLANK(B662),TRUE,IF(OR(ISBLANK(C662),ISBLANK(D662),ISBLANK(E662),ISBLANK(F662),ISBLANK(G662),ISBLANK(H662)),FALSE,TRUE))</f>
        <v>1</v>
      </c>
      <c r="J662" s="16" t="b">
        <f t="shared" ref="J662:J725" si="65">IF(OR(AND(B662="N/A",D662="N/A",E662="N/A",G662="N/A"),AND(ISBLANK(B662),ISBLANK(D662),ISBLANK(E662),ISBLANK(G662)),AND(NOT(ISBLANK(B662)),NOT(ISBLANK(D662)),NOT(ISBLANK(E662)),NOT(ISBLANK(G662)),B662&lt;&gt;"N/A",D662&lt;&gt;"N/A",E662&lt;&gt;"N/A",G662&lt;&gt;"N/A")),TRUE,FALSE)</f>
        <v>1</v>
      </c>
      <c r="K662" s="16" t="b">
        <f t="shared" ref="K662:K725" si="66">IF(OR(AND(ISBLANK(B662),H662=0),AND(B662="N/A",H662=0),AND(NOT(ISBLANK(B662)),B662&lt;&gt;"N/A",H662&lt;&gt;0)),TRUE,FALSE)</f>
        <v>1</v>
      </c>
      <c r="L662" s="16" t="b">
        <f t="shared" si="61"/>
        <v>1</v>
      </c>
      <c r="M662" s="16" t="b">
        <f t="shared" si="62"/>
        <v>1</v>
      </c>
      <c r="N662" s="16" t="b">
        <f t="shared" si="63"/>
        <v>1</v>
      </c>
    </row>
    <row r="663" spans="1:14">
      <c r="A663" s="77">
        <v>644</v>
      </c>
      <c r="B663" s="212"/>
      <c r="C663" s="213"/>
      <c r="D663" s="206"/>
      <c r="E663" s="206"/>
      <c r="F663" s="212"/>
      <c r="G663" s="206"/>
      <c r="H663" s="214"/>
      <c r="I663" s="16" t="b">
        <f t="shared" si="64"/>
        <v>1</v>
      </c>
      <c r="J663" s="16" t="b">
        <f t="shared" si="65"/>
        <v>1</v>
      </c>
      <c r="K663" s="16" t="b">
        <f t="shared" si="66"/>
        <v>1</v>
      </c>
      <c r="L663" s="16" t="b">
        <f t="shared" si="61"/>
        <v>1</v>
      </c>
      <c r="M663" s="16" t="b">
        <f t="shared" si="62"/>
        <v>1</v>
      </c>
      <c r="N663" s="16" t="b">
        <f t="shared" si="63"/>
        <v>1</v>
      </c>
    </row>
    <row r="664" spans="1:14">
      <c r="A664" s="77">
        <v>645</v>
      </c>
      <c r="B664" s="212"/>
      <c r="C664" s="213"/>
      <c r="D664" s="206"/>
      <c r="E664" s="206"/>
      <c r="F664" s="212"/>
      <c r="G664" s="206"/>
      <c r="H664" s="214"/>
      <c r="I664" s="16" t="b">
        <f t="shared" si="64"/>
        <v>1</v>
      </c>
      <c r="J664" s="16" t="b">
        <f t="shared" si="65"/>
        <v>1</v>
      </c>
      <c r="K664" s="16" t="b">
        <f t="shared" si="66"/>
        <v>1</v>
      </c>
      <c r="L664" s="16" t="b">
        <f t="shared" si="61"/>
        <v>1</v>
      </c>
      <c r="M664" s="16" t="b">
        <f t="shared" si="62"/>
        <v>1</v>
      </c>
      <c r="N664" s="16" t="b">
        <f t="shared" si="63"/>
        <v>1</v>
      </c>
    </row>
    <row r="665" spans="1:14">
      <c r="A665" s="77">
        <v>646</v>
      </c>
      <c r="B665" s="212"/>
      <c r="C665" s="213"/>
      <c r="D665" s="206"/>
      <c r="E665" s="206"/>
      <c r="F665" s="212"/>
      <c r="G665" s="206"/>
      <c r="H665" s="214"/>
      <c r="I665" s="16" t="b">
        <f t="shared" si="64"/>
        <v>1</v>
      </c>
      <c r="J665" s="16" t="b">
        <f t="shared" si="65"/>
        <v>1</v>
      </c>
      <c r="K665" s="16" t="b">
        <f t="shared" si="66"/>
        <v>1</v>
      </c>
      <c r="L665" s="16" t="b">
        <f t="shared" si="61"/>
        <v>1</v>
      </c>
      <c r="M665" s="16" t="b">
        <f t="shared" si="62"/>
        <v>1</v>
      </c>
      <c r="N665" s="16" t="b">
        <f t="shared" si="63"/>
        <v>1</v>
      </c>
    </row>
    <row r="666" spans="1:14">
      <c r="A666" s="77">
        <v>647</v>
      </c>
      <c r="B666" s="212"/>
      <c r="C666" s="213"/>
      <c r="D666" s="206"/>
      <c r="E666" s="206"/>
      <c r="F666" s="212"/>
      <c r="G666" s="206"/>
      <c r="H666" s="214"/>
      <c r="I666" s="16" t="b">
        <f t="shared" si="64"/>
        <v>1</v>
      </c>
      <c r="J666" s="16" t="b">
        <f t="shared" si="65"/>
        <v>1</v>
      </c>
      <c r="K666" s="16" t="b">
        <f t="shared" si="66"/>
        <v>1</v>
      </c>
      <c r="L666" s="16" t="b">
        <f t="shared" si="61"/>
        <v>1</v>
      </c>
      <c r="M666" s="16" t="b">
        <f t="shared" si="62"/>
        <v>1</v>
      </c>
      <c r="N666" s="16" t="b">
        <f t="shared" si="63"/>
        <v>1</v>
      </c>
    </row>
    <row r="667" spans="1:14">
      <c r="A667" s="77">
        <v>648</v>
      </c>
      <c r="B667" s="212"/>
      <c r="C667" s="213"/>
      <c r="D667" s="206"/>
      <c r="E667" s="206"/>
      <c r="F667" s="212"/>
      <c r="G667" s="206"/>
      <c r="H667" s="214"/>
      <c r="I667" s="16" t="b">
        <f t="shared" si="64"/>
        <v>1</v>
      </c>
      <c r="J667" s="16" t="b">
        <f t="shared" si="65"/>
        <v>1</v>
      </c>
      <c r="K667" s="16" t="b">
        <f t="shared" si="66"/>
        <v>1</v>
      </c>
      <c r="L667" s="16" t="b">
        <f t="shared" si="61"/>
        <v>1</v>
      </c>
      <c r="M667" s="16" t="b">
        <f t="shared" si="62"/>
        <v>1</v>
      </c>
      <c r="N667" s="16" t="b">
        <f t="shared" si="63"/>
        <v>1</v>
      </c>
    </row>
    <row r="668" spans="1:14">
      <c r="A668" s="77">
        <v>649</v>
      </c>
      <c r="B668" s="212"/>
      <c r="C668" s="213"/>
      <c r="D668" s="206"/>
      <c r="E668" s="206"/>
      <c r="F668" s="212"/>
      <c r="G668" s="206"/>
      <c r="H668" s="214"/>
      <c r="I668" s="16" t="b">
        <f t="shared" si="64"/>
        <v>1</v>
      </c>
      <c r="J668" s="16" t="b">
        <f t="shared" si="65"/>
        <v>1</v>
      </c>
      <c r="K668" s="16" t="b">
        <f t="shared" si="66"/>
        <v>1</v>
      </c>
      <c r="L668" s="16" t="b">
        <f t="shared" si="61"/>
        <v>1</v>
      </c>
      <c r="M668" s="16" t="b">
        <f t="shared" si="62"/>
        <v>1</v>
      </c>
      <c r="N668" s="16" t="b">
        <f t="shared" si="63"/>
        <v>1</v>
      </c>
    </row>
    <row r="669" spans="1:14">
      <c r="A669" s="77">
        <v>650</v>
      </c>
      <c r="B669" s="212"/>
      <c r="C669" s="213"/>
      <c r="D669" s="206"/>
      <c r="E669" s="206"/>
      <c r="F669" s="212"/>
      <c r="G669" s="206"/>
      <c r="H669" s="214"/>
      <c r="I669" s="16" t="b">
        <f t="shared" si="64"/>
        <v>1</v>
      </c>
      <c r="J669" s="16" t="b">
        <f t="shared" si="65"/>
        <v>1</v>
      </c>
      <c r="K669" s="16" t="b">
        <f t="shared" si="66"/>
        <v>1</v>
      </c>
      <c r="L669" s="16" t="b">
        <f t="shared" si="61"/>
        <v>1</v>
      </c>
      <c r="M669" s="16" t="b">
        <f t="shared" si="62"/>
        <v>1</v>
      </c>
      <c r="N669" s="16" t="b">
        <f t="shared" si="63"/>
        <v>1</v>
      </c>
    </row>
    <row r="670" spans="1:14">
      <c r="A670" s="77">
        <v>651</v>
      </c>
      <c r="B670" s="212"/>
      <c r="C670" s="213"/>
      <c r="D670" s="206"/>
      <c r="E670" s="206"/>
      <c r="F670" s="212"/>
      <c r="G670" s="206"/>
      <c r="H670" s="214"/>
      <c r="I670" s="16" t="b">
        <f t="shared" si="64"/>
        <v>1</v>
      </c>
      <c r="J670" s="16" t="b">
        <f t="shared" si="65"/>
        <v>1</v>
      </c>
      <c r="K670" s="16" t="b">
        <f t="shared" si="66"/>
        <v>1</v>
      </c>
      <c r="L670" s="16" t="b">
        <f t="shared" si="61"/>
        <v>1</v>
      </c>
      <c r="M670" s="16" t="b">
        <f t="shared" si="62"/>
        <v>1</v>
      </c>
      <c r="N670" s="16" t="b">
        <f t="shared" si="63"/>
        <v>1</v>
      </c>
    </row>
    <row r="671" spans="1:14">
      <c r="A671" s="77">
        <v>652</v>
      </c>
      <c r="B671" s="212"/>
      <c r="C671" s="213"/>
      <c r="D671" s="206"/>
      <c r="E671" s="206"/>
      <c r="F671" s="212"/>
      <c r="G671" s="206"/>
      <c r="H671" s="214"/>
      <c r="I671" s="16" t="b">
        <f t="shared" si="64"/>
        <v>1</v>
      </c>
      <c r="J671" s="16" t="b">
        <f t="shared" si="65"/>
        <v>1</v>
      </c>
      <c r="K671" s="16" t="b">
        <f t="shared" si="66"/>
        <v>1</v>
      </c>
      <c r="L671" s="16" t="b">
        <f t="shared" si="61"/>
        <v>1</v>
      </c>
      <c r="M671" s="16" t="b">
        <f t="shared" si="62"/>
        <v>1</v>
      </c>
      <c r="N671" s="16" t="b">
        <f t="shared" si="63"/>
        <v>1</v>
      </c>
    </row>
    <row r="672" spans="1:14">
      <c r="A672" s="77">
        <v>653</v>
      </c>
      <c r="B672" s="212"/>
      <c r="C672" s="213"/>
      <c r="D672" s="206"/>
      <c r="E672" s="206"/>
      <c r="F672" s="212"/>
      <c r="G672" s="206"/>
      <c r="H672" s="214"/>
      <c r="I672" s="16" t="b">
        <f t="shared" si="64"/>
        <v>1</v>
      </c>
      <c r="J672" s="16" t="b">
        <f t="shared" si="65"/>
        <v>1</v>
      </c>
      <c r="K672" s="16" t="b">
        <f t="shared" si="66"/>
        <v>1</v>
      </c>
      <c r="L672" s="16" t="b">
        <f t="shared" si="61"/>
        <v>1</v>
      </c>
      <c r="M672" s="16" t="b">
        <f t="shared" si="62"/>
        <v>1</v>
      </c>
      <c r="N672" s="16" t="b">
        <f t="shared" si="63"/>
        <v>1</v>
      </c>
    </row>
    <row r="673" spans="1:14">
      <c r="A673" s="77">
        <v>654</v>
      </c>
      <c r="B673" s="212"/>
      <c r="C673" s="213"/>
      <c r="D673" s="206"/>
      <c r="E673" s="206"/>
      <c r="F673" s="212"/>
      <c r="G673" s="206"/>
      <c r="H673" s="214"/>
      <c r="I673" s="16" t="b">
        <f t="shared" si="64"/>
        <v>1</v>
      </c>
      <c r="J673" s="16" t="b">
        <f t="shared" si="65"/>
        <v>1</v>
      </c>
      <c r="K673" s="16" t="b">
        <f t="shared" si="66"/>
        <v>1</v>
      </c>
      <c r="L673" s="16" t="b">
        <f t="shared" si="61"/>
        <v>1</v>
      </c>
      <c r="M673" s="16" t="b">
        <f t="shared" si="62"/>
        <v>1</v>
      </c>
      <c r="N673" s="16" t="b">
        <f t="shared" si="63"/>
        <v>1</v>
      </c>
    </row>
    <row r="674" spans="1:14">
      <c r="A674" s="77">
        <v>655</v>
      </c>
      <c r="B674" s="212"/>
      <c r="C674" s="213"/>
      <c r="D674" s="206"/>
      <c r="E674" s="206"/>
      <c r="F674" s="212"/>
      <c r="G674" s="206"/>
      <c r="H674" s="214"/>
      <c r="I674" s="16" t="b">
        <f t="shared" si="64"/>
        <v>1</v>
      </c>
      <c r="J674" s="16" t="b">
        <f t="shared" si="65"/>
        <v>1</v>
      </c>
      <c r="K674" s="16" t="b">
        <f t="shared" si="66"/>
        <v>1</v>
      </c>
      <c r="L674" s="16" t="b">
        <f t="shared" si="61"/>
        <v>1</v>
      </c>
      <c r="M674" s="16" t="b">
        <f t="shared" si="62"/>
        <v>1</v>
      </c>
      <c r="N674" s="16" t="b">
        <f t="shared" si="63"/>
        <v>1</v>
      </c>
    </row>
    <row r="675" spans="1:14">
      <c r="A675" s="77">
        <v>656</v>
      </c>
      <c r="B675" s="212"/>
      <c r="C675" s="213"/>
      <c r="D675" s="206"/>
      <c r="E675" s="206"/>
      <c r="F675" s="212"/>
      <c r="G675" s="206"/>
      <c r="H675" s="214"/>
      <c r="I675" s="16" t="b">
        <f t="shared" si="64"/>
        <v>1</v>
      </c>
      <c r="J675" s="16" t="b">
        <f t="shared" si="65"/>
        <v>1</v>
      </c>
      <c r="K675" s="16" t="b">
        <f t="shared" si="66"/>
        <v>1</v>
      </c>
      <c r="L675" s="16" t="b">
        <f t="shared" si="61"/>
        <v>1</v>
      </c>
      <c r="M675" s="16" t="b">
        <f t="shared" si="62"/>
        <v>1</v>
      </c>
      <c r="N675" s="16" t="b">
        <f t="shared" si="63"/>
        <v>1</v>
      </c>
    </row>
    <row r="676" spans="1:14">
      <c r="A676" s="77">
        <v>657</v>
      </c>
      <c r="B676" s="212"/>
      <c r="C676" s="213"/>
      <c r="D676" s="206"/>
      <c r="E676" s="206"/>
      <c r="F676" s="212"/>
      <c r="G676" s="206"/>
      <c r="H676" s="214"/>
      <c r="I676" s="16" t="b">
        <f t="shared" si="64"/>
        <v>1</v>
      </c>
      <c r="J676" s="16" t="b">
        <f t="shared" si="65"/>
        <v>1</v>
      </c>
      <c r="K676" s="16" t="b">
        <f t="shared" si="66"/>
        <v>1</v>
      </c>
      <c r="L676" s="16" t="b">
        <f t="shared" si="61"/>
        <v>1</v>
      </c>
      <c r="M676" s="16" t="b">
        <f t="shared" si="62"/>
        <v>1</v>
      </c>
      <c r="N676" s="16" t="b">
        <f t="shared" si="63"/>
        <v>1</v>
      </c>
    </row>
    <row r="677" spans="1:14">
      <c r="A677" s="77">
        <v>658</v>
      </c>
      <c r="B677" s="212"/>
      <c r="C677" s="213"/>
      <c r="D677" s="206"/>
      <c r="E677" s="206"/>
      <c r="F677" s="212"/>
      <c r="G677" s="206"/>
      <c r="H677" s="214"/>
      <c r="I677" s="16" t="b">
        <f t="shared" si="64"/>
        <v>1</v>
      </c>
      <c r="J677" s="16" t="b">
        <f t="shared" si="65"/>
        <v>1</v>
      </c>
      <c r="K677" s="16" t="b">
        <f t="shared" si="66"/>
        <v>1</v>
      </c>
      <c r="L677" s="16" t="b">
        <f t="shared" si="61"/>
        <v>1</v>
      </c>
      <c r="M677" s="16" t="b">
        <f t="shared" si="62"/>
        <v>1</v>
      </c>
      <c r="N677" s="16" t="b">
        <f t="shared" si="63"/>
        <v>1</v>
      </c>
    </row>
    <row r="678" spans="1:14">
      <c r="A678" s="77">
        <v>659</v>
      </c>
      <c r="B678" s="212"/>
      <c r="C678" s="213"/>
      <c r="D678" s="206"/>
      <c r="E678" s="206"/>
      <c r="F678" s="212"/>
      <c r="G678" s="206"/>
      <c r="H678" s="214"/>
      <c r="I678" s="16" t="b">
        <f t="shared" si="64"/>
        <v>1</v>
      </c>
      <c r="J678" s="16" t="b">
        <f t="shared" si="65"/>
        <v>1</v>
      </c>
      <c r="K678" s="16" t="b">
        <f t="shared" si="66"/>
        <v>1</v>
      </c>
      <c r="L678" s="16" t="b">
        <f t="shared" si="61"/>
        <v>1</v>
      </c>
      <c r="M678" s="16" t="b">
        <f t="shared" si="62"/>
        <v>1</v>
      </c>
      <c r="N678" s="16" t="b">
        <f t="shared" si="63"/>
        <v>1</v>
      </c>
    </row>
    <row r="679" spans="1:14">
      <c r="A679" s="77">
        <v>660</v>
      </c>
      <c r="B679" s="212"/>
      <c r="C679" s="213"/>
      <c r="D679" s="206"/>
      <c r="E679" s="206"/>
      <c r="F679" s="212"/>
      <c r="G679" s="206"/>
      <c r="H679" s="214"/>
      <c r="I679" s="16" t="b">
        <f t="shared" si="64"/>
        <v>1</v>
      </c>
      <c r="J679" s="16" t="b">
        <f t="shared" si="65"/>
        <v>1</v>
      </c>
      <c r="K679" s="16" t="b">
        <f t="shared" si="66"/>
        <v>1</v>
      </c>
      <c r="L679" s="16" t="b">
        <f t="shared" si="61"/>
        <v>1</v>
      </c>
      <c r="M679" s="16" t="b">
        <f t="shared" si="62"/>
        <v>1</v>
      </c>
      <c r="N679" s="16" t="b">
        <f t="shared" si="63"/>
        <v>1</v>
      </c>
    </row>
    <row r="680" spans="1:14">
      <c r="A680" s="77">
        <v>661</v>
      </c>
      <c r="B680" s="212"/>
      <c r="C680" s="213"/>
      <c r="D680" s="206"/>
      <c r="E680" s="206"/>
      <c r="F680" s="212"/>
      <c r="G680" s="206"/>
      <c r="H680" s="214"/>
      <c r="I680" s="16" t="b">
        <f t="shared" si="64"/>
        <v>1</v>
      </c>
      <c r="J680" s="16" t="b">
        <f t="shared" si="65"/>
        <v>1</v>
      </c>
      <c r="K680" s="16" t="b">
        <f t="shared" si="66"/>
        <v>1</v>
      </c>
      <c r="L680" s="16" t="b">
        <f t="shared" si="61"/>
        <v>1</v>
      </c>
      <c r="M680" s="16" t="b">
        <f t="shared" si="62"/>
        <v>1</v>
      </c>
      <c r="N680" s="16" t="b">
        <f t="shared" si="63"/>
        <v>1</v>
      </c>
    </row>
    <row r="681" spans="1:14">
      <c r="A681" s="77">
        <v>662</v>
      </c>
      <c r="B681" s="212"/>
      <c r="C681" s="213"/>
      <c r="D681" s="206"/>
      <c r="E681" s="206"/>
      <c r="F681" s="212"/>
      <c r="G681" s="206"/>
      <c r="H681" s="214"/>
      <c r="I681" s="16" t="b">
        <f t="shared" si="64"/>
        <v>1</v>
      </c>
      <c r="J681" s="16" t="b">
        <f t="shared" si="65"/>
        <v>1</v>
      </c>
      <c r="K681" s="16" t="b">
        <f t="shared" si="66"/>
        <v>1</v>
      </c>
      <c r="L681" s="16" t="b">
        <f t="shared" si="61"/>
        <v>1</v>
      </c>
      <c r="M681" s="16" t="b">
        <f t="shared" si="62"/>
        <v>1</v>
      </c>
      <c r="N681" s="16" t="b">
        <f t="shared" si="63"/>
        <v>1</v>
      </c>
    </row>
    <row r="682" spans="1:14">
      <c r="A682" s="77">
        <v>663</v>
      </c>
      <c r="B682" s="212"/>
      <c r="C682" s="213"/>
      <c r="D682" s="206"/>
      <c r="E682" s="206"/>
      <c r="F682" s="212"/>
      <c r="G682" s="206"/>
      <c r="H682" s="214"/>
      <c r="I682" s="16" t="b">
        <f t="shared" si="64"/>
        <v>1</v>
      </c>
      <c r="J682" s="16" t="b">
        <f t="shared" si="65"/>
        <v>1</v>
      </c>
      <c r="K682" s="16" t="b">
        <f t="shared" si="66"/>
        <v>1</v>
      </c>
      <c r="L682" s="16" t="b">
        <f t="shared" si="61"/>
        <v>1</v>
      </c>
      <c r="M682" s="16" t="b">
        <f t="shared" si="62"/>
        <v>1</v>
      </c>
      <c r="N682" s="16" t="b">
        <f t="shared" si="63"/>
        <v>1</v>
      </c>
    </row>
    <row r="683" spans="1:14">
      <c r="A683" s="77">
        <v>664</v>
      </c>
      <c r="B683" s="212"/>
      <c r="C683" s="213"/>
      <c r="D683" s="206"/>
      <c r="E683" s="206"/>
      <c r="F683" s="212"/>
      <c r="G683" s="206"/>
      <c r="H683" s="214"/>
      <c r="I683" s="16" t="b">
        <f t="shared" si="64"/>
        <v>1</v>
      </c>
      <c r="J683" s="16" t="b">
        <f t="shared" si="65"/>
        <v>1</v>
      </c>
      <c r="K683" s="16" t="b">
        <f t="shared" si="66"/>
        <v>1</v>
      </c>
      <c r="L683" s="16" t="b">
        <f t="shared" si="61"/>
        <v>1</v>
      </c>
      <c r="M683" s="16" t="b">
        <f t="shared" si="62"/>
        <v>1</v>
      </c>
      <c r="N683" s="16" t="b">
        <f t="shared" si="63"/>
        <v>1</v>
      </c>
    </row>
    <row r="684" spans="1:14">
      <c r="A684" s="77">
        <v>665</v>
      </c>
      <c r="B684" s="212"/>
      <c r="C684" s="213"/>
      <c r="D684" s="206"/>
      <c r="E684" s="206"/>
      <c r="F684" s="212"/>
      <c r="G684" s="206"/>
      <c r="H684" s="214"/>
      <c r="I684" s="16" t="b">
        <f t="shared" si="64"/>
        <v>1</v>
      </c>
      <c r="J684" s="16" t="b">
        <f t="shared" si="65"/>
        <v>1</v>
      </c>
      <c r="K684" s="16" t="b">
        <f t="shared" si="66"/>
        <v>1</v>
      </c>
      <c r="L684" s="16" t="b">
        <f t="shared" si="61"/>
        <v>1</v>
      </c>
      <c r="M684" s="16" t="b">
        <f t="shared" si="62"/>
        <v>1</v>
      </c>
      <c r="N684" s="16" t="b">
        <f t="shared" si="63"/>
        <v>1</v>
      </c>
    </row>
    <row r="685" spans="1:14">
      <c r="A685" s="77">
        <v>666</v>
      </c>
      <c r="B685" s="212"/>
      <c r="C685" s="213"/>
      <c r="D685" s="206"/>
      <c r="E685" s="206"/>
      <c r="F685" s="212"/>
      <c r="G685" s="206"/>
      <c r="H685" s="214"/>
      <c r="I685" s="16" t="b">
        <f t="shared" si="64"/>
        <v>1</v>
      </c>
      <c r="J685" s="16" t="b">
        <f t="shared" si="65"/>
        <v>1</v>
      </c>
      <c r="K685" s="16" t="b">
        <f t="shared" si="66"/>
        <v>1</v>
      </c>
      <c r="L685" s="16" t="b">
        <f t="shared" si="61"/>
        <v>1</v>
      </c>
      <c r="M685" s="16" t="b">
        <f t="shared" si="62"/>
        <v>1</v>
      </c>
      <c r="N685" s="16" t="b">
        <f t="shared" si="63"/>
        <v>1</v>
      </c>
    </row>
    <row r="686" spans="1:14">
      <c r="A686" s="77">
        <v>667</v>
      </c>
      <c r="B686" s="212"/>
      <c r="C686" s="213"/>
      <c r="D686" s="206"/>
      <c r="E686" s="206"/>
      <c r="F686" s="212"/>
      <c r="G686" s="206"/>
      <c r="H686" s="214"/>
      <c r="I686" s="16" t="b">
        <f t="shared" si="64"/>
        <v>1</v>
      </c>
      <c r="J686" s="16" t="b">
        <f t="shared" si="65"/>
        <v>1</v>
      </c>
      <c r="K686" s="16" t="b">
        <f t="shared" si="66"/>
        <v>1</v>
      </c>
      <c r="L686" s="16" t="b">
        <f t="shared" si="61"/>
        <v>1</v>
      </c>
      <c r="M686" s="16" t="b">
        <f t="shared" si="62"/>
        <v>1</v>
      </c>
      <c r="N686" s="16" t="b">
        <f t="shared" si="63"/>
        <v>1</v>
      </c>
    </row>
    <row r="687" spans="1:14">
      <c r="A687" s="77">
        <v>668</v>
      </c>
      <c r="B687" s="212"/>
      <c r="C687" s="213"/>
      <c r="D687" s="206"/>
      <c r="E687" s="206"/>
      <c r="F687" s="212"/>
      <c r="G687" s="206"/>
      <c r="H687" s="214"/>
      <c r="I687" s="16" t="b">
        <f t="shared" si="64"/>
        <v>1</v>
      </c>
      <c r="J687" s="16" t="b">
        <f t="shared" si="65"/>
        <v>1</v>
      </c>
      <c r="K687" s="16" t="b">
        <f t="shared" si="66"/>
        <v>1</v>
      </c>
      <c r="L687" s="16" t="b">
        <f t="shared" si="61"/>
        <v>1</v>
      </c>
      <c r="M687" s="16" t="b">
        <f t="shared" si="62"/>
        <v>1</v>
      </c>
      <c r="N687" s="16" t="b">
        <f t="shared" si="63"/>
        <v>1</v>
      </c>
    </row>
    <row r="688" spans="1:14">
      <c r="A688" s="77">
        <v>669</v>
      </c>
      <c r="B688" s="212"/>
      <c r="C688" s="213"/>
      <c r="D688" s="206"/>
      <c r="E688" s="206"/>
      <c r="F688" s="212"/>
      <c r="G688" s="206"/>
      <c r="H688" s="214"/>
      <c r="I688" s="16" t="b">
        <f t="shared" si="64"/>
        <v>1</v>
      </c>
      <c r="J688" s="16" t="b">
        <f t="shared" si="65"/>
        <v>1</v>
      </c>
      <c r="K688" s="16" t="b">
        <f t="shared" si="66"/>
        <v>1</v>
      </c>
      <c r="L688" s="16" t="b">
        <f t="shared" si="61"/>
        <v>1</v>
      </c>
      <c r="M688" s="16" t="b">
        <f t="shared" si="62"/>
        <v>1</v>
      </c>
      <c r="N688" s="16" t="b">
        <f t="shared" si="63"/>
        <v>1</v>
      </c>
    </row>
    <row r="689" spans="1:14">
      <c r="A689" s="77">
        <v>670</v>
      </c>
      <c r="B689" s="212"/>
      <c r="C689" s="213"/>
      <c r="D689" s="206"/>
      <c r="E689" s="206"/>
      <c r="F689" s="212"/>
      <c r="G689" s="206"/>
      <c r="H689" s="214"/>
      <c r="I689" s="16" t="b">
        <f t="shared" si="64"/>
        <v>1</v>
      </c>
      <c r="J689" s="16" t="b">
        <f t="shared" si="65"/>
        <v>1</v>
      </c>
      <c r="K689" s="16" t="b">
        <f t="shared" si="66"/>
        <v>1</v>
      </c>
      <c r="L689" s="16" t="b">
        <f t="shared" si="61"/>
        <v>1</v>
      </c>
      <c r="M689" s="16" t="b">
        <f t="shared" si="62"/>
        <v>1</v>
      </c>
      <c r="N689" s="16" t="b">
        <f t="shared" si="63"/>
        <v>1</v>
      </c>
    </row>
    <row r="690" spans="1:14">
      <c r="A690" s="77">
        <v>671</v>
      </c>
      <c r="B690" s="212"/>
      <c r="C690" s="213"/>
      <c r="D690" s="206"/>
      <c r="E690" s="206"/>
      <c r="F690" s="212"/>
      <c r="G690" s="206"/>
      <c r="H690" s="214"/>
      <c r="I690" s="16" t="b">
        <f t="shared" si="64"/>
        <v>1</v>
      </c>
      <c r="J690" s="16" t="b">
        <f t="shared" si="65"/>
        <v>1</v>
      </c>
      <c r="K690" s="16" t="b">
        <f t="shared" si="66"/>
        <v>1</v>
      </c>
      <c r="L690" s="16" t="b">
        <f t="shared" si="61"/>
        <v>1</v>
      </c>
      <c r="M690" s="16" t="b">
        <f t="shared" si="62"/>
        <v>1</v>
      </c>
      <c r="N690" s="16" t="b">
        <f t="shared" si="63"/>
        <v>1</v>
      </c>
    </row>
    <row r="691" spans="1:14">
      <c r="A691" s="77">
        <v>672</v>
      </c>
      <c r="B691" s="212"/>
      <c r="C691" s="213"/>
      <c r="D691" s="206"/>
      <c r="E691" s="206"/>
      <c r="F691" s="212"/>
      <c r="G691" s="206"/>
      <c r="H691" s="214"/>
      <c r="I691" s="16" t="b">
        <f t="shared" si="64"/>
        <v>1</v>
      </c>
      <c r="J691" s="16" t="b">
        <f t="shared" si="65"/>
        <v>1</v>
      </c>
      <c r="K691" s="16" t="b">
        <f t="shared" si="66"/>
        <v>1</v>
      </c>
      <c r="L691" s="16" t="b">
        <f t="shared" si="61"/>
        <v>1</v>
      </c>
      <c r="M691" s="16" t="b">
        <f t="shared" si="62"/>
        <v>1</v>
      </c>
      <c r="N691" s="16" t="b">
        <f t="shared" si="63"/>
        <v>1</v>
      </c>
    </row>
    <row r="692" spans="1:14">
      <c r="A692" s="77">
        <v>673</v>
      </c>
      <c r="B692" s="212"/>
      <c r="C692" s="213"/>
      <c r="D692" s="206"/>
      <c r="E692" s="206"/>
      <c r="F692" s="212"/>
      <c r="G692" s="206"/>
      <c r="H692" s="214"/>
      <c r="I692" s="16" t="b">
        <f t="shared" si="64"/>
        <v>1</v>
      </c>
      <c r="J692" s="16" t="b">
        <f t="shared" si="65"/>
        <v>1</v>
      </c>
      <c r="K692" s="16" t="b">
        <f t="shared" si="66"/>
        <v>1</v>
      </c>
      <c r="L692" s="16" t="b">
        <f t="shared" si="61"/>
        <v>1</v>
      </c>
      <c r="M692" s="16" t="b">
        <f t="shared" si="62"/>
        <v>1</v>
      </c>
      <c r="N692" s="16" t="b">
        <f t="shared" si="63"/>
        <v>1</v>
      </c>
    </row>
    <row r="693" spans="1:14">
      <c r="A693" s="77">
        <v>674</v>
      </c>
      <c r="B693" s="212"/>
      <c r="C693" s="213"/>
      <c r="D693" s="206"/>
      <c r="E693" s="206"/>
      <c r="F693" s="212"/>
      <c r="G693" s="206"/>
      <c r="H693" s="214"/>
      <c r="I693" s="16" t="b">
        <f t="shared" si="64"/>
        <v>1</v>
      </c>
      <c r="J693" s="16" t="b">
        <f t="shared" si="65"/>
        <v>1</v>
      </c>
      <c r="K693" s="16" t="b">
        <f t="shared" si="66"/>
        <v>1</v>
      </c>
      <c r="L693" s="16" t="b">
        <f t="shared" si="61"/>
        <v>1</v>
      </c>
      <c r="M693" s="16" t="b">
        <f t="shared" si="62"/>
        <v>1</v>
      </c>
      <c r="N693" s="16" t="b">
        <f t="shared" si="63"/>
        <v>1</v>
      </c>
    </row>
    <row r="694" spans="1:14">
      <c r="A694" s="77">
        <v>675</v>
      </c>
      <c r="B694" s="212"/>
      <c r="C694" s="213"/>
      <c r="D694" s="206"/>
      <c r="E694" s="206"/>
      <c r="F694" s="212"/>
      <c r="G694" s="206"/>
      <c r="H694" s="214"/>
      <c r="I694" s="16" t="b">
        <f t="shared" si="64"/>
        <v>1</v>
      </c>
      <c r="J694" s="16" t="b">
        <f t="shared" si="65"/>
        <v>1</v>
      </c>
      <c r="K694" s="16" t="b">
        <f t="shared" si="66"/>
        <v>1</v>
      </c>
      <c r="L694" s="16" t="b">
        <f t="shared" si="61"/>
        <v>1</v>
      </c>
      <c r="M694" s="16" t="b">
        <f t="shared" si="62"/>
        <v>1</v>
      </c>
      <c r="N694" s="16" t="b">
        <f t="shared" si="63"/>
        <v>1</v>
      </c>
    </row>
    <row r="695" spans="1:14">
      <c r="A695" s="77">
        <v>676</v>
      </c>
      <c r="B695" s="212"/>
      <c r="C695" s="213"/>
      <c r="D695" s="206"/>
      <c r="E695" s="206"/>
      <c r="F695" s="212"/>
      <c r="G695" s="206"/>
      <c r="H695" s="214"/>
      <c r="I695" s="16" t="b">
        <f t="shared" si="64"/>
        <v>1</v>
      </c>
      <c r="J695" s="16" t="b">
        <f t="shared" si="65"/>
        <v>1</v>
      </c>
      <c r="K695" s="16" t="b">
        <f t="shared" si="66"/>
        <v>1</v>
      </c>
      <c r="L695" s="16" t="b">
        <f t="shared" si="61"/>
        <v>1</v>
      </c>
      <c r="M695" s="16" t="b">
        <f t="shared" si="62"/>
        <v>1</v>
      </c>
      <c r="N695" s="16" t="b">
        <f t="shared" si="63"/>
        <v>1</v>
      </c>
    </row>
    <row r="696" spans="1:14">
      <c r="A696" s="77">
        <v>677</v>
      </c>
      <c r="B696" s="212"/>
      <c r="C696" s="213"/>
      <c r="D696" s="206"/>
      <c r="E696" s="206"/>
      <c r="F696" s="212"/>
      <c r="G696" s="206"/>
      <c r="H696" s="214"/>
      <c r="I696" s="16" t="b">
        <f t="shared" si="64"/>
        <v>1</v>
      </c>
      <c r="J696" s="16" t="b">
        <f t="shared" si="65"/>
        <v>1</v>
      </c>
      <c r="K696" s="16" t="b">
        <f t="shared" si="66"/>
        <v>1</v>
      </c>
      <c r="L696" s="16" t="b">
        <f t="shared" si="61"/>
        <v>1</v>
      </c>
      <c r="M696" s="16" t="b">
        <f t="shared" si="62"/>
        <v>1</v>
      </c>
      <c r="N696" s="16" t="b">
        <f t="shared" si="63"/>
        <v>1</v>
      </c>
    </row>
    <row r="697" spans="1:14">
      <c r="A697" s="77">
        <v>678</v>
      </c>
      <c r="B697" s="212"/>
      <c r="C697" s="213"/>
      <c r="D697" s="206"/>
      <c r="E697" s="206"/>
      <c r="F697" s="212"/>
      <c r="G697" s="206"/>
      <c r="H697" s="214"/>
      <c r="I697" s="16" t="b">
        <f t="shared" si="64"/>
        <v>1</v>
      </c>
      <c r="J697" s="16" t="b">
        <f t="shared" si="65"/>
        <v>1</v>
      </c>
      <c r="K697" s="16" t="b">
        <f t="shared" si="66"/>
        <v>1</v>
      </c>
      <c r="L697" s="16" t="b">
        <f t="shared" si="61"/>
        <v>1</v>
      </c>
      <c r="M697" s="16" t="b">
        <f t="shared" si="62"/>
        <v>1</v>
      </c>
      <c r="N697" s="16" t="b">
        <f t="shared" si="63"/>
        <v>1</v>
      </c>
    </row>
    <row r="698" spans="1:14">
      <c r="A698" s="77">
        <v>679</v>
      </c>
      <c r="B698" s="212"/>
      <c r="C698" s="213"/>
      <c r="D698" s="206"/>
      <c r="E698" s="206"/>
      <c r="F698" s="212"/>
      <c r="G698" s="206"/>
      <c r="H698" s="214"/>
      <c r="I698" s="16" t="b">
        <f t="shared" si="64"/>
        <v>1</v>
      </c>
      <c r="J698" s="16" t="b">
        <f t="shared" si="65"/>
        <v>1</v>
      </c>
      <c r="K698" s="16" t="b">
        <f t="shared" si="66"/>
        <v>1</v>
      </c>
      <c r="L698" s="16" t="b">
        <f t="shared" si="61"/>
        <v>1</v>
      </c>
      <c r="M698" s="16" t="b">
        <f t="shared" si="62"/>
        <v>1</v>
      </c>
      <c r="N698" s="16" t="b">
        <f t="shared" si="63"/>
        <v>1</v>
      </c>
    </row>
    <row r="699" spans="1:14">
      <c r="A699" s="77">
        <v>680</v>
      </c>
      <c r="B699" s="212"/>
      <c r="C699" s="213"/>
      <c r="D699" s="206"/>
      <c r="E699" s="206"/>
      <c r="F699" s="212"/>
      <c r="G699" s="206"/>
      <c r="H699" s="214"/>
      <c r="I699" s="16" t="b">
        <f t="shared" si="64"/>
        <v>1</v>
      </c>
      <c r="J699" s="16" t="b">
        <f t="shared" si="65"/>
        <v>1</v>
      </c>
      <c r="K699" s="16" t="b">
        <f t="shared" si="66"/>
        <v>1</v>
      </c>
      <c r="L699" s="16" t="b">
        <f t="shared" si="61"/>
        <v>1</v>
      </c>
      <c r="M699" s="16" t="b">
        <f t="shared" si="62"/>
        <v>1</v>
      </c>
      <c r="N699" s="16" t="b">
        <f t="shared" si="63"/>
        <v>1</v>
      </c>
    </row>
    <row r="700" spans="1:14">
      <c r="A700" s="77">
        <v>681</v>
      </c>
      <c r="B700" s="212"/>
      <c r="C700" s="213"/>
      <c r="D700" s="206"/>
      <c r="E700" s="206"/>
      <c r="F700" s="212"/>
      <c r="G700" s="206"/>
      <c r="H700" s="214"/>
      <c r="I700" s="16" t="b">
        <f t="shared" si="64"/>
        <v>1</v>
      </c>
      <c r="J700" s="16" t="b">
        <f t="shared" si="65"/>
        <v>1</v>
      </c>
      <c r="K700" s="16" t="b">
        <f t="shared" si="66"/>
        <v>1</v>
      </c>
      <c r="L700" s="16" t="b">
        <f t="shared" si="61"/>
        <v>1</v>
      </c>
      <c r="M700" s="16" t="b">
        <f t="shared" si="62"/>
        <v>1</v>
      </c>
      <c r="N700" s="16" t="b">
        <f t="shared" si="63"/>
        <v>1</v>
      </c>
    </row>
    <row r="701" spans="1:14">
      <c r="A701" s="77">
        <v>682</v>
      </c>
      <c r="B701" s="212"/>
      <c r="C701" s="213"/>
      <c r="D701" s="206"/>
      <c r="E701" s="206"/>
      <c r="F701" s="212"/>
      <c r="G701" s="206"/>
      <c r="H701" s="214"/>
      <c r="I701" s="16" t="b">
        <f t="shared" si="64"/>
        <v>1</v>
      </c>
      <c r="J701" s="16" t="b">
        <f t="shared" si="65"/>
        <v>1</v>
      </c>
      <c r="K701" s="16" t="b">
        <f t="shared" si="66"/>
        <v>1</v>
      </c>
      <c r="L701" s="16" t="b">
        <f t="shared" si="61"/>
        <v>1</v>
      </c>
      <c r="M701" s="16" t="b">
        <f t="shared" si="62"/>
        <v>1</v>
      </c>
      <c r="N701" s="16" t="b">
        <f t="shared" si="63"/>
        <v>1</v>
      </c>
    </row>
    <row r="702" spans="1:14">
      <c r="A702" s="77">
        <v>683</v>
      </c>
      <c r="B702" s="212"/>
      <c r="C702" s="213"/>
      <c r="D702" s="206"/>
      <c r="E702" s="206"/>
      <c r="F702" s="212"/>
      <c r="G702" s="206"/>
      <c r="H702" s="214"/>
      <c r="I702" s="16" t="b">
        <f t="shared" si="64"/>
        <v>1</v>
      </c>
      <c r="J702" s="16" t="b">
        <f t="shared" si="65"/>
        <v>1</v>
      </c>
      <c r="K702" s="16" t="b">
        <f t="shared" si="66"/>
        <v>1</v>
      </c>
      <c r="L702" s="16" t="b">
        <f t="shared" si="61"/>
        <v>1</v>
      </c>
      <c r="M702" s="16" t="b">
        <f t="shared" si="62"/>
        <v>1</v>
      </c>
      <c r="N702" s="16" t="b">
        <f t="shared" si="63"/>
        <v>1</v>
      </c>
    </row>
    <row r="703" spans="1:14">
      <c r="A703" s="77">
        <v>684</v>
      </c>
      <c r="B703" s="212"/>
      <c r="C703" s="213"/>
      <c r="D703" s="206"/>
      <c r="E703" s="206"/>
      <c r="F703" s="212"/>
      <c r="G703" s="206"/>
      <c r="H703" s="214"/>
      <c r="I703" s="16" t="b">
        <f t="shared" si="64"/>
        <v>1</v>
      </c>
      <c r="J703" s="16" t="b">
        <f t="shared" si="65"/>
        <v>1</v>
      </c>
      <c r="K703" s="16" t="b">
        <f t="shared" si="66"/>
        <v>1</v>
      </c>
      <c r="L703" s="16" t="b">
        <f t="shared" si="61"/>
        <v>1</v>
      </c>
      <c r="M703" s="16" t="b">
        <f t="shared" si="62"/>
        <v>1</v>
      </c>
      <c r="N703" s="16" t="b">
        <f t="shared" si="63"/>
        <v>1</v>
      </c>
    </row>
    <row r="704" spans="1:14">
      <c r="A704" s="77">
        <v>685</v>
      </c>
      <c r="B704" s="212"/>
      <c r="C704" s="213"/>
      <c r="D704" s="206"/>
      <c r="E704" s="206"/>
      <c r="F704" s="212"/>
      <c r="G704" s="206"/>
      <c r="H704" s="214"/>
      <c r="I704" s="16" t="b">
        <f t="shared" si="64"/>
        <v>1</v>
      </c>
      <c r="J704" s="16" t="b">
        <f t="shared" si="65"/>
        <v>1</v>
      </c>
      <c r="K704" s="16" t="b">
        <f t="shared" si="66"/>
        <v>1</v>
      </c>
      <c r="L704" s="16" t="b">
        <f t="shared" si="61"/>
        <v>1</v>
      </c>
      <c r="M704" s="16" t="b">
        <f t="shared" si="62"/>
        <v>1</v>
      </c>
      <c r="N704" s="16" t="b">
        <f t="shared" si="63"/>
        <v>1</v>
      </c>
    </row>
    <row r="705" spans="1:14">
      <c r="A705" s="77">
        <v>686</v>
      </c>
      <c r="B705" s="212"/>
      <c r="C705" s="213"/>
      <c r="D705" s="206"/>
      <c r="E705" s="206"/>
      <c r="F705" s="212"/>
      <c r="G705" s="206"/>
      <c r="H705" s="214"/>
      <c r="I705" s="16" t="b">
        <f t="shared" si="64"/>
        <v>1</v>
      </c>
      <c r="J705" s="16" t="b">
        <f t="shared" si="65"/>
        <v>1</v>
      </c>
      <c r="K705" s="16" t="b">
        <f t="shared" si="66"/>
        <v>1</v>
      </c>
      <c r="L705" s="16" t="b">
        <f t="shared" si="61"/>
        <v>1</v>
      </c>
      <c r="M705" s="16" t="b">
        <f t="shared" si="62"/>
        <v>1</v>
      </c>
      <c r="N705" s="16" t="b">
        <f t="shared" si="63"/>
        <v>1</v>
      </c>
    </row>
    <row r="706" spans="1:14">
      <c r="A706" s="77">
        <v>687</v>
      </c>
      <c r="B706" s="212"/>
      <c r="C706" s="213"/>
      <c r="D706" s="206"/>
      <c r="E706" s="206"/>
      <c r="F706" s="212"/>
      <c r="G706" s="206"/>
      <c r="H706" s="214"/>
      <c r="I706" s="16" t="b">
        <f t="shared" si="64"/>
        <v>1</v>
      </c>
      <c r="J706" s="16" t="b">
        <f t="shared" si="65"/>
        <v>1</v>
      </c>
      <c r="K706" s="16" t="b">
        <f t="shared" si="66"/>
        <v>1</v>
      </c>
      <c r="L706" s="16" t="b">
        <f t="shared" si="61"/>
        <v>1</v>
      </c>
      <c r="M706" s="16" t="b">
        <f t="shared" si="62"/>
        <v>1</v>
      </c>
      <c r="N706" s="16" t="b">
        <f t="shared" si="63"/>
        <v>1</v>
      </c>
    </row>
    <row r="707" spans="1:14">
      <c r="A707" s="77">
        <v>688</v>
      </c>
      <c r="B707" s="212"/>
      <c r="C707" s="213"/>
      <c r="D707" s="206"/>
      <c r="E707" s="206"/>
      <c r="F707" s="212"/>
      <c r="G707" s="206"/>
      <c r="H707" s="214"/>
      <c r="I707" s="16" t="b">
        <f t="shared" si="64"/>
        <v>1</v>
      </c>
      <c r="J707" s="16" t="b">
        <f t="shared" si="65"/>
        <v>1</v>
      </c>
      <c r="K707" s="16" t="b">
        <f t="shared" si="66"/>
        <v>1</v>
      </c>
      <c r="L707" s="16" t="b">
        <f t="shared" si="61"/>
        <v>1</v>
      </c>
      <c r="M707" s="16" t="b">
        <f t="shared" si="62"/>
        <v>1</v>
      </c>
      <c r="N707" s="16" t="b">
        <f t="shared" si="63"/>
        <v>1</v>
      </c>
    </row>
    <row r="708" spans="1:14">
      <c r="A708" s="77">
        <v>689</v>
      </c>
      <c r="B708" s="212"/>
      <c r="C708" s="213"/>
      <c r="D708" s="206"/>
      <c r="E708" s="206"/>
      <c r="F708" s="212"/>
      <c r="G708" s="206"/>
      <c r="H708" s="214"/>
      <c r="I708" s="16" t="b">
        <f t="shared" si="64"/>
        <v>1</v>
      </c>
      <c r="J708" s="16" t="b">
        <f t="shared" si="65"/>
        <v>1</v>
      </c>
      <c r="K708" s="16" t="b">
        <f t="shared" si="66"/>
        <v>1</v>
      </c>
      <c r="L708" s="16" t="b">
        <f t="shared" si="61"/>
        <v>1</v>
      </c>
      <c r="M708" s="16" t="b">
        <f t="shared" si="62"/>
        <v>1</v>
      </c>
      <c r="N708" s="16" t="b">
        <f t="shared" si="63"/>
        <v>1</v>
      </c>
    </row>
    <row r="709" spans="1:14">
      <c r="A709" s="77">
        <v>690</v>
      </c>
      <c r="B709" s="212"/>
      <c r="C709" s="213"/>
      <c r="D709" s="206"/>
      <c r="E709" s="206"/>
      <c r="F709" s="212"/>
      <c r="G709" s="206"/>
      <c r="H709" s="214"/>
      <c r="I709" s="16" t="b">
        <f t="shared" si="64"/>
        <v>1</v>
      </c>
      <c r="J709" s="16" t="b">
        <f t="shared" si="65"/>
        <v>1</v>
      </c>
      <c r="K709" s="16" t="b">
        <f t="shared" si="66"/>
        <v>1</v>
      </c>
      <c r="L709" s="16" t="b">
        <f t="shared" si="61"/>
        <v>1</v>
      </c>
      <c r="M709" s="16" t="b">
        <f t="shared" si="62"/>
        <v>1</v>
      </c>
      <c r="N709" s="16" t="b">
        <f t="shared" si="63"/>
        <v>1</v>
      </c>
    </row>
    <row r="710" spans="1:14">
      <c r="A710" s="77">
        <v>691</v>
      </c>
      <c r="B710" s="212"/>
      <c r="C710" s="213"/>
      <c r="D710" s="206"/>
      <c r="E710" s="206"/>
      <c r="F710" s="212"/>
      <c r="G710" s="206"/>
      <c r="H710" s="214"/>
      <c r="I710" s="16" t="b">
        <f t="shared" si="64"/>
        <v>1</v>
      </c>
      <c r="J710" s="16" t="b">
        <f t="shared" si="65"/>
        <v>1</v>
      </c>
      <c r="K710" s="16" t="b">
        <f t="shared" si="66"/>
        <v>1</v>
      </c>
      <c r="L710" s="16" t="b">
        <f t="shared" si="61"/>
        <v>1</v>
      </c>
      <c r="M710" s="16" t="b">
        <f t="shared" si="62"/>
        <v>1</v>
      </c>
      <c r="N710" s="16" t="b">
        <f t="shared" si="63"/>
        <v>1</v>
      </c>
    </row>
    <row r="711" spans="1:14">
      <c r="A711" s="77">
        <v>692</v>
      </c>
      <c r="B711" s="212"/>
      <c r="C711" s="213"/>
      <c r="D711" s="206"/>
      <c r="E711" s="206"/>
      <c r="F711" s="212"/>
      <c r="G711" s="206"/>
      <c r="H711" s="214"/>
      <c r="I711" s="16" t="b">
        <f t="shared" si="64"/>
        <v>1</v>
      </c>
      <c r="J711" s="16" t="b">
        <f t="shared" si="65"/>
        <v>1</v>
      </c>
      <c r="K711" s="16" t="b">
        <f t="shared" si="66"/>
        <v>1</v>
      </c>
      <c r="L711" s="16" t="b">
        <f t="shared" si="61"/>
        <v>1</v>
      </c>
      <c r="M711" s="16" t="b">
        <f t="shared" si="62"/>
        <v>1</v>
      </c>
      <c r="N711" s="16" t="b">
        <f t="shared" si="63"/>
        <v>1</v>
      </c>
    </row>
    <row r="712" spans="1:14">
      <c r="A712" s="77">
        <v>693</v>
      </c>
      <c r="B712" s="212"/>
      <c r="C712" s="213"/>
      <c r="D712" s="206"/>
      <c r="E712" s="206"/>
      <c r="F712" s="212"/>
      <c r="G712" s="206"/>
      <c r="H712" s="214"/>
      <c r="I712" s="16" t="b">
        <f t="shared" si="64"/>
        <v>1</v>
      </c>
      <c r="J712" s="16" t="b">
        <f t="shared" si="65"/>
        <v>1</v>
      </c>
      <c r="K712" s="16" t="b">
        <f t="shared" si="66"/>
        <v>1</v>
      </c>
      <c r="L712" s="16" t="b">
        <f t="shared" si="61"/>
        <v>1</v>
      </c>
      <c r="M712" s="16" t="b">
        <f t="shared" si="62"/>
        <v>1</v>
      </c>
      <c r="N712" s="16" t="b">
        <f t="shared" si="63"/>
        <v>1</v>
      </c>
    </row>
    <row r="713" spans="1:14">
      <c r="A713" s="77">
        <v>694</v>
      </c>
      <c r="B713" s="212"/>
      <c r="C713" s="213"/>
      <c r="D713" s="206"/>
      <c r="E713" s="206"/>
      <c r="F713" s="212"/>
      <c r="G713" s="206"/>
      <c r="H713" s="214"/>
      <c r="I713" s="16" t="b">
        <f t="shared" si="64"/>
        <v>1</v>
      </c>
      <c r="J713" s="16" t="b">
        <f t="shared" si="65"/>
        <v>1</v>
      </c>
      <c r="K713" s="16" t="b">
        <f t="shared" si="66"/>
        <v>1</v>
      </c>
      <c r="L713" s="16" t="b">
        <f t="shared" si="61"/>
        <v>1</v>
      </c>
      <c r="M713" s="16" t="b">
        <f t="shared" si="62"/>
        <v>1</v>
      </c>
      <c r="N713" s="16" t="b">
        <f t="shared" si="63"/>
        <v>1</v>
      </c>
    </row>
    <row r="714" spans="1:14">
      <c r="A714" s="77">
        <v>695</v>
      </c>
      <c r="B714" s="212"/>
      <c r="C714" s="213"/>
      <c r="D714" s="206"/>
      <c r="E714" s="206"/>
      <c r="F714" s="212"/>
      <c r="G714" s="206"/>
      <c r="H714" s="214"/>
      <c r="I714" s="16" t="b">
        <f t="shared" si="64"/>
        <v>1</v>
      </c>
      <c r="J714" s="16" t="b">
        <f t="shared" si="65"/>
        <v>1</v>
      </c>
      <c r="K714" s="16" t="b">
        <f t="shared" si="66"/>
        <v>1</v>
      </c>
      <c r="L714" s="16" t="b">
        <f t="shared" si="61"/>
        <v>1</v>
      </c>
      <c r="M714" s="16" t="b">
        <f t="shared" si="62"/>
        <v>1</v>
      </c>
      <c r="N714" s="16" t="b">
        <f t="shared" si="63"/>
        <v>1</v>
      </c>
    </row>
    <row r="715" spans="1:14">
      <c r="A715" s="77">
        <v>696</v>
      </c>
      <c r="B715" s="212"/>
      <c r="C715" s="213"/>
      <c r="D715" s="206"/>
      <c r="E715" s="206"/>
      <c r="F715" s="212"/>
      <c r="G715" s="206"/>
      <c r="H715" s="214"/>
      <c r="I715" s="16" t="b">
        <f t="shared" si="64"/>
        <v>1</v>
      </c>
      <c r="J715" s="16" t="b">
        <f t="shared" si="65"/>
        <v>1</v>
      </c>
      <c r="K715" s="16" t="b">
        <f t="shared" si="66"/>
        <v>1</v>
      </c>
      <c r="L715" s="16" t="b">
        <f t="shared" si="61"/>
        <v>1</v>
      </c>
      <c r="M715" s="16" t="b">
        <f t="shared" si="62"/>
        <v>1</v>
      </c>
      <c r="N715" s="16" t="b">
        <f t="shared" si="63"/>
        <v>1</v>
      </c>
    </row>
    <row r="716" spans="1:14">
      <c r="A716" s="77">
        <v>697</v>
      </c>
      <c r="B716" s="212"/>
      <c r="C716" s="213"/>
      <c r="D716" s="206"/>
      <c r="E716" s="206"/>
      <c r="F716" s="212"/>
      <c r="G716" s="206"/>
      <c r="H716" s="214"/>
      <c r="I716" s="16" t="b">
        <f t="shared" si="64"/>
        <v>1</v>
      </c>
      <c r="J716" s="16" t="b">
        <f t="shared" si="65"/>
        <v>1</v>
      </c>
      <c r="K716" s="16" t="b">
        <f t="shared" si="66"/>
        <v>1</v>
      </c>
      <c r="L716" s="16" t="b">
        <f t="shared" si="61"/>
        <v>1</v>
      </c>
      <c r="M716" s="16" t="b">
        <f t="shared" si="62"/>
        <v>1</v>
      </c>
      <c r="N716" s="16" t="b">
        <f t="shared" si="63"/>
        <v>1</v>
      </c>
    </row>
    <row r="717" spans="1:14">
      <c r="A717" s="77">
        <v>698</v>
      </c>
      <c r="B717" s="212"/>
      <c r="C717" s="213"/>
      <c r="D717" s="206"/>
      <c r="E717" s="206"/>
      <c r="F717" s="212"/>
      <c r="G717" s="206"/>
      <c r="H717" s="214"/>
      <c r="I717" s="16" t="b">
        <f t="shared" si="64"/>
        <v>1</v>
      </c>
      <c r="J717" s="16" t="b">
        <f t="shared" si="65"/>
        <v>1</v>
      </c>
      <c r="K717" s="16" t="b">
        <f t="shared" si="66"/>
        <v>1</v>
      </c>
      <c r="L717" s="16" t="b">
        <f t="shared" si="61"/>
        <v>1</v>
      </c>
      <c r="M717" s="16" t="b">
        <f t="shared" si="62"/>
        <v>1</v>
      </c>
      <c r="N717" s="16" t="b">
        <f t="shared" si="63"/>
        <v>1</v>
      </c>
    </row>
    <row r="718" spans="1:14">
      <c r="A718" s="77">
        <v>699</v>
      </c>
      <c r="B718" s="212"/>
      <c r="C718" s="213"/>
      <c r="D718" s="206"/>
      <c r="E718" s="206"/>
      <c r="F718" s="212"/>
      <c r="G718" s="206"/>
      <c r="H718" s="214"/>
      <c r="I718" s="16" t="b">
        <f t="shared" si="64"/>
        <v>1</v>
      </c>
      <c r="J718" s="16" t="b">
        <f t="shared" si="65"/>
        <v>1</v>
      </c>
      <c r="K718" s="16" t="b">
        <f t="shared" si="66"/>
        <v>1</v>
      </c>
      <c r="L718" s="16" t="b">
        <f t="shared" si="61"/>
        <v>1</v>
      </c>
      <c r="M718" s="16" t="b">
        <f t="shared" si="62"/>
        <v>1</v>
      </c>
      <c r="N718" s="16" t="b">
        <f t="shared" si="63"/>
        <v>1</v>
      </c>
    </row>
    <row r="719" spans="1:14">
      <c r="A719" s="77">
        <v>700</v>
      </c>
      <c r="B719" s="212"/>
      <c r="C719" s="213"/>
      <c r="D719" s="206"/>
      <c r="E719" s="206"/>
      <c r="F719" s="212"/>
      <c r="G719" s="206"/>
      <c r="H719" s="214"/>
      <c r="I719" s="16" t="b">
        <f t="shared" si="64"/>
        <v>1</v>
      </c>
      <c r="J719" s="16" t="b">
        <f t="shared" si="65"/>
        <v>1</v>
      </c>
      <c r="K719" s="16" t="b">
        <f t="shared" si="66"/>
        <v>1</v>
      </c>
      <c r="L719" s="16" t="b">
        <f t="shared" si="61"/>
        <v>1</v>
      </c>
      <c r="M719" s="16" t="b">
        <f t="shared" si="62"/>
        <v>1</v>
      </c>
      <c r="N719" s="16" t="b">
        <f t="shared" si="63"/>
        <v>1</v>
      </c>
    </row>
    <row r="720" spans="1:14">
      <c r="A720" s="77">
        <v>701</v>
      </c>
      <c r="B720" s="212"/>
      <c r="C720" s="213"/>
      <c r="D720" s="206"/>
      <c r="E720" s="206"/>
      <c r="F720" s="212"/>
      <c r="G720" s="206"/>
      <c r="H720" s="214"/>
      <c r="I720" s="16" t="b">
        <f t="shared" si="64"/>
        <v>1</v>
      </c>
      <c r="J720" s="16" t="b">
        <f t="shared" si="65"/>
        <v>1</v>
      </c>
      <c r="K720" s="16" t="b">
        <f t="shared" si="66"/>
        <v>1</v>
      </c>
      <c r="L720" s="16" t="b">
        <f t="shared" si="61"/>
        <v>1</v>
      </c>
      <c r="M720" s="16" t="b">
        <f t="shared" si="62"/>
        <v>1</v>
      </c>
      <c r="N720" s="16" t="b">
        <f t="shared" si="63"/>
        <v>1</v>
      </c>
    </row>
    <row r="721" spans="1:14">
      <c r="A721" s="77">
        <v>702</v>
      </c>
      <c r="B721" s="212"/>
      <c r="C721" s="213"/>
      <c r="D721" s="206"/>
      <c r="E721" s="206"/>
      <c r="F721" s="212"/>
      <c r="G721" s="206"/>
      <c r="H721" s="214"/>
      <c r="I721" s="16" t="b">
        <f t="shared" si="64"/>
        <v>1</v>
      </c>
      <c r="J721" s="16" t="b">
        <f t="shared" si="65"/>
        <v>1</v>
      </c>
      <c r="K721" s="16" t="b">
        <f t="shared" si="66"/>
        <v>1</v>
      </c>
      <c r="L721" s="16" t="b">
        <f t="shared" si="61"/>
        <v>1</v>
      </c>
      <c r="M721" s="16" t="b">
        <f t="shared" si="62"/>
        <v>1</v>
      </c>
      <c r="N721" s="16" t="b">
        <f t="shared" si="63"/>
        <v>1</v>
      </c>
    </row>
    <row r="722" spans="1:14">
      <c r="A722" s="77">
        <v>703</v>
      </c>
      <c r="B722" s="212"/>
      <c r="C722" s="213"/>
      <c r="D722" s="206"/>
      <c r="E722" s="206"/>
      <c r="F722" s="212"/>
      <c r="G722" s="206"/>
      <c r="H722" s="214"/>
      <c r="I722" s="16" t="b">
        <f t="shared" si="64"/>
        <v>1</v>
      </c>
      <c r="J722" s="16" t="b">
        <f t="shared" si="65"/>
        <v>1</v>
      </c>
      <c r="K722" s="16" t="b">
        <f t="shared" si="66"/>
        <v>1</v>
      </c>
      <c r="L722" s="16" t="b">
        <f t="shared" si="61"/>
        <v>1</v>
      </c>
      <c r="M722" s="16" t="b">
        <f t="shared" si="62"/>
        <v>1</v>
      </c>
      <c r="N722" s="16" t="b">
        <f t="shared" si="63"/>
        <v>1</v>
      </c>
    </row>
    <row r="723" spans="1:14">
      <c r="A723" s="77">
        <v>704</v>
      </c>
      <c r="B723" s="212"/>
      <c r="C723" s="213"/>
      <c r="D723" s="206"/>
      <c r="E723" s="206"/>
      <c r="F723" s="212"/>
      <c r="G723" s="206"/>
      <c r="H723" s="214"/>
      <c r="I723" s="16" t="b">
        <f t="shared" si="64"/>
        <v>1</v>
      </c>
      <c r="J723" s="16" t="b">
        <f t="shared" si="65"/>
        <v>1</v>
      </c>
      <c r="K723" s="16" t="b">
        <f t="shared" si="66"/>
        <v>1</v>
      </c>
      <c r="L723" s="16" t="b">
        <f t="shared" si="61"/>
        <v>1</v>
      </c>
      <c r="M723" s="16" t="b">
        <f t="shared" si="62"/>
        <v>1</v>
      </c>
      <c r="N723" s="16" t="b">
        <f t="shared" si="63"/>
        <v>1</v>
      </c>
    </row>
    <row r="724" spans="1:14">
      <c r="A724" s="77">
        <v>705</v>
      </c>
      <c r="B724" s="212"/>
      <c r="C724" s="213"/>
      <c r="D724" s="206"/>
      <c r="E724" s="206"/>
      <c r="F724" s="212"/>
      <c r="G724" s="206"/>
      <c r="H724" s="214"/>
      <c r="I724" s="16" t="b">
        <f t="shared" si="64"/>
        <v>1</v>
      </c>
      <c r="J724" s="16" t="b">
        <f t="shared" si="65"/>
        <v>1</v>
      </c>
      <c r="K724" s="16" t="b">
        <f t="shared" si="66"/>
        <v>1</v>
      </c>
      <c r="L724" s="16" t="b">
        <f t="shared" ref="L724:L787" si="67">IF(D724="",TRUE,(IF(ISNUMBER(MATCH(D724,CountriesList,0)),TRUE,FALSE)))</f>
        <v>1</v>
      </c>
      <c r="M724" s="16" t="b">
        <f t="shared" ref="M724:M787" si="68">IF(E724="",TRUE,(IF(ISNUMBER(MATCH(E724,typeofentityList,0)),TRUE,FALSE)))</f>
        <v>1</v>
      </c>
      <c r="N724" s="16" t="b">
        <f t="shared" ref="N724:N787" si="69">IF(G724="",TRUE,(IF(ISNUMBER(MATCH(G724,ShortRelationList,0)),TRUE,FALSE)))</f>
        <v>1</v>
      </c>
    </row>
    <row r="725" spans="1:14">
      <c r="A725" s="77">
        <v>706</v>
      </c>
      <c r="B725" s="212"/>
      <c r="C725" s="213"/>
      <c r="D725" s="206"/>
      <c r="E725" s="206"/>
      <c r="F725" s="212"/>
      <c r="G725" s="206"/>
      <c r="H725" s="214"/>
      <c r="I725" s="16" t="b">
        <f t="shared" si="64"/>
        <v>1</v>
      </c>
      <c r="J725" s="16" t="b">
        <f t="shared" si="65"/>
        <v>1</v>
      </c>
      <c r="K725" s="16" t="b">
        <f t="shared" si="66"/>
        <v>1</v>
      </c>
      <c r="L725" s="16" t="b">
        <f t="shared" si="67"/>
        <v>1</v>
      </c>
      <c r="M725" s="16" t="b">
        <f t="shared" si="68"/>
        <v>1</v>
      </c>
      <c r="N725" s="16" t="b">
        <f t="shared" si="69"/>
        <v>1</v>
      </c>
    </row>
    <row r="726" spans="1:14">
      <c r="A726" s="77">
        <v>707</v>
      </c>
      <c r="B726" s="212"/>
      <c r="C726" s="213"/>
      <c r="D726" s="206"/>
      <c r="E726" s="206"/>
      <c r="F726" s="212"/>
      <c r="G726" s="206"/>
      <c r="H726" s="214"/>
      <c r="I726" s="16" t="b">
        <f t="shared" ref="I726:I789" si="70">IF(ISBLANK(B726),TRUE,IF(OR(ISBLANK(C726),ISBLANK(D726),ISBLANK(E726),ISBLANK(F726),ISBLANK(G726),ISBLANK(H726)),FALSE,TRUE))</f>
        <v>1</v>
      </c>
      <c r="J726" s="16" t="b">
        <f t="shared" ref="J726:J789" si="71">IF(OR(AND(B726="N/A",D726="N/A",E726="N/A",G726="N/A"),AND(ISBLANK(B726),ISBLANK(D726),ISBLANK(E726),ISBLANK(G726)),AND(NOT(ISBLANK(B726)),NOT(ISBLANK(D726)),NOT(ISBLANK(E726)),NOT(ISBLANK(G726)),B726&lt;&gt;"N/A",D726&lt;&gt;"N/A",E726&lt;&gt;"N/A",G726&lt;&gt;"N/A")),TRUE,FALSE)</f>
        <v>1</v>
      </c>
      <c r="K726" s="16" t="b">
        <f t="shared" ref="K726:K789" si="72">IF(OR(AND(ISBLANK(B726),H726=0),AND(B726="N/A",H726=0),AND(NOT(ISBLANK(B726)),B726&lt;&gt;"N/A",H726&lt;&gt;0)),TRUE,FALSE)</f>
        <v>1</v>
      </c>
      <c r="L726" s="16" t="b">
        <f t="shared" si="67"/>
        <v>1</v>
      </c>
      <c r="M726" s="16" t="b">
        <f t="shared" si="68"/>
        <v>1</v>
      </c>
      <c r="N726" s="16" t="b">
        <f t="shared" si="69"/>
        <v>1</v>
      </c>
    </row>
    <row r="727" spans="1:14">
      <c r="A727" s="77">
        <v>708</v>
      </c>
      <c r="B727" s="212"/>
      <c r="C727" s="213"/>
      <c r="D727" s="206"/>
      <c r="E727" s="206"/>
      <c r="F727" s="212"/>
      <c r="G727" s="206"/>
      <c r="H727" s="214"/>
      <c r="I727" s="16" t="b">
        <f t="shared" si="70"/>
        <v>1</v>
      </c>
      <c r="J727" s="16" t="b">
        <f t="shared" si="71"/>
        <v>1</v>
      </c>
      <c r="K727" s="16" t="b">
        <f t="shared" si="72"/>
        <v>1</v>
      </c>
      <c r="L727" s="16" t="b">
        <f t="shared" si="67"/>
        <v>1</v>
      </c>
      <c r="M727" s="16" t="b">
        <f t="shared" si="68"/>
        <v>1</v>
      </c>
      <c r="N727" s="16" t="b">
        <f t="shared" si="69"/>
        <v>1</v>
      </c>
    </row>
    <row r="728" spans="1:14">
      <c r="A728" s="77">
        <v>709</v>
      </c>
      <c r="B728" s="212"/>
      <c r="C728" s="213"/>
      <c r="D728" s="206"/>
      <c r="E728" s="206"/>
      <c r="F728" s="212"/>
      <c r="G728" s="206"/>
      <c r="H728" s="214"/>
      <c r="I728" s="16" t="b">
        <f t="shared" si="70"/>
        <v>1</v>
      </c>
      <c r="J728" s="16" t="b">
        <f t="shared" si="71"/>
        <v>1</v>
      </c>
      <c r="K728" s="16" t="b">
        <f t="shared" si="72"/>
        <v>1</v>
      </c>
      <c r="L728" s="16" t="b">
        <f t="shared" si="67"/>
        <v>1</v>
      </c>
      <c r="M728" s="16" t="b">
        <f t="shared" si="68"/>
        <v>1</v>
      </c>
      <c r="N728" s="16" t="b">
        <f t="shared" si="69"/>
        <v>1</v>
      </c>
    </row>
    <row r="729" spans="1:14">
      <c r="A729" s="77">
        <v>710</v>
      </c>
      <c r="B729" s="212"/>
      <c r="C729" s="213"/>
      <c r="D729" s="206"/>
      <c r="E729" s="206"/>
      <c r="F729" s="212"/>
      <c r="G729" s="206"/>
      <c r="H729" s="214"/>
      <c r="I729" s="16" t="b">
        <f t="shared" si="70"/>
        <v>1</v>
      </c>
      <c r="J729" s="16" t="b">
        <f t="shared" si="71"/>
        <v>1</v>
      </c>
      <c r="K729" s="16" t="b">
        <f t="shared" si="72"/>
        <v>1</v>
      </c>
      <c r="L729" s="16" t="b">
        <f t="shared" si="67"/>
        <v>1</v>
      </c>
      <c r="M729" s="16" t="b">
        <f t="shared" si="68"/>
        <v>1</v>
      </c>
      <c r="N729" s="16" t="b">
        <f t="shared" si="69"/>
        <v>1</v>
      </c>
    </row>
    <row r="730" spans="1:14">
      <c r="A730" s="77">
        <v>711</v>
      </c>
      <c r="B730" s="212"/>
      <c r="C730" s="213"/>
      <c r="D730" s="206"/>
      <c r="E730" s="206"/>
      <c r="F730" s="212"/>
      <c r="G730" s="206"/>
      <c r="H730" s="214"/>
      <c r="I730" s="16" t="b">
        <f t="shared" si="70"/>
        <v>1</v>
      </c>
      <c r="J730" s="16" t="b">
        <f t="shared" si="71"/>
        <v>1</v>
      </c>
      <c r="K730" s="16" t="b">
        <f t="shared" si="72"/>
        <v>1</v>
      </c>
      <c r="L730" s="16" t="b">
        <f t="shared" si="67"/>
        <v>1</v>
      </c>
      <c r="M730" s="16" t="b">
        <f t="shared" si="68"/>
        <v>1</v>
      </c>
      <c r="N730" s="16" t="b">
        <f t="shared" si="69"/>
        <v>1</v>
      </c>
    </row>
    <row r="731" spans="1:14">
      <c r="A731" s="77">
        <v>712</v>
      </c>
      <c r="B731" s="212"/>
      <c r="C731" s="213"/>
      <c r="D731" s="206"/>
      <c r="E731" s="206"/>
      <c r="F731" s="212"/>
      <c r="G731" s="206"/>
      <c r="H731" s="214"/>
      <c r="I731" s="16" t="b">
        <f t="shared" si="70"/>
        <v>1</v>
      </c>
      <c r="J731" s="16" t="b">
        <f t="shared" si="71"/>
        <v>1</v>
      </c>
      <c r="K731" s="16" t="b">
        <f t="shared" si="72"/>
        <v>1</v>
      </c>
      <c r="L731" s="16" t="b">
        <f t="shared" si="67"/>
        <v>1</v>
      </c>
      <c r="M731" s="16" t="b">
        <f t="shared" si="68"/>
        <v>1</v>
      </c>
      <c r="N731" s="16" t="b">
        <f t="shared" si="69"/>
        <v>1</v>
      </c>
    </row>
    <row r="732" spans="1:14">
      <c r="A732" s="77">
        <v>713</v>
      </c>
      <c r="B732" s="212"/>
      <c r="C732" s="213"/>
      <c r="D732" s="206"/>
      <c r="E732" s="206"/>
      <c r="F732" s="212"/>
      <c r="G732" s="206"/>
      <c r="H732" s="214"/>
      <c r="I732" s="16" t="b">
        <f t="shared" si="70"/>
        <v>1</v>
      </c>
      <c r="J732" s="16" t="b">
        <f t="shared" si="71"/>
        <v>1</v>
      </c>
      <c r="K732" s="16" t="b">
        <f t="shared" si="72"/>
        <v>1</v>
      </c>
      <c r="L732" s="16" t="b">
        <f t="shared" si="67"/>
        <v>1</v>
      </c>
      <c r="M732" s="16" t="b">
        <f t="shared" si="68"/>
        <v>1</v>
      </c>
      <c r="N732" s="16" t="b">
        <f t="shared" si="69"/>
        <v>1</v>
      </c>
    </row>
    <row r="733" spans="1:14">
      <c r="A733" s="77">
        <v>714</v>
      </c>
      <c r="B733" s="212"/>
      <c r="C733" s="213"/>
      <c r="D733" s="206"/>
      <c r="E733" s="206"/>
      <c r="F733" s="212"/>
      <c r="G733" s="206"/>
      <c r="H733" s="214"/>
      <c r="I733" s="16" t="b">
        <f t="shared" si="70"/>
        <v>1</v>
      </c>
      <c r="J733" s="16" t="b">
        <f t="shared" si="71"/>
        <v>1</v>
      </c>
      <c r="K733" s="16" t="b">
        <f t="shared" si="72"/>
        <v>1</v>
      </c>
      <c r="L733" s="16" t="b">
        <f t="shared" si="67"/>
        <v>1</v>
      </c>
      <c r="M733" s="16" t="b">
        <f t="shared" si="68"/>
        <v>1</v>
      </c>
      <c r="N733" s="16" t="b">
        <f t="shared" si="69"/>
        <v>1</v>
      </c>
    </row>
    <row r="734" spans="1:14">
      <c r="A734" s="77">
        <v>715</v>
      </c>
      <c r="B734" s="212"/>
      <c r="C734" s="213"/>
      <c r="D734" s="206"/>
      <c r="E734" s="206"/>
      <c r="F734" s="212"/>
      <c r="G734" s="206"/>
      <c r="H734" s="214"/>
      <c r="I734" s="16" t="b">
        <f t="shared" si="70"/>
        <v>1</v>
      </c>
      <c r="J734" s="16" t="b">
        <f t="shared" si="71"/>
        <v>1</v>
      </c>
      <c r="K734" s="16" t="b">
        <f t="shared" si="72"/>
        <v>1</v>
      </c>
      <c r="L734" s="16" t="b">
        <f t="shared" si="67"/>
        <v>1</v>
      </c>
      <c r="M734" s="16" t="b">
        <f t="shared" si="68"/>
        <v>1</v>
      </c>
      <c r="N734" s="16" t="b">
        <f t="shared" si="69"/>
        <v>1</v>
      </c>
    </row>
    <row r="735" spans="1:14">
      <c r="A735" s="77">
        <v>716</v>
      </c>
      <c r="B735" s="212"/>
      <c r="C735" s="213"/>
      <c r="D735" s="206"/>
      <c r="E735" s="206"/>
      <c r="F735" s="212"/>
      <c r="G735" s="206"/>
      <c r="H735" s="214"/>
      <c r="I735" s="16" t="b">
        <f t="shared" si="70"/>
        <v>1</v>
      </c>
      <c r="J735" s="16" t="b">
        <f t="shared" si="71"/>
        <v>1</v>
      </c>
      <c r="K735" s="16" t="b">
        <f t="shared" si="72"/>
        <v>1</v>
      </c>
      <c r="L735" s="16" t="b">
        <f t="shared" si="67"/>
        <v>1</v>
      </c>
      <c r="M735" s="16" t="b">
        <f t="shared" si="68"/>
        <v>1</v>
      </c>
      <c r="N735" s="16" t="b">
        <f t="shared" si="69"/>
        <v>1</v>
      </c>
    </row>
    <row r="736" spans="1:14">
      <c r="A736" s="77">
        <v>717</v>
      </c>
      <c r="B736" s="212"/>
      <c r="C736" s="213"/>
      <c r="D736" s="206"/>
      <c r="E736" s="206"/>
      <c r="F736" s="212"/>
      <c r="G736" s="206"/>
      <c r="H736" s="214"/>
      <c r="I736" s="16" t="b">
        <f t="shared" si="70"/>
        <v>1</v>
      </c>
      <c r="J736" s="16" t="b">
        <f t="shared" si="71"/>
        <v>1</v>
      </c>
      <c r="K736" s="16" t="b">
        <f t="shared" si="72"/>
        <v>1</v>
      </c>
      <c r="L736" s="16" t="b">
        <f t="shared" si="67"/>
        <v>1</v>
      </c>
      <c r="M736" s="16" t="b">
        <f t="shared" si="68"/>
        <v>1</v>
      </c>
      <c r="N736" s="16" t="b">
        <f t="shared" si="69"/>
        <v>1</v>
      </c>
    </row>
    <row r="737" spans="1:14">
      <c r="A737" s="77">
        <v>718</v>
      </c>
      <c r="B737" s="212"/>
      <c r="C737" s="213"/>
      <c r="D737" s="206"/>
      <c r="E737" s="206"/>
      <c r="F737" s="212"/>
      <c r="G737" s="206"/>
      <c r="H737" s="214"/>
      <c r="I737" s="16" t="b">
        <f t="shared" si="70"/>
        <v>1</v>
      </c>
      <c r="J737" s="16" t="b">
        <f t="shared" si="71"/>
        <v>1</v>
      </c>
      <c r="K737" s="16" t="b">
        <f t="shared" si="72"/>
        <v>1</v>
      </c>
      <c r="L737" s="16" t="b">
        <f t="shared" si="67"/>
        <v>1</v>
      </c>
      <c r="M737" s="16" t="b">
        <f t="shared" si="68"/>
        <v>1</v>
      </c>
      <c r="N737" s="16" t="b">
        <f t="shared" si="69"/>
        <v>1</v>
      </c>
    </row>
    <row r="738" spans="1:14">
      <c r="A738" s="77">
        <v>719</v>
      </c>
      <c r="B738" s="212"/>
      <c r="C738" s="213"/>
      <c r="D738" s="206"/>
      <c r="E738" s="206"/>
      <c r="F738" s="212"/>
      <c r="G738" s="206"/>
      <c r="H738" s="214"/>
      <c r="I738" s="16" t="b">
        <f t="shared" si="70"/>
        <v>1</v>
      </c>
      <c r="J738" s="16" t="b">
        <f t="shared" si="71"/>
        <v>1</v>
      </c>
      <c r="K738" s="16" t="b">
        <f t="shared" si="72"/>
        <v>1</v>
      </c>
      <c r="L738" s="16" t="b">
        <f t="shared" si="67"/>
        <v>1</v>
      </c>
      <c r="M738" s="16" t="b">
        <f t="shared" si="68"/>
        <v>1</v>
      </c>
      <c r="N738" s="16" t="b">
        <f t="shared" si="69"/>
        <v>1</v>
      </c>
    </row>
    <row r="739" spans="1:14">
      <c r="A739" s="77">
        <v>720</v>
      </c>
      <c r="B739" s="212"/>
      <c r="C739" s="213"/>
      <c r="D739" s="206"/>
      <c r="E739" s="206"/>
      <c r="F739" s="212"/>
      <c r="G739" s="206"/>
      <c r="H739" s="214"/>
      <c r="I739" s="16" t="b">
        <f t="shared" si="70"/>
        <v>1</v>
      </c>
      <c r="J739" s="16" t="b">
        <f t="shared" si="71"/>
        <v>1</v>
      </c>
      <c r="K739" s="16" t="b">
        <f t="shared" si="72"/>
        <v>1</v>
      </c>
      <c r="L739" s="16" t="b">
        <f t="shared" si="67"/>
        <v>1</v>
      </c>
      <c r="M739" s="16" t="b">
        <f t="shared" si="68"/>
        <v>1</v>
      </c>
      <c r="N739" s="16" t="b">
        <f t="shared" si="69"/>
        <v>1</v>
      </c>
    </row>
    <row r="740" spans="1:14">
      <c r="A740" s="77">
        <v>721</v>
      </c>
      <c r="B740" s="212"/>
      <c r="C740" s="213"/>
      <c r="D740" s="206"/>
      <c r="E740" s="206"/>
      <c r="F740" s="212"/>
      <c r="G740" s="206"/>
      <c r="H740" s="214"/>
      <c r="I740" s="16" t="b">
        <f t="shared" si="70"/>
        <v>1</v>
      </c>
      <c r="J740" s="16" t="b">
        <f t="shared" si="71"/>
        <v>1</v>
      </c>
      <c r="K740" s="16" t="b">
        <f t="shared" si="72"/>
        <v>1</v>
      </c>
      <c r="L740" s="16" t="b">
        <f t="shared" si="67"/>
        <v>1</v>
      </c>
      <c r="M740" s="16" t="b">
        <f t="shared" si="68"/>
        <v>1</v>
      </c>
      <c r="N740" s="16" t="b">
        <f t="shared" si="69"/>
        <v>1</v>
      </c>
    </row>
    <row r="741" spans="1:14">
      <c r="A741" s="77">
        <v>722</v>
      </c>
      <c r="B741" s="212"/>
      <c r="C741" s="213"/>
      <c r="D741" s="206"/>
      <c r="E741" s="206"/>
      <c r="F741" s="212"/>
      <c r="G741" s="206"/>
      <c r="H741" s="214"/>
      <c r="I741" s="16" t="b">
        <f t="shared" si="70"/>
        <v>1</v>
      </c>
      <c r="J741" s="16" t="b">
        <f t="shared" si="71"/>
        <v>1</v>
      </c>
      <c r="K741" s="16" t="b">
        <f t="shared" si="72"/>
        <v>1</v>
      </c>
      <c r="L741" s="16" t="b">
        <f t="shared" si="67"/>
        <v>1</v>
      </c>
      <c r="M741" s="16" t="b">
        <f t="shared" si="68"/>
        <v>1</v>
      </c>
      <c r="N741" s="16" t="b">
        <f t="shared" si="69"/>
        <v>1</v>
      </c>
    </row>
    <row r="742" spans="1:14">
      <c r="A742" s="77">
        <v>723</v>
      </c>
      <c r="B742" s="212"/>
      <c r="C742" s="213"/>
      <c r="D742" s="206"/>
      <c r="E742" s="206"/>
      <c r="F742" s="212"/>
      <c r="G742" s="206"/>
      <c r="H742" s="214"/>
      <c r="I742" s="16" t="b">
        <f t="shared" si="70"/>
        <v>1</v>
      </c>
      <c r="J742" s="16" t="b">
        <f t="shared" si="71"/>
        <v>1</v>
      </c>
      <c r="K742" s="16" t="b">
        <f t="shared" si="72"/>
        <v>1</v>
      </c>
      <c r="L742" s="16" t="b">
        <f t="shared" si="67"/>
        <v>1</v>
      </c>
      <c r="M742" s="16" t="b">
        <f t="shared" si="68"/>
        <v>1</v>
      </c>
      <c r="N742" s="16" t="b">
        <f t="shared" si="69"/>
        <v>1</v>
      </c>
    </row>
    <row r="743" spans="1:14">
      <c r="A743" s="77">
        <v>724</v>
      </c>
      <c r="B743" s="212"/>
      <c r="C743" s="213"/>
      <c r="D743" s="206"/>
      <c r="E743" s="206"/>
      <c r="F743" s="212"/>
      <c r="G743" s="206"/>
      <c r="H743" s="214"/>
      <c r="I743" s="16" t="b">
        <f t="shared" si="70"/>
        <v>1</v>
      </c>
      <c r="J743" s="16" t="b">
        <f t="shared" si="71"/>
        <v>1</v>
      </c>
      <c r="K743" s="16" t="b">
        <f t="shared" si="72"/>
        <v>1</v>
      </c>
      <c r="L743" s="16" t="b">
        <f t="shared" si="67"/>
        <v>1</v>
      </c>
      <c r="M743" s="16" t="b">
        <f t="shared" si="68"/>
        <v>1</v>
      </c>
      <c r="N743" s="16" t="b">
        <f t="shared" si="69"/>
        <v>1</v>
      </c>
    </row>
    <row r="744" spans="1:14">
      <c r="A744" s="77">
        <v>725</v>
      </c>
      <c r="B744" s="212"/>
      <c r="C744" s="213"/>
      <c r="D744" s="206"/>
      <c r="E744" s="206"/>
      <c r="F744" s="212"/>
      <c r="G744" s="206"/>
      <c r="H744" s="214"/>
      <c r="I744" s="16" t="b">
        <f t="shared" si="70"/>
        <v>1</v>
      </c>
      <c r="J744" s="16" t="b">
        <f t="shared" si="71"/>
        <v>1</v>
      </c>
      <c r="K744" s="16" t="b">
        <f t="shared" si="72"/>
        <v>1</v>
      </c>
      <c r="L744" s="16" t="b">
        <f t="shared" si="67"/>
        <v>1</v>
      </c>
      <c r="M744" s="16" t="b">
        <f t="shared" si="68"/>
        <v>1</v>
      </c>
      <c r="N744" s="16" t="b">
        <f t="shared" si="69"/>
        <v>1</v>
      </c>
    </row>
    <row r="745" spans="1:14">
      <c r="A745" s="77">
        <v>726</v>
      </c>
      <c r="B745" s="212"/>
      <c r="C745" s="213"/>
      <c r="D745" s="206"/>
      <c r="E745" s="206"/>
      <c r="F745" s="212"/>
      <c r="G745" s="206"/>
      <c r="H745" s="214"/>
      <c r="I745" s="16" t="b">
        <f t="shared" si="70"/>
        <v>1</v>
      </c>
      <c r="J745" s="16" t="b">
        <f t="shared" si="71"/>
        <v>1</v>
      </c>
      <c r="K745" s="16" t="b">
        <f t="shared" si="72"/>
        <v>1</v>
      </c>
      <c r="L745" s="16" t="b">
        <f t="shared" si="67"/>
        <v>1</v>
      </c>
      <c r="M745" s="16" t="b">
        <f t="shared" si="68"/>
        <v>1</v>
      </c>
      <c r="N745" s="16" t="b">
        <f t="shared" si="69"/>
        <v>1</v>
      </c>
    </row>
    <row r="746" spans="1:14">
      <c r="A746" s="77">
        <v>727</v>
      </c>
      <c r="B746" s="212"/>
      <c r="C746" s="213"/>
      <c r="D746" s="206"/>
      <c r="E746" s="206"/>
      <c r="F746" s="212"/>
      <c r="G746" s="206"/>
      <c r="H746" s="214"/>
      <c r="I746" s="16" t="b">
        <f t="shared" si="70"/>
        <v>1</v>
      </c>
      <c r="J746" s="16" t="b">
        <f t="shared" si="71"/>
        <v>1</v>
      </c>
      <c r="K746" s="16" t="b">
        <f t="shared" si="72"/>
        <v>1</v>
      </c>
      <c r="L746" s="16" t="b">
        <f t="shared" si="67"/>
        <v>1</v>
      </c>
      <c r="M746" s="16" t="b">
        <f t="shared" si="68"/>
        <v>1</v>
      </c>
      <c r="N746" s="16" t="b">
        <f t="shared" si="69"/>
        <v>1</v>
      </c>
    </row>
    <row r="747" spans="1:14">
      <c r="A747" s="77">
        <v>728</v>
      </c>
      <c r="B747" s="212"/>
      <c r="C747" s="213"/>
      <c r="D747" s="206"/>
      <c r="E747" s="206"/>
      <c r="F747" s="212"/>
      <c r="G747" s="206"/>
      <c r="H747" s="214"/>
      <c r="I747" s="16" t="b">
        <f t="shared" si="70"/>
        <v>1</v>
      </c>
      <c r="J747" s="16" t="b">
        <f t="shared" si="71"/>
        <v>1</v>
      </c>
      <c r="K747" s="16" t="b">
        <f t="shared" si="72"/>
        <v>1</v>
      </c>
      <c r="L747" s="16" t="b">
        <f t="shared" si="67"/>
        <v>1</v>
      </c>
      <c r="M747" s="16" t="b">
        <f t="shared" si="68"/>
        <v>1</v>
      </c>
      <c r="N747" s="16" t="b">
        <f t="shared" si="69"/>
        <v>1</v>
      </c>
    </row>
    <row r="748" spans="1:14">
      <c r="A748" s="77">
        <v>729</v>
      </c>
      <c r="B748" s="212"/>
      <c r="C748" s="213"/>
      <c r="D748" s="206"/>
      <c r="E748" s="206"/>
      <c r="F748" s="212"/>
      <c r="G748" s="206"/>
      <c r="H748" s="214"/>
      <c r="I748" s="16" t="b">
        <f t="shared" si="70"/>
        <v>1</v>
      </c>
      <c r="J748" s="16" t="b">
        <f t="shared" si="71"/>
        <v>1</v>
      </c>
      <c r="K748" s="16" t="b">
        <f t="shared" si="72"/>
        <v>1</v>
      </c>
      <c r="L748" s="16" t="b">
        <f t="shared" si="67"/>
        <v>1</v>
      </c>
      <c r="M748" s="16" t="b">
        <f t="shared" si="68"/>
        <v>1</v>
      </c>
      <c r="N748" s="16" t="b">
        <f t="shared" si="69"/>
        <v>1</v>
      </c>
    </row>
    <row r="749" spans="1:14">
      <c r="A749" s="77">
        <v>730</v>
      </c>
      <c r="B749" s="212"/>
      <c r="C749" s="213"/>
      <c r="D749" s="206"/>
      <c r="E749" s="206"/>
      <c r="F749" s="212"/>
      <c r="G749" s="206"/>
      <c r="H749" s="214"/>
      <c r="I749" s="16" t="b">
        <f t="shared" si="70"/>
        <v>1</v>
      </c>
      <c r="J749" s="16" t="b">
        <f t="shared" si="71"/>
        <v>1</v>
      </c>
      <c r="K749" s="16" t="b">
        <f t="shared" si="72"/>
        <v>1</v>
      </c>
      <c r="L749" s="16" t="b">
        <f t="shared" si="67"/>
        <v>1</v>
      </c>
      <c r="M749" s="16" t="b">
        <f t="shared" si="68"/>
        <v>1</v>
      </c>
      <c r="N749" s="16" t="b">
        <f t="shared" si="69"/>
        <v>1</v>
      </c>
    </row>
    <row r="750" spans="1:14">
      <c r="A750" s="77">
        <v>731</v>
      </c>
      <c r="B750" s="212"/>
      <c r="C750" s="213"/>
      <c r="D750" s="206"/>
      <c r="E750" s="206"/>
      <c r="F750" s="212"/>
      <c r="G750" s="206"/>
      <c r="H750" s="214"/>
      <c r="I750" s="16" t="b">
        <f t="shared" si="70"/>
        <v>1</v>
      </c>
      <c r="J750" s="16" t="b">
        <f t="shared" si="71"/>
        <v>1</v>
      </c>
      <c r="K750" s="16" t="b">
        <f t="shared" si="72"/>
        <v>1</v>
      </c>
      <c r="L750" s="16" t="b">
        <f t="shared" si="67"/>
        <v>1</v>
      </c>
      <c r="M750" s="16" t="b">
        <f t="shared" si="68"/>
        <v>1</v>
      </c>
      <c r="N750" s="16" t="b">
        <f t="shared" si="69"/>
        <v>1</v>
      </c>
    </row>
    <row r="751" spans="1:14">
      <c r="A751" s="77">
        <v>732</v>
      </c>
      <c r="B751" s="212"/>
      <c r="C751" s="213"/>
      <c r="D751" s="206"/>
      <c r="E751" s="206"/>
      <c r="F751" s="212"/>
      <c r="G751" s="206"/>
      <c r="H751" s="214"/>
      <c r="I751" s="16" t="b">
        <f t="shared" si="70"/>
        <v>1</v>
      </c>
      <c r="J751" s="16" t="b">
        <f t="shared" si="71"/>
        <v>1</v>
      </c>
      <c r="K751" s="16" t="b">
        <f t="shared" si="72"/>
        <v>1</v>
      </c>
      <c r="L751" s="16" t="b">
        <f t="shared" si="67"/>
        <v>1</v>
      </c>
      <c r="M751" s="16" t="b">
        <f t="shared" si="68"/>
        <v>1</v>
      </c>
      <c r="N751" s="16" t="b">
        <f t="shared" si="69"/>
        <v>1</v>
      </c>
    </row>
    <row r="752" spans="1:14">
      <c r="A752" s="77">
        <v>733</v>
      </c>
      <c r="B752" s="212"/>
      <c r="C752" s="213"/>
      <c r="D752" s="206"/>
      <c r="E752" s="206"/>
      <c r="F752" s="212"/>
      <c r="G752" s="206"/>
      <c r="H752" s="214"/>
      <c r="I752" s="16" t="b">
        <f t="shared" si="70"/>
        <v>1</v>
      </c>
      <c r="J752" s="16" t="b">
        <f t="shared" si="71"/>
        <v>1</v>
      </c>
      <c r="K752" s="16" t="b">
        <f t="shared" si="72"/>
        <v>1</v>
      </c>
      <c r="L752" s="16" t="b">
        <f t="shared" si="67"/>
        <v>1</v>
      </c>
      <c r="M752" s="16" t="b">
        <f t="shared" si="68"/>
        <v>1</v>
      </c>
      <c r="N752" s="16" t="b">
        <f t="shared" si="69"/>
        <v>1</v>
      </c>
    </row>
    <row r="753" spans="1:14">
      <c r="A753" s="77">
        <v>734</v>
      </c>
      <c r="B753" s="212"/>
      <c r="C753" s="213"/>
      <c r="D753" s="206"/>
      <c r="E753" s="206"/>
      <c r="F753" s="212"/>
      <c r="G753" s="206"/>
      <c r="H753" s="214"/>
      <c r="I753" s="16" t="b">
        <f t="shared" si="70"/>
        <v>1</v>
      </c>
      <c r="J753" s="16" t="b">
        <f t="shared" si="71"/>
        <v>1</v>
      </c>
      <c r="K753" s="16" t="b">
        <f t="shared" si="72"/>
        <v>1</v>
      </c>
      <c r="L753" s="16" t="b">
        <f t="shared" si="67"/>
        <v>1</v>
      </c>
      <c r="M753" s="16" t="b">
        <f t="shared" si="68"/>
        <v>1</v>
      </c>
      <c r="N753" s="16" t="b">
        <f t="shared" si="69"/>
        <v>1</v>
      </c>
    </row>
    <row r="754" spans="1:14">
      <c r="A754" s="77">
        <v>735</v>
      </c>
      <c r="B754" s="212"/>
      <c r="C754" s="213"/>
      <c r="D754" s="206"/>
      <c r="E754" s="206"/>
      <c r="F754" s="212"/>
      <c r="G754" s="206"/>
      <c r="H754" s="214"/>
      <c r="I754" s="16" t="b">
        <f t="shared" si="70"/>
        <v>1</v>
      </c>
      <c r="J754" s="16" t="b">
        <f t="shared" si="71"/>
        <v>1</v>
      </c>
      <c r="K754" s="16" t="b">
        <f t="shared" si="72"/>
        <v>1</v>
      </c>
      <c r="L754" s="16" t="b">
        <f t="shared" si="67"/>
        <v>1</v>
      </c>
      <c r="M754" s="16" t="b">
        <f t="shared" si="68"/>
        <v>1</v>
      </c>
      <c r="N754" s="16" t="b">
        <f t="shared" si="69"/>
        <v>1</v>
      </c>
    </row>
    <row r="755" spans="1:14">
      <c r="A755" s="77">
        <v>736</v>
      </c>
      <c r="B755" s="212"/>
      <c r="C755" s="213"/>
      <c r="D755" s="206"/>
      <c r="E755" s="206"/>
      <c r="F755" s="212"/>
      <c r="G755" s="206"/>
      <c r="H755" s="214"/>
      <c r="I755" s="16" t="b">
        <f t="shared" si="70"/>
        <v>1</v>
      </c>
      <c r="J755" s="16" t="b">
        <f t="shared" si="71"/>
        <v>1</v>
      </c>
      <c r="K755" s="16" t="b">
        <f t="shared" si="72"/>
        <v>1</v>
      </c>
      <c r="L755" s="16" t="b">
        <f t="shared" si="67"/>
        <v>1</v>
      </c>
      <c r="M755" s="16" t="b">
        <f t="shared" si="68"/>
        <v>1</v>
      </c>
      <c r="N755" s="16" t="b">
        <f t="shared" si="69"/>
        <v>1</v>
      </c>
    </row>
    <row r="756" spans="1:14">
      <c r="A756" s="77">
        <v>737</v>
      </c>
      <c r="B756" s="212"/>
      <c r="C756" s="213"/>
      <c r="D756" s="206"/>
      <c r="E756" s="206"/>
      <c r="F756" s="212"/>
      <c r="G756" s="206"/>
      <c r="H756" s="214"/>
      <c r="I756" s="16" t="b">
        <f t="shared" si="70"/>
        <v>1</v>
      </c>
      <c r="J756" s="16" t="b">
        <f t="shared" si="71"/>
        <v>1</v>
      </c>
      <c r="K756" s="16" t="b">
        <f t="shared" si="72"/>
        <v>1</v>
      </c>
      <c r="L756" s="16" t="b">
        <f t="shared" si="67"/>
        <v>1</v>
      </c>
      <c r="M756" s="16" t="b">
        <f t="shared" si="68"/>
        <v>1</v>
      </c>
      <c r="N756" s="16" t="b">
        <f t="shared" si="69"/>
        <v>1</v>
      </c>
    </row>
    <row r="757" spans="1:14">
      <c r="A757" s="77">
        <v>738</v>
      </c>
      <c r="B757" s="212"/>
      <c r="C757" s="213"/>
      <c r="D757" s="206"/>
      <c r="E757" s="206"/>
      <c r="F757" s="212"/>
      <c r="G757" s="206"/>
      <c r="H757" s="214"/>
      <c r="I757" s="16" t="b">
        <f t="shared" si="70"/>
        <v>1</v>
      </c>
      <c r="J757" s="16" t="b">
        <f t="shared" si="71"/>
        <v>1</v>
      </c>
      <c r="K757" s="16" t="b">
        <f t="shared" si="72"/>
        <v>1</v>
      </c>
      <c r="L757" s="16" t="b">
        <f t="shared" si="67"/>
        <v>1</v>
      </c>
      <c r="M757" s="16" t="b">
        <f t="shared" si="68"/>
        <v>1</v>
      </c>
      <c r="N757" s="16" t="b">
        <f t="shared" si="69"/>
        <v>1</v>
      </c>
    </row>
    <row r="758" spans="1:14">
      <c r="A758" s="77">
        <v>739</v>
      </c>
      <c r="B758" s="212"/>
      <c r="C758" s="213"/>
      <c r="D758" s="206"/>
      <c r="E758" s="206"/>
      <c r="F758" s="212"/>
      <c r="G758" s="206"/>
      <c r="H758" s="214"/>
      <c r="I758" s="16" t="b">
        <f t="shared" si="70"/>
        <v>1</v>
      </c>
      <c r="J758" s="16" t="b">
        <f t="shared" si="71"/>
        <v>1</v>
      </c>
      <c r="K758" s="16" t="b">
        <f t="shared" si="72"/>
        <v>1</v>
      </c>
      <c r="L758" s="16" t="b">
        <f t="shared" si="67"/>
        <v>1</v>
      </c>
      <c r="M758" s="16" t="b">
        <f t="shared" si="68"/>
        <v>1</v>
      </c>
      <c r="N758" s="16" t="b">
        <f t="shared" si="69"/>
        <v>1</v>
      </c>
    </row>
    <row r="759" spans="1:14">
      <c r="A759" s="77">
        <v>740</v>
      </c>
      <c r="B759" s="212"/>
      <c r="C759" s="213"/>
      <c r="D759" s="206"/>
      <c r="E759" s="206"/>
      <c r="F759" s="212"/>
      <c r="G759" s="206"/>
      <c r="H759" s="214"/>
      <c r="I759" s="16" t="b">
        <f t="shared" si="70"/>
        <v>1</v>
      </c>
      <c r="J759" s="16" t="b">
        <f t="shared" si="71"/>
        <v>1</v>
      </c>
      <c r="K759" s="16" t="b">
        <f t="shared" si="72"/>
        <v>1</v>
      </c>
      <c r="L759" s="16" t="b">
        <f t="shared" si="67"/>
        <v>1</v>
      </c>
      <c r="M759" s="16" t="b">
        <f t="shared" si="68"/>
        <v>1</v>
      </c>
      <c r="N759" s="16" t="b">
        <f t="shared" si="69"/>
        <v>1</v>
      </c>
    </row>
    <row r="760" spans="1:14">
      <c r="A760" s="77">
        <v>741</v>
      </c>
      <c r="B760" s="212"/>
      <c r="C760" s="213"/>
      <c r="D760" s="206"/>
      <c r="E760" s="206"/>
      <c r="F760" s="212"/>
      <c r="G760" s="206"/>
      <c r="H760" s="214"/>
      <c r="I760" s="16" t="b">
        <f t="shared" si="70"/>
        <v>1</v>
      </c>
      <c r="J760" s="16" t="b">
        <f t="shared" si="71"/>
        <v>1</v>
      </c>
      <c r="K760" s="16" t="b">
        <f t="shared" si="72"/>
        <v>1</v>
      </c>
      <c r="L760" s="16" t="b">
        <f t="shared" si="67"/>
        <v>1</v>
      </c>
      <c r="M760" s="16" t="b">
        <f t="shared" si="68"/>
        <v>1</v>
      </c>
      <c r="N760" s="16" t="b">
        <f t="shared" si="69"/>
        <v>1</v>
      </c>
    </row>
    <row r="761" spans="1:14">
      <c r="A761" s="77">
        <v>742</v>
      </c>
      <c r="B761" s="212"/>
      <c r="C761" s="213"/>
      <c r="D761" s="206"/>
      <c r="E761" s="206"/>
      <c r="F761" s="212"/>
      <c r="G761" s="206"/>
      <c r="H761" s="214"/>
      <c r="I761" s="16" t="b">
        <f t="shared" si="70"/>
        <v>1</v>
      </c>
      <c r="J761" s="16" t="b">
        <f t="shared" si="71"/>
        <v>1</v>
      </c>
      <c r="K761" s="16" t="b">
        <f t="shared" si="72"/>
        <v>1</v>
      </c>
      <c r="L761" s="16" t="b">
        <f t="shared" si="67"/>
        <v>1</v>
      </c>
      <c r="M761" s="16" t="b">
        <f t="shared" si="68"/>
        <v>1</v>
      </c>
      <c r="N761" s="16" t="b">
        <f t="shared" si="69"/>
        <v>1</v>
      </c>
    </row>
    <row r="762" spans="1:14">
      <c r="A762" s="77">
        <v>743</v>
      </c>
      <c r="B762" s="212"/>
      <c r="C762" s="213"/>
      <c r="D762" s="206"/>
      <c r="E762" s="206"/>
      <c r="F762" s="212"/>
      <c r="G762" s="206"/>
      <c r="H762" s="214"/>
      <c r="I762" s="16" t="b">
        <f t="shared" si="70"/>
        <v>1</v>
      </c>
      <c r="J762" s="16" t="b">
        <f t="shared" si="71"/>
        <v>1</v>
      </c>
      <c r="K762" s="16" t="b">
        <f t="shared" si="72"/>
        <v>1</v>
      </c>
      <c r="L762" s="16" t="b">
        <f t="shared" si="67"/>
        <v>1</v>
      </c>
      <c r="M762" s="16" t="b">
        <f t="shared" si="68"/>
        <v>1</v>
      </c>
      <c r="N762" s="16" t="b">
        <f t="shared" si="69"/>
        <v>1</v>
      </c>
    </row>
    <row r="763" spans="1:14">
      <c r="A763" s="77">
        <v>744</v>
      </c>
      <c r="B763" s="212"/>
      <c r="C763" s="213"/>
      <c r="D763" s="206"/>
      <c r="E763" s="206"/>
      <c r="F763" s="212"/>
      <c r="G763" s="206"/>
      <c r="H763" s="214"/>
      <c r="I763" s="16" t="b">
        <f t="shared" si="70"/>
        <v>1</v>
      </c>
      <c r="J763" s="16" t="b">
        <f t="shared" si="71"/>
        <v>1</v>
      </c>
      <c r="K763" s="16" t="b">
        <f t="shared" si="72"/>
        <v>1</v>
      </c>
      <c r="L763" s="16" t="b">
        <f t="shared" si="67"/>
        <v>1</v>
      </c>
      <c r="M763" s="16" t="b">
        <f t="shared" si="68"/>
        <v>1</v>
      </c>
      <c r="N763" s="16" t="b">
        <f t="shared" si="69"/>
        <v>1</v>
      </c>
    </row>
    <row r="764" spans="1:14">
      <c r="A764" s="77">
        <v>745</v>
      </c>
      <c r="B764" s="212"/>
      <c r="C764" s="213"/>
      <c r="D764" s="206"/>
      <c r="E764" s="206"/>
      <c r="F764" s="212"/>
      <c r="G764" s="206"/>
      <c r="H764" s="214"/>
      <c r="I764" s="16" t="b">
        <f t="shared" si="70"/>
        <v>1</v>
      </c>
      <c r="J764" s="16" t="b">
        <f t="shared" si="71"/>
        <v>1</v>
      </c>
      <c r="K764" s="16" t="b">
        <f t="shared" si="72"/>
        <v>1</v>
      </c>
      <c r="L764" s="16" t="b">
        <f t="shared" si="67"/>
        <v>1</v>
      </c>
      <c r="M764" s="16" t="b">
        <f t="shared" si="68"/>
        <v>1</v>
      </c>
      <c r="N764" s="16" t="b">
        <f t="shared" si="69"/>
        <v>1</v>
      </c>
    </row>
    <row r="765" spans="1:14">
      <c r="A765" s="77">
        <v>746</v>
      </c>
      <c r="B765" s="212"/>
      <c r="C765" s="213"/>
      <c r="D765" s="206"/>
      <c r="E765" s="206"/>
      <c r="F765" s="212"/>
      <c r="G765" s="206"/>
      <c r="H765" s="214"/>
      <c r="I765" s="16" t="b">
        <f t="shared" si="70"/>
        <v>1</v>
      </c>
      <c r="J765" s="16" t="b">
        <f t="shared" si="71"/>
        <v>1</v>
      </c>
      <c r="K765" s="16" t="b">
        <f t="shared" si="72"/>
        <v>1</v>
      </c>
      <c r="L765" s="16" t="b">
        <f t="shared" si="67"/>
        <v>1</v>
      </c>
      <c r="M765" s="16" t="b">
        <f t="shared" si="68"/>
        <v>1</v>
      </c>
      <c r="N765" s="16" t="b">
        <f t="shared" si="69"/>
        <v>1</v>
      </c>
    </row>
    <row r="766" spans="1:14">
      <c r="A766" s="77">
        <v>747</v>
      </c>
      <c r="B766" s="212"/>
      <c r="C766" s="213"/>
      <c r="D766" s="206"/>
      <c r="E766" s="206"/>
      <c r="F766" s="212"/>
      <c r="G766" s="206"/>
      <c r="H766" s="214"/>
      <c r="I766" s="16" t="b">
        <f t="shared" si="70"/>
        <v>1</v>
      </c>
      <c r="J766" s="16" t="b">
        <f t="shared" si="71"/>
        <v>1</v>
      </c>
      <c r="K766" s="16" t="b">
        <f t="shared" si="72"/>
        <v>1</v>
      </c>
      <c r="L766" s="16" t="b">
        <f t="shared" si="67"/>
        <v>1</v>
      </c>
      <c r="M766" s="16" t="b">
        <f t="shared" si="68"/>
        <v>1</v>
      </c>
      <c r="N766" s="16" t="b">
        <f t="shared" si="69"/>
        <v>1</v>
      </c>
    </row>
    <row r="767" spans="1:14">
      <c r="A767" s="77">
        <v>748</v>
      </c>
      <c r="B767" s="212"/>
      <c r="C767" s="213"/>
      <c r="D767" s="206"/>
      <c r="E767" s="206"/>
      <c r="F767" s="212"/>
      <c r="G767" s="206"/>
      <c r="H767" s="214"/>
      <c r="I767" s="16" t="b">
        <f t="shared" si="70"/>
        <v>1</v>
      </c>
      <c r="J767" s="16" t="b">
        <f t="shared" si="71"/>
        <v>1</v>
      </c>
      <c r="K767" s="16" t="b">
        <f t="shared" si="72"/>
        <v>1</v>
      </c>
      <c r="L767" s="16" t="b">
        <f t="shared" si="67"/>
        <v>1</v>
      </c>
      <c r="M767" s="16" t="b">
        <f t="shared" si="68"/>
        <v>1</v>
      </c>
      <c r="N767" s="16" t="b">
        <f t="shared" si="69"/>
        <v>1</v>
      </c>
    </row>
    <row r="768" spans="1:14">
      <c r="A768" s="77">
        <v>749</v>
      </c>
      <c r="B768" s="212"/>
      <c r="C768" s="213"/>
      <c r="D768" s="206"/>
      <c r="E768" s="206"/>
      <c r="F768" s="212"/>
      <c r="G768" s="206"/>
      <c r="H768" s="214"/>
      <c r="I768" s="16" t="b">
        <f t="shared" si="70"/>
        <v>1</v>
      </c>
      <c r="J768" s="16" t="b">
        <f t="shared" si="71"/>
        <v>1</v>
      </c>
      <c r="K768" s="16" t="b">
        <f t="shared" si="72"/>
        <v>1</v>
      </c>
      <c r="L768" s="16" t="b">
        <f t="shared" si="67"/>
        <v>1</v>
      </c>
      <c r="M768" s="16" t="b">
        <f t="shared" si="68"/>
        <v>1</v>
      </c>
      <c r="N768" s="16" t="b">
        <f t="shared" si="69"/>
        <v>1</v>
      </c>
    </row>
    <row r="769" spans="1:14">
      <c r="A769" s="77">
        <v>750</v>
      </c>
      <c r="B769" s="212"/>
      <c r="C769" s="213"/>
      <c r="D769" s="206"/>
      <c r="E769" s="206"/>
      <c r="F769" s="212"/>
      <c r="G769" s="206"/>
      <c r="H769" s="214"/>
      <c r="I769" s="16" t="b">
        <f t="shared" si="70"/>
        <v>1</v>
      </c>
      <c r="J769" s="16" t="b">
        <f t="shared" si="71"/>
        <v>1</v>
      </c>
      <c r="K769" s="16" t="b">
        <f t="shared" si="72"/>
        <v>1</v>
      </c>
      <c r="L769" s="16" t="b">
        <f t="shared" si="67"/>
        <v>1</v>
      </c>
      <c r="M769" s="16" t="b">
        <f t="shared" si="68"/>
        <v>1</v>
      </c>
      <c r="N769" s="16" t="b">
        <f t="shared" si="69"/>
        <v>1</v>
      </c>
    </row>
    <row r="770" spans="1:14">
      <c r="A770" s="77">
        <v>751</v>
      </c>
      <c r="B770" s="212"/>
      <c r="C770" s="213"/>
      <c r="D770" s="206"/>
      <c r="E770" s="206"/>
      <c r="F770" s="212"/>
      <c r="G770" s="206"/>
      <c r="H770" s="214"/>
      <c r="I770" s="16" t="b">
        <f t="shared" si="70"/>
        <v>1</v>
      </c>
      <c r="J770" s="16" t="b">
        <f t="shared" si="71"/>
        <v>1</v>
      </c>
      <c r="K770" s="16" t="b">
        <f t="shared" si="72"/>
        <v>1</v>
      </c>
      <c r="L770" s="16" t="b">
        <f t="shared" si="67"/>
        <v>1</v>
      </c>
      <c r="M770" s="16" t="b">
        <f t="shared" si="68"/>
        <v>1</v>
      </c>
      <c r="N770" s="16" t="b">
        <f t="shared" si="69"/>
        <v>1</v>
      </c>
    </row>
    <row r="771" spans="1:14">
      <c r="A771" s="77">
        <v>752</v>
      </c>
      <c r="B771" s="212"/>
      <c r="C771" s="213"/>
      <c r="D771" s="206"/>
      <c r="E771" s="206"/>
      <c r="F771" s="212"/>
      <c r="G771" s="206"/>
      <c r="H771" s="214"/>
      <c r="I771" s="16" t="b">
        <f t="shared" si="70"/>
        <v>1</v>
      </c>
      <c r="J771" s="16" t="b">
        <f t="shared" si="71"/>
        <v>1</v>
      </c>
      <c r="K771" s="16" t="b">
        <f t="shared" si="72"/>
        <v>1</v>
      </c>
      <c r="L771" s="16" t="b">
        <f t="shared" si="67"/>
        <v>1</v>
      </c>
      <c r="M771" s="16" t="b">
        <f t="shared" si="68"/>
        <v>1</v>
      </c>
      <c r="N771" s="16" t="b">
        <f t="shared" si="69"/>
        <v>1</v>
      </c>
    </row>
    <row r="772" spans="1:14">
      <c r="A772" s="77">
        <v>753</v>
      </c>
      <c r="B772" s="212"/>
      <c r="C772" s="213"/>
      <c r="D772" s="206"/>
      <c r="E772" s="206"/>
      <c r="F772" s="212"/>
      <c r="G772" s="206"/>
      <c r="H772" s="214"/>
      <c r="I772" s="16" t="b">
        <f t="shared" si="70"/>
        <v>1</v>
      </c>
      <c r="J772" s="16" t="b">
        <f t="shared" si="71"/>
        <v>1</v>
      </c>
      <c r="K772" s="16" t="b">
        <f t="shared" si="72"/>
        <v>1</v>
      </c>
      <c r="L772" s="16" t="b">
        <f t="shared" si="67"/>
        <v>1</v>
      </c>
      <c r="M772" s="16" t="b">
        <f t="shared" si="68"/>
        <v>1</v>
      </c>
      <c r="N772" s="16" t="b">
        <f t="shared" si="69"/>
        <v>1</v>
      </c>
    </row>
    <row r="773" spans="1:14">
      <c r="A773" s="77">
        <v>754</v>
      </c>
      <c r="B773" s="212"/>
      <c r="C773" s="213"/>
      <c r="D773" s="206"/>
      <c r="E773" s="206"/>
      <c r="F773" s="212"/>
      <c r="G773" s="206"/>
      <c r="H773" s="214"/>
      <c r="I773" s="16" t="b">
        <f t="shared" si="70"/>
        <v>1</v>
      </c>
      <c r="J773" s="16" t="b">
        <f t="shared" si="71"/>
        <v>1</v>
      </c>
      <c r="K773" s="16" t="b">
        <f t="shared" si="72"/>
        <v>1</v>
      </c>
      <c r="L773" s="16" t="b">
        <f t="shared" si="67"/>
        <v>1</v>
      </c>
      <c r="M773" s="16" t="b">
        <f t="shared" si="68"/>
        <v>1</v>
      </c>
      <c r="N773" s="16" t="b">
        <f t="shared" si="69"/>
        <v>1</v>
      </c>
    </row>
    <row r="774" spans="1:14">
      <c r="A774" s="77">
        <v>755</v>
      </c>
      <c r="B774" s="212"/>
      <c r="C774" s="213"/>
      <c r="D774" s="206"/>
      <c r="E774" s="206"/>
      <c r="F774" s="212"/>
      <c r="G774" s="206"/>
      <c r="H774" s="214"/>
      <c r="I774" s="16" t="b">
        <f t="shared" si="70"/>
        <v>1</v>
      </c>
      <c r="J774" s="16" t="b">
        <f t="shared" si="71"/>
        <v>1</v>
      </c>
      <c r="K774" s="16" t="b">
        <f t="shared" si="72"/>
        <v>1</v>
      </c>
      <c r="L774" s="16" t="b">
        <f t="shared" si="67"/>
        <v>1</v>
      </c>
      <c r="M774" s="16" t="b">
        <f t="shared" si="68"/>
        <v>1</v>
      </c>
      <c r="N774" s="16" t="b">
        <f t="shared" si="69"/>
        <v>1</v>
      </c>
    </row>
    <row r="775" spans="1:14">
      <c r="A775" s="77">
        <v>756</v>
      </c>
      <c r="B775" s="212"/>
      <c r="C775" s="213"/>
      <c r="D775" s="206"/>
      <c r="E775" s="206"/>
      <c r="F775" s="212"/>
      <c r="G775" s="206"/>
      <c r="H775" s="214"/>
      <c r="I775" s="16" t="b">
        <f t="shared" si="70"/>
        <v>1</v>
      </c>
      <c r="J775" s="16" t="b">
        <f t="shared" si="71"/>
        <v>1</v>
      </c>
      <c r="K775" s="16" t="b">
        <f t="shared" si="72"/>
        <v>1</v>
      </c>
      <c r="L775" s="16" t="b">
        <f t="shared" si="67"/>
        <v>1</v>
      </c>
      <c r="M775" s="16" t="b">
        <f t="shared" si="68"/>
        <v>1</v>
      </c>
      <c r="N775" s="16" t="b">
        <f t="shared" si="69"/>
        <v>1</v>
      </c>
    </row>
    <row r="776" spans="1:14">
      <c r="A776" s="77">
        <v>757</v>
      </c>
      <c r="B776" s="212"/>
      <c r="C776" s="213"/>
      <c r="D776" s="206"/>
      <c r="E776" s="206"/>
      <c r="F776" s="212"/>
      <c r="G776" s="206"/>
      <c r="H776" s="214"/>
      <c r="I776" s="16" t="b">
        <f t="shared" si="70"/>
        <v>1</v>
      </c>
      <c r="J776" s="16" t="b">
        <f t="shared" si="71"/>
        <v>1</v>
      </c>
      <c r="K776" s="16" t="b">
        <f t="shared" si="72"/>
        <v>1</v>
      </c>
      <c r="L776" s="16" t="b">
        <f t="shared" si="67"/>
        <v>1</v>
      </c>
      <c r="M776" s="16" t="b">
        <f t="shared" si="68"/>
        <v>1</v>
      </c>
      <c r="N776" s="16" t="b">
        <f t="shared" si="69"/>
        <v>1</v>
      </c>
    </row>
    <row r="777" spans="1:14">
      <c r="A777" s="77">
        <v>758</v>
      </c>
      <c r="B777" s="212"/>
      <c r="C777" s="213"/>
      <c r="D777" s="206"/>
      <c r="E777" s="206"/>
      <c r="F777" s="212"/>
      <c r="G777" s="206"/>
      <c r="H777" s="214"/>
      <c r="I777" s="16" t="b">
        <f t="shared" si="70"/>
        <v>1</v>
      </c>
      <c r="J777" s="16" t="b">
        <f t="shared" si="71"/>
        <v>1</v>
      </c>
      <c r="K777" s="16" t="b">
        <f t="shared" si="72"/>
        <v>1</v>
      </c>
      <c r="L777" s="16" t="b">
        <f t="shared" si="67"/>
        <v>1</v>
      </c>
      <c r="M777" s="16" t="b">
        <f t="shared" si="68"/>
        <v>1</v>
      </c>
      <c r="N777" s="16" t="b">
        <f t="shared" si="69"/>
        <v>1</v>
      </c>
    </row>
    <row r="778" spans="1:14">
      <c r="A778" s="77">
        <v>759</v>
      </c>
      <c r="B778" s="212"/>
      <c r="C778" s="213"/>
      <c r="D778" s="206"/>
      <c r="E778" s="206"/>
      <c r="F778" s="212"/>
      <c r="G778" s="206"/>
      <c r="H778" s="214"/>
      <c r="I778" s="16" t="b">
        <f t="shared" si="70"/>
        <v>1</v>
      </c>
      <c r="J778" s="16" t="b">
        <f t="shared" si="71"/>
        <v>1</v>
      </c>
      <c r="K778" s="16" t="b">
        <f t="shared" si="72"/>
        <v>1</v>
      </c>
      <c r="L778" s="16" t="b">
        <f t="shared" si="67"/>
        <v>1</v>
      </c>
      <c r="M778" s="16" t="b">
        <f t="shared" si="68"/>
        <v>1</v>
      </c>
      <c r="N778" s="16" t="b">
        <f t="shared" si="69"/>
        <v>1</v>
      </c>
    </row>
    <row r="779" spans="1:14">
      <c r="A779" s="77">
        <v>760</v>
      </c>
      <c r="B779" s="212"/>
      <c r="C779" s="213"/>
      <c r="D779" s="206"/>
      <c r="E779" s="206"/>
      <c r="F779" s="212"/>
      <c r="G779" s="206"/>
      <c r="H779" s="214"/>
      <c r="I779" s="16" t="b">
        <f t="shared" si="70"/>
        <v>1</v>
      </c>
      <c r="J779" s="16" t="b">
        <f t="shared" si="71"/>
        <v>1</v>
      </c>
      <c r="K779" s="16" t="b">
        <f t="shared" si="72"/>
        <v>1</v>
      </c>
      <c r="L779" s="16" t="b">
        <f t="shared" si="67"/>
        <v>1</v>
      </c>
      <c r="M779" s="16" t="b">
        <f t="shared" si="68"/>
        <v>1</v>
      </c>
      <c r="N779" s="16" t="b">
        <f t="shared" si="69"/>
        <v>1</v>
      </c>
    </row>
    <row r="780" spans="1:14">
      <c r="A780" s="77">
        <v>761</v>
      </c>
      <c r="B780" s="212"/>
      <c r="C780" s="213"/>
      <c r="D780" s="206"/>
      <c r="E780" s="206"/>
      <c r="F780" s="212"/>
      <c r="G780" s="206"/>
      <c r="H780" s="214"/>
      <c r="I780" s="16" t="b">
        <f t="shared" si="70"/>
        <v>1</v>
      </c>
      <c r="J780" s="16" t="b">
        <f t="shared" si="71"/>
        <v>1</v>
      </c>
      <c r="K780" s="16" t="b">
        <f t="shared" si="72"/>
        <v>1</v>
      </c>
      <c r="L780" s="16" t="b">
        <f t="shared" si="67"/>
        <v>1</v>
      </c>
      <c r="M780" s="16" t="b">
        <f t="shared" si="68"/>
        <v>1</v>
      </c>
      <c r="N780" s="16" t="b">
        <f t="shared" si="69"/>
        <v>1</v>
      </c>
    </row>
    <row r="781" spans="1:14">
      <c r="A781" s="77">
        <v>762</v>
      </c>
      <c r="B781" s="212"/>
      <c r="C781" s="213"/>
      <c r="D781" s="206"/>
      <c r="E781" s="206"/>
      <c r="F781" s="212"/>
      <c r="G781" s="206"/>
      <c r="H781" s="214"/>
      <c r="I781" s="16" t="b">
        <f t="shared" si="70"/>
        <v>1</v>
      </c>
      <c r="J781" s="16" t="b">
        <f t="shared" si="71"/>
        <v>1</v>
      </c>
      <c r="K781" s="16" t="b">
        <f t="shared" si="72"/>
        <v>1</v>
      </c>
      <c r="L781" s="16" t="b">
        <f t="shared" si="67"/>
        <v>1</v>
      </c>
      <c r="M781" s="16" t="b">
        <f t="shared" si="68"/>
        <v>1</v>
      </c>
      <c r="N781" s="16" t="b">
        <f t="shared" si="69"/>
        <v>1</v>
      </c>
    </row>
    <row r="782" spans="1:14">
      <c r="A782" s="77">
        <v>763</v>
      </c>
      <c r="B782" s="212"/>
      <c r="C782" s="213"/>
      <c r="D782" s="206"/>
      <c r="E782" s="206"/>
      <c r="F782" s="212"/>
      <c r="G782" s="206"/>
      <c r="H782" s="214"/>
      <c r="I782" s="16" t="b">
        <f t="shared" si="70"/>
        <v>1</v>
      </c>
      <c r="J782" s="16" t="b">
        <f t="shared" si="71"/>
        <v>1</v>
      </c>
      <c r="K782" s="16" t="b">
        <f t="shared" si="72"/>
        <v>1</v>
      </c>
      <c r="L782" s="16" t="b">
        <f t="shared" si="67"/>
        <v>1</v>
      </c>
      <c r="M782" s="16" t="b">
        <f t="shared" si="68"/>
        <v>1</v>
      </c>
      <c r="N782" s="16" t="b">
        <f t="shared" si="69"/>
        <v>1</v>
      </c>
    </row>
    <row r="783" spans="1:14">
      <c r="A783" s="77">
        <v>764</v>
      </c>
      <c r="B783" s="212"/>
      <c r="C783" s="213"/>
      <c r="D783" s="206"/>
      <c r="E783" s="206"/>
      <c r="F783" s="212"/>
      <c r="G783" s="206"/>
      <c r="H783" s="214"/>
      <c r="I783" s="16" t="b">
        <f t="shared" si="70"/>
        <v>1</v>
      </c>
      <c r="J783" s="16" t="b">
        <f t="shared" si="71"/>
        <v>1</v>
      </c>
      <c r="K783" s="16" t="b">
        <f t="shared" si="72"/>
        <v>1</v>
      </c>
      <c r="L783" s="16" t="b">
        <f t="shared" si="67"/>
        <v>1</v>
      </c>
      <c r="M783" s="16" t="b">
        <f t="shared" si="68"/>
        <v>1</v>
      </c>
      <c r="N783" s="16" t="b">
        <f t="shared" si="69"/>
        <v>1</v>
      </c>
    </row>
    <row r="784" spans="1:14">
      <c r="A784" s="77">
        <v>765</v>
      </c>
      <c r="B784" s="212"/>
      <c r="C784" s="213"/>
      <c r="D784" s="206"/>
      <c r="E784" s="206"/>
      <c r="F784" s="212"/>
      <c r="G784" s="206"/>
      <c r="H784" s="214"/>
      <c r="I784" s="16" t="b">
        <f t="shared" si="70"/>
        <v>1</v>
      </c>
      <c r="J784" s="16" t="b">
        <f t="shared" si="71"/>
        <v>1</v>
      </c>
      <c r="K784" s="16" t="b">
        <f t="shared" si="72"/>
        <v>1</v>
      </c>
      <c r="L784" s="16" t="b">
        <f t="shared" si="67"/>
        <v>1</v>
      </c>
      <c r="M784" s="16" t="b">
        <f t="shared" si="68"/>
        <v>1</v>
      </c>
      <c r="N784" s="16" t="b">
        <f t="shared" si="69"/>
        <v>1</v>
      </c>
    </row>
    <row r="785" spans="1:14">
      <c r="A785" s="77">
        <v>766</v>
      </c>
      <c r="B785" s="212"/>
      <c r="C785" s="213"/>
      <c r="D785" s="206"/>
      <c r="E785" s="206"/>
      <c r="F785" s="212"/>
      <c r="G785" s="206"/>
      <c r="H785" s="214"/>
      <c r="I785" s="16" t="b">
        <f t="shared" si="70"/>
        <v>1</v>
      </c>
      <c r="J785" s="16" t="b">
        <f t="shared" si="71"/>
        <v>1</v>
      </c>
      <c r="K785" s="16" t="b">
        <f t="shared" si="72"/>
        <v>1</v>
      </c>
      <c r="L785" s="16" t="b">
        <f t="shared" si="67"/>
        <v>1</v>
      </c>
      <c r="M785" s="16" t="b">
        <f t="shared" si="68"/>
        <v>1</v>
      </c>
      <c r="N785" s="16" t="b">
        <f t="shared" si="69"/>
        <v>1</v>
      </c>
    </row>
    <row r="786" spans="1:14">
      <c r="A786" s="77">
        <v>767</v>
      </c>
      <c r="B786" s="212"/>
      <c r="C786" s="213"/>
      <c r="D786" s="206"/>
      <c r="E786" s="206"/>
      <c r="F786" s="212"/>
      <c r="G786" s="206"/>
      <c r="H786" s="214"/>
      <c r="I786" s="16" t="b">
        <f t="shared" si="70"/>
        <v>1</v>
      </c>
      <c r="J786" s="16" t="b">
        <f t="shared" si="71"/>
        <v>1</v>
      </c>
      <c r="K786" s="16" t="b">
        <f t="shared" si="72"/>
        <v>1</v>
      </c>
      <c r="L786" s="16" t="b">
        <f t="shared" si="67"/>
        <v>1</v>
      </c>
      <c r="M786" s="16" t="b">
        <f t="shared" si="68"/>
        <v>1</v>
      </c>
      <c r="N786" s="16" t="b">
        <f t="shared" si="69"/>
        <v>1</v>
      </c>
    </row>
    <row r="787" spans="1:14">
      <c r="A787" s="77">
        <v>768</v>
      </c>
      <c r="B787" s="212"/>
      <c r="C787" s="213"/>
      <c r="D787" s="206"/>
      <c r="E787" s="206"/>
      <c r="F787" s="212"/>
      <c r="G787" s="206"/>
      <c r="H787" s="214"/>
      <c r="I787" s="16" t="b">
        <f t="shared" si="70"/>
        <v>1</v>
      </c>
      <c r="J787" s="16" t="b">
        <f t="shared" si="71"/>
        <v>1</v>
      </c>
      <c r="K787" s="16" t="b">
        <f t="shared" si="72"/>
        <v>1</v>
      </c>
      <c r="L787" s="16" t="b">
        <f t="shared" si="67"/>
        <v>1</v>
      </c>
      <c r="M787" s="16" t="b">
        <f t="shared" si="68"/>
        <v>1</v>
      </c>
      <c r="N787" s="16" t="b">
        <f t="shared" si="69"/>
        <v>1</v>
      </c>
    </row>
    <row r="788" spans="1:14">
      <c r="A788" s="77">
        <v>769</v>
      </c>
      <c r="B788" s="212"/>
      <c r="C788" s="213"/>
      <c r="D788" s="206"/>
      <c r="E788" s="206"/>
      <c r="F788" s="212"/>
      <c r="G788" s="206"/>
      <c r="H788" s="214"/>
      <c r="I788" s="16" t="b">
        <f t="shared" si="70"/>
        <v>1</v>
      </c>
      <c r="J788" s="16" t="b">
        <f t="shared" si="71"/>
        <v>1</v>
      </c>
      <c r="K788" s="16" t="b">
        <f t="shared" si="72"/>
        <v>1</v>
      </c>
      <c r="L788" s="16" t="b">
        <f t="shared" ref="L788:L851" si="73">IF(D788="",TRUE,(IF(ISNUMBER(MATCH(D788,CountriesList,0)),TRUE,FALSE)))</f>
        <v>1</v>
      </c>
      <c r="M788" s="16" t="b">
        <f t="shared" ref="M788:M851" si="74">IF(E788="",TRUE,(IF(ISNUMBER(MATCH(E788,typeofentityList,0)),TRUE,FALSE)))</f>
        <v>1</v>
      </c>
      <c r="N788" s="16" t="b">
        <f t="shared" ref="N788:N851" si="75">IF(G788="",TRUE,(IF(ISNUMBER(MATCH(G788,ShortRelationList,0)),TRUE,FALSE)))</f>
        <v>1</v>
      </c>
    </row>
    <row r="789" spans="1:14">
      <c r="A789" s="77">
        <v>770</v>
      </c>
      <c r="B789" s="212"/>
      <c r="C789" s="213"/>
      <c r="D789" s="206"/>
      <c r="E789" s="206"/>
      <c r="F789" s="212"/>
      <c r="G789" s="206"/>
      <c r="H789" s="214"/>
      <c r="I789" s="16" t="b">
        <f t="shared" si="70"/>
        <v>1</v>
      </c>
      <c r="J789" s="16" t="b">
        <f t="shared" si="71"/>
        <v>1</v>
      </c>
      <c r="K789" s="16" t="b">
        <f t="shared" si="72"/>
        <v>1</v>
      </c>
      <c r="L789" s="16" t="b">
        <f t="shared" si="73"/>
        <v>1</v>
      </c>
      <c r="M789" s="16" t="b">
        <f t="shared" si="74"/>
        <v>1</v>
      </c>
      <c r="N789" s="16" t="b">
        <f t="shared" si="75"/>
        <v>1</v>
      </c>
    </row>
    <row r="790" spans="1:14">
      <c r="A790" s="77">
        <v>771</v>
      </c>
      <c r="B790" s="212"/>
      <c r="C790" s="213"/>
      <c r="D790" s="206"/>
      <c r="E790" s="206"/>
      <c r="F790" s="212"/>
      <c r="G790" s="206"/>
      <c r="H790" s="214"/>
      <c r="I790" s="16" t="b">
        <f t="shared" ref="I790:I853" si="76">IF(ISBLANK(B790),TRUE,IF(OR(ISBLANK(C790),ISBLANK(D790),ISBLANK(E790),ISBLANK(F790),ISBLANK(G790),ISBLANK(H790)),FALSE,TRUE))</f>
        <v>1</v>
      </c>
      <c r="J790" s="16" t="b">
        <f t="shared" ref="J790:J853" si="77">IF(OR(AND(B790="N/A",D790="N/A",E790="N/A",G790="N/A"),AND(ISBLANK(B790),ISBLANK(D790),ISBLANK(E790),ISBLANK(G790)),AND(NOT(ISBLANK(B790)),NOT(ISBLANK(D790)),NOT(ISBLANK(E790)),NOT(ISBLANK(G790)),B790&lt;&gt;"N/A",D790&lt;&gt;"N/A",E790&lt;&gt;"N/A",G790&lt;&gt;"N/A")),TRUE,FALSE)</f>
        <v>1</v>
      </c>
      <c r="K790" s="16" t="b">
        <f t="shared" ref="K790:K853" si="78">IF(OR(AND(ISBLANK(B790),H790=0),AND(B790="N/A",H790=0),AND(NOT(ISBLANK(B790)),B790&lt;&gt;"N/A",H790&lt;&gt;0)),TRUE,FALSE)</f>
        <v>1</v>
      </c>
      <c r="L790" s="16" t="b">
        <f t="shared" si="73"/>
        <v>1</v>
      </c>
      <c r="M790" s="16" t="b">
        <f t="shared" si="74"/>
        <v>1</v>
      </c>
      <c r="N790" s="16" t="b">
        <f t="shared" si="75"/>
        <v>1</v>
      </c>
    </row>
    <row r="791" spans="1:14">
      <c r="A791" s="77">
        <v>772</v>
      </c>
      <c r="B791" s="212"/>
      <c r="C791" s="213"/>
      <c r="D791" s="206"/>
      <c r="E791" s="206"/>
      <c r="F791" s="212"/>
      <c r="G791" s="206"/>
      <c r="H791" s="214"/>
      <c r="I791" s="16" t="b">
        <f t="shared" si="76"/>
        <v>1</v>
      </c>
      <c r="J791" s="16" t="b">
        <f t="shared" si="77"/>
        <v>1</v>
      </c>
      <c r="K791" s="16" t="b">
        <f t="shared" si="78"/>
        <v>1</v>
      </c>
      <c r="L791" s="16" t="b">
        <f t="shared" si="73"/>
        <v>1</v>
      </c>
      <c r="M791" s="16" t="b">
        <f t="shared" si="74"/>
        <v>1</v>
      </c>
      <c r="N791" s="16" t="b">
        <f t="shared" si="75"/>
        <v>1</v>
      </c>
    </row>
    <row r="792" spans="1:14">
      <c r="A792" s="77">
        <v>773</v>
      </c>
      <c r="B792" s="212"/>
      <c r="C792" s="213"/>
      <c r="D792" s="206"/>
      <c r="E792" s="206"/>
      <c r="F792" s="212"/>
      <c r="G792" s="206"/>
      <c r="H792" s="214"/>
      <c r="I792" s="16" t="b">
        <f t="shared" si="76"/>
        <v>1</v>
      </c>
      <c r="J792" s="16" t="b">
        <f t="shared" si="77"/>
        <v>1</v>
      </c>
      <c r="K792" s="16" t="b">
        <f t="shared" si="78"/>
        <v>1</v>
      </c>
      <c r="L792" s="16" t="b">
        <f t="shared" si="73"/>
        <v>1</v>
      </c>
      <c r="M792" s="16" t="b">
        <f t="shared" si="74"/>
        <v>1</v>
      </c>
      <c r="N792" s="16" t="b">
        <f t="shared" si="75"/>
        <v>1</v>
      </c>
    </row>
    <row r="793" spans="1:14">
      <c r="A793" s="77">
        <v>774</v>
      </c>
      <c r="B793" s="212"/>
      <c r="C793" s="213"/>
      <c r="D793" s="206"/>
      <c r="E793" s="206"/>
      <c r="F793" s="212"/>
      <c r="G793" s="206"/>
      <c r="H793" s="214"/>
      <c r="I793" s="16" t="b">
        <f t="shared" si="76"/>
        <v>1</v>
      </c>
      <c r="J793" s="16" t="b">
        <f t="shared" si="77"/>
        <v>1</v>
      </c>
      <c r="K793" s="16" t="b">
        <f t="shared" si="78"/>
        <v>1</v>
      </c>
      <c r="L793" s="16" t="b">
        <f t="shared" si="73"/>
        <v>1</v>
      </c>
      <c r="M793" s="16" t="b">
        <f t="shared" si="74"/>
        <v>1</v>
      </c>
      <c r="N793" s="16" t="b">
        <f t="shared" si="75"/>
        <v>1</v>
      </c>
    </row>
    <row r="794" spans="1:14">
      <c r="A794" s="77">
        <v>775</v>
      </c>
      <c r="B794" s="212"/>
      <c r="C794" s="213"/>
      <c r="D794" s="206"/>
      <c r="E794" s="206"/>
      <c r="F794" s="212"/>
      <c r="G794" s="206"/>
      <c r="H794" s="214"/>
      <c r="I794" s="16" t="b">
        <f t="shared" si="76"/>
        <v>1</v>
      </c>
      <c r="J794" s="16" t="b">
        <f t="shared" si="77"/>
        <v>1</v>
      </c>
      <c r="K794" s="16" t="b">
        <f t="shared" si="78"/>
        <v>1</v>
      </c>
      <c r="L794" s="16" t="b">
        <f t="shared" si="73"/>
        <v>1</v>
      </c>
      <c r="M794" s="16" t="b">
        <f t="shared" si="74"/>
        <v>1</v>
      </c>
      <c r="N794" s="16" t="b">
        <f t="shared" si="75"/>
        <v>1</v>
      </c>
    </row>
    <row r="795" spans="1:14">
      <c r="A795" s="77">
        <v>776</v>
      </c>
      <c r="B795" s="212"/>
      <c r="C795" s="213"/>
      <c r="D795" s="206"/>
      <c r="E795" s="206"/>
      <c r="F795" s="212"/>
      <c r="G795" s="206"/>
      <c r="H795" s="214"/>
      <c r="I795" s="16" t="b">
        <f t="shared" si="76"/>
        <v>1</v>
      </c>
      <c r="J795" s="16" t="b">
        <f t="shared" si="77"/>
        <v>1</v>
      </c>
      <c r="K795" s="16" t="b">
        <f t="shared" si="78"/>
        <v>1</v>
      </c>
      <c r="L795" s="16" t="b">
        <f t="shared" si="73"/>
        <v>1</v>
      </c>
      <c r="M795" s="16" t="b">
        <f t="shared" si="74"/>
        <v>1</v>
      </c>
      <c r="N795" s="16" t="b">
        <f t="shared" si="75"/>
        <v>1</v>
      </c>
    </row>
    <row r="796" spans="1:14">
      <c r="A796" s="77">
        <v>777</v>
      </c>
      <c r="B796" s="212"/>
      <c r="C796" s="213"/>
      <c r="D796" s="206"/>
      <c r="E796" s="206"/>
      <c r="F796" s="212"/>
      <c r="G796" s="206"/>
      <c r="H796" s="214"/>
      <c r="I796" s="16" t="b">
        <f t="shared" si="76"/>
        <v>1</v>
      </c>
      <c r="J796" s="16" t="b">
        <f t="shared" si="77"/>
        <v>1</v>
      </c>
      <c r="K796" s="16" t="b">
        <f t="shared" si="78"/>
        <v>1</v>
      </c>
      <c r="L796" s="16" t="b">
        <f t="shared" si="73"/>
        <v>1</v>
      </c>
      <c r="M796" s="16" t="b">
        <f t="shared" si="74"/>
        <v>1</v>
      </c>
      <c r="N796" s="16" t="b">
        <f t="shared" si="75"/>
        <v>1</v>
      </c>
    </row>
    <row r="797" spans="1:14">
      <c r="A797" s="77">
        <v>778</v>
      </c>
      <c r="B797" s="212"/>
      <c r="C797" s="213"/>
      <c r="D797" s="206"/>
      <c r="E797" s="206"/>
      <c r="F797" s="212"/>
      <c r="G797" s="206"/>
      <c r="H797" s="214"/>
      <c r="I797" s="16" t="b">
        <f t="shared" si="76"/>
        <v>1</v>
      </c>
      <c r="J797" s="16" t="b">
        <f t="shared" si="77"/>
        <v>1</v>
      </c>
      <c r="K797" s="16" t="b">
        <f t="shared" si="78"/>
        <v>1</v>
      </c>
      <c r="L797" s="16" t="b">
        <f t="shared" si="73"/>
        <v>1</v>
      </c>
      <c r="M797" s="16" t="b">
        <f t="shared" si="74"/>
        <v>1</v>
      </c>
      <c r="N797" s="16" t="b">
        <f t="shared" si="75"/>
        <v>1</v>
      </c>
    </row>
    <row r="798" spans="1:14">
      <c r="A798" s="77">
        <v>779</v>
      </c>
      <c r="B798" s="212"/>
      <c r="C798" s="213"/>
      <c r="D798" s="206"/>
      <c r="E798" s="206"/>
      <c r="F798" s="212"/>
      <c r="G798" s="206"/>
      <c r="H798" s="214"/>
      <c r="I798" s="16" t="b">
        <f t="shared" si="76"/>
        <v>1</v>
      </c>
      <c r="J798" s="16" t="b">
        <f t="shared" si="77"/>
        <v>1</v>
      </c>
      <c r="K798" s="16" t="b">
        <f t="shared" si="78"/>
        <v>1</v>
      </c>
      <c r="L798" s="16" t="b">
        <f t="shared" si="73"/>
        <v>1</v>
      </c>
      <c r="M798" s="16" t="b">
        <f t="shared" si="74"/>
        <v>1</v>
      </c>
      <c r="N798" s="16" t="b">
        <f t="shared" si="75"/>
        <v>1</v>
      </c>
    </row>
    <row r="799" spans="1:14">
      <c r="A799" s="77">
        <v>780</v>
      </c>
      <c r="B799" s="212"/>
      <c r="C799" s="213"/>
      <c r="D799" s="206"/>
      <c r="E799" s="206"/>
      <c r="F799" s="212"/>
      <c r="G799" s="206"/>
      <c r="H799" s="214"/>
      <c r="I799" s="16" t="b">
        <f t="shared" si="76"/>
        <v>1</v>
      </c>
      <c r="J799" s="16" t="b">
        <f t="shared" si="77"/>
        <v>1</v>
      </c>
      <c r="K799" s="16" t="b">
        <f t="shared" si="78"/>
        <v>1</v>
      </c>
      <c r="L799" s="16" t="b">
        <f t="shared" si="73"/>
        <v>1</v>
      </c>
      <c r="M799" s="16" t="b">
        <f t="shared" si="74"/>
        <v>1</v>
      </c>
      <c r="N799" s="16" t="b">
        <f t="shared" si="75"/>
        <v>1</v>
      </c>
    </row>
    <row r="800" spans="1:14">
      <c r="A800" s="77">
        <v>781</v>
      </c>
      <c r="B800" s="212"/>
      <c r="C800" s="213"/>
      <c r="D800" s="206"/>
      <c r="E800" s="206"/>
      <c r="F800" s="212"/>
      <c r="G800" s="206"/>
      <c r="H800" s="214"/>
      <c r="I800" s="16" t="b">
        <f t="shared" si="76"/>
        <v>1</v>
      </c>
      <c r="J800" s="16" t="b">
        <f t="shared" si="77"/>
        <v>1</v>
      </c>
      <c r="K800" s="16" t="b">
        <f t="shared" si="78"/>
        <v>1</v>
      </c>
      <c r="L800" s="16" t="b">
        <f t="shared" si="73"/>
        <v>1</v>
      </c>
      <c r="M800" s="16" t="b">
        <f t="shared" si="74"/>
        <v>1</v>
      </c>
      <c r="N800" s="16" t="b">
        <f t="shared" si="75"/>
        <v>1</v>
      </c>
    </row>
    <row r="801" spans="1:14">
      <c r="A801" s="77">
        <v>782</v>
      </c>
      <c r="B801" s="212"/>
      <c r="C801" s="213"/>
      <c r="D801" s="206"/>
      <c r="E801" s="206"/>
      <c r="F801" s="212"/>
      <c r="G801" s="206"/>
      <c r="H801" s="214"/>
      <c r="I801" s="16" t="b">
        <f t="shared" si="76"/>
        <v>1</v>
      </c>
      <c r="J801" s="16" t="b">
        <f t="shared" si="77"/>
        <v>1</v>
      </c>
      <c r="K801" s="16" t="b">
        <f t="shared" si="78"/>
        <v>1</v>
      </c>
      <c r="L801" s="16" t="b">
        <f t="shared" si="73"/>
        <v>1</v>
      </c>
      <c r="M801" s="16" t="b">
        <f t="shared" si="74"/>
        <v>1</v>
      </c>
      <c r="N801" s="16" t="b">
        <f t="shared" si="75"/>
        <v>1</v>
      </c>
    </row>
    <row r="802" spans="1:14">
      <c r="A802" s="77">
        <v>783</v>
      </c>
      <c r="B802" s="212"/>
      <c r="C802" s="213"/>
      <c r="D802" s="206"/>
      <c r="E802" s="206"/>
      <c r="F802" s="212"/>
      <c r="G802" s="206"/>
      <c r="H802" s="214"/>
      <c r="I802" s="16" t="b">
        <f t="shared" si="76"/>
        <v>1</v>
      </c>
      <c r="J802" s="16" t="b">
        <f t="shared" si="77"/>
        <v>1</v>
      </c>
      <c r="K802" s="16" t="b">
        <f t="shared" si="78"/>
        <v>1</v>
      </c>
      <c r="L802" s="16" t="b">
        <f t="shared" si="73"/>
        <v>1</v>
      </c>
      <c r="M802" s="16" t="b">
        <f t="shared" si="74"/>
        <v>1</v>
      </c>
      <c r="N802" s="16" t="b">
        <f t="shared" si="75"/>
        <v>1</v>
      </c>
    </row>
    <row r="803" spans="1:14">
      <c r="A803" s="77">
        <v>784</v>
      </c>
      <c r="B803" s="212"/>
      <c r="C803" s="213"/>
      <c r="D803" s="206"/>
      <c r="E803" s="206"/>
      <c r="F803" s="212"/>
      <c r="G803" s="206"/>
      <c r="H803" s="214"/>
      <c r="I803" s="16" t="b">
        <f t="shared" si="76"/>
        <v>1</v>
      </c>
      <c r="J803" s="16" t="b">
        <f t="shared" si="77"/>
        <v>1</v>
      </c>
      <c r="K803" s="16" t="b">
        <f t="shared" si="78"/>
        <v>1</v>
      </c>
      <c r="L803" s="16" t="b">
        <f t="shared" si="73"/>
        <v>1</v>
      </c>
      <c r="M803" s="16" t="b">
        <f t="shared" si="74"/>
        <v>1</v>
      </c>
      <c r="N803" s="16" t="b">
        <f t="shared" si="75"/>
        <v>1</v>
      </c>
    </row>
    <row r="804" spans="1:14">
      <c r="A804" s="77">
        <v>785</v>
      </c>
      <c r="B804" s="212"/>
      <c r="C804" s="213"/>
      <c r="D804" s="206"/>
      <c r="E804" s="206"/>
      <c r="F804" s="212"/>
      <c r="G804" s="206"/>
      <c r="H804" s="214"/>
      <c r="I804" s="16" t="b">
        <f t="shared" si="76"/>
        <v>1</v>
      </c>
      <c r="J804" s="16" t="b">
        <f t="shared" si="77"/>
        <v>1</v>
      </c>
      <c r="K804" s="16" t="b">
        <f t="shared" si="78"/>
        <v>1</v>
      </c>
      <c r="L804" s="16" t="b">
        <f t="shared" si="73"/>
        <v>1</v>
      </c>
      <c r="M804" s="16" t="b">
        <f t="shared" si="74"/>
        <v>1</v>
      </c>
      <c r="N804" s="16" t="b">
        <f t="shared" si="75"/>
        <v>1</v>
      </c>
    </row>
    <row r="805" spans="1:14">
      <c r="A805" s="77">
        <v>786</v>
      </c>
      <c r="B805" s="212"/>
      <c r="C805" s="213"/>
      <c r="D805" s="206"/>
      <c r="E805" s="206"/>
      <c r="F805" s="212"/>
      <c r="G805" s="206"/>
      <c r="H805" s="214"/>
      <c r="I805" s="16" t="b">
        <f t="shared" si="76"/>
        <v>1</v>
      </c>
      <c r="J805" s="16" t="b">
        <f t="shared" si="77"/>
        <v>1</v>
      </c>
      <c r="K805" s="16" t="b">
        <f t="shared" si="78"/>
        <v>1</v>
      </c>
      <c r="L805" s="16" t="b">
        <f t="shared" si="73"/>
        <v>1</v>
      </c>
      <c r="M805" s="16" t="b">
        <f t="shared" si="74"/>
        <v>1</v>
      </c>
      <c r="N805" s="16" t="b">
        <f t="shared" si="75"/>
        <v>1</v>
      </c>
    </row>
    <row r="806" spans="1:14">
      <c r="A806" s="77">
        <v>787</v>
      </c>
      <c r="B806" s="212"/>
      <c r="C806" s="213"/>
      <c r="D806" s="206"/>
      <c r="E806" s="206"/>
      <c r="F806" s="212"/>
      <c r="G806" s="206"/>
      <c r="H806" s="214"/>
      <c r="I806" s="16" t="b">
        <f t="shared" si="76"/>
        <v>1</v>
      </c>
      <c r="J806" s="16" t="b">
        <f t="shared" si="77"/>
        <v>1</v>
      </c>
      <c r="K806" s="16" t="b">
        <f t="shared" si="78"/>
        <v>1</v>
      </c>
      <c r="L806" s="16" t="b">
        <f t="shared" si="73"/>
        <v>1</v>
      </c>
      <c r="M806" s="16" t="b">
        <f t="shared" si="74"/>
        <v>1</v>
      </c>
      <c r="N806" s="16" t="b">
        <f t="shared" si="75"/>
        <v>1</v>
      </c>
    </row>
    <row r="807" spans="1:14">
      <c r="A807" s="77">
        <v>788</v>
      </c>
      <c r="B807" s="212"/>
      <c r="C807" s="213"/>
      <c r="D807" s="206"/>
      <c r="E807" s="206"/>
      <c r="F807" s="212"/>
      <c r="G807" s="206"/>
      <c r="H807" s="214"/>
      <c r="I807" s="16" t="b">
        <f t="shared" si="76"/>
        <v>1</v>
      </c>
      <c r="J807" s="16" t="b">
        <f t="shared" si="77"/>
        <v>1</v>
      </c>
      <c r="K807" s="16" t="b">
        <f t="shared" si="78"/>
        <v>1</v>
      </c>
      <c r="L807" s="16" t="b">
        <f t="shared" si="73"/>
        <v>1</v>
      </c>
      <c r="M807" s="16" t="b">
        <f t="shared" si="74"/>
        <v>1</v>
      </c>
      <c r="N807" s="16" t="b">
        <f t="shared" si="75"/>
        <v>1</v>
      </c>
    </row>
    <row r="808" spans="1:14">
      <c r="A808" s="77">
        <v>789</v>
      </c>
      <c r="B808" s="212"/>
      <c r="C808" s="213"/>
      <c r="D808" s="206"/>
      <c r="E808" s="206"/>
      <c r="F808" s="212"/>
      <c r="G808" s="206"/>
      <c r="H808" s="214"/>
      <c r="I808" s="16" t="b">
        <f t="shared" si="76"/>
        <v>1</v>
      </c>
      <c r="J808" s="16" t="b">
        <f t="shared" si="77"/>
        <v>1</v>
      </c>
      <c r="K808" s="16" t="b">
        <f t="shared" si="78"/>
        <v>1</v>
      </c>
      <c r="L808" s="16" t="b">
        <f t="shared" si="73"/>
        <v>1</v>
      </c>
      <c r="M808" s="16" t="b">
        <f t="shared" si="74"/>
        <v>1</v>
      </c>
      <c r="N808" s="16" t="b">
        <f t="shared" si="75"/>
        <v>1</v>
      </c>
    </row>
    <row r="809" spans="1:14">
      <c r="A809" s="77">
        <v>790</v>
      </c>
      <c r="B809" s="212"/>
      <c r="C809" s="213"/>
      <c r="D809" s="206"/>
      <c r="E809" s="206"/>
      <c r="F809" s="212"/>
      <c r="G809" s="206"/>
      <c r="H809" s="214"/>
      <c r="I809" s="16" t="b">
        <f t="shared" si="76"/>
        <v>1</v>
      </c>
      <c r="J809" s="16" t="b">
        <f t="shared" si="77"/>
        <v>1</v>
      </c>
      <c r="K809" s="16" t="b">
        <f t="shared" si="78"/>
        <v>1</v>
      </c>
      <c r="L809" s="16" t="b">
        <f t="shared" si="73"/>
        <v>1</v>
      </c>
      <c r="M809" s="16" t="b">
        <f t="shared" si="74"/>
        <v>1</v>
      </c>
      <c r="N809" s="16" t="b">
        <f t="shared" si="75"/>
        <v>1</v>
      </c>
    </row>
    <row r="810" spans="1:14">
      <c r="A810" s="77">
        <v>791</v>
      </c>
      <c r="B810" s="212"/>
      <c r="C810" s="213"/>
      <c r="D810" s="206"/>
      <c r="E810" s="206"/>
      <c r="F810" s="212"/>
      <c r="G810" s="206"/>
      <c r="H810" s="214"/>
      <c r="I810" s="16" t="b">
        <f t="shared" si="76"/>
        <v>1</v>
      </c>
      <c r="J810" s="16" t="b">
        <f t="shared" si="77"/>
        <v>1</v>
      </c>
      <c r="K810" s="16" t="b">
        <f t="shared" si="78"/>
        <v>1</v>
      </c>
      <c r="L810" s="16" t="b">
        <f t="shared" si="73"/>
        <v>1</v>
      </c>
      <c r="M810" s="16" t="b">
        <f t="shared" si="74"/>
        <v>1</v>
      </c>
      <c r="N810" s="16" t="b">
        <f t="shared" si="75"/>
        <v>1</v>
      </c>
    </row>
    <row r="811" spans="1:14">
      <c r="A811" s="77">
        <v>792</v>
      </c>
      <c r="B811" s="212"/>
      <c r="C811" s="213"/>
      <c r="D811" s="206"/>
      <c r="E811" s="206"/>
      <c r="F811" s="212"/>
      <c r="G811" s="206"/>
      <c r="H811" s="214"/>
      <c r="I811" s="16" t="b">
        <f t="shared" si="76"/>
        <v>1</v>
      </c>
      <c r="J811" s="16" t="b">
        <f t="shared" si="77"/>
        <v>1</v>
      </c>
      <c r="K811" s="16" t="b">
        <f t="shared" si="78"/>
        <v>1</v>
      </c>
      <c r="L811" s="16" t="b">
        <f t="shared" si="73"/>
        <v>1</v>
      </c>
      <c r="M811" s="16" t="b">
        <f t="shared" si="74"/>
        <v>1</v>
      </c>
      <c r="N811" s="16" t="b">
        <f t="shared" si="75"/>
        <v>1</v>
      </c>
    </row>
    <row r="812" spans="1:14">
      <c r="A812" s="77">
        <v>793</v>
      </c>
      <c r="B812" s="212"/>
      <c r="C812" s="213"/>
      <c r="D812" s="206"/>
      <c r="E812" s="206"/>
      <c r="F812" s="212"/>
      <c r="G812" s="206"/>
      <c r="H812" s="214"/>
      <c r="I812" s="16" t="b">
        <f t="shared" si="76"/>
        <v>1</v>
      </c>
      <c r="J812" s="16" t="b">
        <f t="shared" si="77"/>
        <v>1</v>
      </c>
      <c r="K812" s="16" t="b">
        <f t="shared" si="78"/>
        <v>1</v>
      </c>
      <c r="L812" s="16" t="b">
        <f t="shared" si="73"/>
        <v>1</v>
      </c>
      <c r="M812" s="16" t="b">
        <f t="shared" si="74"/>
        <v>1</v>
      </c>
      <c r="N812" s="16" t="b">
        <f t="shared" si="75"/>
        <v>1</v>
      </c>
    </row>
    <row r="813" spans="1:14">
      <c r="A813" s="77">
        <v>794</v>
      </c>
      <c r="B813" s="212"/>
      <c r="C813" s="213"/>
      <c r="D813" s="206"/>
      <c r="E813" s="206"/>
      <c r="F813" s="212"/>
      <c r="G813" s="206"/>
      <c r="H813" s="214"/>
      <c r="I813" s="16" t="b">
        <f t="shared" si="76"/>
        <v>1</v>
      </c>
      <c r="J813" s="16" t="b">
        <f t="shared" si="77"/>
        <v>1</v>
      </c>
      <c r="K813" s="16" t="b">
        <f t="shared" si="78"/>
        <v>1</v>
      </c>
      <c r="L813" s="16" t="b">
        <f t="shared" si="73"/>
        <v>1</v>
      </c>
      <c r="M813" s="16" t="b">
        <f t="shared" si="74"/>
        <v>1</v>
      </c>
      <c r="N813" s="16" t="b">
        <f t="shared" si="75"/>
        <v>1</v>
      </c>
    </row>
    <row r="814" spans="1:14">
      <c r="A814" s="77">
        <v>795</v>
      </c>
      <c r="B814" s="212"/>
      <c r="C814" s="213"/>
      <c r="D814" s="206"/>
      <c r="E814" s="206"/>
      <c r="F814" s="212"/>
      <c r="G814" s="206"/>
      <c r="H814" s="214"/>
      <c r="I814" s="16" t="b">
        <f t="shared" si="76"/>
        <v>1</v>
      </c>
      <c r="J814" s="16" t="b">
        <f t="shared" si="77"/>
        <v>1</v>
      </c>
      <c r="K814" s="16" t="b">
        <f t="shared" si="78"/>
        <v>1</v>
      </c>
      <c r="L814" s="16" t="b">
        <f t="shared" si="73"/>
        <v>1</v>
      </c>
      <c r="M814" s="16" t="b">
        <f t="shared" si="74"/>
        <v>1</v>
      </c>
      <c r="N814" s="16" t="b">
        <f t="shared" si="75"/>
        <v>1</v>
      </c>
    </row>
    <row r="815" spans="1:14">
      <c r="A815" s="77">
        <v>796</v>
      </c>
      <c r="B815" s="212"/>
      <c r="C815" s="213"/>
      <c r="D815" s="206"/>
      <c r="E815" s="206"/>
      <c r="F815" s="212"/>
      <c r="G815" s="206"/>
      <c r="H815" s="214"/>
      <c r="I815" s="16" t="b">
        <f t="shared" si="76"/>
        <v>1</v>
      </c>
      <c r="J815" s="16" t="b">
        <f t="shared" si="77"/>
        <v>1</v>
      </c>
      <c r="K815" s="16" t="b">
        <f t="shared" si="78"/>
        <v>1</v>
      </c>
      <c r="L815" s="16" t="b">
        <f t="shared" si="73"/>
        <v>1</v>
      </c>
      <c r="M815" s="16" t="b">
        <f t="shared" si="74"/>
        <v>1</v>
      </c>
      <c r="N815" s="16" t="b">
        <f t="shared" si="75"/>
        <v>1</v>
      </c>
    </row>
    <row r="816" spans="1:14">
      <c r="A816" s="77">
        <v>797</v>
      </c>
      <c r="B816" s="212"/>
      <c r="C816" s="213"/>
      <c r="D816" s="206"/>
      <c r="E816" s="206"/>
      <c r="F816" s="212"/>
      <c r="G816" s="206"/>
      <c r="H816" s="214"/>
      <c r="I816" s="16" t="b">
        <f t="shared" si="76"/>
        <v>1</v>
      </c>
      <c r="J816" s="16" t="b">
        <f t="shared" si="77"/>
        <v>1</v>
      </c>
      <c r="K816" s="16" t="b">
        <f t="shared" si="78"/>
        <v>1</v>
      </c>
      <c r="L816" s="16" t="b">
        <f t="shared" si="73"/>
        <v>1</v>
      </c>
      <c r="M816" s="16" t="b">
        <f t="shared" si="74"/>
        <v>1</v>
      </c>
      <c r="N816" s="16" t="b">
        <f t="shared" si="75"/>
        <v>1</v>
      </c>
    </row>
    <row r="817" spans="1:14">
      <c r="A817" s="77">
        <v>798</v>
      </c>
      <c r="B817" s="212"/>
      <c r="C817" s="213"/>
      <c r="D817" s="206"/>
      <c r="E817" s="206"/>
      <c r="F817" s="212"/>
      <c r="G817" s="206"/>
      <c r="H817" s="214"/>
      <c r="I817" s="16" t="b">
        <f t="shared" si="76"/>
        <v>1</v>
      </c>
      <c r="J817" s="16" t="b">
        <f t="shared" si="77"/>
        <v>1</v>
      </c>
      <c r="K817" s="16" t="b">
        <f t="shared" si="78"/>
        <v>1</v>
      </c>
      <c r="L817" s="16" t="b">
        <f t="shared" si="73"/>
        <v>1</v>
      </c>
      <c r="M817" s="16" t="b">
        <f t="shared" si="74"/>
        <v>1</v>
      </c>
      <c r="N817" s="16" t="b">
        <f t="shared" si="75"/>
        <v>1</v>
      </c>
    </row>
    <row r="818" spans="1:14">
      <c r="A818" s="77">
        <v>799</v>
      </c>
      <c r="B818" s="212"/>
      <c r="C818" s="213"/>
      <c r="D818" s="206"/>
      <c r="E818" s="206"/>
      <c r="F818" s="212"/>
      <c r="G818" s="206"/>
      <c r="H818" s="214"/>
      <c r="I818" s="16" t="b">
        <f t="shared" si="76"/>
        <v>1</v>
      </c>
      <c r="J818" s="16" t="b">
        <f t="shared" si="77"/>
        <v>1</v>
      </c>
      <c r="K818" s="16" t="b">
        <f t="shared" si="78"/>
        <v>1</v>
      </c>
      <c r="L818" s="16" t="b">
        <f t="shared" si="73"/>
        <v>1</v>
      </c>
      <c r="M818" s="16" t="b">
        <f t="shared" si="74"/>
        <v>1</v>
      </c>
      <c r="N818" s="16" t="b">
        <f t="shared" si="75"/>
        <v>1</v>
      </c>
    </row>
    <row r="819" spans="1:14">
      <c r="A819" s="77">
        <v>800</v>
      </c>
      <c r="B819" s="212"/>
      <c r="C819" s="213"/>
      <c r="D819" s="206"/>
      <c r="E819" s="206"/>
      <c r="F819" s="212"/>
      <c r="G819" s="206"/>
      <c r="H819" s="214"/>
      <c r="I819" s="16" t="b">
        <f t="shared" si="76"/>
        <v>1</v>
      </c>
      <c r="J819" s="16" t="b">
        <f t="shared" si="77"/>
        <v>1</v>
      </c>
      <c r="K819" s="16" t="b">
        <f t="shared" si="78"/>
        <v>1</v>
      </c>
      <c r="L819" s="16" t="b">
        <f t="shared" si="73"/>
        <v>1</v>
      </c>
      <c r="M819" s="16" t="b">
        <f t="shared" si="74"/>
        <v>1</v>
      </c>
      <c r="N819" s="16" t="b">
        <f t="shared" si="75"/>
        <v>1</v>
      </c>
    </row>
    <row r="820" spans="1:14">
      <c r="A820" s="77">
        <v>801</v>
      </c>
      <c r="B820" s="212"/>
      <c r="C820" s="213"/>
      <c r="D820" s="206"/>
      <c r="E820" s="206"/>
      <c r="F820" s="212"/>
      <c r="G820" s="206"/>
      <c r="H820" s="214"/>
      <c r="I820" s="16" t="b">
        <f t="shared" si="76"/>
        <v>1</v>
      </c>
      <c r="J820" s="16" t="b">
        <f t="shared" si="77"/>
        <v>1</v>
      </c>
      <c r="K820" s="16" t="b">
        <f t="shared" si="78"/>
        <v>1</v>
      </c>
      <c r="L820" s="16" t="b">
        <f t="shared" si="73"/>
        <v>1</v>
      </c>
      <c r="M820" s="16" t="b">
        <f t="shared" si="74"/>
        <v>1</v>
      </c>
      <c r="N820" s="16" t="b">
        <f t="shared" si="75"/>
        <v>1</v>
      </c>
    </row>
    <row r="821" spans="1:14">
      <c r="A821" s="77">
        <v>802</v>
      </c>
      <c r="B821" s="212"/>
      <c r="C821" s="213"/>
      <c r="D821" s="206"/>
      <c r="E821" s="206"/>
      <c r="F821" s="212"/>
      <c r="G821" s="206"/>
      <c r="H821" s="214"/>
      <c r="I821" s="16" t="b">
        <f t="shared" si="76"/>
        <v>1</v>
      </c>
      <c r="J821" s="16" t="b">
        <f t="shared" si="77"/>
        <v>1</v>
      </c>
      <c r="K821" s="16" t="b">
        <f t="shared" si="78"/>
        <v>1</v>
      </c>
      <c r="L821" s="16" t="b">
        <f t="shared" si="73"/>
        <v>1</v>
      </c>
      <c r="M821" s="16" t="b">
        <f t="shared" si="74"/>
        <v>1</v>
      </c>
      <c r="N821" s="16" t="b">
        <f t="shared" si="75"/>
        <v>1</v>
      </c>
    </row>
    <row r="822" spans="1:14">
      <c r="A822" s="77">
        <v>803</v>
      </c>
      <c r="B822" s="212"/>
      <c r="C822" s="213"/>
      <c r="D822" s="206"/>
      <c r="E822" s="206"/>
      <c r="F822" s="212"/>
      <c r="G822" s="206"/>
      <c r="H822" s="214"/>
      <c r="I822" s="16" t="b">
        <f t="shared" si="76"/>
        <v>1</v>
      </c>
      <c r="J822" s="16" t="b">
        <f t="shared" si="77"/>
        <v>1</v>
      </c>
      <c r="K822" s="16" t="b">
        <f t="shared" si="78"/>
        <v>1</v>
      </c>
      <c r="L822" s="16" t="b">
        <f t="shared" si="73"/>
        <v>1</v>
      </c>
      <c r="M822" s="16" t="b">
        <f t="shared" si="74"/>
        <v>1</v>
      </c>
      <c r="N822" s="16" t="b">
        <f t="shared" si="75"/>
        <v>1</v>
      </c>
    </row>
    <row r="823" spans="1:14">
      <c r="A823" s="77">
        <v>804</v>
      </c>
      <c r="B823" s="212"/>
      <c r="C823" s="213"/>
      <c r="D823" s="206"/>
      <c r="E823" s="206"/>
      <c r="F823" s="212"/>
      <c r="G823" s="206"/>
      <c r="H823" s="214"/>
      <c r="I823" s="16" t="b">
        <f t="shared" si="76"/>
        <v>1</v>
      </c>
      <c r="J823" s="16" t="b">
        <f t="shared" si="77"/>
        <v>1</v>
      </c>
      <c r="K823" s="16" t="b">
        <f t="shared" si="78"/>
        <v>1</v>
      </c>
      <c r="L823" s="16" t="b">
        <f t="shared" si="73"/>
        <v>1</v>
      </c>
      <c r="M823" s="16" t="b">
        <f t="shared" si="74"/>
        <v>1</v>
      </c>
      <c r="N823" s="16" t="b">
        <f t="shared" si="75"/>
        <v>1</v>
      </c>
    </row>
    <row r="824" spans="1:14">
      <c r="A824" s="77">
        <v>805</v>
      </c>
      <c r="B824" s="212"/>
      <c r="C824" s="213"/>
      <c r="D824" s="206"/>
      <c r="E824" s="206"/>
      <c r="F824" s="212"/>
      <c r="G824" s="206"/>
      <c r="H824" s="214"/>
      <c r="I824" s="16" t="b">
        <f t="shared" si="76"/>
        <v>1</v>
      </c>
      <c r="J824" s="16" t="b">
        <f t="shared" si="77"/>
        <v>1</v>
      </c>
      <c r="K824" s="16" t="b">
        <f t="shared" si="78"/>
        <v>1</v>
      </c>
      <c r="L824" s="16" t="b">
        <f t="shared" si="73"/>
        <v>1</v>
      </c>
      <c r="M824" s="16" t="b">
        <f t="shared" si="74"/>
        <v>1</v>
      </c>
      <c r="N824" s="16" t="b">
        <f t="shared" si="75"/>
        <v>1</v>
      </c>
    </row>
    <row r="825" spans="1:14">
      <c r="A825" s="77">
        <v>806</v>
      </c>
      <c r="B825" s="212"/>
      <c r="C825" s="213"/>
      <c r="D825" s="206"/>
      <c r="E825" s="206"/>
      <c r="F825" s="212"/>
      <c r="G825" s="206"/>
      <c r="H825" s="214"/>
      <c r="I825" s="16" t="b">
        <f t="shared" si="76"/>
        <v>1</v>
      </c>
      <c r="J825" s="16" t="b">
        <f t="shared" si="77"/>
        <v>1</v>
      </c>
      <c r="K825" s="16" t="b">
        <f t="shared" si="78"/>
        <v>1</v>
      </c>
      <c r="L825" s="16" t="b">
        <f t="shared" si="73"/>
        <v>1</v>
      </c>
      <c r="M825" s="16" t="b">
        <f t="shared" si="74"/>
        <v>1</v>
      </c>
      <c r="N825" s="16" t="b">
        <f t="shared" si="75"/>
        <v>1</v>
      </c>
    </row>
    <row r="826" spans="1:14">
      <c r="A826" s="77">
        <v>807</v>
      </c>
      <c r="B826" s="212"/>
      <c r="C826" s="213"/>
      <c r="D826" s="206"/>
      <c r="E826" s="206"/>
      <c r="F826" s="212"/>
      <c r="G826" s="206"/>
      <c r="H826" s="214"/>
      <c r="I826" s="16" t="b">
        <f t="shared" si="76"/>
        <v>1</v>
      </c>
      <c r="J826" s="16" t="b">
        <f t="shared" si="77"/>
        <v>1</v>
      </c>
      <c r="K826" s="16" t="b">
        <f t="shared" si="78"/>
        <v>1</v>
      </c>
      <c r="L826" s="16" t="b">
        <f t="shared" si="73"/>
        <v>1</v>
      </c>
      <c r="M826" s="16" t="b">
        <f t="shared" si="74"/>
        <v>1</v>
      </c>
      <c r="N826" s="16" t="b">
        <f t="shared" si="75"/>
        <v>1</v>
      </c>
    </row>
    <row r="827" spans="1:14">
      <c r="A827" s="77">
        <v>808</v>
      </c>
      <c r="B827" s="212"/>
      <c r="C827" s="213"/>
      <c r="D827" s="206"/>
      <c r="E827" s="206"/>
      <c r="F827" s="212"/>
      <c r="G827" s="206"/>
      <c r="H827" s="214"/>
      <c r="I827" s="16" t="b">
        <f t="shared" si="76"/>
        <v>1</v>
      </c>
      <c r="J827" s="16" t="b">
        <f t="shared" si="77"/>
        <v>1</v>
      </c>
      <c r="K827" s="16" t="b">
        <f t="shared" si="78"/>
        <v>1</v>
      </c>
      <c r="L827" s="16" t="b">
        <f t="shared" si="73"/>
        <v>1</v>
      </c>
      <c r="M827" s="16" t="b">
        <f t="shared" si="74"/>
        <v>1</v>
      </c>
      <c r="N827" s="16" t="b">
        <f t="shared" si="75"/>
        <v>1</v>
      </c>
    </row>
    <row r="828" spans="1:14">
      <c r="A828" s="77">
        <v>809</v>
      </c>
      <c r="B828" s="212"/>
      <c r="C828" s="213"/>
      <c r="D828" s="206"/>
      <c r="E828" s="206"/>
      <c r="F828" s="212"/>
      <c r="G828" s="206"/>
      <c r="H828" s="214"/>
      <c r="I828" s="16" t="b">
        <f t="shared" si="76"/>
        <v>1</v>
      </c>
      <c r="J828" s="16" t="b">
        <f t="shared" si="77"/>
        <v>1</v>
      </c>
      <c r="K828" s="16" t="b">
        <f t="shared" si="78"/>
        <v>1</v>
      </c>
      <c r="L828" s="16" t="b">
        <f t="shared" si="73"/>
        <v>1</v>
      </c>
      <c r="M828" s="16" t="b">
        <f t="shared" si="74"/>
        <v>1</v>
      </c>
      <c r="N828" s="16" t="b">
        <f t="shared" si="75"/>
        <v>1</v>
      </c>
    </row>
    <row r="829" spans="1:14">
      <c r="A829" s="77">
        <v>810</v>
      </c>
      <c r="B829" s="212"/>
      <c r="C829" s="213"/>
      <c r="D829" s="206"/>
      <c r="E829" s="206"/>
      <c r="F829" s="212"/>
      <c r="G829" s="206"/>
      <c r="H829" s="214"/>
      <c r="I829" s="16" t="b">
        <f t="shared" si="76"/>
        <v>1</v>
      </c>
      <c r="J829" s="16" t="b">
        <f t="shared" si="77"/>
        <v>1</v>
      </c>
      <c r="K829" s="16" t="b">
        <f t="shared" si="78"/>
        <v>1</v>
      </c>
      <c r="L829" s="16" t="b">
        <f t="shared" si="73"/>
        <v>1</v>
      </c>
      <c r="M829" s="16" t="b">
        <f t="shared" si="74"/>
        <v>1</v>
      </c>
      <c r="N829" s="16" t="b">
        <f t="shared" si="75"/>
        <v>1</v>
      </c>
    </row>
    <row r="830" spans="1:14">
      <c r="A830" s="77">
        <v>811</v>
      </c>
      <c r="B830" s="212"/>
      <c r="C830" s="213"/>
      <c r="D830" s="206"/>
      <c r="E830" s="206"/>
      <c r="F830" s="212"/>
      <c r="G830" s="206"/>
      <c r="H830" s="214"/>
      <c r="I830" s="16" t="b">
        <f t="shared" si="76"/>
        <v>1</v>
      </c>
      <c r="J830" s="16" t="b">
        <f t="shared" si="77"/>
        <v>1</v>
      </c>
      <c r="K830" s="16" t="b">
        <f t="shared" si="78"/>
        <v>1</v>
      </c>
      <c r="L830" s="16" t="b">
        <f t="shared" si="73"/>
        <v>1</v>
      </c>
      <c r="M830" s="16" t="b">
        <f t="shared" si="74"/>
        <v>1</v>
      </c>
      <c r="N830" s="16" t="b">
        <f t="shared" si="75"/>
        <v>1</v>
      </c>
    </row>
    <row r="831" spans="1:14">
      <c r="A831" s="77">
        <v>812</v>
      </c>
      <c r="B831" s="212"/>
      <c r="C831" s="213"/>
      <c r="D831" s="206"/>
      <c r="E831" s="206"/>
      <c r="F831" s="212"/>
      <c r="G831" s="206"/>
      <c r="H831" s="214"/>
      <c r="I831" s="16" t="b">
        <f t="shared" si="76"/>
        <v>1</v>
      </c>
      <c r="J831" s="16" t="b">
        <f t="shared" si="77"/>
        <v>1</v>
      </c>
      <c r="K831" s="16" t="b">
        <f t="shared" si="78"/>
        <v>1</v>
      </c>
      <c r="L831" s="16" t="b">
        <f t="shared" si="73"/>
        <v>1</v>
      </c>
      <c r="M831" s="16" t="b">
        <f t="shared" si="74"/>
        <v>1</v>
      </c>
      <c r="N831" s="16" t="b">
        <f t="shared" si="75"/>
        <v>1</v>
      </c>
    </row>
    <row r="832" spans="1:14">
      <c r="A832" s="77">
        <v>813</v>
      </c>
      <c r="B832" s="212"/>
      <c r="C832" s="213"/>
      <c r="D832" s="206"/>
      <c r="E832" s="206"/>
      <c r="F832" s="212"/>
      <c r="G832" s="206"/>
      <c r="H832" s="214"/>
      <c r="I832" s="16" t="b">
        <f t="shared" si="76"/>
        <v>1</v>
      </c>
      <c r="J832" s="16" t="b">
        <f t="shared" si="77"/>
        <v>1</v>
      </c>
      <c r="K832" s="16" t="b">
        <f t="shared" si="78"/>
        <v>1</v>
      </c>
      <c r="L832" s="16" t="b">
        <f t="shared" si="73"/>
        <v>1</v>
      </c>
      <c r="M832" s="16" t="b">
        <f t="shared" si="74"/>
        <v>1</v>
      </c>
      <c r="N832" s="16" t="b">
        <f t="shared" si="75"/>
        <v>1</v>
      </c>
    </row>
    <row r="833" spans="1:14">
      <c r="A833" s="77">
        <v>814</v>
      </c>
      <c r="B833" s="212"/>
      <c r="C833" s="213"/>
      <c r="D833" s="206"/>
      <c r="E833" s="206"/>
      <c r="F833" s="212"/>
      <c r="G833" s="206"/>
      <c r="H833" s="214"/>
      <c r="I833" s="16" t="b">
        <f t="shared" si="76"/>
        <v>1</v>
      </c>
      <c r="J833" s="16" t="b">
        <f t="shared" si="77"/>
        <v>1</v>
      </c>
      <c r="K833" s="16" t="b">
        <f t="shared" si="78"/>
        <v>1</v>
      </c>
      <c r="L833" s="16" t="b">
        <f t="shared" si="73"/>
        <v>1</v>
      </c>
      <c r="M833" s="16" t="b">
        <f t="shared" si="74"/>
        <v>1</v>
      </c>
      <c r="N833" s="16" t="b">
        <f t="shared" si="75"/>
        <v>1</v>
      </c>
    </row>
    <row r="834" spans="1:14">
      <c r="A834" s="77">
        <v>815</v>
      </c>
      <c r="B834" s="212"/>
      <c r="C834" s="213"/>
      <c r="D834" s="206"/>
      <c r="E834" s="206"/>
      <c r="F834" s="212"/>
      <c r="G834" s="206"/>
      <c r="H834" s="214"/>
      <c r="I834" s="16" t="b">
        <f t="shared" si="76"/>
        <v>1</v>
      </c>
      <c r="J834" s="16" t="b">
        <f t="shared" si="77"/>
        <v>1</v>
      </c>
      <c r="K834" s="16" t="b">
        <f t="shared" si="78"/>
        <v>1</v>
      </c>
      <c r="L834" s="16" t="b">
        <f t="shared" si="73"/>
        <v>1</v>
      </c>
      <c r="M834" s="16" t="b">
        <f t="shared" si="74"/>
        <v>1</v>
      </c>
      <c r="N834" s="16" t="b">
        <f t="shared" si="75"/>
        <v>1</v>
      </c>
    </row>
    <row r="835" spans="1:14">
      <c r="A835" s="77">
        <v>816</v>
      </c>
      <c r="B835" s="212"/>
      <c r="C835" s="213"/>
      <c r="D835" s="206"/>
      <c r="E835" s="206"/>
      <c r="F835" s="212"/>
      <c r="G835" s="206"/>
      <c r="H835" s="214"/>
      <c r="I835" s="16" t="b">
        <f t="shared" si="76"/>
        <v>1</v>
      </c>
      <c r="J835" s="16" t="b">
        <f t="shared" si="77"/>
        <v>1</v>
      </c>
      <c r="K835" s="16" t="b">
        <f t="shared" si="78"/>
        <v>1</v>
      </c>
      <c r="L835" s="16" t="b">
        <f t="shared" si="73"/>
        <v>1</v>
      </c>
      <c r="M835" s="16" t="b">
        <f t="shared" si="74"/>
        <v>1</v>
      </c>
      <c r="N835" s="16" t="b">
        <f t="shared" si="75"/>
        <v>1</v>
      </c>
    </row>
    <row r="836" spans="1:14">
      <c r="A836" s="77">
        <v>817</v>
      </c>
      <c r="B836" s="212"/>
      <c r="C836" s="213"/>
      <c r="D836" s="206"/>
      <c r="E836" s="206"/>
      <c r="F836" s="212"/>
      <c r="G836" s="206"/>
      <c r="H836" s="214"/>
      <c r="I836" s="16" t="b">
        <f t="shared" si="76"/>
        <v>1</v>
      </c>
      <c r="J836" s="16" t="b">
        <f t="shared" si="77"/>
        <v>1</v>
      </c>
      <c r="K836" s="16" t="b">
        <f t="shared" si="78"/>
        <v>1</v>
      </c>
      <c r="L836" s="16" t="b">
        <f t="shared" si="73"/>
        <v>1</v>
      </c>
      <c r="M836" s="16" t="b">
        <f t="shared" si="74"/>
        <v>1</v>
      </c>
      <c r="N836" s="16" t="b">
        <f t="shared" si="75"/>
        <v>1</v>
      </c>
    </row>
    <row r="837" spans="1:14">
      <c r="A837" s="77">
        <v>818</v>
      </c>
      <c r="B837" s="212"/>
      <c r="C837" s="213"/>
      <c r="D837" s="206"/>
      <c r="E837" s="206"/>
      <c r="F837" s="212"/>
      <c r="G837" s="206"/>
      <c r="H837" s="214"/>
      <c r="I837" s="16" t="b">
        <f t="shared" si="76"/>
        <v>1</v>
      </c>
      <c r="J837" s="16" t="b">
        <f t="shared" si="77"/>
        <v>1</v>
      </c>
      <c r="K837" s="16" t="b">
        <f t="shared" si="78"/>
        <v>1</v>
      </c>
      <c r="L837" s="16" t="b">
        <f t="shared" si="73"/>
        <v>1</v>
      </c>
      <c r="M837" s="16" t="b">
        <f t="shared" si="74"/>
        <v>1</v>
      </c>
      <c r="N837" s="16" t="b">
        <f t="shared" si="75"/>
        <v>1</v>
      </c>
    </row>
    <row r="838" spans="1:14">
      <c r="A838" s="77">
        <v>819</v>
      </c>
      <c r="B838" s="212"/>
      <c r="C838" s="213"/>
      <c r="D838" s="206"/>
      <c r="E838" s="206"/>
      <c r="F838" s="212"/>
      <c r="G838" s="206"/>
      <c r="H838" s="214"/>
      <c r="I838" s="16" t="b">
        <f t="shared" si="76"/>
        <v>1</v>
      </c>
      <c r="J838" s="16" t="b">
        <f t="shared" si="77"/>
        <v>1</v>
      </c>
      <c r="K838" s="16" t="b">
        <f t="shared" si="78"/>
        <v>1</v>
      </c>
      <c r="L838" s="16" t="b">
        <f t="shared" si="73"/>
        <v>1</v>
      </c>
      <c r="M838" s="16" t="b">
        <f t="shared" si="74"/>
        <v>1</v>
      </c>
      <c r="N838" s="16" t="b">
        <f t="shared" si="75"/>
        <v>1</v>
      </c>
    </row>
    <row r="839" spans="1:14">
      <c r="A839" s="77">
        <v>820</v>
      </c>
      <c r="B839" s="212"/>
      <c r="C839" s="213"/>
      <c r="D839" s="206"/>
      <c r="E839" s="206"/>
      <c r="F839" s="212"/>
      <c r="G839" s="206"/>
      <c r="H839" s="214"/>
      <c r="I839" s="16" t="b">
        <f t="shared" si="76"/>
        <v>1</v>
      </c>
      <c r="J839" s="16" t="b">
        <f t="shared" si="77"/>
        <v>1</v>
      </c>
      <c r="K839" s="16" t="b">
        <f t="shared" si="78"/>
        <v>1</v>
      </c>
      <c r="L839" s="16" t="b">
        <f t="shared" si="73"/>
        <v>1</v>
      </c>
      <c r="M839" s="16" t="b">
        <f t="shared" si="74"/>
        <v>1</v>
      </c>
      <c r="N839" s="16" t="b">
        <f t="shared" si="75"/>
        <v>1</v>
      </c>
    </row>
    <row r="840" spans="1:14">
      <c r="A840" s="77">
        <v>821</v>
      </c>
      <c r="B840" s="212"/>
      <c r="C840" s="213"/>
      <c r="D840" s="206"/>
      <c r="E840" s="206"/>
      <c r="F840" s="212"/>
      <c r="G840" s="206"/>
      <c r="H840" s="214"/>
      <c r="I840" s="16" t="b">
        <f t="shared" si="76"/>
        <v>1</v>
      </c>
      <c r="J840" s="16" t="b">
        <f t="shared" si="77"/>
        <v>1</v>
      </c>
      <c r="K840" s="16" t="b">
        <f t="shared" si="78"/>
        <v>1</v>
      </c>
      <c r="L840" s="16" t="b">
        <f t="shared" si="73"/>
        <v>1</v>
      </c>
      <c r="M840" s="16" t="b">
        <f t="shared" si="74"/>
        <v>1</v>
      </c>
      <c r="N840" s="16" t="b">
        <f t="shared" si="75"/>
        <v>1</v>
      </c>
    </row>
    <row r="841" spans="1:14">
      <c r="A841" s="77">
        <v>822</v>
      </c>
      <c r="B841" s="212"/>
      <c r="C841" s="213"/>
      <c r="D841" s="206"/>
      <c r="E841" s="206"/>
      <c r="F841" s="212"/>
      <c r="G841" s="206"/>
      <c r="H841" s="214"/>
      <c r="I841" s="16" t="b">
        <f t="shared" si="76"/>
        <v>1</v>
      </c>
      <c r="J841" s="16" t="b">
        <f t="shared" si="77"/>
        <v>1</v>
      </c>
      <c r="K841" s="16" t="b">
        <f t="shared" si="78"/>
        <v>1</v>
      </c>
      <c r="L841" s="16" t="b">
        <f t="shared" si="73"/>
        <v>1</v>
      </c>
      <c r="M841" s="16" t="b">
        <f t="shared" si="74"/>
        <v>1</v>
      </c>
      <c r="N841" s="16" t="b">
        <f t="shared" si="75"/>
        <v>1</v>
      </c>
    </row>
    <row r="842" spans="1:14">
      <c r="A842" s="77">
        <v>823</v>
      </c>
      <c r="B842" s="212"/>
      <c r="C842" s="213"/>
      <c r="D842" s="206"/>
      <c r="E842" s="206"/>
      <c r="F842" s="212"/>
      <c r="G842" s="206"/>
      <c r="H842" s="214"/>
      <c r="I842" s="16" t="b">
        <f t="shared" si="76"/>
        <v>1</v>
      </c>
      <c r="J842" s="16" t="b">
        <f t="shared" si="77"/>
        <v>1</v>
      </c>
      <c r="K842" s="16" t="b">
        <f t="shared" si="78"/>
        <v>1</v>
      </c>
      <c r="L842" s="16" t="b">
        <f t="shared" si="73"/>
        <v>1</v>
      </c>
      <c r="M842" s="16" t="b">
        <f t="shared" si="74"/>
        <v>1</v>
      </c>
      <c r="N842" s="16" t="b">
        <f t="shared" si="75"/>
        <v>1</v>
      </c>
    </row>
    <row r="843" spans="1:14">
      <c r="A843" s="77">
        <v>824</v>
      </c>
      <c r="B843" s="212"/>
      <c r="C843" s="213"/>
      <c r="D843" s="206"/>
      <c r="E843" s="206"/>
      <c r="F843" s="212"/>
      <c r="G843" s="206"/>
      <c r="H843" s="214"/>
      <c r="I843" s="16" t="b">
        <f t="shared" si="76"/>
        <v>1</v>
      </c>
      <c r="J843" s="16" t="b">
        <f t="shared" si="77"/>
        <v>1</v>
      </c>
      <c r="K843" s="16" t="b">
        <f t="shared" si="78"/>
        <v>1</v>
      </c>
      <c r="L843" s="16" t="b">
        <f t="shared" si="73"/>
        <v>1</v>
      </c>
      <c r="M843" s="16" t="b">
        <f t="shared" si="74"/>
        <v>1</v>
      </c>
      <c r="N843" s="16" t="b">
        <f t="shared" si="75"/>
        <v>1</v>
      </c>
    </row>
    <row r="844" spans="1:14">
      <c r="A844" s="77">
        <v>825</v>
      </c>
      <c r="B844" s="212"/>
      <c r="C844" s="213"/>
      <c r="D844" s="206"/>
      <c r="E844" s="206"/>
      <c r="F844" s="212"/>
      <c r="G844" s="206"/>
      <c r="H844" s="214"/>
      <c r="I844" s="16" t="b">
        <f t="shared" si="76"/>
        <v>1</v>
      </c>
      <c r="J844" s="16" t="b">
        <f t="shared" si="77"/>
        <v>1</v>
      </c>
      <c r="K844" s="16" t="b">
        <f t="shared" si="78"/>
        <v>1</v>
      </c>
      <c r="L844" s="16" t="b">
        <f t="shared" si="73"/>
        <v>1</v>
      </c>
      <c r="M844" s="16" t="b">
        <f t="shared" si="74"/>
        <v>1</v>
      </c>
      <c r="N844" s="16" t="b">
        <f t="shared" si="75"/>
        <v>1</v>
      </c>
    </row>
    <row r="845" spans="1:14">
      <c r="A845" s="77">
        <v>826</v>
      </c>
      <c r="B845" s="212"/>
      <c r="C845" s="213"/>
      <c r="D845" s="206"/>
      <c r="E845" s="206"/>
      <c r="F845" s="212"/>
      <c r="G845" s="206"/>
      <c r="H845" s="214"/>
      <c r="I845" s="16" t="b">
        <f t="shared" si="76"/>
        <v>1</v>
      </c>
      <c r="J845" s="16" t="b">
        <f t="shared" si="77"/>
        <v>1</v>
      </c>
      <c r="K845" s="16" t="b">
        <f t="shared" si="78"/>
        <v>1</v>
      </c>
      <c r="L845" s="16" t="b">
        <f t="shared" si="73"/>
        <v>1</v>
      </c>
      <c r="M845" s="16" t="b">
        <f t="shared" si="74"/>
        <v>1</v>
      </c>
      <c r="N845" s="16" t="b">
        <f t="shared" si="75"/>
        <v>1</v>
      </c>
    </row>
    <row r="846" spans="1:14">
      <c r="A846" s="77">
        <v>827</v>
      </c>
      <c r="B846" s="212"/>
      <c r="C846" s="213"/>
      <c r="D846" s="206"/>
      <c r="E846" s="206"/>
      <c r="F846" s="212"/>
      <c r="G846" s="206"/>
      <c r="H846" s="214"/>
      <c r="I846" s="16" t="b">
        <f t="shared" si="76"/>
        <v>1</v>
      </c>
      <c r="J846" s="16" t="b">
        <f t="shared" si="77"/>
        <v>1</v>
      </c>
      <c r="K846" s="16" t="b">
        <f t="shared" si="78"/>
        <v>1</v>
      </c>
      <c r="L846" s="16" t="b">
        <f t="shared" si="73"/>
        <v>1</v>
      </c>
      <c r="M846" s="16" t="b">
        <f t="shared" si="74"/>
        <v>1</v>
      </c>
      <c r="N846" s="16" t="b">
        <f t="shared" si="75"/>
        <v>1</v>
      </c>
    </row>
    <row r="847" spans="1:14">
      <c r="A847" s="77">
        <v>828</v>
      </c>
      <c r="B847" s="212"/>
      <c r="C847" s="213"/>
      <c r="D847" s="206"/>
      <c r="E847" s="206"/>
      <c r="F847" s="212"/>
      <c r="G847" s="206"/>
      <c r="H847" s="214"/>
      <c r="I847" s="16" t="b">
        <f t="shared" si="76"/>
        <v>1</v>
      </c>
      <c r="J847" s="16" t="b">
        <f t="shared" si="77"/>
        <v>1</v>
      </c>
      <c r="K847" s="16" t="b">
        <f t="shared" si="78"/>
        <v>1</v>
      </c>
      <c r="L847" s="16" t="b">
        <f t="shared" si="73"/>
        <v>1</v>
      </c>
      <c r="M847" s="16" t="b">
        <f t="shared" si="74"/>
        <v>1</v>
      </c>
      <c r="N847" s="16" t="b">
        <f t="shared" si="75"/>
        <v>1</v>
      </c>
    </row>
    <row r="848" spans="1:14">
      <c r="A848" s="77">
        <v>829</v>
      </c>
      <c r="B848" s="212"/>
      <c r="C848" s="213"/>
      <c r="D848" s="206"/>
      <c r="E848" s="206"/>
      <c r="F848" s="212"/>
      <c r="G848" s="206"/>
      <c r="H848" s="214"/>
      <c r="I848" s="16" t="b">
        <f t="shared" si="76"/>
        <v>1</v>
      </c>
      <c r="J848" s="16" t="b">
        <f t="shared" si="77"/>
        <v>1</v>
      </c>
      <c r="K848" s="16" t="b">
        <f t="shared" si="78"/>
        <v>1</v>
      </c>
      <c r="L848" s="16" t="b">
        <f t="shared" si="73"/>
        <v>1</v>
      </c>
      <c r="M848" s="16" t="b">
        <f t="shared" si="74"/>
        <v>1</v>
      </c>
      <c r="N848" s="16" t="b">
        <f t="shared" si="75"/>
        <v>1</v>
      </c>
    </row>
    <row r="849" spans="1:14">
      <c r="A849" s="77">
        <v>830</v>
      </c>
      <c r="B849" s="212"/>
      <c r="C849" s="213"/>
      <c r="D849" s="206"/>
      <c r="E849" s="206"/>
      <c r="F849" s="212"/>
      <c r="G849" s="206"/>
      <c r="H849" s="214"/>
      <c r="I849" s="16" t="b">
        <f t="shared" si="76"/>
        <v>1</v>
      </c>
      <c r="J849" s="16" t="b">
        <f t="shared" si="77"/>
        <v>1</v>
      </c>
      <c r="K849" s="16" t="b">
        <f t="shared" si="78"/>
        <v>1</v>
      </c>
      <c r="L849" s="16" t="b">
        <f t="shared" si="73"/>
        <v>1</v>
      </c>
      <c r="M849" s="16" t="b">
        <f t="shared" si="74"/>
        <v>1</v>
      </c>
      <c r="N849" s="16" t="b">
        <f t="shared" si="75"/>
        <v>1</v>
      </c>
    </row>
    <row r="850" spans="1:14">
      <c r="A850" s="77">
        <v>831</v>
      </c>
      <c r="B850" s="212"/>
      <c r="C850" s="213"/>
      <c r="D850" s="206"/>
      <c r="E850" s="206"/>
      <c r="F850" s="212"/>
      <c r="G850" s="206"/>
      <c r="H850" s="214"/>
      <c r="I850" s="16" t="b">
        <f t="shared" si="76"/>
        <v>1</v>
      </c>
      <c r="J850" s="16" t="b">
        <f t="shared" si="77"/>
        <v>1</v>
      </c>
      <c r="K850" s="16" t="b">
        <f t="shared" si="78"/>
        <v>1</v>
      </c>
      <c r="L850" s="16" t="b">
        <f t="shared" si="73"/>
        <v>1</v>
      </c>
      <c r="M850" s="16" t="b">
        <f t="shared" si="74"/>
        <v>1</v>
      </c>
      <c r="N850" s="16" t="b">
        <f t="shared" si="75"/>
        <v>1</v>
      </c>
    </row>
    <row r="851" spans="1:14">
      <c r="A851" s="77">
        <v>832</v>
      </c>
      <c r="B851" s="212"/>
      <c r="C851" s="213"/>
      <c r="D851" s="206"/>
      <c r="E851" s="206"/>
      <c r="F851" s="212"/>
      <c r="G851" s="206"/>
      <c r="H851" s="214"/>
      <c r="I851" s="16" t="b">
        <f t="shared" si="76"/>
        <v>1</v>
      </c>
      <c r="J851" s="16" t="b">
        <f t="shared" si="77"/>
        <v>1</v>
      </c>
      <c r="K851" s="16" t="b">
        <f t="shared" si="78"/>
        <v>1</v>
      </c>
      <c r="L851" s="16" t="b">
        <f t="shared" si="73"/>
        <v>1</v>
      </c>
      <c r="M851" s="16" t="b">
        <f t="shared" si="74"/>
        <v>1</v>
      </c>
      <c r="N851" s="16" t="b">
        <f t="shared" si="75"/>
        <v>1</v>
      </c>
    </row>
    <row r="852" spans="1:14">
      <c r="A852" s="77">
        <v>833</v>
      </c>
      <c r="B852" s="212"/>
      <c r="C852" s="213"/>
      <c r="D852" s="206"/>
      <c r="E852" s="206"/>
      <c r="F852" s="212"/>
      <c r="G852" s="206"/>
      <c r="H852" s="214"/>
      <c r="I852" s="16" t="b">
        <f t="shared" si="76"/>
        <v>1</v>
      </c>
      <c r="J852" s="16" t="b">
        <f t="shared" si="77"/>
        <v>1</v>
      </c>
      <c r="K852" s="16" t="b">
        <f t="shared" si="78"/>
        <v>1</v>
      </c>
      <c r="L852" s="16" t="b">
        <f t="shared" ref="L852:L915" si="79">IF(D852="",TRUE,(IF(ISNUMBER(MATCH(D852,CountriesList,0)),TRUE,FALSE)))</f>
        <v>1</v>
      </c>
      <c r="M852" s="16" t="b">
        <f t="shared" ref="M852:M915" si="80">IF(E852="",TRUE,(IF(ISNUMBER(MATCH(E852,typeofentityList,0)),TRUE,FALSE)))</f>
        <v>1</v>
      </c>
      <c r="N852" s="16" t="b">
        <f t="shared" ref="N852:N915" si="81">IF(G852="",TRUE,(IF(ISNUMBER(MATCH(G852,ShortRelationList,0)),TRUE,FALSE)))</f>
        <v>1</v>
      </c>
    </row>
    <row r="853" spans="1:14">
      <c r="A853" s="77">
        <v>834</v>
      </c>
      <c r="B853" s="212"/>
      <c r="C853" s="213"/>
      <c r="D853" s="206"/>
      <c r="E853" s="206"/>
      <c r="F853" s="212"/>
      <c r="G853" s="206"/>
      <c r="H853" s="214"/>
      <c r="I853" s="16" t="b">
        <f t="shared" si="76"/>
        <v>1</v>
      </c>
      <c r="J853" s="16" t="b">
        <f t="shared" si="77"/>
        <v>1</v>
      </c>
      <c r="K853" s="16" t="b">
        <f t="shared" si="78"/>
        <v>1</v>
      </c>
      <c r="L853" s="16" t="b">
        <f t="shared" si="79"/>
        <v>1</v>
      </c>
      <c r="M853" s="16" t="b">
        <f t="shared" si="80"/>
        <v>1</v>
      </c>
      <c r="N853" s="16" t="b">
        <f t="shared" si="81"/>
        <v>1</v>
      </c>
    </row>
    <row r="854" spans="1:14">
      <c r="A854" s="77">
        <v>835</v>
      </c>
      <c r="B854" s="212"/>
      <c r="C854" s="213"/>
      <c r="D854" s="206"/>
      <c r="E854" s="206"/>
      <c r="F854" s="212"/>
      <c r="G854" s="206"/>
      <c r="H854" s="214"/>
      <c r="I854" s="16" t="b">
        <f t="shared" ref="I854:I917" si="82">IF(ISBLANK(B854),TRUE,IF(OR(ISBLANK(C854),ISBLANK(D854),ISBLANK(E854),ISBLANK(F854),ISBLANK(G854),ISBLANK(H854)),FALSE,TRUE))</f>
        <v>1</v>
      </c>
      <c r="J854" s="16" t="b">
        <f t="shared" ref="J854:J917" si="83">IF(OR(AND(B854="N/A",D854="N/A",E854="N/A",G854="N/A"),AND(ISBLANK(B854),ISBLANK(D854),ISBLANK(E854),ISBLANK(G854)),AND(NOT(ISBLANK(B854)),NOT(ISBLANK(D854)),NOT(ISBLANK(E854)),NOT(ISBLANK(G854)),B854&lt;&gt;"N/A",D854&lt;&gt;"N/A",E854&lt;&gt;"N/A",G854&lt;&gt;"N/A")),TRUE,FALSE)</f>
        <v>1</v>
      </c>
      <c r="K854" s="16" t="b">
        <f t="shared" ref="K854:K917" si="84">IF(OR(AND(ISBLANK(B854),H854=0),AND(B854="N/A",H854=0),AND(NOT(ISBLANK(B854)),B854&lt;&gt;"N/A",H854&lt;&gt;0)),TRUE,FALSE)</f>
        <v>1</v>
      </c>
      <c r="L854" s="16" t="b">
        <f t="shared" si="79"/>
        <v>1</v>
      </c>
      <c r="M854" s="16" t="b">
        <f t="shared" si="80"/>
        <v>1</v>
      </c>
      <c r="N854" s="16" t="b">
        <f t="shared" si="81"/>
        <v>1</v>
      </c>
    </row>
    <row r="855" spans="1:14">
      <c r="A855" s="77">
        <v>836</v>
      </c>
      <c r="B855" s="212"/>
      <c r="C855" s="213"/>
      <c r="D855" s="206"/>
      <c r="E855" s="206"/>
      <c r="F855" s="212"/>
      <c r="G855" s="206"/>
      <c r="H855" s="214"/>
      <c r="I855" s="16" t="b">
        <f t="shared" si="82"/>
        <v>1</v>
      </c>
      <c r="J855" s="16" t="b">
        <f t="shared" si="83"/>
        <v>1</v>
      </c>
      <c r="K855" s="16" t="b">
        <f t="shared" si="84"/>
        <v>1</v>
      </c>
      <c r="L855" s="16" t="b">
        <f t="shared" si="79"/>
        <v>1</v>
      </c>
      <c r="M855" s="16" t="b">
        <f t="shared" si="80"/>
        <v>1</v>
      </c>
      <c r="N855" s="16" t="b">
        <f t="shared" si="81"/>
        <v>1</v>
      </c>
    </row>
    <row r="856" spans="1:14">
      <c r="A856" s="77">
        <v>837</v>
      </c>
      <c r="B856" s="212"/>
      <c r="C856" s="213"/>
      <c r="D856" s="206"/>
      <c r="E856" s="206"/>
      <c r="F856" s="212"/>
      <c r="G856" s="206"/>
      <c r="H856" s="214"/>
      <c r="I856" s="16" t="b">
        <f t="shared" si="82"/>
        <v>1</v>
      </c>
      <c r="J856" s="16" t="b">
        <f t="shared" si="83"/>
        <v>1</v>
      </c>
      <c r="K856" s="16" t="b">
        <f t="shared" si="84"/>
        <v>1</v>
      </c>
      <c r="L856" s="16" t="b">
        <f t="shared" si="79"/>
        <v>1</v>
      </c>
      <c r="M856" s="16" t="b">
        <f t="shared" si="80"/>
        <v>1</v>
      </c>
      <c r="N856" s="16" t="b">
        <f t="shared" si="81"/>
        <v>1</v>
      </c>
    </row>
    <row r="857" spans="1:14">
      <c r="A857" s="77">
        <v>838</v>
      </c>
      <c r="B857" s="212"/>
      <c r="C857" s="213"/>
      <c r="D857" s="206"/>
      <c r="E857" s="206"/>
      <c r="F857" s="212"/>
      <c r="G857" s="206"/>
      <c r="H857" s="214"/>
      <c r="I857" s="16" t="b">
        <f t="shared" si="82"/>
        <v>1</v>
      </c>
      <c r="J857" s="16" t="b">
        <f t="shared" si="83"/>
        <v>1</v>
      </c>
      <c r="K857" s="16" t="b">
        <f t="shared" si="84"/>
        <v>1</v>
      </c>
      <c r="L857" s="16" t="b">
        <f t="shared" si="79"/>
        <v>1</v>
      </c>
      <c r="M857" s="16" t="b">
        <f t="shared" si="80"/>
        <v>1</v>
      </c>
      <c r="N857" s="16" t="b">
        <f t="shared" si="81"/>
        <v>1</v>
      </c>
    </row>
    <row r="858" spans="1:14">
      <c r="A858" s="77">
        <v>839</v>
      </c>
      <c r="B858" s="212"/>
      <c r="C858" s="213"/>
      <c r="D858" s="206"/>
      <c r="E858" s="206"/>
      <c r="F858" s="212"/>
      <c r="G858" s="206"/>
      <c r="H858" s="214"/>
      <c r="I858" s="16" t="b">
        <f t="shared" si="82"/>
        <v>1</v>
      </c>
      <c r="J858" s="16" t="b">
        <f t="shared" si="83"/>
        <v>1</v>
      </c>
      <c r="K858" s="16" t="b">
        <f t="shared" si="84"/>
        <v>1</v>
      </c>
      <c r="L858" s="16" t="b">
        <f t="shared" si="79"/>
        <v>1</v>
      </c>
      <c r="M858" s="16" t="b">
        <f t="shared" si="80"/>
        <v>1</v>
      </c>
      <c r="N858" s="16" t="b">
        <f t="shared" si="81"/>
        <v>1</v>
      </c>
    </row>
    <row r="859" spans="1:14">
      <c r="A859" s="77">
        <v>840</v>
      </c>
      <c r="B859" s="212"/>
      <c r="C859" s="213"/>
      <c r="D859" s="206"/>
      <c r="E859" s="206"/>
      <c r="F859" s="212"/>
      <c r="G859" s="206"/>
      <c r="H859" s="214"/>
      <c r="I859" s="16" t="b">
        <f t="shared" si="82"/>
        <v>1</v>
      </c>
      <c r="J859" s="16" t="b">
        <f t="shared" si="83"/>
        <v>1</v>
      </c>
      <c r="K859" s="16" t="b">
        <f t="shared" si="84"/>
        <v>1</v>
      </c>
      <c r="L859" s="16" t="b">
        <f t="shared" si="79"/>
        <v>1</v>
      </c>
      <c r="M859" s="16" t="b">
        <f t="shared" si="80"/>
        <v>1</v>
      </c>
      <c r="N859" s="16" t="b">
        <f t="shared" si="81"/>
        <v>1</v>
      </c>
    </row>
    <row r="860" spans="1:14">
      <c r="A860" s="77">
        <v>841</v>
      </c>
      <c r="B860" s="212"/>
      <c r="C860" s="213"/>
      <c r="D860" s="206"/>
      <c r="E860" s="206"/>
      <c r="F860" s="212"/>
      <c r="G860" s="206"/>
      <c r="H860" s="214"/>
      <c r="I860" s="16" t="b">
        <f t="shared" si="82"/>
        <v>1</v>
      </c>
      <c r="J860" s="16" t="b">
        <f t="shared" si="83"/>
        <v>1</v>
      </c>
      <c r="K860" s="16" t="b">
        <f t="shared" si="84"/>
        <v>1</v>
      </c>
      <c r="L860" s="16" t="b">
        <f t="shared" si="79"/>
        <v>1</v>
      </c>
      <c r="M860" s="16" t="b">
        <f t="shared" si="80"/>
        <v>1</v>
      </c>
      <c r="N860" s="16" t="b">
        <f t="shared" si="81"/>
        <v>1</v>
      </c>
    </row>
    <row r="861" spans="1:14">
      <c r="A861" s="77">
        <v>842</v>
      </c>
      <c r="B861" s="212"/>
      <c r="C861" s="213"/>
      <c r="D861" s="206"/>
      <c r="E861" s="206"/>
      <c r="F861" s="212"/>
      <c r="G861" s="206"/>
      <c r="H861" s="214"/>
      <c r="I861" s="16" t="b">
        <f t="shared" si="82"/>
        <v>1</v>
      </c>
      <c r="J861" s="16" t="b">
        <f t="shared" si="83"/>
        <v>1</v>
      </c>
      <c r="K861" s="16" t="b">
        <f t="shared" si="84"/>
        <v>1</v>
      </c>
      <c r="L861" s="16" t="b">
        <f t="shared" si="79"/>
        <v>1</v>
      </c>
      <c r="M861" s="16" t="b">
        <f t="shared" si="80"/>
        <v>1</v>
      </c>
      <c r="N861" s="16" t="b">
        <f t="shared" si="81"/>
        <v>1</v>
      </c>
    </row>
    <row r="862" spans="1:14">
      <c r="A862" s="77">
        <v>843</v>
      </c>
      <c r="B862" s="212"/>
      <c r="C862" s="213"/>
      <c r="D862" s="206"/>
      <c r="E862" s="206"/>
      <c r="F862" s="212"/>
      <c r="G862" s="206"/>
      <c r="H862" s="214"/>
      <c r="I862" s="16" t="b">
        <f t="shared" si="82"/>
        <v>1</v>
      </c>
      <c r="J862" s="16" t="b">
        <f t="shared" si="83"/>
        <v>1</v>
      </c>
      <c r="K862" s="16" t="b">
        <f t="shared" si="84"/>
        <v>1</v>
      </c>
      <c r="L862" s="16" t="b">
        <f t="shared" si="79"/>
        <v>1</v>
      </c>
      <c r="M862" s="16" t="b">
        <f t="shared" si="80"/>
        <v>1</v>
      </c>
      <c r="N862" s="16" t="b">
        <f t="shared" si="81"/>
        <v>1</v>
      </c>
    </row>
    <row r="863" spans="1:14">
      <c r="A863" s="77">
        <v>844</v>
      </c>
      <c r="B863" s="212"/>
      <c r="C863" s="213"/>
      <c r="D863" s="206"/>
      <c r="E863" s="206"/>
      <c r="F863" s="212"/>
      <c r="G863" s="206"/>
      <c r="H863" s="214"/>
      <c r="I863" s="16" t="b">
        <f t="shared" si="82"/>
        <v>1</v>
      </c>
      <c r="J863" s="16" t="b">
        <f t="shared" si="83"/>
        <v>1</v>
      </c>
      <c r="K863" s="16" t="b">
        <f t="shared" si="84"/>
        <v>1</v>
      </c>
      <c r="L863" s="16" t="b">
        <f t="shared" si="79"/>
        <v>1</v>
      </c>
      <c r="M863" s="16" t="b">
        <f t="shared" si="80"/>
        <v>1</v>
      </c>
      <c r="N863" s="16" t="b">
        <f t="shared" si="81"/>
        <v>1</v>
      </c>
    </row>
    <row r="864" spans="1:14">
      <c r="A864" s="77">
        <v>845</v>
      </c>
      <c r="B864" s="212"/>
      <c r="C864" s="213"/>
      <c r="D864" s="206"/>
      <c r="E864" s="206"/>
      <c r="F864" s="212"/>
      <c r="G864" s="206"/>
      <c r="H864" s="214"/>
      <c r="I864" s="16" t="b">
        <f t="shared" si="82"/>
        <v>1</v>
      </c>
      <c r="J864" s="16" t="b">
        <f t="shared" si="83"/>
        <v>1</v>
      </c>
      <c r="K864" s="16" t="b">
        <f t="shared" si="84"/>
        <v>1</v>
      </c>
      <c r="L864" s="16" t="b">
        <f t="shared" si="79"/>
        <v>1</v>
      </c>
      <c r="M864" s="16" t="b">
        <f t="shared" si="80"/>
        <v>1</v>
      </c>
      <c r="N864" s="16" t="b">
        <f t="shared" si="81"/>
        <v>1</v>
      </c>
    </row>
    <row r="865" spans="1:14">
      <c r="A865" s="77">
        <v>846</v>
      </c>
      <c r="B865" s="212"/>
      <c r="C865" s="213"/>
      <c r="D865" s="206"/>
      <c r="E865" s="206"/>
      <c r="F865" s="212"/>
      <c r="G865" s="206"/>
      <c r="H865" s="214"/>
      <c r="I865" s="16" t="b">
        <f t="shared" si="82"/>
        <v>1</v>
      </c>
      <c r="J865" s="16" t="b">
        <f t="shared" si="83"/>
        <v>1</v>
      </c>
      <c r="K865" s="16" t="b">
        <f t="shared" si="84"/>
        <v>1</v>
      </c>
      <c r="L865" s="16" t="b">
        <f t="shared" si="79"/>
        <v>1</v>
      </c>
      <c r="M865" s="16" t="b">
        <f t="shared" si="80"/>
        <v>1</v>
      </c>
      <c r="N865" s="16" t="b">
        <f t="shared" si="81"/>
        <v>1</v>
      </c>
    </row>
    <row r="866" spans="1:14">
      <c r="A866" s="77">
        <v>847</v>
      </c>
      <c r="B866" s="212"/>
      <c r="C866" s="213"/>
      <c r="D866" s="206"/>
      <c r="E866" s="206"/>
      <c r="F866" s="212"/>
      <c r="G866" s="206"/>
      <c r="H866" s="214"/>
      <c r="I866" s="16" t="b">
        <f t="shared" si="82"/>
        <v>1</v>
      </c>
      <c r="J866" s="16" t="b">
        <f t="shared" si="83"/>
        <v>1</v>
      </c>
      <c r="K866" s="16" t="b">
        <f t="shared" si="84"/>
        <v>1</v>
      </c>
      <c r="L866" s="16" t="b">
        <f t="shared" si="79"/>
        <v>1</v>
      </c>
      <c r="M866" s="16" t="b">
        <f t="shared" si="80"/>
        <v>1</v>
      </c>
      <c r="N866" s="16" t="b">
        <f t="shared" si="81"/>
        <v>1</v>
      </c>
    </row>
    <row r="867" spans="1:14">
      <c r="A867" s="77">
        <v>848</v>
      </c>
      <c r="B867" s="212"/>
      <c r="C867" s="213"/>
      <c r="D867" s="206"/>
      <c r="E867" s="206"/>
      <c r="F867" s="212"/>
      <c r="G867" s="206"/>
      <c r="H867" s="214"/>
      <c r="I867" s="16" t="b">
        <f t="shared" si="82"/>
        <v>1</v>
      </c>
      <c r="J867" s="16" t="b">
        <f t="shared" si="83"/>
        <v>1</v>
      </c>
      <c r="K867" s="16" t="b">
        <f t="shared" si="84"/>
        <v>1</v>
      </c>
      <c r="L867" s="16" t="b">
        <f t="shared" si="79"/>
        <v>1</v>
      </c>
      <c r="M867" s="16" t="b">
        <f t="shared" si="80"/>
        <v>1</v>
      </c>
      <c r="N867" s="16" t="b">
        <f t="shared" si="81"/>
        <v>1</v>
      </c>
    </row>
    <row r="868" spans="1:14">
      <c r="A868" s="77">
        <v>849</v>
      </c>
      <c r="B868" s="212"/>
      <c r="C868" s="213"/>
      <c r="D868" s="206"/>
      <c r="E868" s="206"/>
      <c r="F868" s="212"/>
      <c r="G868" s="206"/>
      <c r="H868" s="214"/>
      <c r="I868" s="16" t="b">
        <f t="shared" si="82"/>
        <v>1</v>
      </c>
      <c r="J868" s="16" t="b">
        <f t="shared" si="83"/>
        <v>1</v>
      </c>
      <c r="K868" s="16" t="b">
        <f t="shared" si="84"/>
        <v>1</v>
      </c>
      <c r="L868" s="16" t="b">
        <f t="shared" si="79"/>
        <v>1</v>
      </c>
      <c r="M868" s="16" t="b">
        <f t="shared" si="80"/>
        <v>1</v>
      </c>
      <c r="N868" s="16" t="b">
        <f t="shared" si="81"/>
        <v>1</v>
      </c>
    </row>
    <row r="869" spans="1:14">
      <c r="A869" s="77">
        <v>850</v>
      </c>
      <c r="B869" s="212"/>
      <c r="C869" s="213"/>
      <c r="D869" s="206"/>
      <c r="E869" s="206"/>
      <c r="F869" s="212"/>
      <c r="G869" s="206"/>
      <c r="H869" s="214"/>
      <c r="I869" s="16" t="b">
        <f t="shared" si="82"/>
        <v>1</v>
      </c>
      <c r="J869" s="16" t="b">
        <f t="shared" si="83"/>
        <v>1</v>
      </c>
      <c r="K869" s="16" t="b">
        <f t="shared" si="84"/>
        <v>1</v>
      </c>
      <c r="L869" s="16" t="b">
        <f t="shared" si="79"/>
        <v>1</v>
      </c>
      <c r="M869" s="16" t="b">
        <f t="shared" si="80"/>
        <v>1</v>
      </c>
      <c r="N869" s="16" t="b">
        <f t="shared" si="81"/>
        <v>1</v>
      </c>
    </row>
    <row r="870" spans="1:14">
      <c r="A870" s="77">
        <v>851</v>
      </c>
      <c r="B870" s="212"/>
      <c r="C870" s="213"/>
      <c r="D870" s="206"/>
      <c r="E870" s="206"/>
      <c r="F870" s="212"/>
      <c r="G870" s="206"/>
      <c r="H870" s="214"/>
      <c r="I870" s="16" t="b">
        <f t="shared" si="82"/>
        <v>1</v>
      </c>
      <c r="J870" s="16" t="b">
        <f t="shared" si="83"/>
        <v>1</v>
      </c>
      <c r="K870" s="16" t="b">
        <f t="shared" si="84"/>
        <v>1</v>
      </c>
      <c r="L870" s="16" t="b">
        <f t="shared" si="79"/>
        <v>1</v>
      </c>
      <c r="M870" s="16" t="b">
        <f t="shared" si="80"/>
        <v>1</v>
      </c>
      <c r="N870" s="16" t="b">
        <f t="shared" si="81"/>
        <v>1</v>
      </c>
    </row>
    <row r="871" spans="1:14">
      <c r="A871" s="77">
        <v>852</v>
      </c>
      <c r="B871" s="212"/>
      <c r="C871" s="213"/>
      <c r="D871" s="206"/>
      <c r="E871" s="206"/>
      <c r="F871" s="212"/>
      <c r="G871" s="206"/>
      <c r="H871" s="214"/>
      <c r="I871" s="16" t="b">
        <f t="shared" si="82"/>
        <v>1</v>
      </c>
      <c r="J871" s="16" t="b">
        <f t="shared" si="83"/>
        <v>1</v>
      </c>
      <c r="K871" s="16" t="b">
        <f t="shared" si="84"/>
        <v>1</v>
      </c>
      <c r="L871" s="16" t="b">
        <f t="shared" si="79"/>
        <v>1</v>
      </c>
      <c r="M871" s="16" t="b">
        <f t="shared" si="80"/>
        <v>1</v>
      </c>
      <c r="N871" s="16" t="b">
        <f t="shared" si="81"/>
        <v>1</v>
      </c>
    </row>
    <row r="872" spans="1:14">
      <c r="A872" s="77">
        <v>853</v>
      </c>
      <c r="B872" s="212"/>
      <c r="C872" s="213"/>
      <c r="D872" s="206"/>
      <c r="E872" s="206"/>
      <c r="F872" s="212"/>
      <c r="G872" s="206"/>
      <c r="H872" s="214"/>
      <c r="I872" s="16" t="b">
        <f t="shared" si="82"/>
        <v>1</v>
      </c>
      <c r="J872" s="16" t="b">
        <f t="shared" si="83"/>
        <v>1</v>
      </c>
      <c r="K872" s="16" t="b">
        <f t="shared" si="84"/>
        <v>1</v>
      </c>
      <c r="L872" s="16" t="b">
        <f t="shared" si="79"/>
        <v>1</v>
      </c>
      <c r="M872" s="16" t="b">
        <f t="shared" si="80"/>
        <v>1</v>
      </c>
      <c r="N872" s="16" t="b">
        <f t="shared" si="81"/>
        <v>1</v>
      </c>
    </row>
    <row r="873" spans="1:14">
      <c r="A873" s="77">
        <v>854</v>
      </c>
      <c r="B873" s="212"/>
      <c r="C873" s="213"/>
      <c r="D873" s="206"/>
      <c r="E873" s="206"/>
      <c r="F873" s="212"/>
      <c r="G873" s="206"/>
      <c r="H873" s="214"/>
      <c r="I873" s="16" t="b">
        <f t="shared" si="82"/>
        <v>1</v>
      </c>
      <c r="J873" s="16" t="b">
        <f t="shared" si="83"/>
        <v>1</v>
      </c>
      <c r="K873" s="16" t="b">
        <f t="shared" si="84"/>
        <v>1</v>
      </c>
      <c r="L873" s="16" t="b">
        <f t="shared" si="79"/>
        <v>1</v>
      </c>
      <c r="M873" s="16" t="b">
        <f t="shared" si="80"/>
        <v>1</v>
      </c>
      <c r="N873" s="16" t="b">
        <f t="shared" si="81"/>
        <v>1</v>
      </c>
    </row>
    <row r="874" spans="1:14">
      <c r="A874" s="77">
        <v>855</v>
      </c>
      <c r="B874" s="212"/>
      <c r="C874" s="213"/>
      <c r="D874" s="206"/>
      <c r="E874" s="206"/>
      <c r="F874" s="212"/>
      <c r="G874" s="206"/>
      <c r="H874" s="214"/>
      <c r="I874" s="16" t="b">
        <f t="shared" si="82"/>
        <v>1</v>
      </c>
      <c r="J874" s="16" t="b">
        <f t="shared" si="83"/>
        <v>1</v>
      </c>
      <c r="K874" s="16" t="b">
        <f t="shared" si="84"/>
        <v>1</v>
      </c>
      <c r="L874" s="16" t="b">
        <f t="shared" si="79"/>
        <v>1</v>
      </c>
      <c r="M874" s="16" t="b">
        <f t="shared" si="80"/>
        <v>1</v>
      </c>
      <c r="N874" s="16" t="b">
        <f t="shared" si="81"/>
        <v>1</v>
      </c>
    </row>
    <row r="875" spans="1:14">
      <c r="A875" s="77">
        <v>856</v>
      </c>
      <c r="B875" s="212"/>
      <c r="C875" s="213"/>
      <c r="D875" s="206"/>
      <c r="E875" s="206"/>
      <c r="F875" s="212"/>
      <c r="G875" s="206"/>
      <c r="H875" s="214"/>
      <c r="I875" s="16" t="b">
        <f t="shared" si="82"/>
        <v>1</v>
      </c>
      <c r="J875" s="16" t="b">
        <f t="shared" si="83"/>
        <v>1</v>
      </c>
      <c r="K875" s="16" t="b">
        <f t="shared" si="84"/>
        <v>1</v>
      </c>
      <c r="L875" s="16" t="b">
        <f t="shared" si="79"/>
        <v>1</v>
      </c>
      <c r="M875" s="16" t="b">
        <f t="shared" si="80"/>
        <v>1</v>
      </c>
      <c r="N875" s="16" t="b">
        <f t="shared" si="81"/>
        <v>1</v>
      </c>
    </row>
    <row r="876" spans="1:14">
      <c r="A876" s="77">
        <v>857</v>
      </c>
      <c r="B876" s="212"/>
      <c r="C876" s="213"/>
      <c r="D876" s="206"/>
      <c r="E876" s="206"/>
      <c r="F876" s="212"/>
      <c r="G876" s="206"/>
      <c r="H876" s="214"/>
      <c r="I876" s="16" t="b">
        <f t="shared" si="82"/>
        <v>1</v>
      </c>
      <c r="J876" s="16" t="b">
        <f t="shared" si="83"/>
        <v>1</v>
      </c>
      <c r="K876" s="16" t="b">
        <f t="shared" si="84"/>
        <v>1</v>
      </c>
      <c r="L876" s="16" t="b">
        <f t="shared" si="79"/>
        <v>1</v>
      </c>
      <c r="M876" s="16" t="b">
        <f t="shared" si="80"/>
        <v>1</v>
      </c>
      <c r="N876" s="16" t="b">
        <f t="shared" si="81"/>
        <v>1</v>
      </c>
    </row>
    <row r="877" spans="1:14">
      <c r="A877" s="77">
        <v>858</v>
      </c>
      <c r="B877" s="212"/>
      <c r="C877" s="213"/>
      <c r="D877" s="206"/>
      <c r="E877" s="206"/>
      <c r="F877" s="212"/>
      <c r="G877" s="206"/>
      <c r="H877" s="214"/>
      <c r="I877" s="16" t="b">
        <f t="shared" si="82"/>
        <v>1</v>
      </c>
      <c r="J877" s="16" t="b">
        <f t="shared" si="83"/>
        <v>1</v>
      </c>
      <c r="K877" s="16" t="b">
        <f t="shared" si="84"/>
        <v>1</v>
      </c>
      <c r="L877" s="16" t="b">
        <f t="shared" si="79"/>
        <v>1</v>
      </c>
      <c r="M877" s="16" t="b">
        <f t="shared" si="80"/>
        <v>1</v>
      </c>
      <c r="N877" s="16" t="b">
        <f t="shared" si="81"/>
        <v>1</v>
      </c>
    </row>
    <row r="878" spans="1:14">
      <c r="A878" s="77">
        <v>859</v>
      </c>
      <c r="B878" s="212"/>
      <c r="C878" s="213"/>
      <c r="D878" s="206"/>
      <c r="E878" s="206"/>
      <c r="F878" s="212"/>
      <c r="G878" s="206"/>
      <c r="H878" s="214"/>
      <c r="I878" s="16" t="b">
        <f t="shared" si="82"/>
        <v>1</v>
      </c>
      <c r="J878" s="16" t="b">
        <f t="shared" si="83"/>
        <v>1</v>
      </c>
      <c r="K878" s="16" t="b">
        <f t="shared" si="84"/>
        <v>1</v>
      </c>
      <c r="L878" s="16" t="b">
        <f t="shared" si="79"/>
        <v>1</v>
      </c>
      <c r="M878" s="16" t="b">
        <f t="shared" si="80"/>
        <v>1</v>
      </c>
      <c r="N878" s="16" t="b">
        <f t="shared" si="81"/>
        <v>1</v>
      </c>
    </row>
    <row r="879" spans="1:14">
      <c r="A879" s="77">
        <v>860</v>
      </c>
      <c r="B879" s="212"/>
      <c r="C879" s="213"/>
      <c r="D879" s="206"/>
      <c r="E879" s="206"/>
      <c r="F879" s="212"/>
      <c r="G879" s="206"/>
      <c r="H879" s="214"/>
      <c r="I879" s="16" t="b">
        <f t="shared" si="82"/>
        <v>1</v>
      </c>
      <c r="J879" s="16" t="b">
        <f t="shared" si="83"/>
        <v>1</v>
      </c>
      <c r="K879" s="16" t="b">
        <f t="shared" si="84"/>
        <v>1</v>
      </c>
      <c r="L879" s="16" t="b">
        <f t="shared" si="79"/>
        <v>1</v>
      </c>
      <c r="M879" s="16" t="b">
        <f t="shared" si="80"/>
        <v>1</v>
      </c>
      <c r="N879" s="16" t="b">
        <f t="shared" si="81"/>
        <v>1</v>
      </c>
    </row>
    <row r="880" spans="1:14">
      <c r="A880" s="77">
        <v>861</v>
      </c>
      <c r="B880" s="212"/>
      <c r="C880" s="213"/>
      <c r="D880" s="206"/>
      <c r="E880" s="206"/>
      <c r="F880" s="212"/>
      <c r="G880" s="206"/>
      <c r="H880" s="214"/>
      <c r="I880" s="16" t="b">
        <f t="shared" si="82"/>
        <v>1</v>
      </c>
      <c r="J880" s="16" t="b">
        <f t="shared" si="83"/>
        <v>1</v>
      </c>
      <c r="K880" s="16" t="b">
        <f t="shared" si="84"/>
        <v>1</v>
      </c>
      <c r="L880" s="16" t="b">
        <f t="shared" si="79"/>
        <v>1</v>
      </c>
      <c r="M880" s="16" t="b">
        <f t="shared" si="80"/>
        <v>1</v>
      </c>
      <c r="N880" s="16" t="b">
        <f t="shared" si="81"/>
        <v>1</v>
      </c>
    </row>
    <row r="881" spans="1:14">
      <c r="A881" s="77">
        <v>862</v>
      </c>
      <c r="B881" s="212"/>
      <c r="C881" s="213"/>
      <c r="D881" s="206"/>
      <c r="E881" s="206"/>
      <c r="F881" s="212"/>
      <c r="G881" s="206"/>
      <c r="H881" s="214"/>
      <c r="I881" s="16" t="b">
        <f t="shared" si="82"/>
        <v>1</v>
      </c>
      <c r="J881" s="16" t="b">
        <f t="shared" si="83"/>
        <v>1</v>
      </c>
      <c r="K881" s="16" t="b">
        <f t="shared" si="84"/>
        <v>1</v>
      </c>
      <c r="L881" s="16" t="b">
        <f t="shared" si="79"/>
        <v>1</v>
      </c>
      <c r="M881" s="16" t="b">
        <f t="shared" si="80"/>
        <v>1</v>
      </c>
      <c r="N881" s="16" t="b">
        <f t="shared" si="81"/>
        <v>1</v>
      </c>
    </row>
    <row r="882" spans="1:14">
      <c r="A882" s="77">
        <v>863</v>
      </c>
      <c r="B882" s="212"/>
      <c r="C882" s="213"/>
      <c r="D882" s="206"/>
      <c r="E882" s="206"/>
      <c r="F882" s="212"/>
      <c r="G882" s="206"/>
      <c r="H882" s="214"/>
      <c r="I882" s="16" t="b">
        <f t="shared" si="82"/>
        <v>1</v>
      </c>
      <c r="J882" s="16" t="b">
        <f t="shared" si="83"/>
        <v>1</v>
      </c>
      <c r="K882" s="16" t="b">
        <f t="shared" si="84"/>
        <v>1</v>
      </c>
      <c r="L882" s="16" t="b">
        <f t="shared" si="79"/>
        <v>1</v>
      </c>
      <c r="M882" s="16" t="b">
        <f t="shared" si="80"/>
        <v>1</v>
      </c>
      <c r="N882" s="16" t="b">
        <f t="shared" si="81"/>
        <v>1</v>
      </c>
    </row>
    <row r="883" spans="1:14">
      <c r="A883" s="77">
        <v>864</v>
      </c>
      <c r="B883" s="212"/>
      <c r="C883" s="213"/>
      <c r="D883" s="206"/>
      <c r="E883" s="206"/>
      <c r="F883" s="212"/>
      <c r="G883" s="206"/>
      <c r="H883" s="214"/>
      <c r="I883" s="16" t="b">
        <f t="shared" si="82"/>
        <v>1</v>
      </c>
      <c r="J883" s="16" t="b">
        <f t="shared" si="83"/>
        <v>1</v>
      </c>
      <c r="K883" s="16" t="b">
        <f t="shared" si="84"/>
        <v>1</v>
      </c>
      <c r="L883" s="16" t="b">
        <f t="shared" si="79"/>
        <v>1</v>
      </c>
      <c r="M883" s="16" t="b">
        <f t="shared" si="80"/>
        <v>1</v>
      </c>
      <c r="N883" s="16" t="b">
        <f t="shared" si="81"/>
        <v>1</v>
      </c>
    </row>
    <row r="884" spans="1:14">
      <c r="A884" s="77">
        <v>865</v>
      </c>
      <c r="B884" s="212"/>
      <c r="C884" s="213"/>
      <c r="D884" s="206"/>
      <c r="E884" s="206"/>
      <c r="F884" s="212"/>
      <c r="G884" s="206"/>
      <c r="H884" s="214"/>
      <c r="I884" s="16" t="b">
        <f t="shared" si="82"/>
        <v>1</v>
      </c>
      <c r="J884" s="16" t="b">
        <f t="shared" si="83"/>
        <v>1</v>
      </c>
      <c r="K884" s="16" t="b">
        <f t="shared" si="84"/>
        <v>1</v>
      </c>
      <c r="L884" s="16" t="b">
        <f t="shared" si="79"/>
        <v>1</v>
      </c>
      <c r="M884" s="16" t="b">
        <f t="shared" si="80"/>
        <v>1</v>
      </c>
      <c r="N884" s="16" t="b">
        <f t="shared" si="81"/>
        <v>1</v>
      </c>
    </row>
    <row r="885" spans="1:14">
      <c r="A885" s="77">
        <v>866</v>
      </c>
      <c r="B885" s="212"/>
      <c r="C885" s="213"/>
      <c r="D885" s="206"/>
      <c r="E885" s="206"/>
      <c r="F885" s="212"/>
      <c r="G885" s="206"/>
      <c r="H885" s="214"/>
      <c r="I885" s="16" t="b">
        <f t="shared" si="82"/>
        <v>1</v>
      </c>
      <c r="J885" s="16" t="b">
        <f t="shared" si="83"/>
        <v>1</v>
      </c>
      <c r="K885" s="16" t="b">
        <f t="shared" si="84"/>
        <v>1</v>
      </c>
      <c r="L885" s="16" t="b">
        <f t="shared" si="79"/>
        <v>1</v>
      </c>
      <c r="M885" s="16" t="b">
        <f t="shared" si="80"/>
        <v>1</v>
      </c>
      <c r="N885" s="16" t="b">
        <f t="shared" si="81"/>
        <v>1</v>
      </c>
    </row>
    <row r="886" spans="1:14">
      <c r="A886" s="77">
        <v>867</v>
      </c>
      <c r="B886" s="212"/>
      <c r="C886" s="213"/>
      <c r="D886" s="206"/>
      <c r="E886" s="206"/>
      <c r="F886" s="212"/>
      <c r="G886" s="206"/>
      <c r="H886" s="214"/>
      <c r="I886" s="16" t="b">
        <f t="shared" si="82"/>
        <v>1</v>
      </c>
      <c r="J886" s="16" t="b">
        <f t="shared" si="83"/>
        <v>1</v>
      </c>
      <c r="K886" s="16" t="b">
        <f t="shared" si="84"/>
        <v>1</v>
      </c>
      <c r="L886" s="16" t="b">
        <f t="shared" si="79"/>
        <v>1</v>
      </c>
      <c r="M886" s="16" t="b">
        <f t="shared" si="80"/>
        <v>1</v>
      </c>
      <c r="N886" s="16" t="b">
        <f t="shared" si="81"/>
        <v>1</v>
      </c>
    </row>
    <row r="887" spans="1:14">
      <c r="A887" s="77">
        <v>868</v>
      </c>
      <c r="B887" s="212"/>
      <c r="C887" s="213"/>
      <c r="D887" s="206"/>
      <c r="E887" s="206"/>
      <c r="F887" s="212"/>
      <c r="G887" s="206"/>
      <c r="H887" s="214"/>
      <c r="I887" s="16" t="b">
        <f t="shared" si="82"/>
        <v>1</v>
      </c>
      <c r="J887" s="16" t="b">
        <f t="shared" si="83"/>
        <v>1</v>
      </c>
      <c r="K887" s="16" t="b">
        <f t="shared" si="84"/>
        <v>1</v>
      </c>
      <c r="L887" s="16" t="b">
        <f t="shared" si="79"/>
        <v>1</v>
      </c>
      <c r="M887" s="16" t="b">
        <f t="shared" si="80"/>
        <v>1</v>
      </c>
      <c r="N887" s="16" t="b">
        <f t="shared" si="81"/>
        <v>1</v>
      </c>
    </row>
    <row r="888" spans="1:14">
      <c r="A888" s="77">
        <v>869</v>
      </c>
      <c r="B888" s="212"/>
      <c r="C888" s="213"/>
      <c r="D888" s="206"/>
      <c r="E888" s="206"/>
      <c r="F888" s="212"/>
      <c r="G888" s="206"/>
      <c r="H888" s="214"/>
      <c r="I888" s="16" t="b">
        <f t="shared" si="82"/>
        <v>1</v>
      </c>
      <c r="J888" s="16" t="b">
        <f t="shared" si="83"/>
        <v>1</v>
      </c>
      <c r="K888" s="16" t="b">
        <f t="shared" si="84"/>
        <v>1</v>
      </c>
      <c r="L888" s="16" t="b">
        <f t="shared" si="79"/>
        <v>1</v>
      </c>
      <c r="M888" s="16" t="b">
        <f t="shared" si="80"/>
        <v>1</v>
      </c>
      <c r="N888" s="16" t="b">
        <f t="shared" si="81"/>
        <v>1</v>
      </c>
    </row>
    <row r="889" spans="1:14">
      <c r="A889" s="77">
        <v>870</v>
      </c>
      <c r="B889" s="212"/>
      <c r="C889" s="213"/>
      <c r="D889" s="206"/>
      <c r="E889" s="206"/>
      <c r="F889" s="212"/>
      <c r="G889" s="206"/>
      <c r="H889" s="214"/>
      <c r="I889" s="16" t="b">
        <f t="shared" si="82"/>
        <v>1</v>
      </c>
      <c r="J889" s="16" t="b">
        <f t="shared" si="83"/>
        <v>1</v>
      </c>
      <c r="K889" s="16" t="b">
        <f t="shared" si="84"/>
        <v>1</v>
      </c>
      <c r="L889" s="16" t="b">
        <f t="shared" si="79"/>
        <v>1</v>
      </c>
      <c r="M889" s="16" t="b">
        <f t="shared" si="80"/>
        <v>1</v>
      </c>
      <c r="N889" s="16" t="b">
        <f t="shared" si="81"/>
        <v>1</v>
      </c>
    </row>
    <row r="890" spans="1:14">
      <c r="A890" s="77">
        <v>871</v>
      </c>
      <c r="B890" s="212"/>
      <c r="C890" s="213"/>
      <c r="D890" s="206"/>
      <c r="E890" s="206"/>
      <c r="F890" s="212"/>
      <c r="G890" s="206"/>
      <c r="H890" s="214"/>
      <c r="I890" s="16" t="b">
        <f t="shared" si="82"/>
        <v>1</v>
      </c>
      <c r="J890" s="16" t="b">
        <f t="shared" si="83"/>
        <v>1</v>
      </c>
      <c r="K890" s="16" t="b">
        <f t="shared" si="84"/>
        <v>1</v>
      </c>
      <c r="L890" s="16" t="b">
        <f t="shared" si="79"/>
        <v>1</v>
      </c>
      <c r="M890" s="16" t="b">
        <f t="shared" si="80"/>
        <v>1</v>
      </c>
      <c r="N890" s="16" t="b">
        <f t="shared" si="81"/>
        <v>1</v>
      </c>
    </row>
    <row r="891" spans="1:14">
      <c r="A891" s="77">
        <v>872</v>
      </c>
      <c r="B891" s="212"/>
      <c r="C891" s="213"/>
      <c r="D891" s="206"/>
      <c r="E891" s="206"/>
      <c r="F891" s="212"/>
      <c r="G891" s="206"/>
      <c r="H891" s="214"/>
      <c r="I891" s="16" t="b">
        <f t="shared" si="82"/>
        <v>1</v>
      </c>
      <c r="J891" s="16" t="b">
        <f t="shared" si="83"/>
        <v>1</v>
      </c>
      <c r="K891" s="16" t="b">
        <f t="shared" si="84"/>
        <v>1</v>
      </c>
      <c r="L891" s="16" t="b">
        <f t="shared" si="79"/>
        <v>1</v>
      </c>
      <c r="M891" s="16" t="b">
        <f t="shared" si="80"/>
        <v>1</v>
      </c>
      <c r="N891" s="16" t="b">
        <f t="shared" si="81"/>
        <v>1</v>
      </c>
    </row>
    <row r="892" spans="1:14">
      <c r="A892" s="77">
        <v>873</v>
      </c>
      <c r="B892" s="212"/>
      <c r="C892" s="213"/>
      <c r="D892" s="206"/>
      <c r="E892" s="206"/>
      <c r="F892" s="212"/>
      <c r="G892" s="206"/>
      <c r="H892" s="214"/>
      <c r="I892" s="16" t="b">
        <f t="shared" si="82"/>
        <v>1</v>
      </c>
      <c r="J892" s="16" t="b">
        <f t="shared" si="83"/>
        <v>1</v>
      </c>
      <c r="K892" s="16" t="b">
        <f t="shared" si="84"/>
        <v>1</v>
      </c>
      <c r="L892" s="16" t="b">
        <f t="shared" si="79"/>
        <v>1</v>
      </c>
      <c r="M892" s="16" t="b">
        <f t="shared" si="80"/>
        <v>1</v>
      </c>
      <c r="N892" s="16" t="b">
        <f t="shared" si="81"/>
        <v>1</v>
      </c>
    </row>
    <row r="893" spans="1:14">
      <c r="A893" s="77">
        <v>874</v>
      </c>
      <c r="B893" s="212"/>
      <c r="C893" s="213"/>
      <c r="D893" s="206"/>
      <c r="E893" s="206"/>
      <c r="F893" s="212"/>
      <c r="G893" s="206"/>
      <c r="H893" s="214"/>
      <c r="I893" s="16" t="b">
        <f t="shared" si="82"/>
        <v>1</v>
      </c>
      <c r="J893" s="16" t="b">
        <f t="shared" si="83"/>
        <v>1</v>
      </c>
      <c r="K893" s="16" t="b">
        <f t="shared" si="84"/>
        <v>1</v>
      </c>
      <c r="L893" s="16" t="b">
        <f t="shared" si="79"/>
        <v>1</v>
      </c>
      <c r="M893" s="16" t="b">
        <f t="shared" si="80"/>
        <v>1</v>
      </c>
      <c r="N893" s="16" t="b">
        <f t="shared" si="81"/>
        <v>1</v>
      </c>
    </row>
    <row r="894" spans="1:14">
      <c r="A894" s="77">
        <v>875</v>
      </c>
      <c r="B894" s="212"/>
      <c r="C894" s="213"/>
      <c r="D894" s="206"/>
      <c r="E894" s="206"/>
      <c r="F894" s="212"/>
      <c r="G894" s="206"/>
      <c r="H894" s="214"/>
      <c r="I894" s="16" t="b">
        <f t="shared" si="82"/>
        <v>1</v>
      </c>
      <c r="J894" s="16" t="b">
        <f t="shared" si="83"/>
        <v>1</v>
      </c>
      <c r="K894" s="16" t="b">
        <f t="shared" si="84"/>
        <v>1</v>
      </c>
      <c r="L894" s="16" t="b">
        <f t="shared" si="79"/>
        <v>1</v>
      </c>
      <c r="M894" s="16" t="b">
        <f t="shared" si="80"/>
        <v>1</v>
      </c>
      <c r="N894" s="16" t="b">
        <f t="shared" si="81"/>
        <v>1</v>
      </c>
    </row>
    <row r="895" spans="1:14">
      <c r="A895" s="77">
        <v>876</v>
      </c>
      <c r="B895" s="212"/>
      <c r="C895" s="213"/>
      <c r="D895" s="206"/>
      <c r="E895" s="206"/>
      <c r="F895" s="212"/>
      <c r="G895" s="206"/>
      <c r="H895" s="214"/>
      <c r="I895" s="16" t="b">
        <f t="shared" si="82"/>
        <v>1</v>
      </c>
      <c r="J895" s="16" t="b">
        <f t="shared" si="83"/>
        <v>1</v>
      </c>
      <c r="K895" s="16" t="b">
        <f t="shared" si="84"/>
        <v>1</v>
      </c>
      <c r="L895" s="16" t="b">
        <f t="shared" si="79"/>
        <v>1</v>
      </c>
      <c r="M895" s="16" t="b">
        <f t="shared" si="80"/>
        <v>1</v>
      </c>
      <c r="N895" s="16" t="b">
        <f t="shared" si="81"/>
        <v>1</v>
      </c>
    </row>
    <row r="896" spans="1:14">
      <c r="A896" s="77">
        <v>877</v>
      </c>
      <c r="B896" s="212"/>
      <c r="C896" s="213"/>
      <c r="D896" s="206"/>
      <c r="E896" s="206"/>
      <c r="F896" s="212"/>
      <c r="G896" s="206"/>
      <c r="H896" s="214"/>
      <c r="I896" s="16" t="b">
        <f t="shared" si="82"/>
        <v>1</v>
      </c>
      <c r="J896" s="16" t="b">
        <f t="shared" si="83"/>
        <v>1</v>
      </c>
      <c r="K896" s="16" t="b">
        <f t="shared" si="84"/>
        <v>1</v>
      </c>
      <c r="L896" s="16" t="b">
        <f t="shared" si="79"/>
        <v>1</v>
      </c>
      <c r="M896" s="16" t="b">
        <f t="shared" si="80"/>
        <v>1</v>
      </c>
      <c r="N896" s="16" t="b">
        <f t="shared" si="81"/>
        <v>1</v>
      </c>
    </row>
    <row r="897" spans="1:14">
      <c r="A897" s="77">
        <v>878</v>
      </c>
      <c r="B897" s="212"/>
      <c r="C897" s="213"/>
      <c r="D897" s="206"/>
      <c r="E897" s="206"/>
      <c r="F897" s="212"/>
      <c r="G897" s="206"/>
      <c r="H897" s="214"/>
      <c r="I897" s="16" t="b">
        <f t="shared" si="82"/>
        <v>1</v>
      </c>
      <c r="J897" s="16" t="b">
        <f t="shared" si="83"/>
        <v>1</v>
      </c>
      <c r="K897" s="16" t="b">
        <f t="shared" si="84"/>
        <v>1</v>
      </c>
      <c r="L897" s="16" t="b">
        <f t="shared" si="79"/>
        <v>1</v>
      </c>
      <c r="M897" s="16" t="b">
        <f t="shared" si="80"/>
        <v>1</v>
      </c>
      <c r="N897" s="16" t="b">
        <f t="shared" si="81"/>
        <v>1</v>
      </c>
    </row>
    <row r="898" spans="1:14">
      <c r="A898" s="77">
        <v>879</v>
      </c>
      <c r="B898" s="212"/>
      <c r="C898" s="213"/>
      <c r="D898" s="206"/>
      <c r="E898" s="206"/>
      <c r="F898" s="212"/>
      <c r="G898" s="206"/>
      <c r="H898" s="214"/>
      <c r="I898" s="16" t="b">
        <f t="shared" si="82"/>
        <v>1</v>
      </c>
      <c r="J898" s="16" t="b">
        <f t="shared" si="83"/>
        <v>1</v>
      </c>
      <c r="K898" s="16" t="b">
        <f t="shared" si="84"/>
        <v>1</v>
      </c>
      <c r="L898" s="16" t="b">
        <f t="shared" si="79"/>
        <v>1</v>
      </c>
      <c r="M898" s="16" t="b">
        <f t="shared" si="80"/>
        <v>1</v>
      </c>
      <c r="N898" s="16" t="b">
        <f t="shared" si="81"/>
        <v>1</v>
      </c>
    </row>
    <row r="899" spans="1:14">
      <c r="A899" s="77">
        <v>880</v>
      </c>
      <c r="B899" s="212"/>
      <c r="C899" s="213"/>
      <c r="D899" s="206"/>
      <c r="E899" s="206"/>
      <c r="F899" s="212"/>
      <c r="G899" s="206"/>
      <c r="H899" s="214"/>
      <c r="I899" s="16" t="b">
        <f t="shared" si="82"/>
        <v>1</v>
      </c>
      <c r="J899" s="16" t="b">
        <f t="shared" si="83"/>
        <v>1</v>
      </c>
      <c r="K899" s="16" t="b">
        <f t="shared" si="84"/>
        <v>1</v>
      </c>
      <c r="L899" s="16" t="b">
        <f t="shared" si="79"/>
        <v>1</v>
      </c>
      <c r="M899" s="16" t="b">
        <f t="shared" si="80"/>
        <v>1</v>
      </c>
      <c r="N899" s="16" t="b">
        <f t="shared" si="81"/>
        <v>1</v>
      </c>
    </row>
    <row r="900" spans="1:14">
      <c r="A900" s="77">
        <v>881</v>
      </c>
      <c r="B900" s="212"/>
      <c r="C900" s="213"/>
      <c r="D900" s="206"/>
      <c r="E900" s="206"/>
      <c r="F900" s="212"/>
      <c r="G900" s="206"/>
      <c r="H900" s="214"/>
      <c r="I900" s="16" t="b">
        <f t="shared" si="82"/>
        <v>1</v>
      </c>
      <c r="J900" s="16" t="b">
        <f t="shared" si="83"/>
        <v>1</v>
      </c>
      <c r="K900" s="16" t="b">
        <f t="shared" si="84"/>
        <v>1</v>
      </c>
      <c r="L900" s="16" t="b">
        <f t="shared" si="79"/>
        <v>1</v>
      </c>
      <c r="M900" s="16" t="b">
        <f t="shared" si="80"/>
        <v>1</v>
      </c>
      <c r="N900" s="16" t="b">
        <f t="shared" si="81"/>
        <v>1</v>
      </c>
    </row>
    <row r="901" spans="1:14">
      <c r="A901" s="77">
        <v>882</v>
      </c>
      <c r="B901" s="212"/>
      <c r="C901" s="213"/>
      <c r="D901" s="206"/>
      <c r="E901" s="206"/>
      <c r="F901" s="212"/>
      <c r="G901" s="206"/>
      <c r="H901" s="214"/>
      <c r="I901" s="16" t="b">
        <f t="shared" si="82"/>
        <v>1</v>
      </c>
      <c r="J901" s="16" t="b">
        <f t="shared" si="83"/>
        <v>1</v>
      </c>
      <c r="K901" s="16" t="b">
        <f t="shared" si="84"/>
        <v>1</v>
      </c>
      <c r="L901" s="16" t="b">
        <f t="shared" si="79"/>
        <v>1</v>
      </c>
      <c r="M901" s="16" t="b">
        <f t="shared" si="80"/>
        <v>1</v>
      </c>
      <c r="N901" s="16" t="b">
        <f t="shared" si="81"/>
        <v>1</v>
      </c>
    </row>
    <row r="902" spans="1:14">
      <c r="A902" s="77">
        <v>883</v>
      </c>
      <c r="B902" s="212"/>
      <c r="C902" s="213"/>
      <c r="D902" s="206"/>
      <c r="E902" s="206"/>
      <c r="F902" s="212"/>
      <c r="G902" s="206"/>
      <c r="H902" s="214"/>
      <c r="I902" s="16" t="b">
        <f t="shared" si="82"/>
        <v>1</v>
      </c>
      <c r="J902" s="16" t="b">
        <f t="shared" si="83"/>
        <v>1</v>
      </c>
      <c r="K902" s="16" t="b">
        <f t="shared" si="84"/>
        <v>1</v>
      </c>
      <c r="L902" s="16" t="b">
        <f t="shared" si="79"/>
        <v>1</v>
      </c>
      <c r="M902" s="16" t="b">
        <f t="shared" si="80"/>
        <v>1</v>
      </c>
      <c r="N902" s="16" t="b">
        <f t="shared" si="81"/>
        <v>1</v>
      </c>
    </row>
    <row r="903" spans="1:14">
      <c r="A903" s="77">
        <v>884</v>
      </c>
      <c r="B903" s="212"/>
      <c r="C903" s="213"/>
      <c r="D903" s="206"/>
      <c r="E903" s="206"/>
      <c r="F903" s="212"/>
      <c r="G903" s="206"/>
      <c r="H903" s="214"/>
      <c r="I903" s="16" t="b">
        <f t="shared" si="82"/>
        <v>1</v>
      </c>
      <c r="J903" s="16" t="b">
        <f t="shared" si="83"/>
        <v>1</v>
      </c>
      <c r="K903" s="16" t="b">
        <f t="shared" si="84"/>
        <v>1</v>
      </c>
      <c r="L903" s="16" t="b">
        <f t="shared" si="79"/>
        <v>1</v>
      </c>
      <c r="M903" s="16" t="b">
        <f t="shared" si="80"/>
        <v>1</v>
      </c>
      <c r="N903" s="16" t="b">
        <f t="shared" si="81"/>
        <v>1</v>
      </c>
    </row>
    <row r="904" spans="1:14">
      <c r="A904" s="77">
        <v>885</v>
      </c>
      <c r="B904" s="212"/>
      <c r="C904" s="213"/>
      <c r="D904" s="206"/>
      <c r="E904" s="206"/>
      <c r="F904" s="212"/>
      <c r="G904" s="206"/>
      <c r="H904" s="214"/>
      <c r="I904" s="16" t="b">
        <f t="shared" si="82"/>
        <v>1</v>
      </c>
      <c r="J904" s="16" t="b">
        <f t="shared" si="83"/>
        <v>1</v>
      </c>
      <c r="K904" s="16" t="b">
        <f t="shared" si="84"/>
        <v>1</v>
      </c>
      <c r="L904" s="16" t="b">
        <f t="shared" si="79"/>
        <v>1</v>
      </c>
      <c r="M904" s="16" t="b">
        <f t="shared" si="80"/>
        <v>1</v>
      </c>
      <c r="N904" s="16" t="b">
        <f t="shared" si="81"/>
        <v>1</v>
      </c>
    </row>
    <row r="905" spans="1:14">
      <c r="A905" s="77">
        <v>886</v>
      </c>
      <c r="B905" s="212"/>
      <c r="C905" s="213"/>
      <c r="D905" s="206"/>
      <c r="E905" s="206"/>
      <c r="F905" s="212"/>
      <c r="G905" s="206"/>
      <c r="H905" s="214"/>
      <c r="I905" s="16" t="b">
        <f t="shared" si="82"/>
        <v>1</v>
      </c>
      <c r="J905" s="16" t="b">
        <f t="shared" si="83"/>
        <v>1</v>
      </c>
      <c r="K905" s="16" t="b">
        <f t="shared" si="84"/>
        <v>1</v>
      </c>
      <c r="L905" s="16" t="b">
        <f t="shared" si="79"/>
        <v>1</v>
      </c>
      <c r="M905" s="16" t="b">
        <f t="shared" si="80"/>
        <v>1</v>
      </c>
      <c r="N905" s="16" t="b">
        <f t="shared" si="81"/>
        <v>1</v>
      </c>
    </row>
    <row r="906" spans="1:14">
      <c r="A906" s="77">
        <v>887</v>
      </c>
      <c r="B906" s="212"/>
      <c r="C906" s="213"/>
      <c r="D906" s="206"/>
      <c r="E906" s="206"/>
      <c r="F906" s="212"/>
      <c r="G906" s="206"/>
      <c r="H906" s="214"/>
      <c r="I906" s="16" t="b">
        <f t="shared" si="82"/>
        <v>1</v>
      </c>
      <c r="J906" s="16" t="b">
        <f t="shared" si="83"/>
        <v>1</v>
      </c>
      <c r="K906" s="16" t="b">
        <f t="shared" si="84"/>
        <v>1</v>
      </c>
      <c r="L906" s="16" t="b">
        <f t="shared" si="79"/>
        <v>1</v>
      </c>
      <c r="M906" s="16" t="b">
        <f t="shared" si="80"/>
        <v>1</v>
      </c>
      <c r="N906" s="16" t="b">
        <f t="shared" si="81"/>
        <v>1</v>
      </c>
    </row>
    <row r="907" spans="1:14">
      <c r="A907" s="77">
        <v>888</v>
      </c>
      <c r="B907" s="212"/>
      <c r="C907" s="213"/>
      <c r="D907" s="206"/>
      <c r="E907" s="206"/>
      <c r="F907" s="212"/>
      <c r="G907" s="206"/>
      <c r="H907" s="214"/>
      <c r="I907" s="16" t="b">
        <f t="shared" si="82"/>
        <v>1</v>
      </c>
      <c r="J907" s="16" t="b">
        <f t="shared" si="83"/>
        <v>1</v>
      </c>
      <c r="K907" s="16" t="b">
        <f t="shared" si="84"/>
        <v>1</v>
      </c>
      <c r="L907" s="16" t="b">
        <f t="shared" si="79"/>
        <v>1</v>
      </c>
      <c r="M907" s="16" t="b">
        <f t="shared" si="80"/>
        <v>1</v>
      </c>
      <c r="N907" s="16" t="b">
        <f t="shared" si="81"/>
        <v>1</v>
      </c>
    </row>
    <row r="908" spans="1:14">
      <c r="A908" s="77">
        <v>889</v>
      </c>
      <c r="B908" s="212"/>
      <c r="C908" s="213"/>
      <c r="D908" s="206"/>
      <c r="E908" s="206"/>
      <c r="F908" s="212"/>
      <c r="G908" s="206"/>
      <c r="H908" s="214"/>
      <c r="I908" s="16" t="b">
        <f t="shared" si="82"/>
        <v>1</v>
      </c>
      <c r="J908" s="16" t="b">
        <f t="shared" si="83"/>
        <v>1</v>
      </c>
      <c r="K908" s="16" t="b">
        <f t="shared" si="84"/>
        <v>1</v>
      </c>
      <c r="L908" s="16" t="b">
        <f t="shared" si="79"/>
        <v>1</v>
      </c>
      <c r="M908" s="16" t="b">
        <f t="shared" si="80"/>
        <v>1</v>
      </c>
      <c r="N908" s="16" t="b">
        <f t="shared" si="81"/>
        <v>1</v>
      </c>
    </row>
    <row r="909" spans="1:14">
      <c r="A909" s="77">
        <v>890</v>
      </c>
      <c r="B909" s="212"/>
      <c r="C909" s="213"/>
      <c r="D909" s="206"/>
      <c r="E909" s="206"/>
      <c r="F909" s="212"/>
      <c r="G909" s="206"/>
      <c r="H909" s="214"/>
      <c r="I909" s="16" t="b">
        <f t="shared" si="82"/>
        <v>1</v>
      </c>
      <c r="J909" s="16" t="b">
        <f t="shared" si="83"/>
        <v>1</v>
      </c>
      <c r="K909" s="16" t="b">
        <f t="shared" si="84"/>
        <v>1</v>
      </c>
      <c r="L909" s="16" t="b">
        <f t="shared" si="79"/>
        <v>1</v>
      </c>
      <c r="M909" s="16" t="b">
        <f t="shared" si="80"/>
        <v>1</v>
      </c>
      <c r="N909" s="16" t="b">
        <f t="shared" si="81"/>
        <v>1</v>
      </c>
    </row>
    <row r="910" spans="1:14">
      <c r="A910" s="77">
        <v>891</v>
      </c>
      <c r="B910" s="212"/>
      <c r="C910" s="213"/>
      <c r="D910" s="206"/>
      <c r="E910" s="206"/>
      <c r="F910" s="212"/>
      <c r="G910" s="206"/>
      <c r="H910" s="214"/>
      <c r="I910" s="16" t="b">
        <f t="shared" si="82"/>
        <v>1</v>
      </c>
      <c r="J910" s="16" t="b">
        <f t="shared" si="83"/>
        <v>1</v>
      </c>
      <c r="K910" s="16" t="b">
        <f t="shared" si="84"/>
        <v>1</v>
      </c>
      <c r="L910" s="16" t="b">
        <f t="shared" si="79"/>
        <v>1</v>
      </c>
      <c r="M910" s="16" t="b">
        <f t="shared" si="80"/>
        <v>1</v>
      </c>
      <c r="N910" s="16" t="b">
        <f t="shared" si="81"/>
        <v>1</v>
      </c>
    </row>
    <row r="911" spans="1:14">
      <c r="A911" s="77">
        <v>892</v>
      </c>
      <c r="B911" s="212"/>
      <c r="C911" s="213"/>
      <c r="D911" s="206"/>
      <c r="E911" s="206"/>
      <c r="F911" s="212"/>
      <c r="G911" s="206"/>
      <c r="H911" s="214"/>
      <c r="I911" s="16" t="b">
        <f t="shared" si="82"/>
        <v>1</v>
      </c>
      <c r="J911" s="16" t="b">
        <f t="shared" si="83"/>
        <v>1</v>
      </c>
      <c r="K911" s="16" t="b">
        <f t="shared" si="84"/>
        <v>1</v>
      </c>
      <c r="L911" s="16" t="b">
        <f t="shared" si="79"/>
        <v>1</v>
      </c>
      <c r="M911" s="16" t="b">
        <f t="shared" si="80"/>
        <v>1</v>
      </c>
      <c r="N911" s="16" t="b">
        <f t="shared" si="81"/>
        <v>1</v>
      </c>
    </row>
    <row r="912" spans="1:14">
      <c r="A912" s="77">
        <v>893</v>
      </c>
      <c r="B912" s="212"/>
      <c r="C912" s="213"/>
      <c r="D912" s="206"/>
      <c r="E912" s="206"/>
      <c r="F912" s="212"/>
      <c r="G912" s="206"/>
      <c r="H912" s="214"/>
      <c r="I912" s="16" t="b">
        <f t="shared" si="82"/>
        <v>1</v>
      </c>
      <c r="J912" s="16" t="b">
        <f t="shared" si="83"/>
        <v>1</v>
      </c>
      <c r="K912" s="16" t="b">
        <f t="shared" si="84"/>
        <v>1</v>
      </c>
      <c r="L912" s="16" t="b">
        <f t="shared" si="79"/>
        <v>1</v>
      </c>
      <c r="M912" s="16" t="b">
        <f t="shared" si="80"/>
        <v>1</v>
      </c>
      <c r="N912" s="16" t="b">
        <f t="shared" si="81"/>
        <v>1</v>
      </c>
    </row>
    <row r="913" spans="1:14">
      <c r="A913" s="77">
        <v>894</v>
      </c>
      <c r="B913" s="212"/>
      <c r="C913" s="213"/>
      <c r="D913" s="206"/>
      <c r="E913" s="206"/>
      <c r="F913" s="212"/>
      <c r="G913" s="206"/>
      <c r="H913" s="214"/>
      <c r="I913" s="16" t="b">
        <f t="shared" si="82"/>
        <v>1</v>
      </c>
      <c r="J913" s="16" t="b">
        <f t="shared" si="83"/>
        <v>1</v>
      </c>
      <c r="K913" s="16" t="b">
        <f t="shared" si="84"/>
        <v>1</v>
      </c>
      <c r="L913" s="16" t="b">
        <f t="shared" si="79"/>
        <v>1</v>
      </c>
      <c r="M913" s="16" t="b">
        <f t="shared" si="80"/>
        <v>1</v>
      </c>
      <c r="N913" s="16" t="b">
        <f t="shared" si="81"/>
        <v>1</v>
      </c>
    </row>
    <row r="914" spans="1:14">
      <c r="A914" s="77">
        <v>895</v>
      </c>
      <c r="B914" s="212"/>
      <c r="C914" s="213"/>
      <c r="D914" s="206"/>
      <c r="E914" s="206"/>
      <c r="F914" s="212"/>
      <c r="G914" s="206"/>
      <c r="H914" s="214"/>
      <c r="I914" s="16" t="b">
        <f t="shared" si="82"/>
        <v>1</v>
      </c>
      <c r="J914" s="16" t="b">
        <f t="shared" si="83"/>
        <v>1</v>
      </c>
      <c r="K914" s="16" t="b">
        <f t="shared" si="84"/>
        <v>1</v>
      </c>
      <c r="L914" s="16" t="b">
        <f t="shared" si="79"/>
        <v>1</v>
      </c>
      <c r="M914" s="16" t="b">
        <f t="shared" si="80"/>
        <v>1</v>
      </c>
      <c r="N914" s="16" t="b">
        <f t="shared" si="81"/>
        <v>1</v>
      </c>
    </row>
    <row r="915" spans="1:14">
      <c r="A915" s="77">
        <v>896</v>
      </c>
      <c r="B915" s="212"/>
      <c r="C915" s="213"/>
      <c r="D915" s="206"/>
      <c r="E915" s="206"/>
      <c r="F915" s="212"/>
      <c r="G915" s="206"/>
      <c r="H915" s="214"/>
      <c r="I915" s="16" t="b">
        <f t="shared" si="82"/>
        <v>1</v>
      </c>
      <c r="J915" s="16" t="b">
        <f t="shared" si="83"/>
        <v>1</v>
      </c>
      <c r="K915" s="16" t="b">
        <f t="shared" si="84"/>
        <v>1</v>
      </c>
      <c r="L915" s="16" t="b">
        <f t="shared" si="79"/>
        <v>1</v>
      </c>
      <c r="M915" s="16" t="b">
        <f t="shared" si="80"/>
        <v>1</v>
      </c>
      <c r="N915" s="16" t="b">
        <f t="shared" si="81"/>
        <v>1</v>
      </c>
    </row>
    <row r="916" spans="1:14">
      <c r="A916" s="77">
        <v>897</v>
      </c>
      <c r="B916" s="212"/>
      <c r="C916" s="213"/>
      <c r="D916" s="206"/>
      <c r="E916" s="206"/>
      <c r="F916" s="212"/>
      <c r="G916" s="206"/>
      <c r="H916" s="214"/>
      <c r="I916" s="16" t="b">
        <f t="shared" si="82"/>
        <v>1</v>
      </c>
      <c r="J916" s="16" t="b">
        <f t="shared" si="83"/>
        <v>1</v>
      </c>
      <c r="K916" s="16" t="b">
        <f t="shared" si="84"/>
        <v>1</v>
      </c>
      <c r="L916" s="16" t="b">
        <f t="shared" ref="L916:L979" si="85">IF(D916="",TRUE,(IF(ISNUMBER(MATCH(D916,CountriesList,0)),TRUE,FALSE)))</f>
        <v>1</v>
      </c>
      <c r="M916" s="16" t="b">
        <f t="shared" ref="M916:M979" si="86">IF(E916="",TRUE,(IF(ISNUMBER(MATCH(E916,typeofentityList,0)),TRUE,FALSE)))</f>
        <v>1</v>
      </c>
      <c r="N916" s="16" t="b">
        <f t="shared" ref="N916:N979" si="87">IF(G916="",TRUE,(IF(ISNUMBER(MATCH(G916,ShortRelationList,0)),TRUE,FALSE)))</f>
        <v>1</v>
      </c>
    </row>
    <row r="917" spans="1:14">
      <c r="A917" s="77">
        <v>898</v>
      </c>
      <c r="B917" s="212"/>
      <c r="C917" s="213"/>
      <c r="D917" s="206"/>
      <c r="E917" s="206"/>
      <c r="F917" s="212"/>
      <c r="G917" s="206"/>
      <c r="H917" s="214"/>
      <c r="I917" s="16" t="b">
        <f t="shared" si="82"/>
        <v>1</v>
      </c>
      <c r="J917" s="16" t="b">
        <f t="shared" si="83"/>
        <v>1</v>
      </c>
      <c r="K917" s="16" t="b">
        <f t="shared" si="84"/>
        <v>1</v>
      </c>
      <c r="L917" s="16" t="b">
        <f t="shared" si="85"/>
        <v>1</v>
      </c>
      <c r="M917" s="16" t="b">
        <f t="shared" si="86"/>
        <v>1</v>
      </c>
      <c r="N917" s="16" t="b">
        <f t="shared" si="87"/>
        <v>1</v>
      </c>
    </row>
    <row r="918" spans="1:14">
      <c r="A918" s="77">
        <v>899</v>
      </c>
      <c r="B918" s="212"/>
      <c r="C918" s="213"/>
      <c r="D918" s="206"/>
      <c r="E918" s="206"/>
      <c r="F918" s="212"/>
      <c r="G918" s="206"/>
      <c r="H918" s="214"/>
      <c r="I918" s="16" t="b">
        <f t="shared" ref="I918:I981" si="88">IF(ISBLANK(B918),TRUE,IF(OR(ISBLANK(C918),ISBLANK(D918),ISBLANK(E918),ISBLANK(F918),ISBLANK(G918),ISBLANK(H918)),FALSE,TRUE))</f>
        <v>1</v>
      </c>
      <c r="J918" s="16" t="b">
        <f t="shared" ref="J918:J981" si="89">IF(OR(AND(B918="N/A",D918="N/A",E918="N/A",G918="N/A"),AND(ISBLANK(B918),ISBLANK(D918),ISBLANK(E918),ISBLANK(G918)),AND(NOT(ISBLANK(B918)),NOT(ISBLANK(D918)),NOT(ISBLANK(E918)),NOT(ISBLANK(G918)),B918&lt;&gt;"N/A",D918&lt;&gt;"N/A",E918&lt;&gt;"N/A",G918&lt;&gt;"N/A")),TRUE,FALSE)</f>
        <v>1</v>
      </c>
      <c r="K918" s="16" t="b">
        <f t="shared" ref="K918:K981" si="90">IF(OR(AND(ISBLANK(B918),H918=0),AND(B918="N/A",H918=0),AND(NOT(ISBLANK(B918)),B918&lt;&gt;"N/A",H918&lt;&gt;0)),TRUE,FALSE)</f>
        <v>1</v>
      </c>
      <c r="L918" s="16" t="b">
        <f t="shared" si="85"/>
        <v>1</v>
      </c>
      <c r="M918" s="16" t="b">
        <f t="shared" si="86"/>
        <v>1</v>
      </c>
      <c r="N918" s="16" t="b">
        <f t="shared" si="87"/>
        <v>1</v>
      </c>
    </row>
    <row r="919" spans="1:14">
      <c r="A919" s="77">
        <v>900</v>
      </c>
      <c r="B919" s="212"/>
      <c r="C919" s="213"/>
      <c r="D919" s="206"/>
      <c r="E919" s="206"/>
      <c r="F919" s="212"/>
      <c r="G919" s="206"/>
      <c r="H919" s="214"/>
      <c r="I919" s="16" t="b">
        <f t="shared" si="88"/>
        <v>1</v>
      </c>
      <c r="J919" s="16" t="b">
        <f t="shared" si="89"/>
        <v>1</v>
      </c>
      <c r="K919" s="16" t="b">
        <f t="shared" si="90"/>
        <v>1</v>
      </c>
      <c r="L919" s="16" t="b">
        <f t="shared" si="85"/>
        <v>1</v>
      </c>
      <c r="M919" s="16" t="b">
        <f t="shared" si="86"/>
        <v>1</v>
      </c>
      <c r="N919" s="16" t="b">
        <f t="shared" si="87"/>
        <v>1</v>
      </c>
    </row>
    <row r="920" spans="1:14">
      <c r="A920" s="77">
        <v>901</v>
      </c>
      <c r="B920" s="212"/>
      <c r="C920" s="213"/>
      <c r="D920" s="206"/>
      <c r="E920" s="206"/>
      <c r="F920" s="212"/>
      <c r="G920" s="206"/>
      <c r="H920" s="214"/>
      <c r="I920" s="16" t="b">
        <f t="shared" si="88"/>
        <v>1</v>
      </c>
      <c r="J920" s="16" t="b">
        <f t="shared" si="89"/>
        <v>1</v>
      </c>
      <c r="K920" s="16" t="b">
        <f t="shared" si="90"/>
        <v>1</v>
      </c>
      <c r="L920" s="16" t="b">
        <f t="shared" si="85"/>
        <v>1</v>
      </c>
      <c r="M920" s="16" t="b">
        <f t="shared" si="86"/>
        <v>1</v>
      </c>
      <c r="N920" s="16" t="b">
        <f t="shared" si="87"/>
        <v>1</v>
      </c>
    </row>
    <row r="921" spans="1:14">
      <c r="A921" s="77">
        <v>902</v>
      </c>
      <c r="B921" s="212"/>
      <c r="C921" s="213"/>
      <c r="D921" s="206"/>
      <c r="E921" s="206"/>
      <c r="F921" s="212"/>
      <c r="G921" s="206"/>
      <c r="H921" s="214"/>
      <c r="I921" s="16" t="b">
        <f t="shared" si="88"/>
        <v>1</v>
      </c>
      <c r="J921" s="16" t="b">
        <f t="shared" si="89"/>
        <v>1</v>
      </c>
      <c r="K921" s="16" t="b">
        <f t="shared" si="90"/>
        <v>1</v>
      </c>
      <c r="L921" s="16" t="b">
        <f t="shared" si="85"/>
        <v>1</v>
      </c>
      <c r="M921" s="16" t="b">
        <f t="shared" si="86"/>
        <v>1</v>
      </c>
      <c r="N921" s="16" t="b">
        <f t="shared" si="87"/>
        <v>1</v>
      </c>
    </row>
    <row r="922" spans="1:14">
      <c r="A922" s="77">
        <v>903</v>
      </c>
      <c r="B922" s="212"/>
      <c r="C922" s="213"/>
      <c r="D922" s="206"/>
      <c r="E922" s="206"/>
      <c r="F922" s="212"/>
      <c r="G922" s="206"/>
      <c r="H922" s="214"/>
      <c r="I922" s="16" t="b">
        <f t="shared" si="88"/>
        <v>1</v>
      </c>
      <c r="J922" s="16" t="b">
        <f t="shared" si="89"/>
        <v>1</v>
      </c>
      <c r="K922" s="16" t="b">
        <f t="shared" si="90"/>
        <v>1</v>
      </c>
      <c r="L922" s="16" t="b">
        <f t="shared" si="85"/>
        <v>1</v>
      </c>
      <c r="M922" s="16" t="b">
        <f t="shared" si="86"/>
        <v>1</v>
      </c>
      <c r="N922" s="16" t="b">
        <f t="shared" si="87"/>
        <v>1</v>
      </c>
    </row>
    <row r="923" spans="1:14">
      <c r="A923" s="77">
        <v>904</v>
      </c>
      <c r="B923" s="212"/>
      <c r="C923" s="213"/>
      <c r="D923" s="206"/>
      <c r="E923" s="206"/>
      <c r="F923" s="212"/>
      <c r="G923" s="206"/>
      <c r="H923" s="214"/>
      <c r="I923" s="16" t="b">
        <f t="shared" si="88"/>
        <v>1</v>
      </c>
      <c r="J923" s="16" t="b">
        <f t="shared" si="89"/>
        <v>1</v>
      </c>
      <c r="K923" s="16" t="b">
        <f t="shared" si="90"/>
        <v>1</v>
      </c>
      <c r="L923" s="16" t="b">
        <f t="shared" si="85"/>
        <v>1</v>
      </c>
      <c r="M923" s="16" t="b">
        <f t="shared" si="86"/>
        <v>1</v>
      </c>
      <c r="N923" s="16" t="b">
        <f t="shared" si="87"/>
        <v>1</v>
      </c>
    </row>
    <row r="924" spans="1:14">
      <c r="A924" s="77">
        <v>905</v>
      </c>
      <c r="B924" s="212"/>
      <c r="C924" s="213"/>
      <c r="D924" s="206"/>
      <c r="E924" s="206"/>
      <c r="F924" s="212"/>
      <c r="G924" s="206"/>
      <c r="H924" s="214"/>
      <c r="I924" s="16" t="b">
        <f t="shared" si="88"/>
        <v>1</v>
      </c>
      <c r="J924" s="16" t="b">
        <f t="shared" si="89"/>
        <v>1</v>
      </c>
      <c r="K924" s="16" t="b">
        <f t="shared" si="90"/>
        <v>1</v>
      </c>
      <c r="L924" s="16" t="b">
        <f t="shared" si="85"/>
        <v>1</v>
      </c>
      <c r="M924" s="16" t="b">
        <f t="shared" si="86"/>
        <v>1</v>
      </c>
      <c r="N924" s="16" t="b">
        <f t="shared" si="87"/>
        <v>1</v>
      </c>
    </row>
    <row r="925" spans="1:14">
      <c r="A925" s="77">
        <v>906</v>
      </c>
      <c r="B925" s="212"/>
      <c r="C925" s="213"/>
      <c r="D925" s="206"/>
      <c r="E925" s="206"/>
      <c r="F925" s="212"/>
      <c r="G925" s="206"/>
      <c r="H925" s="214"/>
      <c r="I925" s="16" t="b">
        <f t="shared" si="88"/>
        <v>1</v>
      </c>
      <c r="J925" s="16" t="b">
        <f t="shared" si="89"/>
        <v>1</v>
      </c>
      <c r="K925" s="16" t="b">
        <f t="shared" si="90"/>
        <v>1</v>
      </c>
      <c r="L925" s="16" t="b">
        <f t="shared" si="85"/>
        <v>1</v>
      </c>
      <c r="M925" s="16" t="b">
        <f t="shared" si="86"/>
        <v>1</v>
      </c>
      <c r="N925" s="16" t="b">
        <f t="shared" si="87"/>
        <v>1</v>
      </c>
    </row>
    <row r="926" spans="1:14">
      <c r="A926" s="77">
        <v>907</v>
      </c>
      <c r="B926" s="212"/>
      <c r="C926" s="213"/>
      <c r="D926" s="206"/>
      <c r="E926" s="206"/>
      <c r="F926" s="212"/>
      <c r="G926" s="206"/>
      <c r="H926" s="214"/>
      <c r="I926" s="16" t="b">
        <f t="shared" si="88"/>
        <v>1</v>
      </c>
      <c r="J926" s="16" t="b">
        <f t="shared" si="89"/>
        <v>1</v>
      </c>
      <c r="K926" s="16" t="b">
        <f t="shared" si="90"/>
        <v>1</v>
      </c>
      <c r="L926" s="16" t="b">
        <f t="shared" si="85"/>
        <v>1</v>
      </c>
      <c r="M926" s="16" t="b">
        <f t="shared" si="86"/>
        <v>1</v>
      </c>
      <c r="N926" s="16" t="b">
        <f t="shared" si="87"/>
        <v>1</v>
      </c>
    </row>
    <row r="927" spans="1:14">
      <c r="A927" s="77">
        <v>908</v>
      </c>
      <c r="B927" s="212"/>
      <c r="C927" s="213"/>
      <c r="D927" s="206"/>
      <c r="E927" s="206"/>
      <c r="F927" s="212"/>
      <c r="G927" s="206"/>
      <c r="H927" s="214"/>
      <c r="I927" s="16" t="b">
        <f t="shared" si="88"/>
        <v>1</v>
      </c>
      <c r="J927" s="16" t="b">
        <f t="shared" si="89"/>
        <v>1</v>
      </c>
      <c r="K927" s="16" t="b">
        <f t="shared" si="90"/>
        <v>1</v>
      </c>
      <c r="L927" s="16" t="b">
        <f t="shared" si="85"/>
        <v>1</v>
      </c>
      <c r="M927" s="16" t="b">
        <f t="shared" si="86"/>
        <v>1</v>
      </c>
      <c r="N927" s="16" t="b">
        <f t="shared" si="87"/>
        <v>1</v>
      </c>
    </row>
    <row r="928" spans="1:14">
      <c r="A928" s="77">
        <v>909</v>
      </c>
      <c r="B928" s="212"/>
      <c r="C928" s="213"/>
      <c r="D928" s="206"/>
      <c r="E928" s="206"/>
      <c r="F928" s="212"/>
      <c r="G928" s="206"/>
      <c r="H928" s="214"/>
      <c r="I928" s="16" t="b">
        <f t="shared" si="88"/>
        <v>1</v>
      </c>
      <c r="J928" s="16" t="b">
        <f t="shared" si="89"/>
        <v>1</v>
      </c>
      <c r="K928" s="16" t="b">
        <f t="shared" si="90"/>
        <v>1</v>
      </c>
      <c r="L928" s="16" t="b">
        <f t="shared" si="85"/>
        <v>1</v>
      </c>
      <c r="M928" s="16" t="b">
        <f t="shared" si="86"/>
        <v>1</v>
      </c>
      <c r="N928" s="16" t="b">
        <f t="shared" si="87"/>
        <v>1</v>
      </c>
    </row>
    <row r="929" spans="1:14">
      <c r="A929" s="77">
        <v>910</v>
      </c>
      <c r="B929" s="212"/>
      <c r="C929" s="213"/>
      <c r="D929" s="206"/>
      <c r="E929" s="206"/>
      <c r="F929" s="212"/>
      <c r="G929" s="206"/>
      <c r="H929" s="214"/>
      <c r="I929" s="16" t="b">
        <f t="shared" si="88"/>
        <v>1</v>
      </c>
      <c r="J929" s="16" t="b">
        <f t="shared" si="89"/>
        <v>1</v>
      </c>
      <c r="K929" s="16" t="b">
        <f t="shared" si="90"/>
        <v>1</v>
      </c>
      <c r="L929" s="16" t="b">
        <f t="shared" si="85"/>
        <v>1</v>
      </c>
      <c r="M929" s="16" t="b">
        <f t="shared" si="86"/>
        <v>1</v>
      </c>
      <c r="N929" s="16" t="b">
        <f t="shared" si="87"/>
        <v>1</v>
      </c>
    </row>
    <row r="930" spans="1:14">
      <c r="A930" s="77">
        <v>911</v>
      </c>
      <c r="B930" s="212"/>
      <c r="C930" s="213"/>
      <c r="D930" s="206"/>
      <c r="E930" s="206"/>
      <c r="F930" s="212"/>
      <c r="G930" s="206"/>
      <c r="H930" s="214"/>
      <c r="I930" s="16" t="b">
        <f t="shared" si="88"/>
        <v>1</v>
      </c>
      <c r="J930" s="16" t="b">
        <f t="shared" si="89"/>
        <v>1</v>
      </c>
      <c r="K930" s="16" t="b">
        <f t="shared" si="90"/>
        <v>1</v>
      </c>
      <c r="L930" s="16" t="b">
        <f t="shared" si="85"/>
        <v>1</v>
      </c>
      <c r="M930" s="16" t="b">
        <f t="shared" si="86"/>
        <v>1</v>
      </c>
      <c r="N930" s="16" t="b">
        <f t="shared" si="87"/>
        <v>1</v>
      </c>
    </row>
    <row r="931" spans="1:14">
      <c r="A931" s="77">
        <v>912</v>
      </c>
      <c r="B931" s="212"/>
      <c r="C931" s="213"/>
      <c r="D931" s="206"/>
      <c r="E931" s="206"/>
      <c r="F931" s="212"/>
      <c r="G931" s="206"/>
      <c r="H931" s="214"/>
      <c r="I931" s="16" t="b">
        <f t="shared" si="88"/>
        <v>1</v>
      </c>
      <c r="J931" s="16" t="b">
        <f t="shared" si="89"/>
        <v>1</v>
      </c>
      <c r="K931" s="16" t="b">
        <f t="shared" si="90"/>
        <v>1</v>
      </c>
      <c r="L931" s="16" t="b">
        <f t="shared" si="85"/>
        <v>1</v>
      </c>
      <c r="M931" s="16" t="b">
        <f t="shared" si="86"/>
        <v>1</v>
      </c>
      <c r="N931" s="16" t="b">
        <f t="shared" si="87"/>
        <v>1</v>
      </c>
    </row>
    <row r="932" spans="1:14">
      <c r="A932" s="77">
        <v>913</v>
      </c>
      <c r="B932" s="212"/>
      <c r="C932" s="213"/>
      <c r="D932" s="206"/>
      <c r="E932" s="206"/>
      <c r="F932" s="212"/>
      <c r="G932" s="206"/>
      <c r="H932" s="214"/>
      <c r="I932" s="16" t="b">
        <f t="shared" si="88"/>
        <v>1</v>
      </c>
      <c r="J932" s="16" t="b">
        <f t="shared" si="89"/>
        <v>1</v>
      </c>
      <c r="K932" s="16" t="b">
        <f t="shared" si="90"/>
        <v>1</v>
      </c>
      <c r="L932" s="16" t="b">
        <f t="shared" si="85"/>
        <v>1</v>
      </c>
      <c r="M932" s="16" t="b">
        <f t="shared" si="86"/>
        <v>1</v>
      </c>
      <c r="N932" s="16" t="b">
        <f t="shared" si="87"/>
        <v>1</v>
      </c>
    </row>
    <row r="933" spans="1:14">
      <c r="A933" s="77">
        <v>914</v>
      </c>
      <c r="B933" s="212"/>
      <c r="C933" s="213"/>
      <c r="D933" s="206"/>
      <c r="E933" s="206"/>
      <c r="F933" s="212"/>
      <c r="G933" s="206"/>
      <c r="H933" s="214"/>
      <c r="I933" s="16" t="b">
        <f t="shared" si="88"/>
        <v>1</v>
      </c>
      <c r="J933" s="16" t="b">
        <f t="shared" si="89"/>
        <v>1</v>
      </c>
      <c r="K933" s="16" t="b">
        <f t="shared" si="90"/>
        <v>1</v>
      </c>
      <c r="L933" s="16" t="b">
        <f t="shared" si="85"/>
        <v>1</v>
      </c>
      <c r="M933" s="16" t="b">
        <f t="shared" si="86"/>
        <v>1</v>
      </c>
      <c r="N933" s="16" t="b">
        <f t="shared" si="87"/>
        <v>1</v>
      </c>
    </row>
    <row r="934" spans="1:14">
      <c r="A934" s="77">
        <v>915</v>
      </c>
      <c r="B934" s="212"/>
      <c r="C934" s="213"/>
      <c r="D934" s="206"/>
      <c r="E934" s="206"/>
      <c r="F934" s="212"/>
      <c r="G934" s="206"/>
      <c r="H934" s="214"/>
      <c r="I934" s="16" t="b">
        <f t="shared" si="88"/>
        <v>1</v>
      </c>
      <c r="J934" s="16" t="b">
        <f t="shared" si="89"/>
        <v>1</v>
      </c>
      <c r="K934" s="16" t="b">
        <f t="shared" si="90"/>
        <v>1</v>
      </c>
      <c r="L934" s="16" t="b">
        <f t="shared" si="85"/>
        <v>1</v>
      </c>
      <c r="M934" s="16" t="b">
        <f t="shared" si="86"/>
        <v>1</v>
      </c>
      <c r="N934" s="16" t="b">
        <f t="shared" si="87"/>
        <v>1</v>
      </c>
    </row>
    <row r="935" spans="1:14">
      <c r="A935" s="77">
        <v>916</v>
      </c>
      <c r="B935" s="212"/>
      <c r="C935" s="213"/>
      <c r="D935" s="206"/>
      <c r="E935" s="206"/>
      <c r="F935" s="212"/>
      <c r="G935" s="206"/>
      <c r="H935" s="214"/>
      <c r="I935" s="16" t="b">
        <f t="shared" si="88"/>
        <v>1</v>
      </c>
      <c r="J935" s="16" t="b">
        <f t="shared" si="89"/>
        <v>1</v>
      </c>
      <c r="K935" s="16" t="b">
        <f t="shared" si="90"/>
        <v>1</v>
      </c>
      <c r="L935" s="16" t="b">
        <f t="shared" si="85"/>
        <v>1</v>
      </c>
      <c r="M935" s="16" t="b">
        <f t="shared" si="86"/>
        <v>1</v>
      </c>
      <c r="N935" s="16" t="b">
        <f t="shared" si="87"/>
        <v>1</v>
      </c>
    </row>
    <row r="936" spans="1:14">
      <c r="A936" s="77">
        <v>917</v>
      </c>
      <c r="B936" s="212"/>
      <c r="C936" s="213"/>
      <c r="D936" s="206"/>
      <c r="E936" s="206"/>
      <c r="F936" s="212"/>
      <c r="G936" s="206"/>
      <c r="H936" s="214"/>
      <c r="I936" s="16" t="b">
        <f t="shared" si="88"/>
        <v>1</v>
      </c>
      <c r="J936" s="16" t="b">
        <f t="shared" si="89"/>
        <v>1</v>
      </c>
      <c r="K936" s="16" t="b">
        <f t="shared" si="90"/>
        <v>1</v>
      </c>
      <c r="L936" s="16" t="b">
        <f t="shared" si="85"/>
        <v>1</v>
      </c>
      <c r="M936" s="16" t="b">
        <f t="shared" si="86"/>
        <v>1</v>
      </c>
      <c r="N936" s="16" t="b">
        <f t="shared" si="87"/>
        <v>1</v>
      </c>
    </row>
    <row r="937" spans="1:14">
      <c r="A937" s="77">
        <v>918</v>
      </c>
      <c r="B937" s="212"/>
      <c r="C937" s="213"/>
      <c r="D937" s="206"/>
      <c r="E937" s="206"/>
      <c r="F937" s="212"/>
      <c r="G937" s="206"/>
      <c r="H937" s="214"/>
      <c r="I937" s="16" t="b">
        <f t="shared" si="88"/>
        <v>1</v>
      </c>
      <c r="J937" s="16" t="b">
        <f t="shared" si="89"/>
        <v>1</v>
      </c>
      <c r="K937" s="16" t="b">
        <f t="shared" si="90"/>
        <v>1</v>
      </c>
      <c r="L937" s="16" t="b">
        <f t="shared" si="85"/>
        <v>1</v>
      </c>
      <c r="M937" s="16" t="b">
        <f t="shared" si="86"/>
        <v>1</v>
      </c>
      <c r="N937" s="16" t="b">
        <f t="shared" si="87"/>
        <v>1</v>
      </c>
    </row>
    <row r="938" spans="1:14">
      <c r="A938" s="77">
        <v>919</v>
      </c>
      <c r="B938" s="212"/>
      <c r="C938" s="213"/>
      <c r="D938" s="206"/>
      <c r="E938" s="206"/>
      <c r="F938" s="212"/>
      <c r="G938" s="206"/>
      <c r="H938" s="214"/>
      <c r="I938" s="16" t="b">
        <f t="shared" si="88"/>
        <v>1</v>
      </c>
      <c r="J938" s="16" t="b">
        <f t="shared" si="89"/>
        <v>1</v>
      </c>
      <c r="K938" s="16" t="b">
        <f t="shared" si="90"/>
        <v>1</v>
      </c>
      <c r="L938" s="16" t="b">
        <f t="shared" si="85"/>
        <v>1</v>
      </c>
      <c r="M938" s="16" t="b">
        <f t="shared" si="86"/>
        <v>1</v>
      </c>
      <c r="N938" s="16" t="b">
        <f t="shared" si="87"/>
        <v>1</v>
      </c>
    </row>
    <row r="939" spans="1:14">
      <c r="A939" s="77">
        <v>920</v>
      </c>
      <c r="B939" s="212"/>
      <c r="C939" s="213"/>
      <c r="D939" s="206"/>
      <c r="E939" s="206"/>
      <c r="F939" s="212"/>
      <c r="G939" s="206"/>
      <c r="H939" s="214"/>
      <c r="I939" s="16" t="b">
        <f t="shared" si="88"/>
        <v>1</v>
      </c>
      <c r="J939" s="16" t="b">
        <f t="shared" si="89"/>
        <v>1</v>
      </c>
      <c r="K939" s="16" t="b">
        <f t="shared" si="90"/>
        <v>1</v>
      </c>
      <c r="L939" s="16" t="b">
        <f t="shared" si="85"/>
        <v>1</v>
      </c>
      <c r="M939" s="16" t="b">
        <f t="shared" si="86"/>
        <v>1</v>
      </c>
      <c r="N939" s="16" t="b">
        <f t="shared" si="87"/>
        <v>1</v>
      </c>
    </row>
    <row r="940" spans="1:14">
      <c r="A940" s="77">
        <v>921</v>
      </c>
      <c r="B940" s="212"/>
      <c r="C940" s="213"/>
      <c r="D940" s="206"/>
      <c r="E940" s="206"/>
      <c r="F940" s="212"/>
      <c r="G940" s="206"/>
      <c r="H940" s="214"/>
      <c r="I940" s="16" t="b">
        <f t="shared" si="88"/>
        <v>1</v>
      </c>
      <c r="J940" s="16" t="b">
        <f t="shared" si="89"/>
        <v>1</v>
      </c>
      <c r="K940" s="16" t="b">
        <f t="shared" si="90"/>
        <v>1</v>
      </c>
      <c r="L940" s="16" t="b">
        <f t="shared" si="85"/>
        <v>1</v>
      </c>
      <c r="M940" s="16" t="b">
        <f t="shared" si="86"/>
        <v>1</v>
      </c>
      <c r="N940" s="16" t="b">
        <f t="shared" si="87"/>
        <v>1</v>
      </c>
    </row>
    <row r="941" spans="1:14">
      <c r="A941" s="77">
        <v>922</v>
      </c>
      <c r="B941" s="212"/>
      <c r="C941" s="213"/>
      <c r="D941" s="206"/>
      <c r="E941" s="206"/>
      <c r="F941" s="212"/>
      <c r="G941" s="206"/>
      <c r="H941" s="214"/>
      <c r="I941" s="16" t="b">
        <f t="shared" si="88"/>
        <v>1</v>
      </c>
      <c r="J941" s="16" t="b">
        <f t="shared" si="89"/>
        <v>1</v>
      </c>
      <c r="K941" s="16" t="b">
        <f t="shared" si="90"/>
        <v>1</v>
      </c>
      <c r="L941" s="16" t="b">
        <f t="shared" si="85"/>
        <v>1</v>
      </c>
      <c r="M941" s="16" t="b">
        <f t="shared" si="86"/>
        <v>1</v>
      </c>
      <c r="N941" s="16" t="b">
        <f t="shared" si="87"/>
        <v>1</v>
      </c>
    </row>
    <row r="942" spans="1:14">
      <c r="A942" s="77">
        <v>923</v>
      </c>
      <c r="B942" s="212"/>
      <c r="C942" s="213"/>
      <c r="D942" s="206"/>
      <c r="E942" s="206"/>
      <c r="F942" s="212"/>
      <c r="G942" s="206"/>
      <c r="H942" s="214"/>
      <c r="I942" s="16" t="b">
        <f t="shared" si="88"/>
        <v>1</v>
      </c>
      <c r="J942" s="16" t="b">
        <f t="shared" si="89"/>
        <v>1</v>
      </c>
      <c r="K942" s="16" t="b">
        <f t="shared" si="90"/>
        <v>1</v>
      </c>
      <c r="L942" s="16" t="b">
        <f t="shared" si="85"/>
        <v>1</v>
      </c>
      <c r="M942" s="16" t="b">
        <f t="shared" si="86"/>
        <v>1</v>
      </c>
      <c r="N942" s="16" t="b">
        <f t="shared" si="87"/>
        <v>1</v>
      </c>
    </row>
    <row r="943" spans="1:14">
      <c r="A943" s="77">
        <v>924</v>
      </c>
      <c r="B943" s="212"/>
      <c r="C943" s="213"/>
      <c r="D943" s="206"/>
      <c r="E943" s="206"/>
      <c r="F943" s="212"/>
      <c r="G943" s="206"/>
      <c r="H943" s="214"/>
      <c r="I943" s="16" t="b">
        <f t="shared" si="88"/>
        <v>1</v>
      </c>
      <c r="J943" s="16" t="b">
        <f t="shared" si="89"/>
        <v>1</v>
      </c>
      <c r="K943" s="16" t="b">
        <f t="shared" si="90"/>
        <v>1</v>
      </c>
      <c r="L943" s="16" t="b">
        <f t="shared" si="85"/>
        <v>1</v>
      </c>
      <c r="M943" s="16" t="b">
        <f t="shared" si="86"/>
        <v>1</v>
      </c>
      <c r="N943" s="16" t="b">
        <f t="shared" si="87"/>
        <v>1</v>
      </c>
    </row>
    <row r="944" spans="1:14">
      <c r="A944" s="77">
        <v>925</v>
      </c>
      <c r="B944" s="212"/>
      <c r="C944" s="213"/>
      <c r="D944" s="206"/>
      <c r="E944" s="206"/>
      <c r="F944" s="212"/>
      <c r="G944" s="206"/>
      <c r="H944" s="214"/>
      <c r="I944" s="16" t="b">
        <f t="shared" si="88"/>
        <v>1</v>
      </c>
      <c r="J944" s="16" t="b">
        <f t="shared" si="89"/>
        <v>1</v>
      </c>
      <c r="K944" s="16" t="b">
        <f t="shared" si="90"/>
        <v>1</v>
      </c>
      <c r="L944" s="16" t="b">
        <f t="shared" si="85"/>
        <v>1</v>
      </c>
      <c r="M944" s="16" t="b">
        <f t="shared" si="86"/>
        <v>1</v>
      </c>
      <c r="N944" s="16" t="b">
        <f t="shared" si="87"/>
        <v>1</v>
      </c>
    </row>
    <row r="945" spans="1:14">
      <c r="A945" s="77">
        <v>926</v>
      </c>
      <c r="B945" s="212"/>
      <c r="C945" s="213"/>
      <c r="D945" s="206"/>
      <c r="E945" s="206"/>
      <c r="F945" s="212"/>
      <c r="G945" s="206"/>
      <c r="H945" s="214"/>
      <c r="I945" s="16" t="b">
        <f t="shared" si="88"/>
        <v>1</v>
      </c>
      <c r="J945" s="16" t="b">
        <f t="shared" si="89"/>
        <v>1</v>
      </c>
      <c r="K945" s="16" t="b">
        <f t="shared" si="90"/>
        <v>1</v>
      </c>
      <c r="L945" s="16" t="b">
        <f t="shared" si="85"/>
        <v>1</v>
      </c>
      <c r="M945" s="16" t="b">
        <f t="shared" si="86"/>
        <v>1</v>
      </c>
      <c r="N945" s="16" t="b">
        <f t="shared" si="87"/>
        <v>1</v>
      </c>
    </row>
    <row r="946" spans="1:14">
      <c r="A946" s="77">
        <v>927</v>
      </c>
      <c r="B946" s="212"/>
      <c r="C946" s="213"/>
      <c r="D946" s="206"/>
      <c r="E946" s="206"/>
      <c r="F946" s="212"/>
      <c r="G946" s="206"/>
      <c r="H946" s="214"/>
      <c r="I946" s="16" t="b">
        <f t="shared" si="88"/>
        <v>1</v>
      </c>
      <c r="J946" s="16" t="b">
        <f t="shared" si="89"/>
        <v>1</v>
      </c>
      <c r="K946" s="16" t="b">
        <f t="shared" si="90"/>
        <v>1</v>
      </c>
      <c r="L946" s="16" t="b">
        <f t="shared" si="85"/>
        <v>1</v>
      </c>
      <c r="M946" s="16" t="b">
        <f t="shared" si="86"/>
        <v>1</v>
      </c>
      <c r="N946" s="16" t="b">
        <f t="shared" si="87"/>
        <v>1</v>
      </c>
    </row>
    <row r="947" spans="1:14">
      <c r="A947" s="77">
        <v>928</v>
      </c>
      <c r="B947" s="212"/>
      <c r="C947" s="213"/>
      <c r="D947" s="206"/>
      <c r="E947" s="206"/>
      <c r="F947" s="212"/>
      <c r="G947" s="206"/>
      <c r="H947" s="214"/>
      <c r="I947" s="16" t="b">
        <f t="shared" si="88"/>
        <v>1</v>
      </c>
      <c r="J947" s="16" t="b">
        <f t="shared" si="89"/>
        <v>1</v>
      </c>
      <c r="K947" s="16" t="b">
        <f t="shared" si="90"/>
        <v>1</v>
      </c>
      <c r="L947" s="16" t="b">
        <f t="shared" si="85"/>
        <v>1</v>
      </c>
      <c r="M947" s="16" t="b">
        <f t="shared" si="86"/>
        <v>1</v>
      </c>
      <c r="N947" s="16" t="b">
        <f t="shared" si="87"/>
        <v>1</v>
      </c>
    </row>
    <row r="948" spans="1:14">
      <c r="A948" s="77">
        <v>929</v>
      </c>
      <c r="B948" s="212"/>
      <c r="C948" s="213"/>
      <c r="D948" s="206"/>
      <c r="E948" s="206"/>
      <c r="F948" s="212"/>
      <c r="G948" s="206"/>
      <c r="H948" s="214"/>
      <c r="I948" s="16" t="b">
        <f t="shared" si="88"/>
        <v>1</v>
      </c>
      <c r="J948" s="16" t="b">
        <f t="shared" si="89"/>
        <v>1</v>
      </c>
      <c r="K948" s="16" t="b">
        <f t="shared" si="90"/>
        <v>1</v>
      </c>
      <c r="L948" s="16" t="b">
        <f t="shared" si="85"/>
        <v>1</v>
      </c>
      <c r="M948" s="16" t="b">
        <f t="shared" si="86"/>
        <v>1</v>
      </c>
      <c r="N948" s="16" t="b">
        <f t="shared" si="87"/>
        <v>1</v>
      </c>
    </row>
    <row r="949" spans="1:14">
      <c r="A949" s="77">
        <v>930</v>
      </c>
      <c r="B949" s="212"/>
      <c r="C949" s="213"/>
      <c r="D949" s="206"/>
      <c r="E949" s="206"/>
      <c r="F949" s="212"/>
      <c r="G949" s="206"/>
      <c r="H949" s="214"/>
      <c r="I949" s="16" t="b">
        <f t="shared" si="88"/>
        <v>1</v>
      </c>
      <c r="J949" s="16" t="b">
        <f t="shared" si="89"/>
        <v>1</v>
      </c>
      <c r="K949" s="16" t="b">
        <f t="shared" si="90"/>
        <v>1</v>
      </c>
      <c r="L949" s="16" t="b">
        <f t="shared" si="85"/>
        <v>1</v>
      </c>
      <c r="M949" s="16" t="b">
        <f t="shared" si="86"/>
        <v>1</v>
      </c>
      <c r="N949" s="16" t="b">
        <f t="shared" si="87"/>
        <v>1</v>
      </c>
    </row>
    <row r="950" spans="1:14">
      <c r="A950" s="77">
        <v>931</v>
      </c>
      <c r="B950" s="212"/>
      <c r="C950" s="213"/>
      <c r="D950" s="206"/>
      <c r="E950" s="206"/>
      <c r="F950" s="212"/>
      <c r="G950" s="206"/>
      <c r="H950" s="214"/>
      <c r="I950" s="16" t="b">
        <f t="shared" si="88"/>
        <v>1</v>
      </c>
      <c r="J950" s="16" t="b">
        <f t="shared" si="89"/>
        <v>1</v>
      </c>
      <c r="K950" s="16" t="b">
        <f t="shared" si="90"/>
        <v>1</v>
      </c>
      <c r="L950" s="16" t="b">
        <f t="shared" si="85"/>
        <v>1</v>
      </c>
      <c r="M950" s="16" t="b">
        <f t="shared" si="86"/>
        <v>1</v>
      </c>
      <c r="N950" s="16" t="b">
        <f t="shared" si="87"/>
        <v>1</v>
      </c>
    </row>
    <row r="951" spans="1:14">
      <c r="A951" s="77">
        <v>932</v>
      </c>
      <c r="B951" s="212"/>
      <c r="C951" s="213"/>
      <c r="D951" s="206"/>
      <c r="E951" s="206"/>
      <c r="F951" s="212"/>
      <c r="G951" s="206"/>
      <c r="H951" s="214"/>
      <c r="I951" s="16" t="b">
        <f t="shared" si="88"/>
        <v>1</v>
      </c>
      <c r="J951" s="16" t="b">
        <f t="shared" si="89"/>
        <v>1</v>
      </c>
      <c r="K951" s="16" t="b">
        <f t="shared" si="90"/>
        <v>1</v>
      </c>
      <c r="L951" s="16" t="b">
        <f t="shared" si="85"/>
        <v>1</v>
      </c>
      <c r="M951" s="16" t="b">
        <f t="shared" si="86"/>
        <v>1</v>
      </c>
      <c r="N951" s="16" t="b">
        <f t="shared" si="87"/>
        <v>1</v>
      </c>
    </row>
    <row r="952" spans="1:14">
      <c r="A952" s="77">
        <v>933</v>
      </c>
      <c r="B952" s="212"/>
      <c r="C952" s="213"/>
      <c r="D952" s="206"/>
      <c r="E952" s="206"/>
      <c r="F952" s="212"/>
      <c r="G952" s="206"/>
      <c r="H952" s="214"/>
      <c r="I952" s="16" t="b">
        <f t="shared" si="88"/>
        <v>1</v>
      </c>
      <c r="J952" s="16" t="b">
        <f t="shared" si="89"/>
        <v>1</v>
      </c>
      <c r="K952" s="16" t="b">
        <f t="shared" si="90"/>
        <v>1</v>
      </c>
      <c r="L952" s="16" t="b">
        <f t="shared" si="85"/>
        <v>1</v>
      </c>
      <c r="M952" s="16" t="b">
        <f t="shared" si="86"/>
        <v>1</v>
      </c>
      <c r="N952" s="16" t="b">
        <f t="shared" si="87"/>
        <v>1</v>
      </c>
    </row>
    <row r="953" spans="1:14">
      <c r="A953" s="77">
        <v>934</v>
      </c>
      <c r="B953" s="212"/>
      <c r="C953" s="213"/>
      <c r="D953" s="206"/>
      <c r="E953" s="206"/>
      <c r="F953" s="212"/>
      <c r="G953" s="206"/>
      <c r="H953" s="214"/>
      <c r="I953" s="16" t="b">
        <f t="shared" si="88"/>
        <v>1</v>
      </c>
      <c r="J953" s="16" t="b">
        <f t="shared" si="89"/>
        <v>1</v>
      </c>
      <c r="K953" s="16" t="b">
        <f t="shared" si="90"/>
        <v>1</v>
      </c>
      <c r="L953" s="16" t="b">
        <f t="shared" si="85"/>
        <v>1</v>
      </c>
      <c r="M953" s="16" t="b">
        <f t="shared" si="86"/>
        <v>1</v>
      </c>
      <c r="N953" s="16" t="b">
        <f t="shared" si="87"/>
        <v>1</v>
      </c>
    </row>
    <row r="954" spans="1:14">
      <c r="A954" s="77">
        <v>935</v>
      </c>
      <c r="B954" s="212"/>
      <c r="C954" s="213"/>
      <c r="D954" s="206"/>
      <c r="E954" s="206"/>
      <c r="F954" s="212"/>
      <c r="G954" s="206"/>
      <c r="H954" s="214"/>
      <c r="I954" s="16" t="b">
        <f t="shared" si="88"/>
        <v>1</v>
      </c>
      <c r="J954" s="16" t="b">
        <f t="shared" si="89"/>
        <v>1</v>
      </c>
      <c r="K954" s="16" t="b">
        <f t="shared" si="90"/>
        <v>1</v>
      </c>
      <c r="L954" s="16" t="b">
        <f t="shared" si="85"/>
        <v>1</v>
      </c>
      <c r="M954" s="16" t="b">
        <f t="shared" si="86"/>
        <v>1</v>
      </c>
      <c r="N954" s="16" t="b">
        <f t="shared" si="87"/>
        <v>1</v>
      </c>
    </row>
    <row r="955" spans="1:14">
      <c r="A955" s="77">
        <v>936</v>
      </c>
      <c r="B955" s="212"/>
      <c r="C955" s="213"/>
      <c r="D955" s="206"/>
      <c r="E955" s="206"/>
      <c r="F955" s="212"/>
      <c r="G955" s="206"/>
      <c r="H955" s="214"/>
      <c r="I955" s="16" t="b">
        <f t="shared" si="88"/>
        <v>1</v>
      </c>
      <c r="J955" s="16" t="b">
        <f t="shared" si="89"/>
        <v>1</v>
      </c>
      <c r="K955" s="16" t="b">
        <f t="shared" si="90"/>
        <v>1</v>
      </c>
      <c r="L955" s="16" t="b">
        <f t="shared" si="85"/>
        <v>1</v>
      </c>
      <c r="M955" s="16" t="b">
        <f t="shared" si="86"/>
        <v>1</v>
      </c>
      <c r="N955" s="16" t="b">
        <f t="shared" si="87"/>
        <v>1</v>
      </c>
    </row>
    <row r="956" spans="1:14">
      <c r="A956" s="77">
        <v>937</v>
      </c>
      <c r="B956" s="212"/>
      <c r="C956" s="213"/>
      <c r="D956" s="206"/>
      <c r="E956" s="206"/>
      <c r="F956" s="212"/>
      <c r="G956" s="206"/>
      <c r="H956" s="214"/>
      <c r="I956" s="16" t="b">
        <f t="shared" si="88"/>
        <v>1</v>
      </c>
      <c r="J956" s="16" t="b">
        <f t="shared" si="89"/>
        <v>1</v>
      </c>
      <c r="K956" s="16" t="b">
        <f t="shared" si="90"/>
        <v>1</v>
      </c>
      <c r="L956" s="16" t="b">
        <f t="shared" si="85"/>
        <v>1</v>
      </c>
      <c r="M956" s="16" t="b">
        <f t="shared" si="86"/>
        <v>1</v>
      </c>
      <c r="N956" s="16" t="b">
        <f t="shared" si="87"/>
        <v>1</v>
      </c>
    </row>
    <row r="957" spans="1:14">
      <c r="A957" s="77">
        <v>938</v>
      </c>
      <c r="B957" s="212"/>
      <c r="C957" s="213"/>
      <c r="D957" s="206"/>
      <c r="E957" s="206"/>
      <c r="F957" s="212"/>
      <c r="G957" s="206"/>
      <c r="H957" s="214"/>
      <c r="I957" s="16" t="b">
        <f t="shared" si="88"/>
        <v>1</v>
      </c>
      <c r="J957" s="16" t="b">
        <f t="shared" si="89"/>
        <v>1</v>
      </c>
      <c r="K957" s="16" t="b">
        <f t="shared" si="90"/>
        <v>1</v>
      </c>
      <c r="L957" s="16" t="b">
        <f t="shared" si="85"/>
        <v>1</v>
      </c>
      <c r="M957" s="16" t="b">
        <f t="shared" si="86"/>
        <v>1</v>
      </c>
      <c r="N957" s="16" t="b">
        <f t="shared" si="87"/>
        <v>1</v>
      </c>
    </row>
    <row r="958" spans="1:14">
      <c r="A958" s="77">
        <v>939</v>
      </c>
      <c r="B958" s="212"/>
      <c r="C958" s="213"/>
      <c r="D958" s="206"/>
      <c r="E958" s="206"/>
      <c r="F958" s="212"/>
      <c r="G958" s="206"/>
      <c r="H958" s="214"/>
      <c r="I958" s="16" t="b">
        <f t="shared" si="88"/>
        <v>1</v>
      </c>
      <c r="J958" s="16" t="b">
        <f t="shared" si="89"/>
        <v>1</v>
      </c>
      <c r="K958" s="16" t="b">
        <f t="shared" si="90"/>
        <v>1</v>
      </c>
      <c r="L958" s="16" t="b">
        <f t="shared" si="85"/>
        <v>1</v>
      </c>
      <c r="M958" s="16" t="b">
        <f t="shared" si="86"/>
        <v>1</v>
      </c>
      <c r="N958" s="16" t="b">
        <f t="shared" si="87"/>
        <v>1</v>
      </c>
    </row>
    <row r="959" spans="1:14">
      <c r="A959" s="77">
        <v>940</v>
      </c>
      <c r="B959" s="212"/>
      <c r="C959" s="213"/>
      <c r="D959" s="206"/>
      <c r="E959" s="206"/>
      <c r="F959" s="212"/>
      <c r="G959" s="206"/>
      <c r="H959" s="214"/>
      <c r="I959" s="16" t="b">
        <f t="shared" si="88"/>
        <v>1</v>
      </c>
      <c r="J959" s="16" t="b">
        <f t="shared" si="89"/>
        <v>1</v>
      </c>
      <c r="K959" s="16" t="b">
        <f t="shared" si="90"/>
        <v>1</v>
      </c>
      <c r="L959" s="16" t="b">
        <f t="shared" si="85"/>
        <v>1</v>
      </c>
      <c r="M959" s="16" t="b">
        <f t="shared" si="86"/>
        <v>1</v>
      </c>
      <c r="N959" s="16" t="b">
        <f t="shared" si="87"/>
        <v>1</v>
      </c>
    </row>
    <row r="960" spans="1:14">
      <c r="A960" s="77">
        <v>941</v>
      </c>
      <c r="B960" s="212"/>
      <c r="C960" s="213"/>
      <c r="D960" s="206"/>
      <c r="E960" s="206"/>
      <c r="F960" s="212"/>
      <c r="G960" s="206"/>
      <c r="H960" s="214"/>
      <c r="I960" s="16" t="b">
        <f t="shared" si="88"/>
        <v>1</v>
      </c>
      <c r="J960" s="16" t="b">
        <f t="shared" si="89"/>
        <v>1</v>
      </c>
      <c r="K960" s="16" t="b">
        <f t="shared" si="90"/>
        <v>1</v>
      </c>
      <c r="L960" s="16" t="b">
        <f t="shared" si="85"/>
        <v>1</v>
      </c>
      <c r="M960" s="16" t="b">
        <f t="shared" si="86"/>
        <v>1</v>
      </c>
      <c r="N960" s="16" t="b">
        <f t="shared" si="87"/>
        <v>1</v>
      </c>
    </row>
    <row r="961" spans="1:14">
      <c r="A961" s="77">
        <v>942</v>
      </c>
      <c r="B961" s="212"/>
      <c r="C961" s="213"/>
      <c r="D961" s="206"/>
      <c r="E961" s="206"/>
      <c r="F961" s="212"/>
      <c r="G961" s="206"/>
      <c r="H961" s="214"/>
      <c r="I961" s="16" t="b">
        <f t="shared" si="88"/>
        <v>1</v>
      </c>
      <c r="J961" s="16" t="b">
        <f t="shared" si="89"/>
        <v>1</v>
      </c>
      <c r="K961" s="16" t="b">
        <f t="shared" si="90"/>
        <v>1</v>
      </c>
      <c r="L961" s="16" t="b">
        <f t="shared" si="85"/>
        <v>1</v>
      </c>
      <c r="M961" s="16" t="b">
        <f t="shared" si="86"/>
        <v>1</v>
      </c>
      <c r="N961" s="16" t="b">
        <f t="shared" si="87"/>
        <v>1</v>
      </c>
    </row>
    <row r="962" spans="1:14">
      <c r="A962" s="77">
        <v>943</v>
      </c>
      <c r="B962" s="212"/>
      <c r="C962" s="213"/>
      <c r="D962" s="206"/>
      <c r="E962" s="206"/>
      <c r="F962" s="212"/>
      <c r="G962" s="206"/>
      <c r="H962" s="214"/>
      <c r="I962" s="16" t="b">
        <f t="shared" si="88"/>
        <v>1</v>
      </c>
      <c r="J962" s="16" t="b">
        <f t="shared" si="89"/>
        <v>1</v>
      </c>
      <c r="K962" s="16" t="b">
        <f t="shared" si="90"/>
        <v>1</v>
      </c>
      <c r="L962" s="16" t="b">
        <f t="shared" si="85"/>
        <v>1</v>
      </c>
      <c r="M962" s="16" t="b">
        <f t="shared" si="86"/>
        <v>1</v>
      </c>
      <c r="N962" s="16" t="b">
        <f t="shared" si="87"/>
        <v>1</v>
      </c>
    </row>
    <row r="963" spans="1:14">
      <c r="A963" s="77">
        <v>944</v>
      </c>
      <c r="B963" s="212"/>
      <c r="C963" s="213"/>
      <c r="D963" s="206"/>
      <c r="E963" s="206"/>
      <c r="F963" s="212"/>
      <c r="G963" s="206"/>
      <c r="H963" s="214"/>
      <c r="I963" s="16" t="b">
        <f t="shared" si="88"/>
        <v>1</v>
      </c>
      <c r="J963" s="16" t="b">
        <f t="shared" si="89"/>
        <v>1</v>
      </c>
      <c r="K963" s="16" t="b">
        <f t="shared" si="90"/>
        <v>1</v>
      </c>
      <c r="L963" s="16" t="b">
        <f t="shared" si="85"/>
        <v>1</v>
      </c>
      <c r="M963" s="16" t="b">
        <f t="shared" si="86"/>
        <v>1</v>
      </c>
      <c r="N963" s="16" t="b">
        <f t="shared" si="87"/>
        <v>1</v>
      </c>
    </row>
    <row r="964" spans="1:14">
      <c r="A964" s="77">
        <v>945</v>
      </c>
      <c r="B964" s="212"/>
      <c r="C964" s="213"/>
      <c r="D964" s="206"/>
      <c r="E964" s="206"/>
      <c r="F964" s="212"/>
      <c r="G964" s="206"/>
      <c r="H964" s="214"/>
      <c r="I964" s="16" t="b">
        <f t="shared" si="88"/>
        <v>1</v>
      </c>
      <c r="J964" s="16" t="b">
        <f t="shared" si="89"/>
        <v>1</v>
      </c>
      <c r="K964" s="16" t="b">
        <f t="shared" si="90"/>
        <v>1</v>
      </c>
      <c r="L964" s="16" t="b">
        <f t="shared" si="85"/>
        <v>1</v>
      </c>
      <c r="M964" s="16" t="b">
        <f t="shared" si="86"/>
        <v>1</v>
      </c>
      <c r="N964" s="16" t="b">
        <f t="shared" si="87"/>
        <v>1</v>
      </c>
    </row>
    <row r="965" spans="1:14">
      <c r="A965" s="77">
        <v>946</v>
      </c>
      <c r="B965" s="212"/>
      <c r="C965" s="213"/>
      <c r="D965" s="206"/>
      <c r="E965" s="206"/>
      <c r="F965" s="212"/>
      <c r="G965" s="206"/>
      <c r="H965" s="214"/>
      <c r="I965" s="16" t="b">
        <f t="shared" si="88"/>
        <v>1</v>
      </c>
      <c r="J965" s="16" t="b">
        <f t="shared" si="89"/>
        <v>1</v>
      </c>
      <c r="K965" s="16" t="b">
        <f t="shared" si="90"/>
        <v>1</v>
      </c>
      <c r="L965" s="16" t="b">
        <f t="shared" si="85"/>
        <v>1</v>
      </c>
      <c r="M965" s="16" t="b">
        <f t="shared" si="86"/>
        <v>1</v>
      </c>
      <c r="N965" s="16" t="b">
        <f t="shared" si="87"/>
        <v>1</v>
      </c>
    </row>
    <row r="966" spans="1:14">
      <c r="A966" s="77">
        <v>947</v>
      </c>
      <c r="B966" s="212"/>
      <c r="C966" s="213"/>
      <c r="D966" s="206"/>
      <c r="E966" s="206"/>
      <c r="F966" s="212"/>
      <c r="G966" s="206"/>
      <c r="H966" s="214"/>
      <c r="I966" s="16" t="b">
        <f t="shared" si="88"/>
        <v>1</v>
      </c>
      <c r="J966" s="16" t="b">
        <f t="shared" si="89"/>
        <v>1</v>
      </c>
      <c r="K966" s="16" t="b">
        <f t="shared" si="90"/>
        <v>1</v>
      </c>
      <c r="L966" s="16" t="b">
        <f t="shared" si="85"/>
        <v>1</v>
      </c>
      <c r="M966" s="16" t="b">
        <f t="shared" si="86"/>
        <v>1</v>
      </c>
      <c r="N966" s="16" t="b">
        <f t="shared" si="87"/>
        <v>1</v>
      </c>
    </row>
    <row r="967" spans="1:14">
      <c r="A967" s="77">
        <v>948</v>
      </c>
      <c r="B967" s="212"/>
      <c r="C967" s="213"/>
      <c r="D967" s="206"/>
      <c r="E967" s="206"/>
      <c r="F967" s="212"/>
      <c r="G967" s="206"/>
      <c r="H967" s="214"/>
      <c r="I967" s="16" t="b">
        <f t="shared" si="88"/>
        <v>1</v>
      </c>
      <c r="J967" s="16" t="b">
        <f t="shared" si="89"/>
        <v>1</v>
      </c>
      <c r="K967" s="16" t="b">
        <f t="shared" si="90"/>
        <v>1</v>
      </c>
      <c r="L967" s="16" t="b">
        <f t="shared" si="85"/>
        <v>1</v>
      </c>
      <c r="M967" s="16" t="b">
        <f t="shared" si="86"/>
        <v>1</v>
      </c>
      <c r="N967" s="16" t="b">
        <f t="shared" si="87"/>
        <v>1</v>
      </c>
    </row>
    <row r="968" spans="1:14">
      <c r="A968" s="77">
        <v>949</v>
      </c>
      <c r="B968" s="212"/>
      <c r="C968" s="213"/>
      <c r="D968" s="206"/>
      <c r="E968" s="206"/>
      <c r="F968" s="212"/>
      <c r="G968" s="206"/>
      <c r="H968" s="214"/>
      <c r="I968" s="16" t="b">
        <f t="shared" si="88"/>
        <v>1</v>
      </c>
      <c r="J968" s="16" t="b">
        <f t="shared" si="89"/>
        <v>1</v>
      </c>
      <c r="K968" s="16" t="b">
        <f t="shared" si="90"/>
        <v>1</v>
      </c>
      <c r="L968" s="16" t="b">
        <f t="shared" si="85"/>
        <v>1</v>
      </c>
      <c r="M968" s="16" t="b">
        <f t="shared" si="86"/>
        <v>1</v>
      </c>
      <c r="N968" s="16" t="b">
        <f t="shared" si="87"/>
        <v>1</v>
      </c>
    </row>
    <row r="969" spans="1:14">
      <c r="A969" s="77">
        <v>950</v>
      </c>
      <c r="B969" s="212"/>
      <c r="C969" s="213"/>
      <c r="D969" s="206"/>
      <c r="E969" s="206"/>
      <c r="F969" s="212"/>
      <c r="G969" s="206"/>
      <c r="H969" s="214"/>
      <c r="I969" s="16" t="b">
        <f t="shared" si="88"/>
        <v>1</v>
      </c>
      <c r="J969" s="16" t="b">
        <f t="shared" si="89"/>
        <v>1</v>
      </c>
      <c r="K969" s="16" t="b">
        <f t="shared" si="90"/>
        <v>1</v>
      </c>
      <c r="L969" s="16" t="b">
        <f t="shared" si="85"/>
        <v>1</v>
      </c>
      <c r="M969" s="16" t="b">
        <f t="shared" si="86"/>
        <v>1</v>
      </c>
      <c r="N969" s="16" t="b">
        <f t="shared" si="87"/>
        <v>1</v>
      </c>
    </row>
    <row r="970" spans="1:14">
      <c r="A970" s="77">
        <v>951</v>
      </c>
      <c r="B970" s="212"/>
      <c r="C970" s="213"/>
      <c r="D970" s="206"/>
      <c r="E970" s="206"/>
      <c r="F970" s="212"/>
      <c r="G970" s="206"/>
      <c r="H970" s="214"/>
      <c r="I970" s="16" t="b">
        <f t="shared" si="88"/>
        <v>1</v>
      </c>
      <c r="J970" s="16" t="b">
        <f t="shared" si="89"/>
        <v>1</v>
      </c>
      <c r="K970" s="16" t="b">
        <f t="shared" si="90"/>
        <v>1</v>
      </c>
      <c r="L970" s="16" t="b">
        <f t="shared" si="85"/>
        <v>1</v>
      </c>
      <c r="M970" s="16" t="b">
        <f t="shared" si="86"/>
        <v>1</v>
      </c>
      <c r="N970" s="16" t="b">
        <f t="shared" si="87"/>
        <v>1</v>
      </c>
    </row>
    <row r="971" spans="1:14">
      <c r="A971" s="77">
        <v>952</v>
      </c>
      <c r="B971" s="212"/>
      <c r="C971" s="213"/>
      <c r="D971" s="206"/>
      <c r="E971" s="206"/>
      <c r="F971" s="212"/>
      <c r="G971" s="206"/>
      <c r="H971" s="214"/>
      <c r="I971" s="16" t="b">
        <f t="shared" si="88"/>
        <v>1</v>
      </c>
      <c r="J971" s="16" t="b">
        <f t="shared" si="89"/>
        <v>1</v>
      </c>
      <c r="K971" s="16" t="b">
        <f t="shared" si="90"/>
        <v>1</v>
      </c>
      <c r="L971" s="16" t="b">
        <f t="shared" si="85"/>
        <v>1</v>
      </c>
      <c r="M971" s="16" t="b">
        <f t="shared" si="86"/>
        <v>1</v>
      </c>
      <c r="N971" s="16" t="b">
        <f t="shared" si="87"/>
        <v>1</v>
      </c>
    </row>
    <row r="972" spans="1:14">
      <c r="A972" s="77">
        <v>953</v>
      </c>
      <c r="B972" s="212"/>
      <c r="C972" s="213"/>
      <c r="D972" s="206"/>
      <c r="E972" s="206"/>
      <c r="F972" s="212"/>
      <c r="G972" s="206"/>
      <c r="H972" s="214"/>
      <c r="I972" s="16" t="b">
        <f t="shared" si="88"/>
        <v>1</v>
      </c>
      <c r="J972" s="16" t="b">
        <f t="shared" si="89"/>
        <v>1</v>
      </c>
      <c r="K972" s="16" t="b">
        <f t="shared" si="90"/>
        <v>1</v>
      </c>
      <c r="L972" s="16" t="b">
        <f t="shared" si="85"/>
        <v>1</v>
      </c>
      <c r="M972" s="16" t="b">
        <f t="shared" si="86"/>
        <v>1</v>
      </c>
      <c r="N972" s="16" t="b">
        <f t="shared" si="87"/>
        <v>1</v>
      </c>
    </row>
    <row r="973" spans="1:14">
      <c r="A973" s="77">
        <v>954</v>
      </c>
      <c r="B973" s="212"/>
      <c r="C973" s="213"/>
      <c r="D973" s="206"/>
      <c r="E973" s="206"/>
      <c r="F973" s="212"/>
      <c r="G973" s="206"/>
      <c r="H973" s="214"/>
      <c r="I973" s="16" t="b">
        <f t="shared" si="88"/>
        <v>1</v>
      </c>
      <c r="J973" s="16" t="b">
        <f t="shared" si="89"/>
        <v>1</v>
      </c>
      <c r="K973" s="16" t="b">
        <f t="shared" si="90"/>
        <v>1</v>
      </c>
      <c r="L973" s="16" t="b">
        <f t="shared" si="85"/>
        <v>1</v>
      </c>
      <c r="M973" s="16" t="b">
        <f t="shared" si="86"/>
        <v>1</v>
      </c>
      <c r="N973" s="16" t="b">
        <f t="shared" si="87"/>
        <v>1</v>
      </c>
    </row>
    <row r="974" spans="1:14">
      <c r="A974" s="77">
        <v>955</v>
      </c>
      <c r="B974" s="212"/>
      <c r="C974" s="213"/>
      <c r="D974" s="206"/>
      <c r="E974" s="206"/>
      <c r="F974" s="212"/>
      <c r="G974" s="206"/>
      <c r="H974" s="214"/>
      <c r="I974" s="16" t="b">
        <f t="shared" si="88"/>
        <v>1</v>
      </c>
      <c r="J974" s="16" t="b">
        <f t="shared" si="89"/>
        <v>1</v>
      </c>
      <c r="K974" s="16" t="b">
        <f t="shared" si="90"/>
        <v>1</v>
      </c>
      <c r="L974" s="16" t="b">
        <f t="shared" si="85"/>
        <v>1</v>
      </c>
      <c r="M974" s="16" t="b">
        <f t="shared" si="86"/>
        <v>1</v>
      </c>
      <c r="N974" s="16" t="b">
        <f t="shared" si="87"/>
        <v>1</v>
      </c>
    </row>
    <row r="975" spans="1:14">
      <c r="A975" s="77">
        <v>956</v>
      </c>
      <c r="B975" s="212"/>
      <c r="C975" s="213"/>
      <c r="D975" s="206"/>
      <c r="E975" s="206"/>
      <c r="F975" s="212"/>
      <c r="G975" s="206"/>
      <c r="H975" s="214"/>
      <c r="I975" s="16" t="b">
        <f t="shared" si="88"/>
        <v>1</v>
      </c>
      <c r="J975" s="16" t="b">
        <f t="shared" si="89"/>
        <v>1</v>
      </c>
      <c r="K975" s="16" t="b">
        <f t="shared" si="90"/>
        <v>1</v>
      </c>
      <c r="L975" s="16" t="b">
        <f t="shared" si="85"/>
        <v>1</v>
      </c>
      <c r="M975" s="16" t="b">
        <f t="shared" si="86"/>
        <v>1</v>
      </c>
      <c r="N975" s="16" t="b">
        <f t="shared" si="87"/>
        <v>1</v>
      </c>
    </row>
    <row r="976" spans="1:14">
      <c r="A976" s="77">
        <v>957</v>
      </c>
      <c r="B976" s="212"/>
      <c r="C976" s="213"/>
      <c r="D976" s="206"/>
      <c r="E976" s="206"/>
      <c r="F976" s="212"/>
      <c r="G976" s="206"/>
      <c r="H976" s="214"/>
      <c r="I976" s="16" t="b">
        <f t="shared" si="88"/>
        <v>1</v>
      </c>
      <c r="J976" s="16" t="b">
        <f t="shared" si="89"/>
        <v>1</v>
      </c>
      <c r="K976" s="16" t="b">
        <f t="shared" si="90"/>
        <v>1</v>
      </c>
      <c r="L976" s="16" t="b">
        <f t="shared" si="85"/>
        <v>1</v>
      </c>
      <c r="M976" s="16" t="b">
        <f t="shared" si="86"/>
        <v>1</v>
      </c>
      <c r="N976" s="16" t="b">
        <f t="shared" si="87"/>
        <v>1</v>
      </c>
    </row>
    <row r="977" spans="1:14">
      <c r="A977" s="77">
        <v>958</v>
      </c>
      <c r="B977" s="212"/>
      <c r="C977" s="213"/>
      <c r="D977" s="206"/>
      <c r="E977" s="206"/>
      <c r="F977" s="212"/>
      <c r="G977" s="206"/>
      <c r="H977" s="214"/>
      <c r="I977" s="16" t="b">
        <f t="shared" si="88"/>
        <v>1</v>
      </c>
      <c r="J977" s="16" t="b">
        <f t="shared" si="89"/>
        <v>1</v>
      </c>
      <c r="K977" s="16" t="b">
        <f t="shared" si="90"/>
        <v>1</v>
      </c>
      <c r="L977" s="16" t="b">
        <f t="shared" si="85"/>
        <v>1</v>
      </c>
      <c r="M977" s="16" t="b">
        <f t="shared" si="86"/>
        <v>1</v>
      </c>
      <c r="N977" s="16" t="b">
        <f t="shared" si="87"/>
        <v>1</v>
      </c>
    </row>
    <row r="978" spans="1:14">
      <c r="A978" s="77">
        <v>959</v>
      </c>
      <c r="B978" s="212"/>
      <c r="C978" s="213"/>
      <c r="D978" s="206"/>
      <c r="E978" s="206"/>
      <c r="F978" s="212"/>
      <c r="G978" s="206"/>
      <c r="H978" s="214"/>
      <c r="I978" s="16" t="b">
        <f t="shared" si="88"/>
        <v>1</v>
      </c>
      <c r="J978" s="16" t="b">
        <f t="shared" si="89"/>
        <v>1</v>
      </c>
      <c r="K978" s="16" t="b">
        <f t="shared" si="90"/>
        <v>1</v>
      </c>
      <c r="L978" s="16" t="b">
        <f t="shared" si="85"/>
        <v>1</v>
      </c>
      <c r="M978" s="16" t="b">
        <f t="shared" si="86"/>
        <v>1</v>
      </c>
      <c r="N978" s="16" t="b">
        <f t="shared" si="87"/>
        <v>1</v>
      </c>
    </row>
    <row r="979" spans="1:14">
      <c r="A979" s="77">
        <v>960</v>
      </c>
      <c r="B979" s="212"/>
      <c r="C979" s="213"/>
      <c r="D979" s="206"/>
      <c r="E979" s="206"/>
      <c r="F979" s="212"/>
      <c r="G979" s="206"/>
      <c r="H979" s="214"/>
      <c r="I979" s="16" t="b">
        <f t="shared" si="88"/>
        <v>1</v>
      </c>
      <c r="J979" s="16" t="b">
        <f t="shared" si="89"/>
        <v>1</v>
      </c>
      <c r="K979" s="16" t="b">
        <f t="shared" si="90"/>
        <v>1</v>
      </c>
      <c r="L979" s="16" t="b">
        <f t="shared" si="85"/>
        <v>1</v>
      </c>
      <c r="M979" s="16" t="b">
        <f t="shared" si="86"/>
        <v>1</v>
      </c>
      <c r="N979" s="16" t="b">
        <f t="shared" si="87"/>
        <v>1</v>
      </c>
    </row>
    <row r="980" spans="1:14">
      <c r="A980" s="77">
        <v>961</v>
      </c>
      <c r="B980" s="212"/>
      <c r="C980" s="213"/>
      <c r="D980" s="206"/>
      <c r="E980" s="206"/>
      <c r="F980" s="212"/>
      <c r="G980" s="206"/>
      <c r="H980" s="214"/>
      <c r="I980" s="16" t="b">
        <f t="shared" si="88"/>
        <v>1</v>
      </c>
      <c r="J980" s="16" t="b">
        <f t="shared" si="89"/>
        <v>1</v>
      </c>
      <c r="K980" s="16" t="b">
        <f t="shared" si="90"/>
        <v>1</v>
      </c>
      <c r="L980" s="16" t="b">
        <f t="shared" ref="L980:L1019" si="91">IF(D980="",TRUE,(IF(ISNUMBER(MATCH(D980,CountriesList,0)),TRUE,FALSE)))</f>
        <v>1</v>
      </c>
      <c r="M980" s="16" t="b">
        <f t="shared" ref="M980:M1019" si="92">IF(E980="",TRUE,(IF(ISNUMBER(MATCH(E980,typeofentityList,0)),TRUE,FALSE)))</f>
        <v>1</v>
      </c>
      <c r="N980" s="16" t="b">
        <f t="shared" ref="N980:N1019" si="93">IF(G980="",TRUE,(IF(ISNUMBER(MATCH(G980,ShortRelationList,0)),TRUE,FALSE)))</f>
        <v>1</v>
      </c>
    </row>
    <row r="981" spans="1:14">
      <c r="A981" s="77">
        <v>962</v>
      </c>
      <c r="B981" s="212"/>
      <c r="C981" s="213"/>
      <c r="D981" s="206"/>
      <c r="E981" s="206"/>
      <c r="F981" s="212"/>
      <c r="G981" s="206"/>
      <c r="H981" s="214"/>
      <c r="I981" s="16" t="b">
        <f t="shared" si="88"/>
        <v>1</v>
      </c>
      <c r="J981" s="16" t="b">
        <f t="shared" si="89"/>
        <v>1</v>
      </c>
      <c r="K981" s="16" t="b">
        <f t="shared" si="90"/>
        <v>1</v>
      </c>
      <c r="L981" s="16" t="b">
        <f t="shared" si="91"/>
        <v>1</v>
      </c>
      <c r="M981" s="16" t="b">
        <f t="shared" si="92"/>
        <v>1</v>
      </c>
      <c r="N981" s="16" t="b">
        <f t="shared" si="93"/>
        <v>1</v>
      </c>
    </row>
    <row r="982" spans="1:14">
      <c r="A982" s="77">
        <v>963</v>
      </c>
      <c r="B982" s="212"/>
      <c r="C982" s="213"/>
      <c r="D982" s="206"/>
      <c r="E982" s="206"/>
      <c r="F982" s="212"/>
      <c r="G982" s="206"/>
      <c r="H982" s="214"/>
      <c r="I982" s="16" t="b">
        <f t="shared" ref="I982:I1019" si="94">IF(ISBLANK(B982),TRUE,IF(OR(ISBLANK(C982),ISBLANK(D982),ISBLANK(E982),ISBLANK(F982),ISBLANK(G982),ISBLANK(H982)),FALSE,TRUE))</f>
        <v>1</v>
      </c>
      <c r="J982" s="16" t="b">
        <f t="shared" ref="J982:J1019" si="95">IF(OR(AND(B982="N/A",D982="N/A",E982="N/A",G982="N/A"),AND(ISBLANK(B982),ISBLANK(D982),ISBLANK(E982),ISBLANK(G982)),AND(NOT(ISBLANK(B982)),NOT(ISBLANK(D982)),NOT(ISBLANK(E982)),NOT(ISBLANK(G982)),B982&lt;&gt;"N/A",D982&lt;&gt;"N/A",E982&lt;&gt;"N/A",G982&lt;&gt;"N/A")),TRUE,FALSE)</f>
        <v>1</v>
      </c>
      <c r="K982" s="16" t="b">
        <f t="shared" ref="K982:K1019" si="96">IF(OR(AND(ISBLANK(B982),H982=0),AND(B982="N/A",H982=0),AND(NOT(ISBLANK(B982)),B982&lt;&gt;"N/A",H982&lt;&gt;0)),TRUE,FALSE)</f>
        <v>1</v>
      </c>
      <c r="L982" s="16" t="b">
        <f t="shared" si="91"/>
        <v>1</v>
      </c>
      <c r="M982" s="16" t="b">
        <f t="shared" si="92"/>
        <v>1</v>
      </c>
      <c r="N982" s="16" t="b">
        <f t="shared" si="93"/>
        <v>1</v>
      </c>
    </row>
    <row r="983" spans="1:14">
      <c r="A983" s="77">
        <v>964</v>
      </c>
      <c r="B983" s="212"/>
      <c r="C983" s="213"/>
      <c r="D983" s="206"/>
      <c r="E983" s="206"/>
      <c r="F983" s="212"/>
      <c r="G983" s="206"/>
      <c r="H983" s="214"/>
      <c r="I983" s="16" t="b">
        <f t="shared" si="94"/>
        <v>1</v>
      </c>
      <c r="J983" s="16" t="b">
        <f t="shared" si="95"/>
        <v>1</v>
      </c>
      <c r="K983" s="16" t="b">
        <f t="shared" si="96"/>
        <v>1</v>
      </c>
      <c r="L983" s="16" t="b">
        <f t="shared" si="91"/>
        <v>1</v>
      </c>
      <c r="M983" s="16" t="b">
        <f t="shared" si="92"/>
        <v>1</v>
      </c>
      <c r="N983" s="16" t="b">
        <f t="shared" si="93"/>
        <v>1</v>
      </c>
    </row>
    <row r="984" spans="1:14">
      <c r="A984" s="77">
        <v>965</v>
      </c>
      <c r="B984" s="212"/>
      <c r="C984" s="213"/>
      <c r="D984" s="206"/>
      <c r="E984" s="206"/>
      <c r="F984" s="212"/>
      <c r="G984" s="206"/>
      <c r="H984" s="214"/>
      <c r="I984" s="16" t="b">
        <f t="shared" si="94"/>
        <v>1</v>
      </c>
      <c r="J984" s="16" t="b">
        <f t="shared" si="95"/>
        <v>1</v>
      </c>
      <c r="K984" s="16" t="b">
        <f t="shared" si="96"/>
        <v>1</v>
      </c>
      <c r="L984" s="16" t="b">
        <f t="shared" si="91"/>
        <v>1</v>
      </c>
      <c r="M984" s="16" t="b">
        <f t="shared" si="92"/>
        <v>1</v>
      </c>
      <c r="N984" s="16" t="b">
        <f t="shared" si="93"/>
        <v>1</v>
      </c>
    </row>
    <row r="985" spans="1:14">
      <c r="A985" s="77">
        <v>966</v>
      </c>
      <c r="B985" s="212"/>
      <c r="C985" s="213"/>
      <c r="D985" s="206"/>
      <c r="E985" s="206"/>
      <c r="F985" s="212"/>
      <c r="G985" s="206"/>
      <c r="H985" s="214"/>
      <c r="I985" s="16" t="b">
        <f t="shared" si="94"/>
        <v>1</v>
      </c>
      <c r="J985" s="16" t="b">
        <f t="shared" si="95"/>
        <v>1</v>
      </c>
      <c r="K985" s="16" t="b">
        <f t="shared" si="96"/>
        <v>1</v>
      </c>
      <c r="L985" s="16" t="b">
        <f t="shared" si="91"/>
        <v>1</v>
      </c>
      <c r="M985" s="16" t="b">
        <f t="shared" si="92"/>
        <v>1</v>
      </c>
      <c r="N985" s="16" t="b">
        <f t="shared" si="93"/>
        <v>1</v>
      </c>
    </row>
    <row r="986" spans="1:14">
      <c r="A986" s="77">
        <v>967</v>
      </c>
      <c r="B986" s="212"/>
      <c r="C986" s="213"/>
      <c r="D986" s="206"/>
      <c r="E986" s="206"/>
      <c r="F986" s="212"/>
      <c r="G986" s="206"/>
      <c r="H986" s="214"/>
      <c r="I986" s="16" t="b">
        <f t="shared" si="94"/>
        <v>1</v>
      </c>
      <c r="J986" s="16" t="b">
        <f t="shared" si="95"/>
        <v>1</v>
      </c>
      <c r="K986" s="16" t="b">
        <f t="shared" si="96"/>
        <v>1</v>
      </c>
      <c r="L986" s="16" t="b">
        <f t="shared" si="91"/>
        <v>1</v>
      </c>
      <c r="M986" s="16" t="b">
        <f t="shared" si="92"/>
        <v>1</v>
      </c>
      <c r="N986" s="16" t="b">
        <f t="shared" si="93"/>
        <v>1</v>
      </c>
    </row>
    <row r="987" spans="1:14">
      <c r="A987" s="77">
        <v>968</v>
      </c>
      <c r="B987" s="212"/>
      <c r="C987" s="213"/>
      <c r="D987" s="206"/>
      <c r="E987" s="206"/>
      <c r="F987" s="212"/>
      <c r="G987" s="206"/>
      <c r="H987" s="214"/>
      <c r="I987" s="16" t="b">
        <f t="shared" si="94"/>
        <v>1</v>
      </c>
      <c r="J987" s="16" t="b">
        <f t="shared" si="95"/>
        <v>1</v>
      </c>
      <c r="K987" s="16" t="b">
        <f t="shared" si="96"/>
        <v>1</v>
      </c>
      <c r="L987" s="16" t="b">
        <f t="shared" si="91"/>
        <v>1</v>
      </c>
      <c r="M987" s="16" t="b">
        <f t="shared" si="92"/>
        <v>1</v>
      </c>
      <c r="N987" s="16" t="b">
        <f t="shared" si="93"/>
        <v>1</v>
      </c>
    </row>
    <row r="988" spans="1:14">
      <c r="A988" s="77">
        <v>969</v>
      </c>
      <c r="B988" s="212"/>
      <c r="C988" s="213"/>
      <c r="D988" s="206"/>
      <c r="E988" s="206"/>
      <c r="F988" s="212"/>
      <c r="G988" s="206"/>
      <c r="H988" s="214"/>
      <c r="I988" s="16" t="b">
        <f t="shared" si="94"/>
        <v>1</v>
      </c>
      <c r="J988" s="16" t="b">
        <f t="shared" si="95"/>
        <v>1</v>
      </c>
      <c r="K988" s="16" t="b">
        <f t="shared" si="96"/>
        <v>1</v>
      </c>
      <c r="L988" s="16" t="b">
        <f t="shared" si="91"/>
        <v>1</v>
      </c>
      <c r="M988" s="16" t="b">
        <f t="shared" si="92"/>
        <v>1</v>
      </c>
      <c r="N988" s="16" t="b">
        <f t="shared" si="93"/>
        <v>1</v>
      </c>
    </row>
    <row r="989" spans="1:14">
      <c r="A989" s="77">
        <v>970</v>
      </c>
      <c r="B989" s="212"/>
      <c r="C989" s="213"/>
      <c r="D989" s="206"/>
      <c r="E989" s="206"/>
      <c r="F989" s="212"/>
      <c r="G989" s="206"/>
      <c r="H989" s="214"/>
      <c r="I989" s="16" t="b">
        <f t="shared" si="94"/>
        <v>1</v>
      </c>
      <c r="J989" s="16" t="b">
        <f t="shared" si="95"/>
        <v>1</v>
      </c>
      <c r="K989" s="16" t="b">
        <f t="shared" si="96"/>
        <v>1</v>
      </c>
      <c r="L989" s="16" t="b">
        <f t="shared" si="91"/>
        <v>1</v>
      </c>
      <c r="M989" s="16" t="b">
        <f t="shared" si="92"/>
        <v>1</v>
      </c>
      <c r="N989" s="16" t="b">
        <f t="shared" si="93"/>
        <v>1</v>
      </c>
    </row>
    <row r="990" spans="1:14">
      <c r="A990" s="77">
        <v>971</v>
      </c>
      <c r="B990" s="212"/>
      <c r="C990" s="213"/>
      <c r="D990" s="206"/>
      <c r="E990" s="206"/>
      <c r="F990" s="212"/>
      <c r="G990" s="206"/>
      <c r="H990" s="214"/>
      <c r="I990" s="16" t="b">
        <f t="shared" si="94"/>
        <v>1</v>
      </c>
      <c r="J990" s="16" t="b">
        <f t="shared" si="95"/>
        <v>1</v>
      </c>
      <c r="K990" s="16" t="b">
        <f t="shared" si="96"/>
        <v>1</v>
      </c>
      <c r="L990" s="16" t="b">
        <f t="shared" si="91"/>
        <v>1</v>
      </c>
      <c r="M990" s="16" t="b">
        <f t="shared" si="92"/>
        <v>1</v>
      </c>
      <c r="N990" s="16" t="b">
        <f t="shared" si="93"/>
        <v>1</v>
      </c>
    </row>
    <row r="991" spans="1:14">
      <c r="A991" s="77">
        <v>972</v>
      </c>
      <c r="B991" s="212"/>
      <c r="C991" s="213"/>
      <c r="D991" s="206"/>
      <c r="E991" s="206"/>
      <c r="F991" s="212"/>
      <c r="G991" s="206"/>
      <c r="H991" s="214"/>
      <c r="I991" s="16" t="b">
        <f t="shared" si="94"/>
        <v>1</v>
      </c>
      <c r="J991" s="16" t="b">
        <f t="shared" si="95"/>
        <v>1</v>
      </c>
      <c r="K991" s="16" t="b">
        <f t="shared" si="96"/>
        <v>1</v>
      </c>
      <c r="L991" s="16" t="b">
        <f t="shared" si="91"/>
        <v>1</v>
      </c>
      <c r="M991" s="16" t="b">
        <f t="shared" si="92"/>
        <v>1</v>
      </c>
      <c r="N991" s="16" t="b">
        <f t="shared" si="93"/>
        <v>1</v>
      </c>
    </row>
    <row r="992" spans="1:14">
      <c r="A992" s="77">
        <v>973</v>
      </c>
      <c r="B992" s="212"/>
      <c r="C992" s="213"/>
      <c r="D992" s="206"/>
      <c r="E992" s="206"/>
      <c r="F992" s="212"/>
      <c r="G992" s="206"/>
      <c r="H992" s="214"/>
      <c r="I992" s="16" t="b">
        <f t="shared" si="94"/>
        <v>1</v>
      </c>
      <c r="J992" s="16" t="b">
        <f t="shared" si="95"/>
        <v>1</v>
      </c>
      <c r="K992" s="16" t="b">
        <f t="shared" si="96"/>
        <v>1</v>
      </c>
      <c r="L992" s="16" t="b">
        <f t="shared" si="91"/>
        <v>1</v>
      </c>
      <c r="M992" s="16" t="b">
        <f t="shared" si="92"/>
        <v>1</v>
      </c>
      <c r="N992" s="16" t="b">
        <f t="shared" si="93"/>
        <v>1</v>
      </c>
    </row>
    <row r="993" spans="1:14">
      <c r="A993" s="77">
        <v>974</v>
      </c>
      <c r="B993" s="212"/>
      <c r="C993" s="213"/>
      <c r="D993" s="206"/>
      <c r="E993" s="206"/>
      <c r="F993" s="212"/>
      <c r="G993" s="206"/>
      <c r="H993" s="214"/>
      <c r="I993" s="16" t="b">
        <f t="shared" si="94"/>
        <v>1</v>
      </c>
      <c r="J993" s="16" t="b">
        <f t="shared" si="95"/>
        <v>1</v>
      </c>
      <c r="K993" s="16" t="b">
        <f t="shared" si="96"/>
        <v>1</v>
      </c>
      <c r="L993" s="16" t="b">
        <f t="shared" si="91"/>
        <v>1</v>
      </c>
      <c r="M993" s="16" t="b">
        <f t="shared" si="92"/>
        <v>1</v>
      </c>
      <c r="N993" s="16" t="b">
        <f t="shared" si="93"/>
        <v>1</v>
      </c>
    </row>
    <row r="994" spans="1:14">
      <c r="A994" s="77">
        <v>975</v>
      </c>
      <c r="B994" s="212"/>
      <c r="C994" s="213"/>
      <c r="D994" s="206"/>
      <c r="E994" s="206"/>
      <c r="F994" s="212"/>
      <c r="G994" s="206"/>
      <c r="H994" s="214"/>
      <c r="I994" s="16" t="b">
        <f t="shared" si="94"/>
        <v>1</v>
      </c>
      <c r="J994" s="16" t="b">
        <f t="shared" si="95"/>
        <v>1</v>
      </c>
      <c r="K994" s="16" t="b">
        <f t="shared" si="96"/>
        <v>1</v>
      </c>
      <c r="L994" s="16" t="b">
        <f t="shared" si="91"/>
        <v>1</v>
      </c>
      <c r="M994" s="16" t="b">
        <f t="shared" si="92"/>
        <v>1</v>
      </c>
      <c r="N994" s="16" t="b">
        <f t="shared" si="93"/>
        <v>1</v>
      </c>
    </row>
    <row r="995" spans="1:14">
      <c r="A995" s="77">
        <v>976</v>
      </c>
      <c r="B995" s="212"/>
      <c r="C995" s="213"/>
      <c r="D995" s="206"/>
      <c r="E995" s="206"/>
      <c r="F995" s="212"/>
      <c r="G995" s="206"/>
      <c r="H995" s="214"/>
      <c r="I995" s="16" t="b">
        <f t="shared" si="94"/>
        <v>1</v>
      </c>
      <c r="J995" s="16" t="b">
        <f t="shared" si="95"/>
        <v>1</v>
      </c>
      <c r="K995" s="16" t="b">
        <f t="shared" si="96"/>
        <v>1</v>
      </c>
      <c r="L995" s="16" t="b">
        <f t="shared" si="91"/>
        <v>1</v>
      </c>
      <c r="M995" s="16" t="b">
        <f t="shared" si="92"/>
        <v>1</v>
      </c>
      <c r="N995" s="16" t="b">
        <f t="shared" si="93"/>
        <v>1</v>
      </c>
    </row>
    <row r="996" spans="1:14">
      <c r="A996" s="77">
        <v>977</v>
      </c>
      <c r="B996" s="212"/>
      <c r="C996" s="213"/>
      <c r="D996" s="206"/>
      <c r="E996" s="206"/>
      <c r="F996" s="212"/>
      <c r="G996" s="206"/>
      <c r="H996" s="214"/>
      <c r="I996" s="16" t="b">
        <f t="shared" si="94"/>
        <v>1</v>
      </c>
      <c r="J996" s="16" t="b">
        <f t="shared" si="95"/>
        <v>1</v>
      </c>
      <c r="K996" s="16" t="b">
        <f t="shared" si="96"/>
        <v>1</v>
      </c>
      <c r="L996" s="16" t="b">
        <f t="shared" si="91"/>
        <v>1</v>
      </c>
      <c r="M996" s="16" t="b">
        <f t="shared" si="92"/>
        <v>1</v>
      </c>
      <c r="N996" s="16" t="b">
        <f t="shared" si="93"/>
        <v>1</v>
      </c>
    </row>
    <row r="997" spans="1:14">
      <c r="A997" s="77">
        <v>978</v>
      </c>
      <c r="B997" s="212"/>
      <c r="C997" s="213"/>
      <c r="D997" s="206"/>
      <c r="E997" s="206"/>
      <c r="F997" s="212"/>
      <c r="G997" s="206"/>
      <c r="H997" s="214"/>
      <c r="I997" s="16" t="b">
        <f t="shared" si="94"/>
        <v>1</v>
      </c>
      <c r="J997" s="16" t="b">
        <f t="shared" si="95"/>
        <v>1</v>
      </c>
      <c r="K997" s="16" t="b">
        <f t="shared" si="96"/>
        <v>1</v>
      </c>
      <c r="L997" s="16" t="b">
        <f t="shared" si="91"/>
        <v>1</v>
      </c>
      <c r="M997" s="16" t="b">
        <f t="shared" si="92"/>
        <v>1</v>
      </c>
      <c r="N997" s="16" t="b">
        <f t="shared" si="93"/>
        <v>1</v>
      </c>
    </row>
    <row r="998" spans="1:14">
      <c r="A998" s="77">
        <v>979</v>
      </c>
      <c r="B998" s="212"/>
      <c r="C998" s="213"/>
      <c r="D998" s="206"/>
      <c r="E998" s="206"/>
      <c r="F998" s="212"/>
      <c r="G998" s="206"/>
      <c r="H998" s="214"/>
      <c r="I998" s="16" t="b">
        <f t="shared" si="94"/>
        <v>1</v>
      </c>
      <c r="J998" s="16" t="b">
        <f t="shared" si="95"/>
        <v>1</v>
      </c>
      <c r="K998" s="16" t="b">
        <f t="shared" si="96"/>
        <v>1</v>
      </c>
      <c r="L998" s="16" t="b">
        <f t="shared" si="91"/>
        <v>1</v>
      </c>
      <c r="M998" s="16" t="b">
        <f t="shared" si="92"/>
        <v>1</v>
      </c>
      <c r="N998" s="16" t="b">
        <f t="shared" si="93"/>
        <v>1</v>
      </c>
    </row>
    <row r="999" spans="1:14">
      <c r="A999" s="77">
        <v>980</v>
      </c>
      <c r="B999" s="212"/>
      <c r="C999" s="213"/>
      <c r="D999" s="206"/>
      <c r="E999" s="206"/>
      <c r="F999" s="212"/>
      <c r="G999" s="206"/>
      <c r="H999" s="214"/>
      <c r="I999" s="16" t="b">
        <f t="shared" si="94"/>
        <v>1</v>
      </c>
      <c r="J999" s="16" t="b">
        <f t="shared" si="95"/>
        <v>1</v>
      </c>
      <c r="K999" s="16" t="b">
        <f t="shared" si="96"/>
        <v>1</v>
      </c>
      <c r="L999" s="16" t="b">
        <f t="shared" si="91"/>
        <v>1</v>
      </c>
      <c r="M999" s="16" t="b">
        <f t="shared" si="92"/>
        <v>1</v>
      </c>
      <c r="N999" s="16" t="b">
        <f t="shared" si="93"/>
        <v>1</v>
      </c>
    </row>
    <row r="1000" spans="1:14">
      <c r="A1000" s="77">
        <v>981</v>
      </c>
      <c r="B1000" s="212"/>
      <c r="C1000" s="213"/>
      <c r="D1000" s="206"/>
      <c r="E1000" s="206"/>
      <c r="F1000" s="212"/>
      <c r="G1000" s="206"/>
      <c r="H1000" s="214"/>
      <c r="I1000" s="16" t="b">
        <f t="shared" si="94"/>
        <v>1</v>
      </c>
      <c r="J1000" s="16" t="b">
        <f t="shared" si="95"/>
        <v>1</v>
      </c>
      <c r="K1000" s="16" t="b">
        <f t="shared" si="96"/>
        <v>1</v>
      </c>
      <c r="L1000" s="16" t="b">
        <f t="shared" si="91"/>
        <v>1</v>
      </c>
      <c r="M1000" s="16" t="b">
        <f t="shared" si="92"/>
        <v>1</v>
      </c>
      <c r="N1000" s="16" t="b">
        <f t="shared" si="93"/>
        <v>1</v>
      </c>
    </row>
    <row r="1001" spans="1:14">
      <c r="A1001" s="77">
        <v>982</v>
      </c>
      <c r="B1001" s="212"/>
      <c r="C1001" s="213"/>
      <c r="D1001" s="206"/>
      <c r="E1001" s="206"/>
      <c r="F1001" s="212"/>
      <c r="G1001" s="206"/>
      <c r="H1001" s="214"/>
      <c r="I1001" s="16" t="b">
        <f t="shared" si="94"/>
        <v>1</v>
      </c>
      <c r="J1001" s="16" t="b">
        <f t="shared" si="95"/>
        <v>1</v>
      </c>
      <c r="K1001" s="16" t="b">
        <f t="shared" si="96"/>
        <v>1</v>
      </c>
      <c r="L1001" s="16" t="b">
        <f t="shared" si="91"/>
        <v>1</v>
      </c>
      <c r="M1001" s="16" t="b">
        <f t="shared" si="92"/>
        <v>1</v>
      </c>
      <c r="N1001" s="16" t="b">
        <f t="shared" si="93"/>
        <v>1</v>
      </c>
    </row>
    <row r="1002" spans="1:14">
      <c r="A1002" s="77">
        <v>983</v>
      </c>
      <c r="B1002" s="212"/>
      <c r="C1002" s="213"/>
      <c r="D1002" s="206"/>
      <c r="E1002" s="206"/>
      <c r="F1002" s="212"/>
      <c r="G1002" s="206"/>
      <c r="H1002" s="214"/>
      <c r="I1002" s="16" t="b">
        <f t="shared" si="94"/>
        <v>1</v>
      </c>
      <c r="J1002" s="16" t="b">
        <f t="shared" si="95"/>
        <v>1</v>
      </c>
      <c r="K1002" s="16" t="b">
        <f t="shared" si="96"/>
        <v>1</v>
      </c>
      <c r="L1002" s="16" t="b">
        <f t="shared" si="91"/>
        <v>1</v>
      </c>
      <c r="M1002" s="16" t="b">
        <f t="shared" si="92"/>
        <v>1</v>
      </c>
      <c r="N1002" s="16" t="b">
        <f t="shared" si="93"/>
        <v>1</v>
      </c>
    </row>
    <row r="1003" spans="1:14">
      <c r="A1003" s="77">
        <v>984</v>
      </c>
      <c r="B1003" s="212"/>
      <c r="C1003" s="213"/>
      <c r="D1003" s="206"/>
      <c r="E1003" s="206"/>
      <c r="F1003" s="212"/>
      <c r="G1003" s="206"/>
      <c r="H1003" s="214"/>
      <c r="I1003" s="16" t="b">
        <f t="shared" si="94"/>
        <v>1</v>
      </c>
      <c r="J1003" s="16" t="b">
        <f t="shared" si="95"/>
        <v>1</v>
      </c>
      <c r="K1003" s="16" t="b">
        <f t="shared" si="96"/>
        <v>1</v>
      </c>
      <c r="L1003" s="16" t="b">
        <f t="shared" si="91"/>
        <v>1</v>
      </c>
      <c r="M1003" s="16" t="b">
        <f t="shared" si="92"/>
        <v>1</v>
      </c>
      <c r="N1003" s="16" t="b">
        <f t="shared" si="93"/>
        <v>1</v>
      </c>
    </row>
    <row r="1004" spans="1:14">
      <c r="A1004" s="77">
        <v>985</v>
      </c>
      <c r="B1004" s="212"/>
      <c r="C1004" s="213"/>
      <c r="D1004" s="206"/>
      <c r="E1004" s="206"/>
      <c r="F1004" s="212"/>
      <c r="G1004" s="206"/>
      <c r="H1004" s="214"/>
      <c r="I1004" s="16" t="b">
        <f t="shared" si="94"/>
        <v>1</v>
      </c>
      <c r="J1004" s="16" t="b">
        <f t="shared" si="95"/>
        <v>1</v>
      </c>
      <c r="K1004" s="16" t="b">
        <f t="shared" si="96"/>
        <v>1</v>
      </c>
      <c r="L1004" s="16" t="b">
        <f t="shared" si="91"/>
        <v>1</v>
      </c>
      <c r="M1004" s="16" t="b">
        <f t="shared" si="92"/>
        <v>1</v>
      </c>
      <c r="N1004" s="16" t="b">
        <f t="shared" si="93"/>
        <v>1</v>
      </c>
    </row>
    <row r="1005" spans="1:14">
      <c r="A1005" s="77">
        <v>986</v>
      </c>
      <c r="B1005" s="212"/>
      <c r="C1005" s="213"/>
      <c r="D1005" s="206"/>
      <c r="E1005" s="206"/>
      <c r="F1005" s="212"/>
      <c r="G1005" s="206"/>
      <c r="H1005" s="214"/>
      <c r="I1005" s="16" t="b">
        <f t="shared" si="94"/>
        <v>1</v>
      </c>
      <c r="J1005" s="16" t="b">
        <f t="shared" si="95"/>
        <v>1</v>
      </c>
      <c r="K1005" s="16" t="b">
        <f t="shared" si="96"/>
        <v>1</v>
      </c>
      <c r="L1005" s="16" t="b">
        <f t="shared" si="91"/>
        <v>1</v>
      </c>
      <c r="M1005" s="16" t="b">
        <f t="shared" si="92"/>
        <v>1</v>
      </c>
      <c r="N1005" s="16" t="b">
        <f t="shared" si="93"/>
        <v>1</v>
      </c>
    </row>
    <row r="1006" spans="1:14">
      <c r="A1006" s="77">
        <v>987</v>
      </c>
      <c r="B1006" s="212"/>
      <c r="C1006" s="213"/>
      <c r="D1006" s="206"/>
      <c r="E1006" s="206"/>
      <c r="F1006" s="212"/>
      <c r="G1006" s="206"/>
      <c r="H1006" s="214"/>
      <c r="I1006" s="16" t="b">
        <f t="shared" si="94"/>
        <v>1</v>
      </c>
      <c r="J1006" s="16" t="b">
        <f t="shared" si="95"/>
        <v>1</v>
      </c>
      <c r="K1006" s="16" t="b">
        <f t="shared" si="96"/>
        <v>1</v>
      </c>
      <c r="L1006" s="16" t="b">
        <f t="shared" si="91"/>
        <v>1</v>
      </c>
      <c r="M1006" s="16" t="b">
        <f t="shared" si="92"/>
        <v>1</v>
      </c>
      <c r="N1006" s="16" t="b">
        <f t="shared" si="93"/>
        <v>1</v>
      </c>
    </row>
    <row r="1007" spans="1:14">
      <c r="A1007" s="77">
        <v>988</v>
      </c>
      <c r="B1007" s="212"/>
      <c r="C1007" s="213"/>
      <c r="D1007" s="206"/>
      <c r="E1007" s="206"/>
      <c r="F1007" s="212"/>
      <c r="G1007" s="206"/>
      <c r="H1007" s="214"/>
      <c r="I1007" s="16" t="b">
        <f t="shared" si="94"/>
        <v>1</v>
      </c>
      <c r="J1007" s="16" t="b">
        <f t="shared" si="95"/>
        <v>1</v>
      </c>
      <c r="K1007" s="16" t="b">
        <f t="shared" si="96"/>
        <v>1</v>
      </c>
      <c r="L1007" s="16" t="b">
        <f t="shared" si="91"/>
        <v>1</v>
      </c>
      <c r="M1007" s="16" t="b">
        <f t="shared" si="92"/>
        <v>1</v>
      </c>
      <c r="N1007" s="16" t="b">
        <f t="shared" si="93"/>
        <v>1</v>
      </c>
    </row>
    <row r="1008" spans="1:14">
      <c r="A1008" s="77">
        <v>989</v>
      </c>
      <c r="B1008" s="212"/>
      <c r="C1008" s="213"/>
      <c r="D1008" s="206"/>
      <c r="E1008" s="206"/>
      <c r="F1008" s="212"/>
      <c r="G1008" s="206"/>
      <c r="H1008" s="214"/>
      <c r="I1008" s="16" t="b">
        <f t="shared" si="94"/>
        <v>1</v>
      </c>
      <c r="J1008" s="16" t="b">
        <f t="shared" si="95"/>
        <v>1</v>
      </c>
      <c r="K1008" s="16" t="b">
        <f t="shared" si="96"/>
        <v>1</v>
      </c>
      <c r="L1008" s="16" t="b">
        <f t="shared" si="91"/>
        <v>1</v>
      </c>
      <c r="M1008" s="16" t="b">
        <f t="shared" si="92"/>
        <v>1</v>
      </c>
      <c r="N1008" s="16" t="b">
        <f t="shared" si="93"/>
        <v>1</v>
      </c>
    </row>
    <row r="1009" spans="1:14">
      <c r="A1009" s="77">
        <v>990</v>
      </c>
      <c r="B1009" s="212"/>
      <c r="C1009" s="213"/>
      <c r="D1009" s="206"/>
      <c r="E1009" s="206"/>
      <c r="F1009" s="212"/>
      <c r="G1009" s="206"/>
      <c r="H1009" s="214"/>
      <c r="I1009" s="16" t="b">
        <f t="shared" si="94"/>
        <v>1</v>
      </c>
      <c r="J1009" s="16" t="b">
        <f t="shared" si="95"/>
        <v>1</v>
      </c>
      <c r="K1009" s="16" t="b">
        <f t="shared" si="96"/>
        <v>1</v>
      </c>
      <c r="L1009" s="16" t="b">
        <f t="shared" si="91"/>
        <v>1</v>
      </c>
      <c r="M1009" s="16" t="b">
        <f t="shared" si="92"/>
        <v>1</v>
      </c>
      <c r="N1009" s="16" t="b">
        <f t="shared" si="93"/>
        <v>1</v>
      </c>
    </row>
    <row r="1010" spans="1:14">
      <c r="A1010" s="77">
        <v>991</v>
      </c>
      <c r="B1010" s="212"/>
      <c r="C1010" s="213"/>
      <c r="D1010" s="206"/>
      <c r="E1010" s="206"/>
      <c r="F1010" s="212"/>
      <c r="G1010" s="206"/>
      <c r="H1010" s="214"/>
      <c r="I1010" s="16" t="b">
        <f t="shared" si="94"/>
        <v>1</v>
      </c>
      <c r="J1010" s="16" t="b">
        <f t="shared" si="95"/>
        <v>1</v>
      </c>
      <c r="K1010" s="16" t="b">
        <f t="shared" si="96"/>
        <v>1</v>
      </c>
      <c r="L1010" s="16" t="b">
        <f t="shared" si="91"/>
        <v>1</v>
      </c>
      <c r="M1010" s="16" t="b">
        <f t="shared" si="92"/>
        <v>1</v>
      </c>
      <c r="N1010" s="16" t="b">
        <f t="shared" si="93"/>
        <v>1</v>
      </c>
    </row>
    <row r="1011" spans="1:14">
      <c r="A1011" s="77">
        <v>992</v>
      </c>
      <c r="B1011" s="212"/>
      <c r="C1011" s="213"/>
      <c r="D1011" s="206"/>
      <c r="E1011" s="206"/>
      <c r="F1011" s="212"/>
      <c r="G1011" s="206"/>
      <c r="H1011" s="214"/>
      <c r="I1011" s="16" t="b">
        <f t="shared" si="94"/>
        <v>1</v>
      </c>
      <c r="J1011" s="16" t="b">
        <f t="shared" si="95"/>
        <v>1</v>
      </c>
      <c r="K1011" s="16" t="b">
        <f t="shared" si="96"/>
        <v>1</v>
      </c>
      <c r="L1011" s="16" t="b">
        <f t="shared" si="91"/>
        <v>1</v>
      </c>
      <c r="M1011" s="16" t="b">
        <f t="shared" si="92"/>
        <v>1</v>
      </c>
      <c r="N1011" s="16" t="b">
        <f t="shared" si="93"/>
        <v>1</v>
      </c>
    </row>
    <row r="1012" spans="1:14">
      <c r="A1012" s="77">
        <v>993</v>
      </c>
      <c r="B1012" s="212"/>
      <c r="C1012" s="213"/>
      <c r="D1012" s="206"/>
      <c r="E1012" s="206"/>
      <c r="F1012" s="212"/>
      <c r="G1012" s="206"/>
      <c r="H1012" s="214"/>
      <c r="I1012" s="16" t="b">
        <f t="shared" si="94"/>
        <v>1</v>
      </c>
      <c r="J1012" s="16" t="b">
        <f t="shared" si="95"/>
        <v>1</v>
      </c>
      <c r="K1012" s="16" t="b">
        <f t="shared" si="96"/>
        <v>1</v>
      </c>
      <c r="L1012" s="16" t="b">
        <f t="shared" si="91"/>
        <v>1</v>
      </c>
      <c r="M1012" s="16" t="b">
        <f t="shared" si="92"/>
        <v>1</v>
      </c>
      <c r="N1012" s="16" t="b">
        <f t="shared" si="93"/>
        <v>1</v>
      </c>
    </row>
    <row r="1013" spans="1:14">
      <c r="A1013" s="77">
        <v>994</v>
      </c>
      <c r="B1013" s="212"/>
      <c r="C1013" s="213"/>
      <c r="D1013" s="206"/>
      <c r="E1013" s="206"/>
      <c r="F1013" s="212"/>
      <c r="G1013" s="206"/>
      <c r="H1013" s="214"/>
      <c r="I1013" s="16" t="b">
        <f t="shared" si="94"/>
        <v>1</v>
      </c>
      <c r="J1013" s="16" t="b">
        <f t="shared" si="95"/>
        <v>1</v>
      </c>
      <c r="K1013" s="16" t="b">
        <f t="shared" si="96"/>
        <v>1</v>
      </c>
      <c r="L1013" s="16" t="b">
        <f t="shared" si="91"/>
        <v>1</v>
      </c>
      <c r="M1013" s="16" t="b">
        <f t="shared" si="92"/>
        <v>1</v>
      </c>
      <c r="N1013" s="16" t="b">
        <f t="shared" si="93"/>
        <v>1</v>
      </c>
    </row>
    <row r="1014" spans="1:14">
      <c r="A1014" s="77">
        <v>995</v>
      </c>
      <c r="B1014" s="212"/>
      <c r="C1014" s="213"/>
      <c r="D1014" s="206"/>
      <c r="E1014" s="206"/>
      <c r="F1014" s="212"/>
      <c r="G1014" s="206"/>
      <c r="H1014" s="214"/>
      <c r="I1014" s="16" t="b">
        <f t="shared" si="94"/>
        <v>1</v>
      </c>
      <c r="J1014" s="16" t="b">
        <f t="shared" si="95"/>
        <v>1</v>
      </c>
      <c r="K1014" s="16" t="b">
        <f t="shared" si="96"/>
        <v>1</v>
      </c>
      <c r="L1014" s="16" t="b">
        <f t="shared" si="91"/>
        <v>1</v>
      </c>
      <c r="M1014" s="16" t="b">
        <f t="shared" si="92"/>
        <v>1</v>
      </c>
      <c r="N1014" s="16" t="b">
        <f t="shared" si="93"/>
        <v>1</v>
      </c>
    </row>
    <row r="1015" spans="1:14">
      <c r="A1015" s="77">
        <v>996</v>
      </c>
      <c r="B1015" s="212"/>
      <c r="C1015" s="213"/>
      <c r="D1015" s="206"/>
      <c r="E1015" s="206"/>
      <c r="F1015" s="212"/>
      <c r="G1015" s="206"/>
      <c r="H1015" s="214"/>
      <c r="I1015" s="16" t="b">
        <f t="shared" si="94"/>
        <v>1</v>
      </c>
      <c r="J1015" s="16" t="b">
        <f t="shared" si="95"/>
        <v>1</v>
      </c>
      <c r="K1015" s="16" t="b">
        <f t="shared" si="96"/>
        <v>1</v>
      </c>
      <c r="L1015" s="16" t="b">
        <f t="shared" si="91"/>
        <v>1</v>
      </c>
      <c r="M1015" s="16" t="b">
        <f t="shared" si="92"/>
        <v>1</v>
      </c>
      <c r="N1015" s="16" t="b">
        <f t="shared" si="93"/>
        <v>1</v>
      </c>
    </row>
    <row r="1016" spans="1:14">
      <c r="A1016" s="77">
        <v>997</v>
      </c>
      <c r="B1016" s="212"/>
      <c r="C1016" s="213"/>
      <c r="D1016" s="206"/>
      <c r="E1016" s="206"/>
      <c r="F1016" s="212"/>
      <c r="G1016" s="206"/>
      <c r="H1016" s="214"/>
      <c r="I1016" s="16" t="b">
        <f t="shared" si="94"/>
        <v>1</v>
      </c>
      <c r="J1016" s="16" t="b">
        <f t="shared" si="95"/>
        <v>1</v>
      </c>
      <c r="K1016" s="16" t="b">
        <f t="shared" si="96"/>
        <v>1</v>
      </c>
      <c r="L1016" s="16" t="b">
        <f t="shared" si="91"/>
        <v>1</v>
      </c>
      <c r="M1016" s="16" t="b">
        <f t="shared" si="92"/>
        <v>1</v>
      </c>
      <c r="N1016" s="16" t="b">
        <f t="shared" si="93"/>
        <v>1</v>
      </c>
    </row>
    <row r="1017" spans="1:14">
      <c r="A1017" s="77">
        <v>998</v>
      </c>
      <c r="B1017" s="212"/>
      <c r="C1017" s="213"/>
      <c r="D1017" s="206"/>
      <c r="E1017" s="206"/>
      <c r="F1017" s="212"/>
      <c r="G1017" s="206"/>
      <c r="H1017" s="214"/>
      <c r="I1017" s="16" t="b">
        <f t="shared" si="94"/>
        <v>1</v>
      </c>
      <c r="J1017" s="16" t="b">
        <f t="shared" si="95"/>
        <v>1</v>
      </c>
      <c r="K1017" s="16" t="b">
        <f t="shared" si="96"/>
        <v>1</v>
      </c>
      <c r="L1017" s="16" t="b">
        <f t="shared" si="91"/>
        <v>1</v>
      </c>
      <c r="M1017" s="16" t="b">
        <f t="shared" si="92"/>
        <v>1</v>
      </c>
      <c r="N1017" s="16" t="b">
        <f t="shared" si="93"/>
        <v>1</v>
      </c>
    </row>
    <row r="1018" spans="1:14">
      <c r="A1018" s="77">
        <v>999</v>
      </c>
      <c r="B1018" s="212"/>
      <c r="C1018" s="213"/>
      <c r="D1018" s="206"/>
      <c r="E1018" s="206"/>
      <c r="F1018" s="212"/>
      <c r="G1018" s="206"/>
      <c r="H1018" s="214"/>
      <c r="I1018" s="16" t="b">
        <f t="shared" si="94"/>
        <v>1</v>
      </c>
      <c r="J1018" s="16" t="b">
        <f t="shared" si="95"/>
        <v>1</v>
      </c>
      <c r="K1018" s="16" t="b">
        <f t="shared" si="96"/>
        <v>1</v>
      </c>
      <c r="L1018" s="16" t="b">
        <f t="shared" si="91"/>
        <v>1</v>
      </c>
      <c r="M1018" s="16" t="b">
        <f t="shared" si="92"/>
        <v>1</v>
      </c>
      <c r="N1018" s="16" t="b">
        <f t="shared" si="93"/>
        <v>1</v>
      </c>
    </row>
    <row r="1019" spans="1:14" ht="16.5" thickBot="1">
      <c r="A1019" s="78">
        <v>1000</v>
      </c>
      <c r="B1019" s="215"/>
      <c r="C1019" s="216"/>
      <c r="D1019" s="209"/>
      <c r="E1019" s="209"/>
      <c r="F1019" s="215"/>
      <c r="G1019" s="209"/>
      <c r="H1019" s="217"/>
      <c r="I1019" s="16" t="b">
        <f t="shared" si="94"/>
        <v>1</v>
      </c>
      <c r="J1019" s="16" t="b">
        <f t="shared" si="95"/>
        <v>1</v>
      </c>
      <c r="K1019" s="16" t="b">
        <f t="shared" si="96"/>
        <v>1</v>
      </c>
      <c r="L1019" s="16" t="b">
        <f t="shared" si="91"/>
        <v>1</v>
      </c>
      <c r="M1019" s="16" t="b">
        <f t="shared" si="92"/>
        <v>1</v>
      </c>
      <c r="N1019" s="16" t="b">
        <f t="shared" si="93"/>
        <v>1</v>
      </c>
    </row>
  </sheetData>
  <sheetProtection algorithmName="SHA-512" hashValue="mmLFZoZHCborJ312J4svL6zB45B22AcPngvc1RWFTFkXNYv8SsfyyKOPKEUup5MA7D4Tf7yG99M6pklPHG3g5g==" saltValue="m7ztCMWr/kc6+3B3vB+Q6Q==" spinCount="100000" sheet="1" objects="1" scenarios="1"/>
  <mergeCells count="4">
    <mergeCell ref="A6:H6"/>
    <mergeCell ref="F11:G11"/>
    <mergeCell ref="F12:G12"/>
    <mergeCell ref="D1:E1"/>
  </mergeCells>
  <conditionalFormatting sqref="F12">
    <cfRule type="cellIs" dxfId="115" priority="1" operator="equal">
      <formula>FALSE</formula>
    </cfRule>
    <cfRule type="cellIs" dxfId="114" priority="2" operator="equal">
      <formula>TRUE</formula>
    </cfRule>
  </conditionalFormatting>
  <dataValidations count="3">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Values'!$B$270:$B$275</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RowHeight="15"/>
  <cols>
    <col min="1" max="1" width="9.5703125" style="370" customWidth="1"/>
    <col min="2" max="4" width="20.7109375" style="370" customWidth="1"/>
    <col min="5" max="6" width="30.7109375" style="370" customWidth="1"/>
    <col min="7" max="7" width="29" style="389" customWidth="1"/>
    <col min="8" max="8" width="9.140625" style="369"/>
    <col min="9" max="9" width="10.5703125" style="369" bestFit="1" customWidth="1"/>
    <col min="10" max="11" width="11.140625" style="369" bestFit="1" customWidth="1"/>
    <col min="12" max="12" width="7.85546875" style="369" bestFit="1" customWidth="1"/>
    <col min="13" max="16384" width="9.140625" style="370"/>
  </cols>
  <sheetData>
    <row r="1" spans="1:12" ht="21">
      <c r="A1" s="1" t="s">
        <v>548</v>
      </c>
      <c r="B1" s="1"/>
      <c r="C1" s="57"/>
      <c r="D1" s="574">
        <f>'General Info'!D22</f>
        <v>0</v>
      </c>
      <c r="E1" s="574"/>
      <c r="F1" s="57"/>
      <c r="G1" s="368"/>
    </row>
    <row r="2" spans="1:12" ht="15.75">
      <c r="A2" s="58"/>
      <c r="B2" s="57"/>
      <c r="C2" s="57"/>
      <c r="D2" s="57"/>
      <c r="E2" s="57"/>
      <c r="F2" s="57"/>
      <c r="G2" s="368"/>
    </row>
    <row r="3" spans="1:12" ht="15.75">
      <c r="A3" s="58"/>
      <c r="B3" s="57"/>
      <c r="C3" s="57"/>
      <c r="D3" s="57"/>
      <c r="E3" s="57"/>
      <c r="F3" s="57"/>
      <c r="G3" s="368"/>
    </row>
    <row r="4" spans="1:12" ht="15.75">
      <c r="A4" s="58"/>
      <c r="B4" s="57"/>
      <c r="C4" s="57"/>
      <c r="D4" s="57"/>
      <c r="E4" s="57"/>
      <c r="F4" s="57"/>
      <c r="G4" s="368"/>
    </row>
    <row r="5" spans="1:12" ht="15.75">
      <c r="A5" s="58"/>
      <c r="B5" s="57"/>
      <c r="C5" s="57"/>
      <c r="D5" s="57"/>
      <c r="E5" s="57"/>
      <c r="F5" s="57"/>
      <c r="G5" s="368"/>
    </row>
    <row r="6" spans="1:12" s="16" customFormat="1" ht="18.75">
      <c r="A6" s="558" t="s">
        <v>738</v>
      </c>
      <c r="B6" s="558"/>
      <c r="C6" s="558"/>
      <c r="D6" s="558"/>
      <c r="E6" s="558"/>
      <c r="F6" s="558"/>
      <c r="G6" s="558"/>
      <c r="H6" s="354"/>
      <c r="I6" s="354"/>
      <c r="J6" s="354"/>
      <c r="K6" s="354"/>
      <c r="L6" s="354"/>
    </row>
    <row r="7" spans="1:12" s="372" customFormat="1" ht="15.75">
      <c r="A7" s="329"/>
      <c r="B7" s="24" t="s">
        <v>78</v>
      </c>
      <c r="C7" s="57"/>
      <c r="D7" s="57"/>
      <c r="E7" s="330"/>
      <c r="F7" s="330"/>
      <c r="G7" s="371"/>
      <c r="H7" s="369"/>
      <c r="I7" s="369"/>
      <c r="J7" s="369"/>
      <c r="K7" s="369"/>
      <c r="L7" s="369"/>
    </row>
    <row r="8" spans="1:12" s="372" customFormat="1" ht="15.75">
      <c r="A8" s="329"/>
      <c r="B8" s="61" t="s">
        <v>583</v>
      </c>
      <c r="C8" s="57"/>
      <c r="D8" s="57"/>
      <c r="E8" s="330"/>
      <c r="F8" s="330"/>
      <c r="G8" s="371"/>
      <c r="H8" s="369"/>
      <c r="I8" s="369"/>
      <c r="J8" s="369"/>
      <c r="K8" s="369"/>
      <c r="L8" s="369"/>
    </row>
    <row r="9" spans="1:12" s="372" customFormat="1" ht="15.75">
      <c r="A9" s="329"/>
      <c r="B9" s="61" t="s">
        <v>584</v>
      </c>
      <c r="C9" s="57"/>
      <c r="D9" s="57"/>
      <c r="E9" s="330"/>
      <c r="F9" s="330"/>
      <c r="G9" s="371"/>
      <c r="H9" s="369"/>
      <c r="I9" s="369"/>
      <c r="J9" s="369"/>
      <c r="K9" s="369"/>
      <c r="L9" s="369"/>
    </row>
    <row r="10" spans="1:12" s="372" customFormat="1">
      <c r="A10" s="329"/>
      <c r="B10" s="107"/>
      <c r="C10" s="57"/>
      <c r="D10" s="57"/>
      <c r="E10" s="330"/>
      <c r="F10" s="330"/>
      <c r="G10" s="371"/>
      <c r="H10" s="369"/>
      <c r="I10" s="369"/>
      <c r="J10" s="369"/>
      <c r="K10" s="369"/>
      <c r="L10" s="369"/>
    </row>
    <row r="11" spans="1:12" s="372" customFormat="1" ht="15.75">
      <c r="A11" s="329"/>
      <c r="B11" s="324" t="s">
        <v>594</v>
      </c>
      <c r="C11" s="147"/>
      <c r="D11" s="331"/>
      <c r="E11" s="332"/>
      <c r="F11" s="332"/>
      <c r="G11" s="371"/>
      <c r="H11" s="369"/>
      <c r="I11" s="369"/>
      <c r="J11" s="369"/>
      <c r="K11" s="369"/>
      <c r="L11" s="369"/>
    </row>
    <row r="12" spans="1:12" s="372" customFormat="1" ht="15.75">
      <c r="A12" s="329"/>
      <c r="B12" s="324" t="s">
        <v>595</v>
      </c>
      <c r="C12" s="147"/>
      <c r="D12" s="331"/>
      <c r="E12" s="332"/>
      <c r="F12" s="332"/>
      <c r="G12" s="371"/>
      <c r="H12" s="369"/>
      <c r="I12" s="369"/>
      <c r="J12" s="369"/>
      <c r="K12" s="369"/>
      <c r="L12" s="369"/>
    </row>
    <row r="13" spans="1:12" s="372" customFormat="1">
      <c r="A13" s="329"/>
      <c r="B13" s="107"/>
      <c r="C13" s="147"/>
      <c r="D13" s="331"/>
      <c r="E13" s="332"/>
      <c r="F13" s="332"/>
      <c r="G13" s="371"/>
      <c r="H13" s="369"/>
      <c r="I13" s="369"/>
      <c r="J13" s="369"/>
      <c r="K13" s="369"/>
      <c r="L13" s="369"/>
    </row>
    <row r="14" spans="1:12" s="376" customFormat="1" ht="15.75">
      <c r="A14" s="327"/>
      <c r="B14" s="24" t="s">
        <v>79</v>
      </c>
      <c r="C14" s="328"/>
      <c r="D14" s="328"/>
      <c r="E14" s="373"/>
      <c r="F14" s="373"/>
      <c r="G14" s="374"/>
      <c r="H14" s="375"/>
      <c r="I14" s="375"/>
      <c r="J14" s="375"/>
      <c r="K14" s="375"/>
      <c r="L14" s="375"/>
    </row>
    <row r="15" spans="1:12" s="376" customFormat="1" ht="12.75">
      <c r="A15" s="108"/>
      <c r="B15" s="334" t="s">
        <v>601</v>
      </c>
      <c r="C15" s="335"/>
      <c r="D15" s="335"/>
      <c r="E15" s="373"/>
      <c r="F15" s="373"/>
      <c r="G15" s="374"/>
      <c r="H15" s="375"/>
      <c r="I15" s="375"/>
      <c r="J15" s="375"/>
      <c r="K15" s="375"/>
      <c r="L15" s="375"/>
    </row>
    <row r="16" spans="1:12" s="376" customFormat="1" ht="12.75">
      <c r="A16" s="108"/>
      <c r="B16" s="336" t="s">
        <v>605</v>
      </c>
      <c r="C16" s="335"/>
      <c r="D16" s="335"/>
      <c r="E16" s="328"/>
      <c r="F16" s="328"/>
      <c r="G16" s="374"/>
      <c r="H16" s="375"/>
      <c r="I16" s="375"/>
      <c r="J16" s="375"/>
      <c r="K16" s="375"/>
      <c r="L16" s="375"/>
    </row>
    <row r="17" spans="1:12" s="376" customFormat="1" ht="12.75">
      <c r="A17" s="108"/>
      <c r="B17" s="336" t="s">
        <v>604</v>
      </c>
      <c r="C17" s="335"/>
      <c r="D17" s="335"/>
      <c r="E17" s="328"/>
      <c r="F17" s="328"/>
      <c r="G17" s="374"/>
      <c r="H17" s="375"/>
      <c r="I17" s="375"/>
      <c r="J17" s="375"/>
      <c r="K17" s="375"/>
      <c r="L17" s="375"/>
    </row>
    <row r="18" spans="1:12" s="376" customFormat="1" ht="12.75">
      <c r="A18" s="108"/>
      <c r="B18" s="337" t="s">
        <v>606</v>
      </c>
      <c r="C18" s="335"/>
      <c r="D18" s="335"/>
      <c r="E18" s="328"/>
      <c r="F18" s="328"/>
      <c r="G18" s="373"/>
      <c r="H18" s="375"/>
      <c r="I18" s="375"/>
      <c r="J18" s="375"/>
      <c r="K18" s="375"/>
      <c r="L18" s="375"/>
    </row>
    <row r="19" spans="1:12" ht="15.75">
      <c r="A19" s="325"/>
      <c r="B19" s="377"/>
      <c r="C19" s="325"/>
      <c r="D19" s="325"/>
      <c r="E19" s="325"/>
      <c r="F19" s="325"/>
      <c r="G19" s="378">
        <f>'General Info'!D18</f>
        <v>0</v>
      </c>
    </row>
    <row r="20" spans="1:12">
      <c r="A20" s="325"/>
      <c r="B20" s="325"/>
      <c r="C20" s="325"/>
      <c r="D20" s="325"/>
      <c r="E20" s="325"/>
      <c r="F20" s="325"/>
      <c r="G20" s="254" t="s">
        <v>329</v>
      </c>
    </row>
    <row r="21" spans="1:12" ht="15.75">
      <c r="A21" s="592" t="s">
        <v>585</v>
      </c>
      <c r="B21" s="592"/>
      <c r="C21" s="592"/>
      <c r="D21" s="592"/>
      <c r="E21" s="592"/>
      <c r="F21" s="592"/>
      <c r="G21" s="349">
        <f>'Section C'!H19</f>
        <v>0</v>
      </c>
    </row>
    <row r="22" spans="1:12" ht="15.75">
      <c r="A22" s="592" t="s">
        <v>586</v>
      </c>
      <c r="B22" s="592"/>
      <c r="C22" s="592"/>
      <c r="D22" s="592"/>
      <c r="E22" s="592"/>
      <c r="F22" s="592"/>
      <c r="G22" s="349">
        <f>'Section B'!E21</f>
        <v>0</v>
      </c>
    </row>
    <row r="23" spans="1:12" ht="15.75">
      <c r="A23" s="593" t="s">
        <v>596</v>
      </c>
      <c r="B23" s="593"/>
      <c r="C23" s="593"/>
      <c r="D23" s="593"/>
      <c r="E23" s="593"/>
      <c r="F23" s="593"/>
      <c r="G23" s="350">
        <f>G21-G22</f>
        <v>0</v>
      </c>
    </row>
    <row r="24" spans="1:12" ht="15.75">
      <c r="A24" s="595"/>
      <c r="B24" s="595"/>
      <c r="C24" s="595"/>
      <c r="D24" s="595"/>
      <c r="E24" s="595"/>
      <c r="F24" s="595"/>
      <c r="G24" s="595"/>
    </row>
    <row r="25" spans="1:12">
      <c r="A25" s="326" t="s">
        <v>588</v>
      </c>
      <c r="B25" s="603" t="s">
        <v>598</v>
      </c>
      <c r="C25" s="603"/>
      <c r="D25" s="603"/>
      <c r="E25" s="603" t="s">
        <v>599</v>
      </c>
      <c r="F25" s="603"/>
      <c r="G25" s="326" t="s">
        <v>329</v>
      </c>
    </row>
    <row r="26" spans="1:12" s="381" customFormat="1" ht="15" customHeight="1">
      <c r="A26" s="379" t="s">
        <v>406</v>
      </c>
      <c r="B26" s="602" t="s">
        <v>587</v>
      </c>
      <c r="C26" s="602"/>
      <c r="D26" s="602"/>
      <c r="E26" s="602"/>
      <c r="F26" s="602"/>
      <c r="G26" s="355" t="s">
        <v>600</v>
      </c>
      <c r="H26" s="380"/>
      <c r="I26" s="380" t="b">
        <f>IF(ISNA(MATCH(FALSE,I30:I39,0)),TRUE,FALSE)</f>
        <v>1</v>
      </c>
      <c r="J26" s="380" t="b">
        <f t="shared" ref="J26:L26" si="0">IF(ISNA(MATCH(FALSE,J30:J39,0)),TRUE,FALSE)</f>
        <v>0</v>
      </c>
      <c r="K26" s="380" t="b">
        <f t="shared" si="0"/>
        <v>0</v>
      </c>
      <c r="L26" s="380" t="b">
        <f t="shared" si="0"/>
        <v>1</v>
      </c>
    </row>
    <row r="27" spans="1:12">
      <c r="A27" s="599"/>
      <c r="B27" s="598" t="s">
        <v>607</v>
      </c>
      <c r="C27" s="598"/>
      <c r="D27" s="598"/>
      <c r="E27" s="600" t="s">
        <v>589</v>
      </c>
      <c r="F27" s="600"/>
      <c r="G27" s="601"/>
    </row>
    <row r="28" spans="1:12">
      <c r="A28" s="599"/>
      <c r="B28" s="598"/>
      <c r="C28" s="598"/>
      <c r="D28" s="598"/>
      <c r="E28" s="600"/>
      <c r="F28" s="600"/>
      <c r="G28" s="601"/>
      <c r="I28" s="369" t="s">
        <v>602</v>
      </c>
      <c r="J28" s="369" t="s">
        <v>608</v>
      </c>
      <c r="K28" s="369" t="s">
        <v>608</v>
      </c>
      <c r="L28" s="369" t="s">
        <v>603</v>
      </c>
    </row>
    <row r="29" spans="1:12">
      <c r="A29" s="599"/>
      <c r="B29" s="598"/>
      <c r="C29" s="598"/>
      <c r="D29" s="598"/>
      <c r="E29" s="600"/>
      <c r="F29" s="600"/>
      <c r="G29" s="601"/>
    </row>
    <row r="30" spans="1:12" ht="15.75">
      <c r="A30" s="382">
        <v>1</v>
      </c>
      <c r="B30" s="596"/>
      <c r="C30" s="596"/>
      <c r="D30" s="596"/>
      <c r="E30" s="597"/>
      <c r="F30" s="597"/>
      <c r="G30" s="351"/>
      <c r="I30" s="369" t="b">
        <f t="shared" ref="I30:I39" si="1">IF(B30="",TRUE,(IF(ISNUMBER(MATCH(B30,Reconciliation_List,0)),TRUE,FALSE)))</f>
        <v>1</v>
      </c>
      <c r="J30" s="369" t="b">
        <f>IF(ISBLANK(G30),FALSE,IF(OR(ISBLANK(E30),ISBLANK(B30)),FALSE,TRUE))</f>
        <v>0</v>
      </c>
      <c r="K30" s="369" t="b">
        <f>IF(OR(AND(B30="N/A",E30="N/A",G30=0),(AND(B30&lt;&gt;"N/A",E30&lt;&gt;" ",G30&lt;&gt;0))),TRUE,FALSE)</f>
        <v>0</v>
      </c>
      <c r="L30" s="369" t="b">
        <f>IF(AND(B30="Other",OR(E30="N/A",E30="NA")),FALSE,TRUE)</f>
        <v>1</v>
      </c>
    </row>
    <row r="31" spans="1:12" ht="15.75">
      <c r="A31" s="382">
        <v>2</v>
      </c>
      <c r="B31" s="596"/>
      <c r="C31" s="596"/>
      <c r="D31" s="596"/>
      <c r="E31" s="597"/>
      <c r="F31" s="597"/>
      <c r="G31" s="351"/>
      <c r="I31" s="369" t="b">
        <f t="shared" si="1"/>
        <v>1</v>
      </c>
      <c r="J31" s="369" t="b">
        <f>IF(ISBLANK(G31),TRUE,IF(OR(ISBLANK(E31),ISBLANK(B31)),FALSE,TRUE))</f>
        <v>1</v>
      </c>
      <c r="K31" s="369" t="b">
        <f>IF(OR(AND(B31="N/A",E31="N/A",G31=0),AND(ISBLANK(B31),ISBLANK(E31),ISBLANK(G31)),AND(AND(B31&lt;&gt;"N/A",NOT(ISBLANK(B31)),NOT(ISBLANK(E31))),G31&lt;&gt;0)),TRUE,FALSE)</f>
        <v>1</v>
      </c>
      <c r="L31" s="369" t="b">
        <f t="shared" ref="L31:L39" si="2">IF(AND(B31="Other",OR(E31="N/A",E31="NA")),FALSE,TRUE)</f>
        <v>1</v>
      </c>
    </row>
    <row r="32" spans="1:12" ht="15.75">
      <c r="A32" s="382">
        <v>3</v>
      </c>
      <c r="B32" s="596"/>
      <c r="C32" s="596"/>
      <c r="D32" s="596"/>
      <c r="E32" s="597"/>
      <c r="F32" s="597"/>
      <c r="G32" s="351"/>
      <c r="I32" s="369" t="b">
        <f t="shared" si="1"/>
        <v>1</v>
      </c>
      <c r="J32" s="369" t="b">
        <f t="shared" ref="J32:J39" si="3">IF(ISBLANK(G32),TRUE,IF(OR(ISBLANK(E32),ISBLANK(B32)),FALSE,TRUE))</f>
        <v>1</v>
      </c>
      <c r="K32" s="369" t="b">
        <f t="shared" ref="K32:K39" si="4">IF(OR(AND(B32="N/A",E32="N/A",G32=0),AND(ISBLANK(B32),ISBLANK(E32),ISBLANK(G32)),AND(AND(B32&lt;&gt;"N/A",NOT(ISBLANK(B32)),NOT(ISBLANK(E32))),G32&lt;&gt;0)),TRUE,FALSE)</f>
        <v>1</v>
      </c>
      <c r="L32" s="369" t="b">
        <f t="shared" si="2"/>
        <v>1</v>
      </c>
    </row>
    <row r="33" spans="1:12" ht="15.75">
      <c r="A33" s="382">
        <v>4</v>
      </c>
      <c r="B33" s="596"/>
      <c r="C33" s="596"/>
      <c r="D33" s="596"/>
      <c r="E33" s="597"/>
      <c r="F33" s="597"/>
      <c r="G33" s="351"/>
      <c r="I33" s="369" t="b">
        <f t="shared" si="1"/>
        <v>1</v>
      </c>
      <c r="J33" s="369" t="b">
        <f t="shared" si="3"/>
        <v>1</v>
      </c>
      <c r="K33" s="369" t="b">
        <f t="shared" si="4"/>
        <v>1</v>
      </c>
      <c r="L33" s="369" t="b">
        <f t="shared" si="2"/>
        <v>1</v>
      </c>
    </row>
    <row r="34" spans="1:12" ht="15.75">
      <c r="A34" s="382">
        <v>5</v>
      </c>
      <c r="B34" s="596"/>
      <c r="C34" s="596"/>
      <c r="D34" s="596"/>
      <c r="E34" s="597"/>
      <c r="F34" s="597"/>
      <c r="G34" s="351"/>
      <c r="I34" s="369" t="b">
        <f t="shared" si="1"/>
        <v>1</v>
      </c>
      <c r="J34" s="369" t="b">
        <f t="shared" si="3"/>
        <v>1</v>
      </c>
      <c r="K34" s="369" t="b">
        <f t="shared" si="4"/>
        <v>1</v>
      </c>
      <c r="L34" s="369" t="b">
        <f t="shared" si="2"/>
        <v>1</v>
      </c>
    </row>
    <row r="35" spans="1:12" ht="15.75">
      <c r="A35" s="382">
        <v>6</v>
      </c>
      <c r="B35" s="596"/>
      <c r="C35" s="596"/>
      <c r="D35" s="596"/>
      <c r="E35" s="597"/>
      <c r="F35" s="597"/>
      <c r="G35" s="351"/>
      <c r="I35" s="369" t="b">
        <f t="shared" si="1"/>
        <v>1</v>
      </c>
      <c r="J35" s="369" t="b">
        <f t="shared" si="3"/>
        <v>1</v>
      </c>
      <c r="K35" s="369" t="b">
        <f t="shared" si="4"/>
        <v>1</v>
      </c>
      <c r="L35" s="369" t="b">
        <f t="shared" si="2"/>
        <v>1</v>
      </c>
    </row>
    <row r="36" spans="1:12" ht="15.75">
      <c r="A36" s="382">
        <v>7</v>
      </c>
      <c r="B36" s="596"/>
      <c r="C36" s="596"/>
      <c r="D36" s="596"/>
      <c r="E36" s="597"/>
      <c r="F36" s="597"/>
      <c r="G36" s="351"/>
      <c r="I36" s="369" t="b">
        <f t="shared" si="1"/>
        <v>1</v>
      </c>
      <c r="J36" s="369" t="b">
        <f t="shared" si="3"/>
        <v>1</v>
      </c>
      <c r="K36" s="369" t="b">
        <f t="shared" si="4"/>
        <v>1</v>
      </c>
      <c r="L36" s="369" t="b">
        <f t="shared" si="2"/>
        <v>1</v>
      </c>
    </row>
    <row r="37" spans="1:12" ht="15.75">
      <c r="A37" s="382">
        <v>8</v>
      </c>
      <c r="B37" s="596"/>
      <c r="C37" s="596"/>
      <c r="D37" s="596"/>
      <c r="E37" s="597"/>
      <c r="F37" s="597"/>
      <c r="G37" s="351"/>
      <c r="I37" s="369" t="b">
        <f t="shared" si="1"/>
        <v>1</v>
      </c>
      <c r="J37" s="369" t="b">
        <f t="shared" si="3"/>
        <v>1</v>
      </c>
      <c r="K37" s="369" t="b">
        <f t="shared" si="4"/>
        <v>1</v>
      </c>
      <c r="L37" s="369" t="b">
        <f t="shared" si="2"/>
        <v>1</v>
      </c>
    </row>
    <row r="38" spans="1:12" ht="15.75">
      <c r="A38" s="382">
        <v>9</v>
      </c>
      <c r="B38" s="596"/>
      <c r="C38" s="596"/>
      <c r="D38" s="596"/>
      <c r="E38" s="597"/>
      <c r="F38" s="597"/>
      <c r="G38" s="351"/>
      <c r="I38" s="369" t="b">
        <f t="shared" si="1"/>
        <v>1</v>
      </c>
      <c r="J38" s="369" t="b">
        <f t="shared" si="3"/>
        <v>1</v>
      </c>
      <c r="K38" s="369" t="b">
        <f t="shared" si="4"/>
        <v>1</v>
      </c>
      <c r="L38" s="369" t="b">
        <f t="shared" si="2"/>
        <v>1</v>
      </c>
    </row>
    <row r="39" spans="1:12" ht="15.75">
      <c r="A39" s="382">
        <v>10</v>
      </c>
      <c r="B39" s="596"/>
      <c r="C39" s="596"/>
      <c r="D39" s="596"/>
      <c r="E39" s="597"/>
      <c r="F39" s="597"/>
      <c r="G39" s="351"/>
      <c r="I39" s="369" t="b">
        <f t="shared" si="1"/>
        <v>1</v>
      </c>
      <c r="J39" s="369" t="b">
        <f t="shared" si="3"/>
        <v>1</v>
      </c>
      <c r="K39" s="369" t="b">
        <f t="shared" si="4"/>
        <v>1</v>
      </c>
      <c r="L39" s="369" t="b">
        <f t="shared" si="2"/>
        <v>1</v>
      </c>
    </row>
    <row r="40" spans="1:12" ht="15.75">
      <c r="A40" s="383" t="s">
        <v>14</v>
      </c>
      <c r="B40" s="594"/>
      <c r="C40" s="594"/>
      <c r="D40" s="594"/>
      <c r="E40" s="594"/>
      <c r="F40" s="594"/>
      <c r="G40" s="352">
        <f>SUM(G30:G39)</f>
        <v>0</v>
      </c>
    </row>
    <row r="41" spans="1:12" ht="15.75">
      <c r="A41" s="605"/>
      <c r="B41" s="605"/>
      <c r="C41" s="605"/>
      <c r="D41" s="605"/>
      <c r="E41" s="605"/>
      <c r="F41" s="605"/>
      <c r="G41" s="384"/>
    </row>
    <row r="42" spans="1:12" ht="15.75">
      <c r="A42" s="385"/>
      <c r="B42" s="385"/>
      <c r="C42" s="386"/>
      <c r="D42" s="604" t="s">
        <v>67</v>
      </c>
      <c r="E42" s="604"/>
      <c r="F42" s="387"/>
      <c r="G42" s="387"/>
    </row>
    <row r="43" spans="1:12" ht="15.75">
      <c r="A43" s="385"/>
      <c r="B43" s="385"/>
      <c r="C43" s="386"/>
      <c r="D43" s="591" t="b">
        <f>IF(AND(I26=TRUE,J26=TRUE,K26=TRUE,L26=TRUE),TRUE,FALSE)</f>
        <v>0</v>
      </c>
      <c r="E43" s="591"/>
      <c r="F43" s="388"/>
      <c r="G43" s="388"/>
    </row>
    <row r="44" spans="1:12">
      <c r="A44" s="377"/>
      <c r="B44" s="377"/>
      <c r="C44" s="377"/>
      <c r="D44" s="377"/>
      <c r="E44" s="377"/>
      <c r="F44" s="377"/>
      <c r="G44" s="368"/>
    </row>
  </sheetData>
  <sheetProtection algorithmName="SHA-512" hashValue="IR+v4boLTnysr9dwX4xuxbxYVql0S5jt8bqzNRMcOhRHU8bymy9ePn7lVNh5mHy/TsMQtTTUmkUe2gQf4qSB3w==" saltValue="q9/r2B/hDxrjx2WHfw8meg=="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113" priority="1" operator="equal">
      <formula>FALSE</formula>
    </cfRule>
    <cfRule type="cellIs" dxfId="112" priority="2" operator="equal">
      <formula>TRUE</formula>
    </cfRule>
  </conditionalFormatting>
  <dataValidations count="4">
    <dataValidation type="list" allowBlank="1" showInputMessage="1" showErrorMessage="1" prompt="Please include the Reconciling Items between points 1-10" sqref="B30:D39">
      <formula1>Reconciliation_List</formula1>
    </dataValidation>
    <dataValidation type="decimal" allowBlank="1" showInputMessage="1" showErrorMessage="1" prompt="Please insert a decimal number" sqref="G30:G39">
      <formula1>-10000000000000</formula1>
      <formula2>10000000000000</formula2>
    </dataValidation>
    <dataValidation type="decimal" allowBlank="1" showInputMessage="1" showErrorMessage="1" sqref="G40">
      <formula1>-10000000000000000</formula1>
      <formula2>10000000000000000</formula2>
    </dataValidation>
    <dataValidation allowBlank="1" showInputMessage="1" showErrorMessage="1" prompt="Please include the Reconciling Items between points 1-10" sqref="E30:F39"/>
  </dataValidations>
  <pageMargins left="0.7" right="0.7" top="0.75" bottom="0.75" header="0.3" footer="0.3"/>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1016"/>
  <sheetViews>
    <sheetView showGridLines="0" zoomScaleNormal="100" workbookViewId="0"/>
  </sheetViews>
  <sheetFormatPr defaultColWidth="9.140625" defaultRowHeight="15.75"/>
  <cols>
    <col min="1" max="1" width="7.85546875" style="234" customWidth="1"/>
    <col min="2" max="2" width="23.28515625" style="235" customWidth="1"/>
    <col min="3" max="3" width="14.7109375" style="80" customWidth="1"/>
    <col min="4" max="4" width="19.7109375" style="80" customWidth="1"/>
    <col min="5" max="5" width="21.42578125" style="80" customWidth="1"/>
    <col min="6" max="9" width="13.140625" style="80" customWidth="1"/>
    <col min="10" max="10" width="13.7109375" style="80" customWidth="1"/>
    <col min="11" max="15" width="13.140625" style="80" customWidth="1"/>
    <col min="16" max="17" width="14.5703125" style="80" customWidth="1"/>
    <col min="18" max="18" width="13.140625" style="80" customWidth="1"/>
    <col min="19" max="21" width="9.140625" style="16"/>
    <col min="22" max="22" width="21" style="16" bestFit="1" customWidth="1"/>
    <col min="23" max="23" width="22.42578125" style="16" bestFit="1" customWidth="1"/>
    <col min="24" max="24" width="19.85546875" style="16" bestFit="1" customWidth="1"/>
    <col min="25" max="25" width="9.140625" style="16"/>
    <col min="26" max="16384" width="9.140625" style="80"/>
  </cols>
  <sheetData>
    <row r="1" spans="1:25" ht="21">
      <c r="A1" s="1" t="s">
        <v>548</v>
      </c>
      <c r="B1" s="1"/>
      <c r="C1" s="295"/>
      <c r="D1" s="574">
        <f>'General Info'!D22</f>
        <v>0</v>
      </c>
      <c r="E1" s="574"/>
      <c r="F1" s="79"/>
      <c r="G1" s="79"/>
      <c r="H1" s="79"/>
      <c r="I1" s="79"/>
      <c r="J1" s="79"/>
      <c r="K1" s="79"/>
      <c r="L1" s="79"/>
      <c r="M1" s="79"/>
      <c r="N1" s="79"/>
      <c r="O1" s="79"/>
      <c r="P1" s="79"/>
      <c r="Q1" s="79"/>
      <c r="R1" s="79"/>
    </row>
    <row r="2" spans="1:25" ht="68.25" customHeight="1">
      <c r="A2" s="58"/>
      <c r="B2" s="81"/>
      <c r="C2" s="79"/>
      <c r="D2" s="79"/>
      <c r="E2" s="295"/>
      <c r="F2" s="295"/>
      <c r="G2" s="79"/>
      <c r="H2" s="79"/>
      <c r="I2" s="79"/>
      <c r="J2" s="79"/>
      <c r="K2" s="79"/>
      <c r="L2" s="79"/>
      <c r="M2" s="79"/>
      <c r="N2" s="79"/>
      <c r="O2" s="79"/>
      <c r="P2" s="79"/>
      <c r="Q2" s="79"/>
      <c r="R2" s="79"/>
    </row>
    <row r="3" spans="1:25" s="82" customFormat="1" ht="18.75">
      <c r="A3" s="558" t="s">
        <v>638</v>
      </c>
      <c r="B3" s="558"/>
      <c r="C3" s="558"/>
      <c r="D3" s="558"/>
      <c r="E3" s="558"/>
      <c r="F3" s="558"/>
      <c r="G3" s="558"/>
      <c r="H3" s="558"/>
      <c r="I3" s="558"/>
      <c r="J3" s="558"/>
      <c r="K3" s="558"/>
      <c r="L3" s="558"/>
      <c r="M3" s="558"/>
      <c r="N3" s="558"/>
      <c r="O3" s="558"/>
      <c r="P3" s="558"/>
      <c r="Q3" s="558"/>
      <c r="R3" s="558"/>
      <c r="S3" s="16"/>
      <c r="T3" s="16"/>
      <c r="U3" s="16"/>
      <c r="V3" s="16"/>
      <c r="W3" s="16"/>
      <c r="X3" s="16"/>
      <c r="Y3" s="16"/>
    </row>
    <row r="4" spans="1:25" s="82" customFormat="1">
      <c r="A4" s="84"/>
      <c r="B4" s="24" t="s">
        <v>78</v>
      </c>
      <c r="C4" s="85"/>
      <c r="D4" s="85"/>
      <c r="E4" s="85"/>
      <c r="F4" s="85"/>
      <c r="G4" s="85"/>
      <c r="H4" s="85"/>
      <c r="I4" s="85"/>
      <c r="J4" s="85"/>
      <c r="K4" s="85"/>
      <c r="L4" s="85"/>
      <c r="M4" s="85"/>
      <c r="N4" s="85"/>
      <c r="O4" s="85"/>
      <c r="P4" s="86"/>
      <c r="Q4" s="86"/>
      <c r="R4" s="295"/>
      <c r="S4" s="16"/>
      <c r="T4" s="16"/>
      <c r="U4" s="16"/>
      <c r="V4" s="16"/>
      <c r="W4" s="16"/>
      <c r="X4" s="16"/>
      <c r="Y4" s="16"/>
    </row>
    <row r="5" spans="1:25" s="82" customFormat="1" ht="15.75" customHeight="1">
      <c r="A5" s="84"/>
      <c r="B5" s="61" t="s">
        <v>561</v>
      </c>
      <c r="C5" s="85"/>
      <c r="D5" s="85"/>
      <c r="E5" s="85"/>
      <c r="F5" s="85"/>
      <c r="G5" s="85"/>
      <c r="H5" s="85"/>
      <c r="I5" s="85"/>
      <c r="J5" s="85"/>
      <c r="K5" s="83"/>
      <c r="L5" s="79"/>
      <c r="M5" s="83"/>
      <c r="N5" s="197"/>
      <c r="O5" s="197"/>
      <c r="P5" s="86"/>
      <c r="Q5" s="86"/>
      <c r="R5" s="295"/>
      <c r="S5" s="16"/>
      <c r="T5" s="16"/>
      <c r="U5" s="16"/>
      <c r="V5" s="16"/>
      <c r="W5" s="16"/>
      <c r="X5" s="16"/>
      <c r="Y5" s="16"/>
    </row>
    <row r="6" spans="1:25" s="82" customFormat="1" ht="16.5" customHeight="1">
      <c r="A6" s="84"/>
      <c r="B6" s="61" t="s">
        <v>647</v>
      </c>
      <c r="C6" s="85"/>
      <c r="D6" s="85"/>
      <c r="E6" s="85"/>
      <c r="F6" s="85"/>
      <c r="G6" s="85"/>
      <c r="H6" s="85"/>
      <c r="I6" s="85"/>
      <c r="J6" s="85"/>
      <c r="K6" s="83"/>
      <c r="L6" s="79"/>
      <c r="M6" s="197"/>
      <c r="N6" s="197"/>
      <c r="O6" s="197"/>
      <c r="P6" s="86"/>
      <c r="Q6" s="86"/>
      <c r="R6" s="295"/>
      <c r="S6" s="16"/>
      <c r="T6" s="16"/>
      <c r="U6" s="16"/>
      <c r="V6" s="16"/>
      <c r="W6" s="16"/>
      <c r="X6" s="16"/>
      <c r="Y6" s="16"/>
    </row>
    <row r="7" spans="1:25" s="82" customFormat="1">
      <c r="A7" s="84"/>
      <c r="B7" s="61"/>
      <c r="C7" s="85"/>
      <c r="D7" s="85"/>
      <c r="E7" s="85"/>
      <c r="F7" s="85"/>
      <c r="G7" s="85"/>
      <c r="H7" s="85"/>
      <c r="I7" s="85"/>
      <c r="J7" s="85"/>
      <c r="K7" s="83"/>
      <c r="L7" s="79"/>
      <c r="M7" s="614" t="s">
        <v>67</v>
      </c>
      <c r="N7" s="614"/>
      <c r="O7" s="614"/>
      <c r="P7" s="86"/>
      <c r="Q7" s="86"/>
      <c r="R7" s="295"/>
      <c r="S7" s="16"/>
      <c r="T7" s="16"/>
      <c r="U7" s="16"/>
      <c r="V7" s="16"/>
      <c r="W7" s="16"/>
      <c r="X7" s="16"/>
      <c r="Y7" s="16"/>
    </row>
    <row r="8" spans="1:25" s="82" customFormat="1">
      <c r="A8" s="84"/>
      <c r="B8" s="35" t="s">
        <v>79</v>
      </c>
      <c r="C8" s="87"/>
      <c r="D8" s="87"/>
      <c r="E8" s="87"/>
      <c r="F8" s="87"/>
      <c r="G8" s="87"/>
      <c r="H8" s="85"/>
      <c r="I8" s="85"/>
      <c r="J8" s="85"/>
      <c r="K8" s="85"/>
      <c r="L8" s="85"/>
      <c r="M8" s="612" t="b">
        <f>IF(AND(S8=TRUE,T8=TRUE,U8=TRUE,V8=TRUE,W8=TRUE,X8=TRUE),TRUE,FALSE)</f>
        <v>0</v>
      </c>
      <c r="N8" s="613"/>
      <c r="O8" s="613"/>
      <c r="P8" s="86"/>
      <c r="Q8" s="86"/>
      <c r="R8" s="295"/>
      <c r="S8" s="16" t="b">
        <f>IF(ISNA(MATCH(FALSE,S16:S1015,0)),TRUE,FALSE)</f>
        <v>0</v>
      </c>
      <c r="T8" s="16" t="b">
        <f>IF(ISNA(MATCH(FALSE,T16:T1015,0)),TRUE,FALSE)</f>
        <v>1</v>
      </c>
      <c r="U8" s="16" t="b">
        <f>IF(ISNA(MATCH(FALSE,U16:U1015,0)),TRUE,FALSE)</f>
        <v>0</v>
      </c>
      <c r="V8" s="16" t="b">
        <f>IF(ISNA(MATCH(FALSE,V16:V1015,0)),TRUE,FALSE)</f>
        <v>1</v>
      </c>
      <c r="W8" s="16" t="b">
        <f t="shared" ref="W8:X8" si="0">IF(ISNA(MATCH(FALSE,W16:W1015,0)),TRUE,FALSE)</f>
        <v>1</v>
      </c>
      <c r="X8" s="16" t="b">
        <f t="shared" si="0"/>
        <v>1</v>
      </c>
      <c r="Y8" s="16"/>
    </row>
    <row r="9" spans="1:25" s="82" customFormat="1" ht="31.5" customHeight="1">
      <c r="A9" s="67"/>
      <c r="B9" s="88" t="s">
        <v>379</v>
      </c>
      <c r="C9" s="89"/>
      <c r="D9" s="89"/>
      <c r="E9" s="89"/>
      <c r="F9" s="89"/>
      <c r="G9" s="90"/>
      <c r="H9" s="91"/>
      <c r="I9" s="91"/>
      <c r="J9" s="91"/>
      <c r="K9" s="91"/>
      <c r="L9" s="91"/>
      <c r="M9" s="91"/>
      <c r="N9" s="91"/>
      <c r="O9" s="91"/>
      <c r="P9" s="86"/>
      <c r="Q9" s="86"/>
      <c r="R9" s="295"/>
      <c r="S9" s="16"/>
      <c r="T9" s="16"/>
      <c r="U9" s="16"/>
      <c r="V9" s="16"/>
      <c r="W9" s="16"/>
      <c r="X9" s="16"/>
      <c r="Y9" s="16"/>
    </row>
    <row r="10" spans="1:25" ht="16.5" thickBot="1">
      <c r="A10" s="242"/>
      <c r="B10" s="92" t="s">
        <v>70</v>
      </c>
      <c r="C10" s="92" t="s">
        <v>74</v>
      </c>
      <c r="D10" s="92" t="s">
        <v>75</v>
      </c>
      <c r="E10" s="92" t="s">
        <v>76</v>
      </c>
      <c r="F10" s="92" t="s">
        <v>77</v>
      </c>
      <c r="G10" s="92" t="s">
        <v>329</v>
      </c>
      <c r="H10" s="93" t="s">
        <v>330</v>
      </c>
      <c r="I10" s="93" t="s">
        <v>334</v>
      </c>
      <c r="J10" s="93" t="s">
        <v>335</v>
      </c>
      <c r="K10" s="93" t="s">
        <v>336</v>
      </c>
      <c r="L10" s="93" t="s">
        <v>337</v>
      </c>
      <c r="M10" s="93" t="s">
        <v>338</v>
      </c>
      <c r="N10" s="93" t="s">
        <v>339</v>
      </c>
      <c r="O10" s="93" t="s">
        <v>340</v>
      </c>
      <c r="P10" s="93" t="s">
        <v>341</v>
      </c>
      <c r="Q10" s="93" t="s">
        <v>342</v>
      </c>
      <c r="R10" s="93" t="s">
        <v>539</v>
      </c>
    </row>
    <row r="11" spans="1:25" ht="21.75" customHeight="1" thickBot="1">
      <c r="A11" s="110"/>
      <c r="B11" s="609" t="s">
        <v>64</v>
      </c>
      <c r="C11" s="610"/>
      <c r="D11" s="610"/>
      <c r="E11" s="610"/>
      <c r="F11" s="611"/>
      <c r="G11" s="606" t="s">
        <v>679</v>
      </c>
      <c r="H11" s="607"/>
      <c r="I11" s="607"/>
      <c r="J11" s="607"/>
      <c r="K11" s="607"/>
      <c r="L11" s="607"/>
      <c r="M11" s="607"/>
      <c r="N11" s="607"/>
      <c r="O11" s="607"/>
      <c r="P11" s="607"/>
      <c r="Q11" s="607"/>
      <c r="R11" s="608"/>
    </row>
    <row r="12" spans="1:25" ht="69" customHeight="1">
      <c r="A12" s="70" t="s">
        <v>406</v>
      </c>
      <c r="B12" s="46" t="s">
        <v>15</v>
      </c>
      <c r="C12" s="46" t="s">
        <v>409</v>
      </c>
      <c r="D12" s="46" t="s">
        <v>426</v>
      </c>
      <c r="E12" s="48" t="s">
        <v>9</v>
      </c>
      <c r="F12" s="48" t="s">
        <v>12</v>
      </c>
      <c r="G12" s="95" t="s">
        <v>54</v>
      </c>
      <c r="H12" s="95" t="s">
        <v>55</v>
      </c>
      <c r="I12" s="95" t="s">
        <v>56</v>
      </c>
      <c r="J12" s="95" t="s">
        <v>57</v>
      </c>
      <c r="K12" s="95" t="s">
        <v>58</v>
      </c>
      <c r="L12" s="95" t="s">
        <v>59</v>
      </c>
      <c r="M12" s="95" t="s">
        <v>60</v>
      </c>
      <c r="N12" s="95" t="s">
        <v>61</v>
      </c>
      <c r="O12" s="95" t="s">
        <v>62</v>
      </c>
      <c r="P12" s="284" t="s">
        <v>63</v>
      </c>
      <c r="Q12" s="284" t="s">
        <v>538</v>
      </c>
      <c r="R12" s="96" t="s">
        <v>14</v>
      </c>
    </row>
    <row r="13" spans="1:25">
      <c r="A13" s="71"/>
      <c r="B13" s="243"/>
      <c r="C13" s="48"/>
      <c r="D13" s="48"/>
      <c r="E13" s="48"/>
      <c r="F13" s="48"/>
      <c r="G13" s="97">
        <f>'General Info'!$D$18</f>
        <v>0</v>
      </c>
      <c r="H13" s="97">
        <f>'General Info'!$D$18</f>
        <v>0</v>
      </c>
      <c r="I13" s="97">
        <f>'General Info'!$D$18</f>
        <v>0</v>
      </c>
      <c r="J13" s="97">
        <f>'General Info'!$D$18</f>
        <v>0</v>
      </c>
      <c r="K13" s="97">
        <f>'General Info'!$D$18</f>
        <v>0</v>
      </c>
      <c r="L13" s="97">
        <f>'General Info'!$D$18</f>
        <v>0</v>
      </c>
      <c r="M13" s="97">
        <f>'General Info'!$D$18</f>
        <v>0</v>
      </c>
      <c r="N13" s="97">
        <f>'General Info'!$D$18</f>
        <v>0</v>
      </c>
      <c r="O13" s="97">
        <f>'General Info'!$D$18</f>
        <v>0</v>
      </c>
      <c r="P13" s="97">
        <f>'General Info'!$D$18</f>
        <v>0</v>
      </c>
      <c r="Q13" s="97">
        <f>'General Info'!$D$18</f>
        <v>0</v>
      </c>
      <c r="R13" s="97">
        <f>'General Info'!$D$18</f>
        <v>0</v>
      </c>
    </row>
    <row r="14" spans="1:25" ht="23.25">
      <c r="A14" s="71"/>
      <c r="B14" s="98"/>
      <c r="C14" s="98"/>
      <c r="D14" s="98"/>
      <c r="E14" s="98"/>
      <c r="F14" s="98"/>
      <c r="G14" s="99" t="s">
        <v>65</v>
      </c>
      <c r="H14" s="99" t="s">
        <v>65</v>
      </c>
      <c r="I14" s="99" t="s">
        <v>65</v>
      </c>
      <c r="J14" s="99" t="s">
        <v>65</v>
      </c>
      <c r="K14" s="99" t="s">
        <v>65</v>
      </c>
      <c r="L14" s="99" t="s">
        <v>65</v>
      </c>
      <c r="M14" s="99" t="s">
        <v>65</v>
      </c>
      <c r="N14" s="99" t="s">
        <v>65</v>
      </c>
      <c r="O14" s="99" t="s">
        <v>65</v>
      </c>
      <c r="P14" s="99" t="s">
        <v>65</v>
      </c>
      <c r="Q14" s="99" t="s">
        <v>65</v>
      </c>
      <c r="R14" s="99" t="s">
        <v>65</v>
      </c>
    </row>
    <row r="15" spans="1:25" ht="16.5" thickBot="1">
      <c r="A15" s="100" t="s">
        <v>14</v>
      </c>
      <c r="B15" s="101"/>
      <c r="C15" s="101"/>
      <c r="D15" s="101"/>
      <c r="E15" s="101"/>
      <c r="F15" s="102"/>
      <c r="G15" s="55">
        <f t="shared" ref="G15:P15" si="1">SUM(G16:G1015)</f>
        <v>0</v>
      </c>
      <c r="H15" s="55">
        <f t="shared" si="1"/>
        <v>0</v>
      </c>
      <c r="I15" s="55">
        <f t="shared" si="1"/>
        <v>0</v>
      </c>
      <c r="J15" s="55">
        <f t="shared" si="1"/>
        <v>0</v>
      </c>
      <c r="K15" s="55">
        <f t="shared" si="1"/>
        <v>0</v>
      </c>
      <c r="L15" s="55">
        <f t="shared" si="1"/>
        <v>0</v>
      </c>
      <c r="M15" s="55">
        <f t="shared" si="1"/>
        <v>0</v>
      </c>
      <c r="N15" s="55">
        <f>SUM(N16:N1015)</f>
        <v>0</v>
      </c>
      <c r="O15" s="55">
        <f t="shared" si="1"/>
        <v>0</v>
      </c>
      <c r="P15" s="55">
        <f t="shared" si="1"/>
        <v>0</v>
      </c>
      <c r="Q15" s="55">
        <f>SUM(Q16:Q1015)</f>
        <v>0</v>
      </c>
      <c r="R15" s="55">
        <f>SUM(G15:Q15)</f>
        <v>0</v>
      </c>
      <c r="V15" s="16" t="s">
        <v>557</v>
      </c>
      <c r="W15" s="16" t="s">
        <v>559</v>
      </c>
      <c r="X15" s="16" t="s">
        <v>560</v>
      </c>
    </row>
    <row r="16" spans="1:25" ht="16.5" thickTop="1">
      <c r="A16" s="103">
        <v>1</v>
      </c>
      <c r="B16" s="218"/>
      <c r="C16" s="219"/>
      <c r="D16" s="206"/>
      <c r="E16" s="206"/>
      <c r="F16" s="206"/>
      <c r="G16" s="207"/>
      <c r="H16" s="207"/>
      <c r="I16" s="207"/>
      <c r="J16" s="207"/>
      <c r="K16" s="207"/>
      <c r="L16" s="207"/>
      <c r="M16" s="207"/>
      <c r="N16" s="207"/>
      <c r="O16" s="207"/>
      <c r="P16" s="207"/>
      <c r="Q16" s="207"/>
      <c r="R16" s="285">
        <f>SUM(G16:Q16)</f>
        <v>0</v>
      </c>
      <c r="S16" s="16" t="b">
        <f>IF(ISBLANK(B16),FALSE,IF(OR(ISBLANK(C16),ISBLANK(D16),ISBLANK(E16),ISBLANK(F16),ISBLANK(G16),ISBLANK(H16),ISBLANK(I16),ISBLANK(J16),ISBLANK(K16),ISBLANK(L16),ISBLANK(M16),ISBLANK(N16),ISBLANK(O16),ISBLANK(P16),ISBLANK(Q16),ISBLANK(R16)),FALSE,TRUE))</f>
        <v>0</v>
      </c>
      <c r="T16" s="16" t="b">
        <f>IF(OR(AND(B16="N/A",D16="N/A",E16="N/A",F16="N/A"),(AND(B16&lt;&gt;"N/A",D16&lt;&gt;"N/A",E16&lt;&gt;"N/A",F16&lt;&gt;"N/A"))),TRUE,FALSE)</f>
        <v>1</v>
      </c>
      <c r="U16" s="16" t="b">
        <f>IF(OR((AND(B16="N/A",R16=0)),(AND(B16&lt;&gt;"N/A",R16&lt;&gt;0))),TRUE,FALSE)</f>
        <v>0</v>
      </c>
      <c r="V16" s="16" t="b">
        <f t="shared" ref="V16:V79" si="2">IF(D16="",TRUE,(IF(ISNUMBER(MATCH(D16,CountriesList,0)),TRUE,FALSE)))</f>
        <v>1</v>
      </c>
      <c r="W16" s="16" t="b">
        <f t="shared" ref="W16:W79" si="3">IF(E16="",TRUE,(IF(ISNUMBER(MATCH(E16,typeofentityList,0)),TRUE,FALSE)))</f>
        <v>1</v>
      </c>
      <c r="X16" s="16" t="b">
        <f t="shared" ref="X16:X79" si="4">IF(F16="",TRUE,(IF(ISNUMBER(MATCH(F16,RelationList,0)),TRUE,FALSE)))</f>
        <v>1</v>
      </c>
    </row>
    <row r="17" spans="1:24">
      <c r="A17" s="103">
        <v>2</v>
      </c>
      <c r="B17" s="218"/>
      <c r="C17" s="219"/>
      <c r="D17" s="206"/>
      <c r="E17" s="206"/>
      <c r="F17" s="206"/>
      <c r="G17" s="207"/>
      <c r="H17" s="207"/>
      <c r="I17" s="207"/>
      <c r="J17" s="207"/>
      <c r="K17" s="207"/>
      <c r="L17" s="207"/>
      <c r="M17" s="207"/>
      <c r="N17" s="207"/>
      <c r="O17" s="207"/>
      <c r="P17" s="207"/>
      <c r="Q17" s="207"/>
      <c r="R17" s="104">
        <f t="shared" ref="R17:R80" si="5">SUM(G17:Q17)</f>
        <v>0</v>
      </c>
      <c r="S17" s="16" t="b">
        <f>IF(ISBLANK(B17),TRUE,IF(OR(ISBLANK(C17),ISBLANK(D17),ISBLANK(E17),ISBLANK(F17),ISBLANK(G17),ISBLANK(H17),ISBLANK(I17),ISBLANK(J17),ISBLANK(K17),ISBLANK(L17),ISBLANK(M17),ISBLANK(N17),ISBLANK(O17),ISBLANK(P17),ISBLANK(Q17),ISBLANK(R17)),FALSE,TRUE))</f>
        <v>1</v>
      </c>
      <c r="T17" s="16" t="b">
        <f>IF(OR(AND(B17="N/A",D17="N/A",E17="N/A",F17="N/A"),AND(ISBLANK(B17),ISBLANK(D17),ISBLANK(E17),ISBLANK(F17)),AND(NOT(ISBLANK(B17)),B17&lt;&gt;"N/A",NOT(ISBLANK(D17)),D17&lt;&gt;"N/A",NOT(ISBLANK(E17)),E17&lt;&gt;"N/A",NOT(ISBLANK(F17)),F17&lt;&gt;"N/A")),TRUE,FALSE)</f>
        <v>1</v>
      </c>
      <c r="U17" s="16" t="b">
        <f>IF(OR((AND(B17="N/A",R17=0)),(AND((ISBLANK(B17)=TRUE),R17=0)),(AND(NOT(ISBLANK(B17)),B17&lt;&gt;"N/A",R17&lt;&gt;0))),TRUE,FALSE)</f>
        <v>1</v>
      </c>
      <c r="V17" s="16" t="b">
        <f t="shared" si="2"/>
        <v>1</v>
      </c>
      <c r="W17" s="16" t="b">
        <f t="shared" si="3"/>
        <v>1</v>
      </c>
      <c r="X17" s="16" t="b">
        <f t="shared" si="4"/>
        <v>1</v>
      </c>
    </row>
    <row r="18" spans="1:24">
      <c r="A18" s="103">
        <v>3</v>
      </c>
      <c r="B18" s="218"/>
      <c r="C18" s="219"/>
      <c r="D18" s="206"/>
      <c r="E18" s="206"/>
      <c r="F18" s="206"/>
      <c r="G18" s="207"/>
      <c r="H18" s="207"/>
      <c r="I18" s="207"/>
      <c r="J18" s="207"/>
      <c r="K18" s="207"/>
      <c r="L18" s="207"/>
      <c r="M18" s="207"/>
      <c r="N18" s="207"/>
      <c r="O18" s="207"/>
      <c r="P18" s="207"/>
      <c r="Q18" s="207"/>
      <c r="R18" s="104">
        <f t="shared" si="5"/>
        <v>0</v>
      </c>
      <c r="S18" s="16" t="b">
        <f t="shared" ref="S18:S81" si="6">IF(ISBLANK(B18),TRUE,IF(OR(ISBLANK(C18),ISBLANK(D18),ISBLANK(E18),ISBLANK(F18),ISBLANK(G18),ISBLANK(H18),ISBLANK(I18),ISBLANK(J18),ISBLANK(K18),ISBLANK(L18),ISBLANK(M18),ISBLANK(N18),ISBLANK(O18),ISBLANK(P18),ISBLANK(Q18),ISBLANK(R18)),FALSE,TRUE))</f>
        <v>1</v>
      </c>
      <c r="T18" s="16" t="b">
        <f t="shared" ref="T18:T81" si="7">IF(OR(AND(B18="N/A",D18="N/A",E18="N/A",F18="N/A"),AND(ISBLANK(B18),ISBLANK(D18),ISBLANK(E18),ISBLANK(F18)),AND(NOT(ISBLANK(B18)),B18&lt;&gt;"N/A",NOT(ISBLANK(D18)),D18&lt;&gt;"N/A",NOT(ISBLANK(E18)),E18&lt;&gt;"N/A",NOT(ISBLANK(F18)),F18&lt;&gt;"N/A")),TRUE,FALSE)</f>
        <v>1</v>
      </c>
      <c r="U18" s="16" t="b">
        <f t="shared" ref="U18:U81" si="8">IF(OR((AND(B18="N/A",R18=0)),(AND((ISBLANK(B18)=TRUE),R18=0)),(AND(NOT(ISBLANK(B18)),B18&lt;&gt;"N/A",R18&lt;&gt;0))),TRUE,FALSE)</f>
        <v>1</v>
      </c>
      <c r="V18" s="16" t="b">
        <f t="shared" si="2"/>
        <v>1</v>
      </c>
      <c r="W18" s="16" t="b">
        <f t="shared" si="3"/>
        <v>1</v>
      </c>
      <c r="X18" s="16" t="b">
        <f t="shared" si="4"/>
        <v>1</v>
      </c>
    </row>
    <row r="19" spans="1:24">
      <c r="A19" s="103">
        <v>4</v>
      </c>
      <c r="B19" s="218"/>
      <c r="C19" s="219"/>
      <c r="D19" s="206"/>
      <c r="E19" s="206"/>
      <c r="F19" s="206"/>
      <c r="G19" s="207"/>
      <c r="H19" s="207"/>
      <c r="I19" s="207"/>
      <c r="J19" s="207"/>
      <c r="K19" s="207"/>
      <c r="L19" s="207"/>
      <c r="M19" s="207"/>
      <c r="N19" s="207"/>
      <c r="O19" s="207"/>
      <c r="P19" s="207"/>
      <c r="Q19" s="207"/>
      <c r="R19" s="104">
        <f t="shared" si="5"/>
        <v>0</v>
      </c>
      <c r="S19" s="16" t="b">
        <f t="shared" si="6"/>
        <v>1</v>
      </c>
      <c r="T19" s="16" t="b">
        <f t="shared" si="7"/>
        <v>1</v>
      </c>
      <c r="U19" s="16" t="b">
        <f t="shared" si="8"/>
        <v>1</v>
      </c>
      <c r="V19" s="16" t="b">
        <f t="shared" si="2"/>
        <v>1</v>
      </c>
      <c r="W19" s="16" t="b">
        <f t="shared" si="3"/>
        <v>1</v>
      </c>
      <c r="X19" s="16" t="b">
        <f t="shared" si="4"/>
        <v>1</v>
      </c>
    </row>
    <row r="20" spans="1:24">
      <c r="A20" s="103">
        <v>5</v>
      </c>
      <c r="B20" s="218"/>
      <c r="C20" s="219"/>
      <c r="D20" s="206"/>
      <c r="E20" s="206"/>
      <c r="F20" s="206"/>
      <c r="G20" s="207"/>
      <c r="H20" s="207"/>
      <c r="I20" s="207"/>
      <c r="J20" s="207"/>
      <c r="K20" s="207"/>
      <c r="L20" s="207"/>
      <c r="M20" s="207"/>
      <c r="N20" s="207"/>
      <c r="O20" s="207"/>
      <c r="P20" s="207"/>
      <c r="Q20" s="207"/>
      <c r="R20" s="104">
        <f t="shared" si="5"/>
        <v>0</v>
      </c>
      <c r="S20" s="16" t="b">
        <f t="shared" si="6"/>
        <v>1</v>
      </c>
      <c r="T20" s="16" t="b">
        <f t="shared" si="7"/>
        <v>1</v>
      </c>
      <c r="U20" s="16" t="b">
        <f t="shared" si="8"/>
        <v>1</v>
      </c>
      <c r="V20" s="16" t="b">
        <f t="shared" si="2"/>
        <v>1</v>
      </c>
      <c r="W20" s="16" t="b">
        <f t="shared" si="3"/>
        <v>1</v>
      </c>
      <c r="X20" s="16" t="b">
        <f t="shared" si="4"/>
        <v>1</v>
      </c>
    </row>
    <row r="21" spans="1:24">
      <c r="A21" s="103">
        <v>6</v>
      </c>
      <c r="B21" s="218"/>
      <c r="C21" s="219"/>
      <c r="D21" s="206"/>
      <c r="E21" s="206"/>
      <c r="F21" s="206"/>
      <c r="G21" s="207"/>
      <c r="H21" s="207"/>
      <c r="I21" s="207"/>
      <c r="J21" s="207"/>
      <c r="K21" s="207"/>
      <c r="L21" s="207"/>
      <c r="M21" s="207"/>
      <c r="N21" s="207"/>
      <c r="O21" s="207"/>
      <c r="P21" s="207"/>
      <c r="Q21" s="207"/>
      <c r="R21" s="104">
        <f t="shared" si="5"/>
        <v>0</v>
      </c>
      <c r="S21" s="16" t="b">
        <f t="shared" si="6"/>
        <v>1</v>
      </c>
      <c r="T21" s="16" t="b">
        <f t="shared" si="7"/>
        <v>1</v>
      </c>
      <c r="U21" s="16" t="b">
        <f t="shared" si="8"/>
        <v>1</v>
      </c>
      <c r="V21" s="16" t="b">
        <f t="shared" si="2"/>
        <v>1</v>
      </c>
      <c r="W21" s="16" t="b">
        <f t="shared" si="3"/>
        <v>1</v>
      </c>
      <c r="X21" s="16" t="b">
        <f t="shared" si="4"/>
        <v>1</v>
      </c>
    </row>
    <row r="22" spans="1:24">
      <c r="A22" s="103">
        <v>7</v>
      </c>
      <c r="B22" s="218"/>
      <c r="C22" s="219"/>
      <c r="D22" s="206"/>
      <c r="E22" s="206"/>
      <c r="F22" s="206"/>
      <c r="G22" s="207"/>
      <c r="H22" s="207"/>
      <c r="I22" s="207"/>
      <c r="J22" s="207"/>
      <c r="K22" s="207"/>
      <c r="L22" s="207"/>
      <c r="M22" s="207"/>
      <c r="N22" s="207"/>
      <c r="O22" s="207"/>
      <c r="P22" s="207"/>
      <c r="Q22" s="207"/>
      <c r="R22" s="104">
        <f t="shared" si="5"/>
        <v>0</v>
      </c>
      <c r="S22" s="16" t="b">
        <f t="shared" si="6"/>
        <v>1</v>
      </c>
      <c r="T22" s="16" t="b">
        <f t="shared" si="7"/>
        <v>1</v>
      </c>
      <c r="U22" s="16" t="b">
        <f t="shared" si="8"/>
        <v>1</v>
      </c>
      <c r="V22" s="16" t="b">
        <f t="shared" si="2"/>
        <v>1</v>
      </c>
      <c r="W22" s="16" t="b">
        <f t="shared" si="3"/>
        <v>1</v>
      </c>
      <c r="X22" s="16" t="b">
        <f t="shared" si="4"/>
        <v>1</v>
      </c>
    </row>
    <row r="23" spans="1:24">
      <c r="A23" s="103">
        <v>8</v>
      </c>
      <c r="B23" s="218"/>
      <c r="C23" s="219"/>
      <c r="D23" s="206"/>
      <c r="E23" s="206"/>
      <c r="F23" s="206"/>
      <c r="G23" s="207"/>
      <c r="H23" s="207"/>
      <c r="I23" s="207"/>
      <c r="J23" s="207"/>
      <c r="K23" s="207"/>
      <c r="L23" s="207"/>
      <c r="M23" s="207"/>
      <c r="N23" s="207"/>
      <c r="O23" s="207"/>
      <c r="P23" s="207"/>
      <c r="Q23" s="207"/>
      <c r="R23" s="104">
        <f t="shared" si="5"/>
        <v>0</v>
      </c>
      <c r="S23" s="16" t="b">
        <f t="shared" si="6"/>
        <v>1</v>
      </c>
      <c r="T23" s="16" t="b">
        <f t="shared" si="7"/>
        <v>1</v>
      </c>
      <c r="U23" s="16" t="b">
        <f t="shared" si="8"/>
        <v>1</v>
      </c>
      <c r="V23" s="16" t="b">
        <f t="shared" si="2"/>
        <v>1</v>
      </c>
      <c r="W23" s="16" t="b">
        <f t="shared" si="3"/>
        <v>1</v>
      </c>
      <c r="X23" s="16" t="b">
        <f t="shared" si="4"/>
        <v>1</v>
      </c>
    </row>
    <row r="24" spans="1:24">
      <c r="A24" s="103">
        <v>9</v>
      </c>
      <c r="B24" s="218"/>
      <c r="C24" s="219"/>
      <c r="D24" s="206"/>
      <c r="E24" s="206"/>
      <c r="F24" s="206"/>
      <c r="G24" s="207"/>
      <c r="H24" s="207"/>
      <c r="I24" s="207"/>
      <c r="J24" s="207"/>
      <c r="K24" s="207"/>
      <c r="L24" s="207"/>
      <c r="M24" s="207"/>
      <c r="N24" s="207"/>
      <c r="O24" s="207"/>
      <c r="P24" s="207"/>
      <c r="Q24" s="207"/>
      <c r="R24" s="104">
        <f t="shared" si="5"/>
        <v>0</v>
      </c>
      <c r="S24" s="16" t="b">
        <f t="shared" si="6"/>
        <v>1</v>
      </c>
      <c r="T24" s="16" t="b">
        <f t="shared" si="7"/>
        <v>1</v>
      </c>
      <c r="U24" s="16" t="b">
        <f t="shared" si="8"/>
        <v>1</v>
      </c>
      <c r="V24" s="16" t="b">
        <f t="shared" si="2"/>
        <v>1</v>
      </c>
      <c r="W24" s="16" t="b">
        <f t="shared" si="3"/>
        <v>1</v>
      </c>
      <c r="X24" s="16" t="b">
        <f t="shared" si="4"/>
        <v>1</v>
      </c>
    </row>
    <row r="25" spans="1:24">
      <c r="A25" s="103">
        <v>10</v>
      </c>
      <c r="B25" s="218"/>
      <c r="C25" s="219"/>
      <c r="D25" s="206"/>
      <c r="E25" s="206"/>
      <c r="F25" s="206"/>
      <c r="G25" s="207"/>
      <c r="H25" s="207"/>
      <c r="I25" s="207"/>
      <c r="J25" s="207"/>
      <c r="K25" s="207"/>
      <c r="L25" s="207"/>
      <c r="M25" s="207"/>
      <c r="N25" s="207"/>
      <c r="O25" s="207"/>
      <c r="P25" s="207"/>
      <c r="Q25" s="207"/>
      <c r="R25" s="104">
        <f t="shared" si="5"/>
        <v>0</v>
      </c>
      <c r="S25" s="16" t="b">
        <f t="shared" si="6"/>
        <v>1</v>
      </c>
      <c r="T25" s="16" t="b">
        <f t="shared" si="7"/>
        <v>1</v>
      </c>
      <c r="U25" s="16" t="b">
        <f t="shared" si="8"/>
        <v>1</v>
      </c>
      <c r="V25" s="16" t="b">
        <f t="shared" si="2"/>
        <v>1</v>
      </c>
      <c r="W25" s="16" t="b">
        <f t="shared" si="3"/>
        <v>1</v>
      </c>
      <c r="X25" s="16" t="b">
        <f t="shared" si="4"/>
        <v>1</v>
      </c>
    </row>
    <row r="26" spans="1:24">
      <c r="A26" s="103">
        <v>11</v>
      </c>
      <c r="B26" s="218"/>
      <c r="C26" s="219"/>
      <c r="D26" s="206"/>
      <c r="E26" s="206"/>
      <c r="F26" s="206"/>
      <c r="G26" s="207"/>
      <c r="H26" s="207"/>
      <c r="I26" s="207"/>
      <c r="J26" s="207"/>
      <c r="K26" s="207"/>
      <c r="L26" s="207"/>
      <c r="M26" s="207"/>
      <c r="N26" s="207"/>
      <c r="O26" s="207"/>
      <c r="P26" s="207"/>
      <c r="Q26" s="207"/>
      <c r="R26" s="104">
        <f t="shared" si="5"/>
        <v>0</v>
      </c>
      <c r="S26" s="16" t="b">
        <f t="shared" si="6"/>
        <v>1</v>
      </c>
      <c r="T26" s="16" t="b">
        <f t="shared" si="7"/>
        <v>1</v>
      </c>
      <c r="U26" s="16" t="b">
        <f t="shared" si="8"/>
        <v>1</v>
      </c>
      <c r="V26" s="16" t="b">
        <f t="shared" si="2"/>
        <v>1</v>
      </c>
      <c r="W26" s="16" t="b">
        <f t="shared" si="3"/>
        <v>1</v>
      </c>
      <c r="X26" s="16" t="b">
        <f t="shared" si="4"/>
        <v>1</v>
      </c>
    </row>
    <row r="27" spans="1:24">
      <c r="A27" s="103">
        <v>12</v>
      </c>
      <c r="B27" s="218"/>
      <c r="C27" s="219"/>
      <c r="D27" s="206"/>
      <c r="E27" s="206"/>
      <c r="F27" s="206"/>
      <c r="G27" s="207"/>
      <c r="H27" s="207"/>
      <c r="I27" s="207"/>
      <c r="J27" s="207"/>
      <c r="K27" s="207"/>
      <c r="L27" s="207"/>
      <c r="M27" s="207"/>
      <c r="N27" s="207"/>
      <c r="O27" s="207"/>
      <c r="P27" s="207"/>
      <c r="Q27" s="207"/>
      <c r="R27" s="104">
        <f t="shared" si="5"/>
        <v>0</v>
      </c>
      <c r="S27" s="16" t="b">
        <f t="shared" si="6"/>
        <v>1</v>
      </c>
      <c r="T27" s="16" t="b">
        <f t="shared" si="7"/>
        <v>1</v>
      </c>
      <c r="U27" s="16" t="b">
        <f t="shared" si="8"/>
        <v>1</v>
      </c>
      <c r="V27" s="16" t="b">
        <f t="shared" si="2"/>
        <v>1</v>
      </c>
      <c r="W27" s="16" t="b">
        <f t="shared" si="3"/>
        <v>1</v>
      </c>
      <c r="X27" s="16" t="b">
        <f t="shared" si="4"/>
        <v>1</v>
      </c>
    </row>
    <row r="28" spans="1:24">
      <c r="A28" s="103">
        <v>13</v>
      </c>
      <c r="B28" s="218"/>
      <c r="C28" s="219"/>
      <c r="D28" s="206"/>
      <c r="E28" s="206"/>
      <c r="F28" s="206"/>
      <c r="G28" s="207"/>
      <c r="H28" s="207"/>
      <c r="I28" s="207"/>
      <c r="J28" s="207"/>
      <c r="K28" s="207"/>
      <c r="L28" s="207"/>
      <c r="M28" s="207"/>
      <c r="N28" s="207"/>
      <c r="O28" s="207"/>
      <c r="P28" s="207"/>
      <c r="Q28" s="207"/>
      <c r="R28" s="104">
        <f t="shared" si="5"/>
        <v>0</v>
      </c>
      <c r="S28" s="16" t="b">
        <f t="shared" si="6"/>
        <v>1</v>
      </c>
      <c r="T28" s="16" t="b">
        <f t="shared" si="7"/>
        <v>1</v>
      </c>
      <c r="U28" s="16" t="b">
        <f t="shared" si="8"/>
        <v>1</v>
      </c>
      <c r="V28" s="16" t="b">
        <f t="shared" si="2"/>
        <v>1</v>
      </c>
      <c r="W28" s="16" t="b">
        <f t="shared" si="3"/>
        <v>1</v>
      </c>
      <c r="X28" s="16" t="b">
        <f t="shared" si="4"/>
        <v>1</v>
      </c>
    </row>
    <row r="29" spans="1:24">
      <c r="A29" s="103">
        <v>14</v>
      </c>
      <c r="B29" s="218"/>
      <c r="C29" s="219"/>
      <c r="D29" s="206"/>
      <c r="E29" s="206"/>
      <c r="F29" s="206"/>
      <c r="G29" s="207"/>
      <c r="H29" s="207"/>
      <c r="I29" s="207"/>
      <c r="J29" s="207"/>
      <c r="K29" s="207"/>
      <c r="L29" s="207"/>
      <c r="M29" s="207"/>
      <c r="N29" s="207"/>
      <c r="O29" s="207"/>
      <c r="P29" s="207"/>
      <c r="Q29" s="207"/>
      <c r="R29" s="104">
        <f t="shared" si="5"/>
        <v>0</v>
      </c>
      <c r="S29" s="16" t="b">
        <f t="shared" si="6"/>
        <v>1</v>
      </c>
      <c r="T29" s="16" t="b">
        <f t="shared" si="7"/>
        <v>1</v>
      </c>
      <c r="U29" s="16" t="b">
        <f t="shared" si="8"/>
        <v>1</v>
      </c>
      <c r="V29" s="16" t="b">
        <f t="shared" si="2"/>
        <v>1</v>
      </c>
      <c r="W29" s="16" t="b">
        <f t="shared" si="3"/>
        <v>1</v>
      </c>
      <c r="X29" s="16" t="b">
        <f t="shared" si="4"/>
        <v>1</v>
      </c>
    </row>
    <row r="30" spans="1:24">
      <c r="A30" s="103">
        <v>15</v>
      </c>
      <c r="B30" s="218"/>
      <c r="C30" s="219"/>
      <c r="D30" s="206"/>
      <c r="E30" s="206"/>
      <c r="F30" s="206"/>
      <c r="G30" s="207"/>
      <c r="H30" s="207"/>
      <c r="I30" s="207"/>
      <c r="J30" s="207"/>
      <c r="K30" s="207"/>
      <c r="L30" s="207"/>
      <c r="M30" s="207"/>
      <c r="N30" s="207"/>
      <c r="O30" s="207"/>
      <c r="P30" s="207"/>
      <c r="Q30" s="207"/>
      <c r="R30" s="104">
        <f t="shared" si="5"/>
        <v>0</v>
      </c>
      <c r="S30" s="16" t="b">
        <f t="shared" si="6"/>
        <v>1</v>
      </c>
      <c r="T30" s="16" t="b">
        <f t="shared" si="7"/>
        <v>1</v>
      </c>
      <c r="U30" s="16" t="b">
        <f t="shared" si="8"/>
        <v>1</v>
      </c>
      <c r="V30" s="16" t="b">
        <f t="shared" si="2"/>
        <v>1</v>
      </c>
      <c r="W30" s="16" t="b">
        <f t="shared" si="3"/>
        <v>1</v>
      </c>
      <c r="X30" s="16" t="b">
        <f t="shared" si="4"/>
        <v>1</v>
      </c>
    </row>
    <row r="31" spans="1:24">
      <c r="A31" s="103">
        <v>16</v>
      </c>
      <c r="B31" s="218"/>
      <c r="C31" s="219"/>
      <c r="D31" s="206"/>
      <c r="E31" s="206"/>
      <c r="F31" s="206"/>
      <c r="G31" s="207"/>
      <c r="H31" s="207"/>
      <c r="I31" s="207"/>
      <c r="J31" s="207"/>
      <c r="K31" s="207"/>
      <c r="L31" s="207"/>
      <c r="M31" s="207"/>
      <c r="N31" s="207"/>
      <c r="O31" s="207"/>
      <c r="P31" s="207"/>
      <c r="Q31" s="207"/>
      <c r="R31" s="104">
        <f t="shared" si="5"/>
        <v>0</v>
      </c>
      <c r="S31" s="16" t="b">
        <f t="shared" si="6"/>
        <v>1</v>
      </c>
      <c r="T31" s="16" t="b">
        <f t="shared" si="7"/>
        <v>1</v>
      </c>
      <c r="U31" s="16" t="b">
        <f t="shared" si="8"/>
        <v>1</v>
      </c>
      <c r="V31" s="16" t="b">
        <f t="shared" si="2"/>
        <v>1</v>
      </c>
      <c r="W31" s="16" t="b">
        <f t="shared" si="3"/>
        <v>1</v>
      </c>
      <c r="X31" s="16" t="b">
        <f t="shared" si="4"/>
        <v>1</v>
      </c>
    </row>
    <row r="32" spans="1:24">
      <c r="A32" s="103">
        <v>17</v>
      </c>
      <c r="B32" s="218"/>
      <c r="C32" s="219"/>
      <c r="D32" s="206"/>
      <c r="E32" s="206"/>
      <c r="F32" s="206"/>
      <c r="G32" s="207"/>
      <c r="H32" s="207"/>
      <c r="I32" s="207"/>
      <c r="J32" s="207"/>
      <c r="K32" s="207"/>
      <c r="L32" s="207"/>
      <c r="M32" s="207"/>
      <c r="N32" s="207"/>
      <c r="O32" s="207"/>
      <c r="P32" s="207"/>
      <c r="Q32" s="207"/>
      <c r="R32" s="104">
        <f t="shared" si="5"/>
        <v>0</v>
      </c>
      <c r="S32" s="16" t="b">
        <f t="shared" si="6"/>
        <v>1</v>
      </c>
      <c r="T32" s="16" t="b">
        <f t="shared" si="7"/>
        <v>1</v>
      </c>
      <c r="U32" s="16" t="b">
        <f t="shared" si="8"/>
        <v>1</v>
      </c>
      <c r="V32" s="16" t="b">
        <f t="shared" si="2"/>
        <v>1</v>
      </c>
      <c r="W32" s="16" t="b">
        <f t="shared" si="3"/>
        <v>1</v>
      </c>
      <c r="X32" s="16" t="b">
        <f t="shared" si="4"/>
        <v>1</v>
      </c>
    </row>
    <row r="33" spans="1:24">
      <c r="A33" s="103">
        <v>18</v>
      </c>
      <c r="B33" s="218"/>
      <c r="C33" s="219"/>
      <c r="D33" s="206"/>
      <c r="E33" s="206"/>
      <c r="F33" s="206"/>
      <c r="G33" s="207"/>
      <c r="H33" s="207"/>
      <c r="I33" s="207"/>
      <c r="J33" s="207"/>
      <c r="K33" s="207"/>
      <c r="L33" s="207"/>
      <c r="M33" s="207"/>
      <c r="N33" s="207"/>
      <c r="O33" s="207"/>
      <c r="P33" s="207"/>
      <c r="Q33" s="207"/>
      <c r="R33" s="104">
        <f t="shared" si="5"/>
        <v>0</v>
      </c>
      <c r="S33" s="16" t="b">
        <f t="shared" si="6"/>
        <v>1</v>
      </c>
      <c r="T33" s="16" t="b">
        <f t="shared" si="7"/>
        <v>1</v>
      </c>
      <c r="U33" s="16" t="b">
        <f t="shared" si="8"/>
        <v>1</v>
      </c>
      <c r="V33" s="16" t="b">
        <f t="shared" si="2"/>
        <v>1</v>
      </c>
      <c r="W33" s="16" t="b">
        <f t="shared" si="3"/>
        <v>1</v>
      </c>
      <c r="X33" s="16" t="b">
        <f t="shared" si="4"/>
        <v>1</v>
      </c>
    </row>
    <row r="34" spans="1:24">
      <c r="A34" s="103">
        <v>19</v>
      </c>
      <c r="B34" s="218"/>
      <c r="C34" s="219"/>
      <c r="D34" s="206"/>
      <c r="E34" s="206"/>
      <c r="F34" s="206"/>
      <c r="G34" s="207"/>
      <c r="H34" s="207"/>
      <c r="I34" s="207"/>
      <c r="J34" s="207"/>
      <c r="K34" s="207"/>
      <c r="L34" s="207"/>
      <c r="M34" s="207"/>
      <c r="N34" s="207"/>
      <c r="O34" s="207"/>
      <c r="P34" s="207"/>
      <c r="Q34" s="207"/>
      <c r="R34" s="104">
        <f t="shared" si="5"/>
        <v>0</v>
      </c>
      <c r="S34" s="16" t="b">
        <f t="shared" si="6"/>
        <v>1</v>
      </c>
      <c r="T34" s="16" t="b">
        <f t="shared" si="7"/>
        <v>1</v>
      </c>
      <c r="U34" s="16" t="b">
        <f t="shared" si="8"/>
        <v>1</v>
      </c>
      <c r="V34" s="16" t="b">
        <f t="shared" si="2"/>
        <v>1</v>
      </c>
      <c r="W34" s="16" t="b">
        <f t="shared" si="3"/>
        <v>1</v>
      </c>
      <c r="X34" s="16" t="b">
        <f t="shared" si="4"/>
        <v>1</v>
      </c>
    </row>
    <row r="35" spans="1:24">
      <c r="A35" s="103">
        <v>20</v>
      </c>
      <c r="B35" s="218"/>
      <c r="C35" s="219"/>
      <c r="D35" s="206"/>
      <c r="E35" s="206"/>
      <c r="F35" s="206"/>
      <c r="G35" s="207"/>
      <c r="H35" s="207"/>
      <c r="I35" s="207"/>
      <c r="J35" s="207"/>
      <c r="K35" s="207"/>
      <c r="L35" s="207"/>
      <c r="M35" s="207"/>
      <c r="N35" s="207"/>
      <c r="O35" s="207"/>
      <c r="P35" s="207"/>
      <c r="Q35" s="207"/>
      <c r="R35" s="104">
        <f t="shared" si="5"/>
        <v>0</v>
      </c>
      <c r="S35" s="16" t="b">
        <f t="shared" si="6"/>
        <v>1</v>
      </c>
      <c r="T35" s="16" t="b">
        <f t="shared" si="7"/>
        <v>1</v>
      </c>
      <c r="U35" s="16" t="b">
        <f t="shared" si="8"/>
        <v>1</v>
      </c>
      <c r="V35" s="16" t="b">
        <f t="shared" si="2"/>
        <v>1</v>
      </c>
      <c r="W35" s="16" t="b">
        <f t="shared" si="3"/>
        <v>1</v>
      </c>
      <c r="X35" s="16" t="b">
        <f t="shared" si="4"/>
        <v>1</v>
      </c>
    </row>
    <row r="36" spans="1:24">
      <c r="A36" s="103">
        <v>21</v>
      </c>
      <c r="B36" s="218"/>
      <c r="C36" s="219"/>
      <c r="D36" s="206"/>
      <c r="E36" s="206"/>
      <c r="F36" s="206"/>
      <c r="G36" s="207"/>
      <c r="H36" s="207"/>
      <c r="I36" s="207"/>
      <c r="J36" s="207"/>
      <c r="K36" s="207"/>
      <c r="L36" s="207"/>
      <c r="M36" s="207"/>
      <c r="N36" s="207"/>
      <c r="O36" s="207"/>
      <c r="P36" s="207"/>
      <c r="Q36" s="207"/>
      <c r="R36" s="104">
        <f t="shared" si="5"/>
        <v>0</v>
      </c>
      <c r="S36" s="16" t="b">
        <f t="shared" si="6"/>
        <v>1</v>
      </c>
      <c r="T36" s="16" t="b">
        <f t="shared" si="7"/>
        <v>1</v>
      </c>
      <c r="U36" s="16" t="b">
        <f t="shared" si="8"/>
        <v>1</v>
      </c>
      <c r="V36" s="16" t="b">
        <f t="shared" si="2"/>
        <v>1</v>
      </c>
      <c r="W36" s="16" t="b">
        <f t="shared" si="3"/>
        <v>1</v>
      </c>
      <c r="X36" s="16" t="b">
        <f t="shared" si="4"/>
        <v>1</v>
      </c>
    </row>
    <row r="37" spans="1:24">
      <c r="A37" s="103">
        <v>22</v>
      </c>
      <c r="B37" s="218"/>
      <c r="C37" s="219"/>
      <c r="D37" s="206"/>
      <c r="E37" s="206"/>
      <c r="F37" s="206"/>
      <c r="G37" s="207"/>
      <c r="H37" s="207"/>
      <c r="I37" s="207"/>
      <c r="J37" s="207"/>
      <c r="K37" s="207"/>
      <c r="L37" s="207"/>
      <c r="M37" s="207"/>
      <c r="N37" s="207"/>
      <c r="O37" s="207"/>
      <c r="P37" s="207"/>
      <c r="Q37" s="207"/>
      <c r="R37" s="104">
        <f t="shared" si="5"/>
        <v>0</v>
      </c>
      <c r="S37" s="16" t="b">
        <f t="shared" si="6"/>
        <v>1</v>
      </c>
      <c r="T37" s="16" t="b">
        <f t="shared" si="7"/>
        <v>1</v>
      </c>
      <c r="U37" s="16" t="b">
        <f t="shared" si="8"/>
        <v>1</v>
      </c>
      <c r="V37" s="16" t="b">
        <f t="shared" si="2"/>
        <v>1</v>
      </c>
      <c r="W37" s="16" t="b">
        <f t="shared" si="3"/>
        <v>1</v>
      </c>
      <c r="X37" s="16" t="b">
        <f t="shared" si="4"/>
        <v>1</v>
      </c>
    </row>
    <row r="38" spans="1:24">
      <c r="A38" s="103">
        <v>23</v>
      </c>
      <c r="B38" s="218"/>
      <c r="C38" s="219"/>
      <c r="D38" s="206"/>
      <c r="E38" s="206"/>
      <c r="F38" s="206"/>
      <c r="G38" s="207"/>
      <c r="H38" s="207"/>
      <c r="I38" s="207"/>
      <c r="J38" s="207"/>
      <c r="K38" s="207"/>
      <c r="L38" s="207"/>
      <c r="M38" s="207"/>
      <c r="N38" s="207"/>
      <c r="O38" s="207"/>
      <c r="P38" s="207"/>
      <c r="Q38" s="207"/>
      <c r="R38" s="104">
        <f t="shared" si="5"/>
        <v>0</v>
      </c>
      <c r="S38" s="16" t="b">
        <f t="shared" si="6"/>
        <v>1</v>
      </c>
      <c r="T38" s="16" t="b">
        <f t="shared" si="7"/>
        <v>1</v>
      </c>
      <c r="U38" s="16" t="b">
        <f t="shared" si="8"/>
        <v>1</v>
      </c>
      <c r="V38" s="16" t="b">
        <f t="shared" si="2"/>
        <v>1</v>
      </c>
      <c r="W38" s="16" t="b">
        <f t="shared" si="3"/>
        <v>1</v>
      </c>
      <c r="X38" s="16" t="b">
        <f t="shared" si="4"/>
        <v>1</v>
      </c>
    </row>
    <row r="39" spans="1:24">
      <c r="A39" s="103">
        <v>24</v>
      </c>
      <c r="B39" s="218"/>
      <c r="C39" s="219"/>
      <c r="D39" s="206"/>
      <c r="E39" s="206"/>
      <c r="F39" s="206"/>
      <c r="G39" s="207"/>
      <c r="H39" s="207"/>
      <c r="I39" s="207"/>
      <c r="J39" s="207"/>
      <c r="K39" s="207"/>
      <c r="L39" s="207"/>
      <c r="M39" s="207"/>
      <c r="N39" s="207"/>
      <c r="O39" s="207"/>
      <c r="P39" s="207"/>
      <c r="Q39" s="207"/>
      <c r="R39" s="104">
        <f t="shared" si="5"/>
        <v>0</v>
      </c>
      <c r="S39" s="16" t="b">
        <f t="shared" si="6"/>
        <v>1</v>
      </c>
      <c r="T39" s="16" t="b">
        <f t="shared" si="7"/>
        <v>1</v>
      </c>
      <c r="U39" s="16" t="b">
        <f t="shared" si="8"/>
        <v>1</v>
      </c>
      <c r="V39" s="16" t="b">
        <f t="shared" si="2"/>
        <v>1</v>
      </c>
      <c r="W39" s="16" t="b">
        <f t="shared" si="3"/>
        <v>1</v>
      </c>
      <c r="X39" s="16" t="b">
        <f t="shared" si="4"/>
        <v>1</v>
      </c>
    </row>
    <row r="40" spans="1:24">
      <c r="A40" s="103">
        <v>25</v>
      </c>
      <c r="B40" s="218"/>
      <c r="C40" s="219"/>
      <c r="D40" s="206"/>
      <c r="E40" s="206"/>
      <c r="F40" s="206"/>
      <c r="G40" s="207"/>
      <c r="H40" s="207"/>
      <c r="I40" s="207"/>
      <c r="J40" s="207"/>
      <c r="K40" s="207"/>
      <c r="L40" s="207"/>
      <c r="M40" s="207"/>
      <c r="N40" s="207"/>
      <c r="O40" s="207"/>
      <c r="P40" s="207"/>
      <c r="Q40" s="207"/>
      <c r="R40" s="104">
        <f t="shared" si="5"/>
        <v>0</v>
      </c>
      <c r="S40" s="16" t="b">
        <f t="shared" si="6"/>
        <v>1</v>
      </c>
      <c r="T40" s="16" t="b">
        <f t="shared" si="7"/>
        <v>1</v>
      </c>
      <c r="U40" s="16" t="b">
        <f t="shared" si="8"/>
        <v>1</v>
      </c>
      <c r="V40" s="16" t="b">
        <f t="shared" si="2"/>
        <v>1</v>
      </c>
      <c r="W40" s="16" t="b">
        <f t="shared" si="3"/>
        <v>1</v>
      </c>
      <c r="X40" s="16" t="b">
        <f t="shared" si="4"/>
        <v>1</v>
      </c>
    </row>
    <row r="41" spans="1:24">
      <c r="A41" s="103">
        <v>26</v>
      </c>
      <c r="B41" s="218"/>
      <c r="C41" s="219"/>
      <c r="D41" s="206"/>
      <c r="E41" s="206"/>
      <c r="F41" s="206"/>
      <c r="G41" s="207"/>
      <c r="H41" s="207"/>
      <c r="I41" s="207"/>
      <c r="J41" s="207"/>
      <c r="K41" s="207"/>
      <c r="L41" s="207"/>
      <c r="M41" s="207"/>
      <c r="N41" s="207"/>
      <c r="O41" s="207"/>
      <c r="P41" s="207"/>
      <c r="Q41" s="207"/>
      <c r="R41" s="104">
        <f t="shared" si="5"/>
        <v>0</v>
      </c>
      <c r="S41" s="16" t="b">
        <f t="shared" si="6"/>
        <v>1</v>
      </c>
      <c r="T41" s="16" t="b">
        <f t="shared" si="7"/>
        <v>1</v>
      </c>
      <c r="U41" s="16" t="b">
        <f t="shared" si="8"/>
        <v>1</v>
      </c>
      <c r="V41" s="16" t="b">
        <f t="shared" si="2"/>
        <v>1</v>
      </c>
      <c r="W41" s="16" t="b">
        <f t="shared" si="3"/>
        <v>1</v>
      </c>
      <c r="X41" s="16" t="b">
        <f t="shared" si="4"/>
        <v>1</v>
      </c>
    </row>
    <row r="42" spans="1:24">
      <c r="A42" s="103">
        <v>27</v>
      </c>
      <c r="B42" s="218"/>
      <c r="C42" s="219"/>
      <c r="D42" s="206"/>
      <c r="E42" s="206"/>
      <c r="F42" s="206"/>
      <c r="G42" s="207"/>
      <c r="H42" s="207"/>
      <c r="I42" s="207"/>
      <c r="J42" s="207"/>
      <c r="K42" s="207"/>
      <c r="L42" s="207"/>
      <c r="M42" s="207"/>
      <c r="N42" s="207"/>
      <c r="O42" s="207"/>
      <c r="P42" s="207"/>
      <c r="Q42" s="207"/>
      <c r="R42" s="104">
        <f t="shared" si="5"/>
        <v>0</v>
      </c>
      <c r="S42" s="16" t="b">
        <f t="shared" si="6"/>
        <v>1</v>
      </c>
      <c r="T42" s="16" t="b">
        <f t="shared" si="7"/>
        <v>1</v>
      </c>
      <c r="U42" s="16" t="b">
        <f t="shared" si="8"/>
        <v>1</v>
      </c>
      <c r="V42" s="16" t="b">
        <f t="shared" si="2"/>
        <v>1</v>
      </c>
      <c r="W42" s="16" t="b">
        <f t="shared" si="3"/>
        <v>1</v>
      </c>
      <c r="X42" s="16" t="b">
        <f t="shared" si="4"/>
        <v>1</v>
      </c>
    </row>
    <row r="43" spans="1:24">
      <c r="A43" s="103">
        <v>28</v>
      </c>
      <c r="B43" s="218"/>
      <c r="C43" s="219"/>
      <c r="D43" s="206"/>
      <c r="E43" s="206"/>
      <c r="F43" s="206"/>
      <c r="G43" s="207"/>
      <c r="H43" s="207"/>
      <c r="I43" s="207"/>
      <c r="J43" s="207"/>
      <c r="K43" s="207"/>
      <c r="L43" s="207"/>
      <c r="M43" s="207"/>
      <c r="N43" s="207"/>
      <c r="O43" s="207"/>
      <c r="P43" s="207"/>
      <c r="Q43" s="207"/>
      <c r="R43" s="104">
        <f t="shared" si="5"/>
        <v>0</v>
      </c>
      <c r="S43" s="16" t="b">
        <f t="shared" si="6"/>
        <v>1</v>
      </c>
      <c r="T43" s="16" t="b">
        <f t="shared" si="7"/>
        <v>1</v>
      </c>
      <c r="U43" s="16" t="b">
        <f t="shared" si="8"/>
        <v>1</v>
      </c>
      <c r="V43" s="16" t="b">
        <f t="shared" si="2"/>
        <v>1</v>
      </c>
      <c r="W43" s="16" t="b">
        <f t="shared" si="3"/>
        <v>1</v>
      </c>
      <c r="X43" s="16" t="b">
        <f t="shared" si="4"/>
        <v>1</v>
      </c>
    </row>
    <row r="44" spans="1:24">
      <c r="A44" s="103">
        <v>29</v>
      </c>
      <c r="B44" s="218"/>
      <c r="C44" s="219"/>
      <c r="D44" s="206"/>
      <c r="E44" s="206"/>
      <c r="F44" s="206"/>
      <c r="G44" s="207"/>
      <c r="H44" s="207"/>
      <c r="I44" s="207"/>
      <c r="J44" s="207"/>
      <c r="K44" s="207"/>
      <c r="L44" s="207"/>
      <c r="M44" s="207"/>
      <c r="N44" s="207"/>
      <c r="O44" s="207"/>
      <c r="P44" s="207"/>
      <c r="Q44" s="207"/>
      <c r="R44" s="104">
        <f t="shared" si="5"/>
        <v>0</v>
      </c>
      <c r="S44" s="16" t="b">
        <f t="shared" si="6"/>
        <v>1</v>
      </c>
      <c r="T44" s="16" t="b">
        <f t="shared" si="7"/>
        <v>1</v>
      </c>
      <c r="U44" s="16" t="b">
        <f t="shared" si="8"/>
        <v>1</v>
      </c>
      <c r="V44" s="16" t="b">
        <f t="shared" si="2"/>
        <v>1</v>
      </c>
      <c r="W44" s="16" t="b">
        <f t="shared" si="3"/>
        <v>1</v>
      </c>
      <c r="X44" s="16" t="b">
        <f t="shared" si="4"/>
        <v>1</v>
      </c>
    </row>
    <row r="45" spans="1:24">
      <c r="A45" s="103">
        <v>30</v>
      </c>
      <c r="B45" s="218"/>
      <c r="C45" s="219"/>
      <c r="D45" s="206"/>
      <c r="E45" s="206"/>
      <c r="F45" s="206"/>
      <c r="G45" s="207"/>
      <c r="H45" s="207"/>
      <c r="I45" s="207"/>
      <c r="J45" s="207"/>
      <c r="K45" s="207"/>
      <c r="L45" s="207"/>
      <c r="M45" s="207"/>
      <c r="N45" s="207"/>
      <c r="O45" s="207"/>
      <c r="P45" s="207"/>
      <c r="Q45" s="207"/>
      <c r="R45" s="104">
        <f t="shared" si="5"/>
        <v>0</v>
      </c>
      <c r="S45" s="16" t="b">
        <f t="shared" si="6"/>
        <v>1</v>
      </c>
      <c r="T45" s="16" t="b">
        <f t="shared" si="7"/>
        <v>1</v>
      </c>
      <c r="U45" s="16" t="b">
        <f t="shared" si="8"/>
        <v>1</v>
      </c>
      <c r="V45" s="16" t="b">
        <f t="shared" si="2"/>
        <v>1</v>
      </c>
      <c r="W45" s="16" t="b">
        <f t="shared" si="3"/>
        <v>1</v>
      </c>
      <c r="X45" s="16" t="b">
        <f t="shared" si="4"/>
        <v>1</v>
      </c>
    </row>
    <row r="46" spans="1:24">
      <c r="A46" s="103">
        <v>31</v>
      </c>
      <c r="B46" s="218"/>
      <c r="C46" s="219"/>
      <c r="D46" s="206"/>
      <c r="E46" s="206"/>
      <c r="F46" s="206"/>
      <c r="G46" s="207"/>
      <c r="H46" s="207"/>
      <c r="I46" s="207"/>
      <c r="J46" s="207"/>
      <c r="K46" s="207"/>
      <c r="L46" s="207"/>
      <c r="M46" s="207"/>
      <c r="N46" s="207"/>
      <c r="O46" s="207"/>
      <c r="P46" s="207"/>
      <c r="Q46" s="207"/>
      <c r="R46" s="104">
        <f t="shared" si="5"/>
        <v>0</v>
      </c>
      <c r="S46" s="16" t="b">
        <f t="shared" si="6"/>
        <v>1</v>
      </c>
      <c r="T46" s="16" t="b">
        <f t="shared" si="7"/>
        <v>1</v>
      </c>
      <c r="U46" s="16" t="b">
        <f t="shared" si="8"/>
        <v>1</v>
      </c>
      <c r="V46" s="16" t="b">
        <f t="shared" si="2"/>
        <v>1</v>
      </c>
      <c r="W46" s="16" t="b">
        <f t="shared" si="3"/>
        <v>1</v>
      </c>
      <c r="X46" s="16" t="b">
        <f t="shared" si="4"/>
        <v>1</v>
      </c>
    </row>
    <row r="47" spans="1:24">
      <c r="A47" s="103">
        <v>32</v>
      </c>
      <c r="B47" s="218"/>
      <c r="C47" s="219"/>
      <c r="D47" s="206"/>
      <c r="E47" s="206"/>
      <c r="F47" s="206"/>
      <c r="G47" s="207"/>
      <c r="H47" s="207"/>
      <c r="I47" s="207"/>
      <c r="J47" s="207"/>
      <c r="K47" s="207"/>
      <c r="L47" s="207"/>
      <c r="M47" s="207"/>
      <c r="N47" s="207"/>
      <c r="O47" s="207"/>
      <c r="P47" s="207"/>
      <c r="Q47" s="207"/>
      <c r="R47" s="104">
        <f t="shared" si="5"/>
        <v>0</v>
      </c>
      <c r="S47" s="16" t="b">
        <f t="shared" si="6"/>
        <v>1</v>
      </c>
      <c r="T47" s="16" t="b">
        <f t="shared" si="7"/>
        <v>1</v>
      </c>
      <c r="U47" s="16" t="b">
        <f t="shared" si="8"/>
        <v>1</v>
      </c>
      <c r="V47" s="16" t="b">
        <f t="shared" si="2"/>
        <v>1</v>
      </c>
      <c r="W47" s="16" t="b">
        <f t="shared" si="3"/>
        <v>1</v>
      </c>
      <c r="X47" s="16" t="b">
        <f t="shared" si="4"/>
        <v>1</v>
      </c>
    </row>
    <row r="48" spans="1:24">
      <c r="A48" s="103">
        <v>33</v>
      </c>
      <c r="B48" s="218"/>
      <c r="C48" s="219"/>
      <c r="D48" s="206"/>
      <c r="E48" s="206"/>
      <c r="F48" s="206"/>
      <c r="G48" s="207"/>
      <c r="H48" s="207"/>
      <c r="I48" s="207"/>
      <c r="J48" s="207"/>
      <c r="K48" s="207"/>
      <c r="L48" s="207"/>
      <c r="M48" s="207"/>
      <c r="N48" s="207"/>
      <c r="O48" s="207"/>
      <c r="P48" s="207"/>
      <c r="Q48" s="207"/>
      <c r="R48" s="104">
        <f t="shared" si="5"/>
        <v>0</v>
      </c>
      <c r="S48" s="16" t="b">
        <f t="shared" si="6"/>
        <v>1</v>
      </c>
      <c r="T48" s="16" t="b">
        <f t="shared" si="7"/>
        <v>1</v>
      </c>
      <c r="U48" s="16" t="b">
        <f t="shared" si="8"/>
        <v>1</v>
      </c>
      <c r="V48" s="16" t="b">
        <f t="shared" si="2"/>
        <v>1</v>
      </c>
      <c r="W48" s="16" t="b">
        <f t="shared" si="3"/>
        <v>1</v>
      </c>
      <c r="X48" s="16" t="b">
        <f t="shared" si="4"/>
        <v>1</v>
      </c>
    </row>
    <row r="49" spans="1:24">
      <c r="A49" s="103">
        <v>34</v>
      </c>
      <c r="B49" s="218"/>
      <c r="C49" s="219"/>
      <c r="D49" s="206"/>
      <c r="E49" s="206"/>
      <c r="F49" s="206"/>
      <c r="G49" s="207"/>
      <c r="H49" s="207"/>
      <c r="I49" s="207"/>
      <c r="J49" s="207"/>
      <c r="K49" s="207"/>
      <c r="L49" s="207"/>
      <c r="M49" s="207"/>
      <c r="N49" s="207"/>
      <c r="O49" s="207"/>
      <c r="P49" s="207"/>
      <c r="Q49" s="207"/>
      <c r="R49" s="104">
        <f t="shared" si="5"/>
        <v>0</v>
      </c>
      <c r="S49" s="16" t="b">
        <f t="shared" si="6"/>
        <v>1</v>
      </c>
      <c r="T49" s="16" t="b">
        <f t="shared" si="7"/>
        <v>1</v>
      </c>
      <c r="U49" s="16" t="b">
        <f t="shared" si="8"/>
        <v>1</v>
      </c>
      <c r="V49" s="16" t="b">
        <f t="shared" si="2"/>
        <v>1</v>
      </c>
      <c r="W49" s="16" t="b">
        <f t="shared" si="3"/>
        <v>1</v>
      </c>
      <c r="X49" s="16" t="b">
        <f t="shared" si="4"/>
        <v>1</v>
      </c>
    </row>
    <row r="50" spans="1:24">
      <c r="A50" s="103">
        <v>35</v>
      </c>
      <c r="B50" s="218"/>
      <c r="C50" s="219"/>
      <c r="D50" s="206"/>
      <c r="E50" s="206"/>
      <c r="F50" s="206"/>
      <c r="G50" s="207"/>
      <c r="H50" s="207"/>
      <c r="I50" s="207"/>
      <c r="J50" s="207"/>
      <c r="K50" s="207"/>
      <c r="L50" s="207"/>
      <c r="M50" s="207"/>
      <c r="N50" s="207"/>
      <c r="O50" s="207"/>
      <c r="P50" s="207"/>
      <c r="Q50" s="207"/>
      <c r="R50" s="104">
        <f t="shared" si="5"/>
        <v>0</v>
      </c>
      <c r="S50" s="16" t="b">
        <f t="shared" si="6"/>
        <v>1</v>
      </c>
      <c r="T50" s="16" t="b">
        <f t="shared" si="7"/>
        <v>1</v>
      </c>
      <c r="U50" s="16" t="b">
        <f t="shared" si="8"/>
        <v>1</v>
      </c>
      <c r="V50" s="16" t="b">
        <f t="shared" si="2"/>
        <v>1</v>
      </c>
      <c r="W50" s="16" t="b">
        <f t="shared" si="3"/>
        <v>1</v>
      </c>
      <c r="X50" s="16" t="b">
        <f t="shared" si="4"/>
        <v>1</v>
      </c>
    </row>
    <row r="51" spans="1:24">
      <c r="A51" s="103">
        <v>36</v>
      </c>
      <c r="B51" s="218"/>
      <c r="C51" s="219"/>
      <c r="D51" s="206"/>
      <c r="E51" s="206"/>
      <c r="F51" s="206"/>
      <c r="G51" s="207"/>
      <c r="H51" s="207"/>
      <c r="I51" s="207"/>
      <c r="J51" s="207"/>
      <c r="K51" s="207"/>
      <c r="L51" s="207"/>
      <c r="M51" s="207"/>
      <c r="N51" s="207"/>
      <c r="O51" s="207"/>
      <c r="P51" s="207"/>
      <c r="Q51" s="207"/>
      <c r="R51" s="104">
        <f t="shared" si="5"/>
        <v>0</v>
      </c>
      <c r="S51" s="16" t="b">
        <f t="shared" si="6"/>
        <v>1</v>
      </c>
      <c r="T51" s="16" t="b">
        <f t="shared" si="7"/>
        <v>1</v>
      </c>
      <c r="U51" s="16" t="b">
        <f t="shared" si="8"/>
        <v>1</v>
      </c>
      <c r="V51" s="16" t="b">
        <f t="shared" si="2"/>
        <v>1</v>
      </c>
      <c r="W51" s="16" t="b">
        <f t="shared" si="3"/>
        <v>1</v>
      </c>
      <c r="X51" s="16" t="b">
        <f t="shared" si="4"/>
        <v>1</v>
      </c>
    </row>
    <row r="52" spans="1:24">
      <c r="A52" s="103">
        <v>37</v>
      </c>
      <c r="B52" s="218"/>
      <c r="C52" s="219"/>
      <c r="D52" s="206"/>
      <c r="E52" s="206"/>
      <c r="F52" s="206"/>
      <c r="G52" s="207"/>
      <c r="H52" s="207"/>
      <c r="I52" s="207"/>
      <c r="J52" s="207"/>
      <c r="K52" s="207"/>
      <c r="L52" s="207"/>
      <c r="M52" s="207"/>
      <c r="N52" s="207"/>
      <c r="O52" s="207"/>
      <c r="P52" s="207"/>
      <c r="Q52" s="207"/>
      <c r="R52" s="104">
        <f t="shared" si="5"/>
        <v>0</v>
      </c>
      <c r="S52" s="16" t="b">
        <f t="shared" si="6"/>
        <v>1</v>
      </c>
      <c r="T52" s="16" t="b">
        <f t="shared" si="7"/>
        <v>1</v>
      </c>
      <c r="U52" s="16" t="b">
        <f t="shared" si="8"/>
        <v>1</v>
      </c>
      <c r="V52" s="16" t="b">
        <f t="shared" si="2"/>
        <v>1</v>
      </c>
      <c r="W52" s="16" t="b">
        <f t="shared" si="3"/>
        <v>1</v>
      </c>
      <c r="X52" s="16" t="b">
        <f t="shared" si="4"/>
        <v>1</v>
      </c>
    </row>
    <row r="53" spans="1:24">
      <c r="A53" s="103">
        <v>38</v>
      </c>
      <c r="B53" s="218"/>
      <c r="C53" s="219"/>
      <c r="D53" s="206"/>
      <c r="E53" s="206"/>
      <c r="F53" s="206"/>
      <c r="G53" s="207"/>
      <c r="H53" s="207"/>
      <c r="I53" s="207"/>
      <c r="J53" s="207"/>
      <c r="K53" s="207"/>
      <c r="L53" s="207"/>
      <c r="M53" s="207"/>
      <c r="N53" s="207"/>
      <c r="O53" s="207"/>
      <c r="P53" s="207"/>
      <c r="Q53" s="207"/>
      <c r="R53" s="104">
        <f t="shared" si="5"/>
        <v>0</v>
      </c>
      <c r="S53" s="16" t="b">
        <f t="shared" si="6"/>
        <v>1</v>
      </c>
      <c r="T53" s="16" t="b">
        <f t="shared" si="7"/>
        <v>1</v>
      </c>
      <c r="U53" s="16" t="b">
        <f t="shared" si="8"/>
        <v>1</v>
      </c>
      <c r="V53" s="16" t="b">
        <f t="shared" si="2"/>
        <v>1</v>
      </c>
      <c r="W53" s="16" t="b">
        <f t="shared" si="3"/>
        <v>1</v>
      </c>
      <c r="X53" s="16" t="b">
        <f t="shared" si="4"/>
        <v>1</v>
      </c>
    </row>
    <row r="54" spans="1:24">
      <c r="A54" s="103">
        <v>39</v>
      </c>
      <c r="B54" s="218"/>
      <c r="C54" s="219"/>
      <c r="D54" s="206"/>
      <c r="E54" s="206"/>
      <c r="F54" s="206"/>
      <c r="G54" s="207"/>
      <c r="H54" s="207"/>
      <c r="I54" s="207"/>
      <c r="J54" s="207"/>
      <c r="K54" s="207"/>
      <c r="L54" s="207"/>
      <c r="M54" s="207"/>
      <c r="N54" s="207"/>
      <c r="O54" s="207"/>
      <c r="P54" s="207"/>
      <c r="Q54" s="207"/>
      <c r="R54" s="104">
        <f t="shared" si="5"/>
        <v>0</v>
      </c>
      <c r="S54" s="16" t="b">
        <f t="shared" si="6"/>
        <v>1</v>
      </c>
      <c r="T54" s="16" t="b">
        <f t="shared" si="7"/>
        <v>1</v>
      </c>
      <c r="U54" s="16" t="b">
        <f t="shared" si="8"/>
        <v>1</v>
      </c>
      <c r="V54" s="16" t="b">
        <f t="shared" si="2"/>
        <v>1</v>
      </c>
      <c r="W54" s="16" t="b">
        <f t="shared" si="3"/>
        <v>1</v>
      </c>
      <c r="X54" s="16" t="b">
        <f t="shared" si="4"/>
        <v>1</v>
      </c>
    </row>
    <row r="55" spans="1:24">
      <c r="A55" s="103">
        <v>40</v>
      </c>
      <c r="B55" s="218"/>
      <c r="C55" s="219"/>
      <c r="D55" s="206"/>
      <c r="E55" s="206"/>
      <c r="F55" s="206"/>
      <c r="G55" s="207"/>
      <c r="H55" s="207"/>
      <c r="I55" s="207"/>
      <c r="J55" s="207"/>
      <c r="K55" s="207"/>
      <c r="L55" s="207"/>
      <c r="M55" s="207"/>
      <c r="N55" s="207"/>
      <c r="O55" s="207"/>
      <c r="P55" s="207"/>
      <c r="Q55" s="207"/>
      <c r="R55" s="104">
        <f t="shared" si="5"/>
        <v>0</v>
      </c>
      <c r="S55" s="16" t="b">
        <f t="shared" si="6"/>
        <v>1</v>
      </c>
      <c r="T55" s="16" t="b">
        <f t="shared" si="7"/>
        <v>1</v>
      </c>
      <c r="U55" s="16" t="b">
        <f t="shared" si="8"/>
        <v>1</v>
      </c>
      <c r="V55" s="16" t="b">
        <f t="shared" si="2"/>
        <v>1</v>
      </c>
      <c r="W55" s="16" t="b">
        <f t="shared" si="3"/>
        <v>1</v>
      </c>
      <c r="X55" s="16" t="b">
        <f t="shared" si="4"/>
        <v>1</v>
      </c>
    </row>
    <row r="56" spans="1:24">
      <c r="A56" s="103">
        <v>41</v>
      </c>
      <c r="B56" s="218"/>
      <c r="C56" s="219"/>
      <c r="D56" s="206"/>
      <c r="E56" s="206"/>
      <c r="F56" s="206"/>
      <c r="G56" s="207"/>
      <c r="H56" s="207"/>
      <c r="I56" s="207"/>
      <c r="J56" s="207"/>
      <c r="K56" s="207"/>
      <c r="L56" s="207"/>
      <c r="M56" s="207"/>
      <c r="N56" s="207"/>
      <c r="O56" s="207"/>
      <c r="P56" s="207"/>
      <c r="Q56" s="207"/>
      <c r="R56" s="104">
        <f t="shared" si="5"/>
        <v>0</v>
      </c>
      <c r="S56" s="16" t="b">
        <f t="shared" si="6"/>
        <v>1</v>
      </c>
      <c r="T56" s="16" t="b">
        <f t="shared" si="7"/>
        <v>1</v>
      </c>
      <c r="U56" s="16" t="b">
        <f t="shared" si="8"/>
        <v>1</v>
      </c>
      <c r="V56" s="16" t="b">
        <f t="shared" si="2"/>
        <v>1</v>
      </c>
      <c r="W56" s="16" t="b">
        <f t="shared" si="3"/>
        <v>1</v>
      </c>
      <c r="X56" s="16" t="b">
        <f t="shared" si="4"/>
        <v>1</v>
      </c>
    </row>
    <row r="57" spans="1:24">
      <c r="A57" s="103">
        <v>42</v>
      </c>
      <c r="B57" s="218"/>
      <c r="C57" s="219"/>
      <c r="D57" s="206"/>
      <c r="E57" s="206"/>
      <c r="F57" s="206"/>
      <c r="G57" s="207"/>
      <c r="H57" s="207"/>
      <c r="I57" s="207"/>
      <c r="J57" s="207"/>
      <c r="K57" s="207"/>
      <c r="L57" s="207"/>
      <c r="M57" s="207"/>
      <c r="N57" s="207"/>
      <c r="O57" s="207"/>
      <c r="P57" s="207"/>
      <c r="Q57" s="207"/>
      <c r="R57" s="104">
        <f t="shared" si="5"/>
        <v>0</v>
      </c>
      <c r="S57" s="16" t="b">
        <f t="shared" si="6"/>
        <v>1</v>
      </c>
      <c r="T57" s="16" t="b">
        <f t="shared" si="7"/>
        <v>1</v>
      </c>
      <c r="U57" s="16" t="b">
        <f t="shared" si="8"/>
        <v>1</v>
      </c>
      <c r="V57" s="16" t="b">
        <f t="shared" si="2"/>
        <v>1</v>
      </c>
      <c r="W57" s="16" t="b">
        <f t="shared" si="3"/>
        <v>1</v>
      </c>
      <c r="X57" s="16" t="b">
        <f t="shared" si="4"/>
        <v>1</v>
      </c>
    </row>
    <row r="58" spans="1:24">
      <c r="A58" s="103">
        <v>43</v>
      </c>
      <c r="B58" s="218"/>
      <c r="C58" s="219"/>
      <c r="D58" s="206"/>
      <c r="E58" s="206"/>
      <c r="F58" s="206"/>
      <c r="G58" s="207"/>
      <c r="H58" s="207"/>
      <c r="I58" s="207"/>
      <c r="J58" s="207"/>
      <c r="K58" s="207"/>
      <c r="L58" s="207"/>
      <c r="M58" s="207"/>
      <c r="N58" s="207"/>
      <c r="O58" s="207"/>
      <c r="P58" s="207"/>
      <c r="Q58" s="207"/>
      <c r="R58" s="104">
        <f t="shared" si="5"/>
        <v>0</v>
      </c>
      <c r="S58" s="16" t="b">
        <f t="shared" si="6"/>
        <v>1</v>
      </c>
      <c r="T58" s="16" t="b">
        <f t="shared" si="7"/>
        <v>1</v>
      </c>
      <c r="U58" s="16" t="b">
        <f t="shared" si="8"/>
        <v>1</v>
      </c>
      <c r="V58" s="16" t="b">
        <f t="shared" si="2"/>
        <v>1</v>
      </c>
      <c r="W58" s="16" t="b">
        <f t="shared" si="3"/>
        <v>1</v>
      </c>
      <c r="X58" s="16" t="b">
        <f t="shared" si="4"/>
        <v>1</v>
      </c>
    </row>
    <row r="59" spans="1:24">
      <c r="A59" s="103">
        <v>44</v>
      </c>
      <c r="B59" s="218"/>
      <c r="C59" s="219"/>
      <c r="D59" s="206"/>
      <c r="E59" s="206"/>
      <c r="F59" s="206"/>
      <c r="G59" s="207"/>
      <c r="H59" s="207"/>
      <c r="I59" s="207"/>
      <c r="J59" s="207"/>
      <c r="K59" s="207"/>
      <c r="L59" s="207"/>
      <c r="M59" s="207"/>
      <c r="N59" s="207"/>
      <c r="O59" s="207"/>
      <c r="P59" s="207"/>
      <c r="Q59" s="207"/>
      <c r="R59" s="104">
        <f t="shared" si="5"/>
        <v>0</v>
      </c>
      <c r="S59" s="16" t="b">
        <f t="shared" si="6"/>
        <v>1</v>
      </c>
      <c r="T59" s="16" t="b">
        <f t="shared" si="7"/>
        <v>1</v>
      </c>
      <c r="U59" s="16" t="b">
        <f t="shared" si="8"/>
        <v>1</v>
      </c>
      <c r="V59" s="16" t="b">
        <f t="shared" si="2"/>
        <v>1</v>
      </c>
      <c r="W59" s="16" t="b">
        <f t="shared" si="3"/>
        <v>1</v>
      </c>
      <c r="X59" s="16" t="b">
        <f t="shared" si="4"/>
        <v>1</v>
      </c>
    </row>
    <row r="60" spans="1:24">
      <c r="A60" s="103">
        <v>45</v>
      </c>
      <c r="B60" s="218"/>
      <c r="C60" s="219"/>
      <c r="D60" s="206"/>
      <c r="E60" s="206"/>
      <c r="F60" s="206"/>
      <c r="G60" s="207"/>
      <c r="H60" s="207"/>
      <c r="I60" s="207"/>
      <c r="J60" s="207"/>
      <c r="K60" s="207"/>
      <c r="L60" s="207"/>
      <c r="M60" s="207"/>
      <c r="N60" s="207"/>
      <c r="O60" s="207"/>
      <c r="P60" s="207"/>
      <c r="Q60" s="207"/>
      <c r="R60" s="104">
        <f t="shared" si="5"/>
        <v>0</v>
      </c>
      <c r="S60" s="16" t="b">
        <f t="shared" si="6"/>
        <v>1</v>
      </c>
      <c r="T60" s="16" t="b">
        <f t="shared" si="7"/>
        <v>1</v>
      </c>
      <c r="U60" s="16" t="b">
        <f t="shared" si="8"/>
        <v>1</v>
      </c>
      <c r="V60" s="16" t="b">
        <f t="shared" si="2"/>
        <v>1</v>
      </c>
      <c r="W60" s="16" t="b">
        <f t="shared" si="3"/>
        <v>1</v>
      </c>
      <c r="X60" s="16" t="b">
        <f t="shared" si="4"/>
        <v>1</v>
      </c>
    </row>
    <row r="61" spans="1:24">
      <c r="A61" s="103">
        <v>46</v>
      </c>
      <c r="B61" s="218"/>
      <c r="C61" s="219"/>
      <c r="D61" s="206"/>
      <c r="E61" s="206"/>
      <c r="F61" s="206"/>
      <c r="G61" s="207"/>
      <c r="H61" s="207"/>
      <c r="I61" s="207"/>
      <c r="J61" s="207"/>
      <c r="K61" s="207"/>
      <c r="L61" s="207"/>
      <c r="M61" s="207"/>
      <c r="N61" s="207"/>
      <c r="O61" s="207"/>
      <c r="P61" s="207"/>
      <c r="Q61" s="207"/>
      <c r="R61" s="104">
        <f t="shared" si="5"/>
        <v>0</v>
      </c>
      <c r="S61" s="16" t="b">
        <f t="shared" si="6"/>
        <v>1</v>
      </c>
      <c r="T61" s="16" t="b">
        <f t="shared" si="7"/>
        <v>1</v>
      </c>
      <c r="U61" s="16" t="b">
        <f t="shared" si="8"/>
        <v>1</v>
      </c>
      <c r="V61" s="16" t="b">
        <f t="shared" si="2"/>
        <v>1</v>
      </c>
      <c r="W61" s="16" t="b">
        <f t="shared" si="3"/>
        <v>1</v>
      </c>
      <c r="X61" s="16" t="b">
        <f t="shared" si="4"/>
        <v>1</v>
      </c>
    </row>
    <row r="62" spans="1:24">
      <c r="A62" s="103">
        <v>47</v>
      </c>
      <c r="B62" s="218"/>
      <c r="C62" s="219"/>
      <c r="D62" s="206"/>
      <c r="E62" s="206"/>
      <c r="F62" s="206"/>
      <c r="G62" s="207"/>
      <c r="H62" s="207"/>
      <c r="I62" s="207"/>
      <c r="J62" s="207"/>
      <c r="K62" s="207"/>
      <c r="L62" s="207"/>
      <c r="M62" s="207"/>
      <c r="N62" s="207"/>
      <c r="O62" s="207"/>
      <c r="P62" s="207"/>
      <c r="Q62" s="207"/>
      <c r="R62" s="104">
        <f t="shared" si="5"/>
        <v>0</v>
      </c>
      <c r="S62" s="16" t="b">
        <f t="shared" si="6"/>
        <v>1</v>
      </c>
      <c r="T62" s="16" t="b">
        <f t="shared" si="7"/>
        <v>1</v>
      </c>
      <c r="U62" s="16" t="b">
        <f t="shared" si="8"/>
        <v>1</v>
      </c>
      <c r="V62" s="16" t="b">
        <f t="shared" si="2"/>
        <v>1</v>
      </c>
      <c r="W62" s="16" t="b">
        <f t="shared" si="3"/>
        <v>1</v>
      </c>
      <c r="X62" s="16" t="b">
        <f t="shared" si="4"/>
        <v>1</v>
      </c>
    </row>
    <row r="63" spans="1:24">
      <c r="A63" s="103">
        <v>48</v>
      </c>
      <c r="B63" s="218"/>
      <c r="C63" s="219"/>
      <c r="D63" s="206"/>
      <c r="E63" s="206"/>
      <c r="F63" s="206"/>
      <c r="G63" s="207"/>
      <c r="H63" s="207"/>
      <c r="I63" s="207"/>
      <c r="J63" s="207"/>
      <c r="K63" s="207"/>
      <c r="L63" s="207"/>
      <c r="M63" s="207"/>
      <c r="N63" s="207"/>
      <c r="O63" s="207"/>
      <c r="P63" s="207"/>
      <c r="Q63" s="207"/>
      <c r="R63" s="104">
        <f t="shared" si="5"/>
        <v>0</v>
      </c>
      <c r="S63" s="16" t="b">
        <f t="shared" si="6"/>
        <v>1</v>
      </c>
      <c r="T63" s="16" t="b">
        <f t="shared" si="7"/>
        <v>1</v>
      </c>
      <c r="U63" s="16" t="b">
        <f t="shared" si="8"/>
        <v>1</v>
      </c>
      <c r="V63" s="16" t="b">
        <f t="shared" si="2"/>
        <v>1</v>
      </c>
      <c r="W63" s="16" t="b">
        <f t="shared" si="3"/>
        <v>1</v>
      </c>
      <c r="X63" s="16" t="b">
        <f t="shared" si="4"/>
        <v>1</v>
      </c>
    </row>
    <row r="64" spans="1:24">
      <c r="A64" s="103">
        <v>49</v>
      </c>
      <c r="B64" s="218"/>
      <c r="C64" s="219"/>
      <c r="D64" s="206"/>
      <c r="E64" s="206"/>
      <c r="F64" s="206"/>
      <c r="G64" s="207"/>
      <c r="H64" s="207"/>
      <c r="I64" s="207"/>
      <c r="J64" s="207"/>
      <c r="K64" s="207"/>
      <c r="L64" s="207"/>
      <c r="M64" s="207"/>
      <c r="N64" s="207"/>
      <c r="O64" s="207"/>
      <c r="P64" s="207"/>
      <c r="Q64" s="207"/>
      <c r="R64" s="104">
        <f t="shared" si="5"/>
        <v>0</v>
      </c>
      <c r="S64" s="16" t="b">
        <f t="shared" si="6"/>
        <v>1</v>
      </c>
      <c r="T64" s="16" t="b">
        <f t="shared" si="7"/>
        <v>1</v>
      </c>
      <c r="U64" s="16" t="b">
        <f t="shared" si="8"/>
        <v>1</v>
      </c>
      <c r="V64" s="16" t="b">
        <f t="shared" si="2"/>
        <v>1</v>
      </c>
      <c r="W64" s="16" t="b">
        <f t="shared" si="3"/>
        <v>1</v>
      </c>
      <c r="X64" s="16" t="b">
        <f t="shared" si="4"/>
        <v>1</v>
      </c>
    </row>
    <row r="65" spans="1:24">
      <c r="A65" s="103">
        <v>50</v>
      </c>
      <c r="B65" s="218"/>
      <c r="C65" s="219"/>
      <c r="D65" s="206"/>
      <c r="E65" s="206"/>
      <c r="F65" s="206"/>
      <c r="G65" s="207"/>
      <c r="H65" s="207"/>
      <c r="I65" s="207"/>
      <c r="J65" s="207"/>
      <c r="K65" s="207"/>
      <c r="L65" s="207"/>
      <c r="M65" s="207"/>
      <c r="N65" s="207"/>
      <c r="O65" s="207"/>
      <c r="P65" s="207"/>
      <c r="Q65" s="207"/>
      <c r="R65" s="104">
        <f t="shared" si="5"/>
        <v>0</v>
      </c>
      <c r="S65" s="16" t="b">
        <f t="shared" si="6"/>
        <v>1</v>
      </c>
      <c r="T65" s="16" t="b">
        <f t="shared" si="7"/>
        <v>1</v>
      </c>
      <c r="U65" s="16" t="b">
        <f t="shared" si="8"/>
        <v>1</v>
      </c>
      <c r="V65" s="16" t="b">
        <f t="shared" si="2"/>
        <v>1</v>
      </c>
      <c r="W65" s="16" t="b">
        <f t="shared" si="3"/>
        <v>1</v>
      </c>
      <c r="X65" s="16" t="b">
        <f t="shared" si="4"/>
        <v>1</v>
      </c>
    </row>
    <row r="66" spans="1:24">
      <c r="A66" s="103">
        <v>51</v>
      </c>
      <c r="B66" s="218"/>
      <c r="C66" s="219"/>
      <c r="D66" s="206"/>
      <c r="E66" s="206"/>
      <c r="F66" s="206"/>
      <c r="G66" s="207"/>
      <c r="H66" s="207"/>
      <c r="I66" s="207"/>
      <c r="J66" s="207"/>
      <c r="K66" s="207"/>
      <c r="L66" s="207"/>
      <c r="M66" s="207"/>
      <c r="N66" s="207"/>
      <c r="O66" s="207"/>
      <c r="P66" s="207"/>
      <c r="Q66" s="207"/>
      <c r="R66" s="104">
        <f t="shared" si="5"/>
        <v>0</v>
      </c>
      <c r="S66" s="16" t="b">
        <f t="shared" si="6"/>
        <v>1</v>
      </c>
      <c r="T66" s="16" t="b">
        <f t="shared" si="7"/>
        <v>1</v>
      </c>
      <c r="U66" s="16" t="b">
        <f t="shared" si="8"/>
        <v>1</v>
      </c>
      <c r="V66" s="16" t="b">
        <f t="shared" si="2"/>
        <v>1</v>
      </c>
      <c r="W66" s="16" t="b">
        <f t="shared" si="3"/>
        <v>1</v>
      </c>
      <c r="X66" s="16" t="b">
        <f t="shared" si="4"/>
        <v>1</v>
      </c>
    </row>
    <row r="67" spans="1:24">
      <c r="A67" s="103">
        <v>52</v>
      </c>
      <c r="B67" s="218"/>
      <c r="C67" s="219"/>
      <c r="D67" s="206"/>
      <c r="E67" s="206"/>
      <c r="F67" s="206"/>
      <c r="G67" s="207"/>
      <c r="H67" s="207"/>
      <c r="I67" s="207"/>
      <c r="J67" s="207"/>
      <c r="K67" s="207"/>
      <c r="L67" s="207"/>
      <c r="M67" s="207"/>
      <c r="N67" s="207"/>
      <c r="O67" s="207"/>
      <c r="P67" s="207"/>
      <c r="Q67" s="207"/>
      <c r="R67" s="104">
        <f t="shared" si="5"/>
        <v>0</v>
      </c>
      <c r="S67" s="16" t="b">
        <f t="shared" si="6"/>
        <v>1</v>
      </c>
      <c r="T67" s="16" t="b">
        <f t="shared" si="7"/>
        <v>1</v>
      </c>
      <c r="U67" s="16" t="b">
        <f t="shared" si="8"/>
        <v>1</v>
      </c>
      <c r="V67" s="16" t="b">
        <f t="shared" si="2"/>
        <v>1</v>
      </c>
      <c r="W67" s="16" t="b">
        <f t="shared" si="3"/>
        <v>1</v>
      </c>
      <c r="X67" s="16" t="b">
        <f t="shared" si="4"/>
        <v>1</v>
      </c>
    </row>
    <row r="68" spans="1:24">
      <c r="A68" s="103">
        <v>53</v>
      </c>
      <c r="B68" s="218"/>
      <c r="C68" s="219"/>
      <c r="D68" s="206"/>
      <c r="E68" s="206"/>
      <c r="F68" s="206"/>
      <c r="G68" s="207"/>
      <c r="H68" s="207"/>
      <c r="I68" s="207"/>
      <c r="J68" s="207"/>
      <c r="K68" s="207"/>
      <c r="L68" s="207"/>
      <c r="M68" s="207"/>
      <c r="N68" s="207"/>
      <c r="O68" s="207"/>
      <c r="P68" s="207"/>
      <c r="Q68" s="207"/>
      <c r="R68" s="104">
        <f t="shared" si="5"/>
        <v>0</v>
      </c>
      <c r="S68" s="16" t="b">
        <f t="shared" si="6"/>
        <v>1</v>
      </c>
      <c r="T68" s="16" t="b">
        <f t="shared" si="7"/>
        <v>1</v>
      </c>
      <c r="U68" s="16" t="b">
        <f t="shared" si="8"/>
        <v>1</v>
      </c>
      <c r="V68" s="16" t="b">
        <f t="shared" si="2"/>
        <v>1</v>
      </c>
      <c r="W68" s="16" t="b">
        <f t="shared" si="3"/>
        <v>1</v>
      </c>
      <c r="X68" s="16" t="b">
        <f t="shared" si="4"/>
        <v>1</v>
      </c>
    </row>
    <row r="69" spans="1:24">
      <c r="A69" s="103">
        <v>54</v>
      </c>
      <c r="B69" s="218"/>
      <c r="C69" s="219"/>
      <c r="D69" s="206"/>
      <c r="E69" s="206"/>
      <c r="F69" s="206"/>
      <c r="G69" s="207"/>
      <c r="H69" s="207"/>
      <c r="I69" s="207"/>
      <c r="J69" s="207"/>
      <c r="K69" s="207"/>
      <c r="L69" s="207"/>
      <c r="M69" s="207"/>
      <c r="N69" s="207"/>
      <c r="O69" s="207"/>
      <c r="P69" s="207"/>
      <c r="Q69" s="207"/>
      <c r="R69" s="104">
        <f t="shared" si="5"/>
        <v>0</v>
      </c>
      <c r="S69" s="16" t="b">
        <f t="shared" si="6"/>
        <v>1</v>
      </c>
      <c r="T69" s="16" t="b">
        <f t="shared" si="7"/>
        <v>1</v>
      </c>
      <c r="U69" s="16" t="b">
        <f t="shared" si="8"/>
        <v>1</v>
      </c>
      <c r="V69" s="16" t="b">
        <f t="shared" si="2"/>
        <v>1</v>
      </c>
      <c r="W69" s="16" t="b">
        <f t="shared" si="3"/>
        <v>1</v>
      </c>
      <c r="X69" s="16" t="b">
        <f t="shared" si="4"/>
        <v>1</v>
      </c>
    </row>
    <row r="70" spans="1:24">
      <c r="A70" s="103">
        <v>55</v>
      </c>
      <c r="B70" s="218"/>
      <c r="C70" s="219"/>
      <c r="D70" s="206"/>
      <c r="E70" s="206"/>
      <c r="F70" s="206"/>
      <c r="G70" s="207"/>
      <c r="H70" s="207"/>
      <c r="I70" s="207"/>
      <c r="J70" s="207"/>
      <c r="K70" s="207"/>
      <c r="L70" s="207"/>
      <c r="M70" s="207"/>
      <c r="N70" s="207"/>
      <c r="O70" s="207"/>
      <c r="P70" s="207"/>
      <c r="Q70" s="207"/>
      <c r="R70" s="104">
        <f t="shared" si="5"/>
        <v>0</v>
      </c>
      <c r="S70" s="16" t="b">
        <f t="shared" si="6"/>
        <v>1</v>
      </c>
      <c r="T70" s="16" t="b">
        <f t="shared" si="7"/>
        <v>1</v>
      </c>
      <c r="U70" s="16" t="b">
        <f t="shared" si="8"/>
        <v>1</v>
      </c>
      <c r="V70" s="16" t="b">
        <f t="shared" si="2"/>
        <v>1</v>
      </c>
      <c r="W70" s="16" t="b">
        <f t="shared" si="3"/>
        <v>1</v>
      </c>
      <c r="X70" s="16" t="b">
        <f t="shared" si="4"/>
        <v>1</v>
      </c>
    </row>
    <row r="71" spans="1:24">
      <c r="A71" s="103">
        <v>56</v>
      </c>
      <c r="B71" s="218"/>
      <c r="C71" s="219"/>
      <c r="D71" s="206"/>
      <c r="E71" s="206"/>
      <c r="F71" s="206"/>
      <c r="G71" s="207"/>
      <c r="H71" s="207"/>
      <c r="I71" s="207"/>
      <c r="J71" s="207"/>
      <c r="K71" s="207"/>
      <c r="L71" s="207"/>
      <c r="M71" s="207"/>
      <c r="N71" s="207"/>
      <c r="O71" s="207"/>
      <c r="P71" s="207"/>
      <c r="Q71" s="207"/>
      <c r="R71" s="104">
        <f t="shared" si="5"/>
        <v>0</v>
      </c>
      <c r="S71" s="16" t="b">
        <f t="shared" si="6"/>
        <v>1</v>
      </c>
      <c r="T71" s="16" t="b">
        <f t="shared" si="7"/>
        <v>1</v>
      </c>
      <c r="U71" s="16" t="b">
        <f t="shared" si="8"/>
        <v>1</v>
      </c>
      <c r="V71" s="16" t="b">
        <f t="shared" si="2"/>
        <v>1</v>
      </c>
      <c r="W71" s="16" t="b">
        <f t="shared" si="3"/>
        <v>1</v>
      </c>
      <c r="X71" s="16" t="b">
        <f t="shared" si="4"/>
        <v>1</v>
      </c>
    </row>
    <row r="72" spans="1:24">
      <c r="A72" s="103">
        <v>57</v>
      </c>
      <c r="B72" s="218"/>
      <c r="C72" s="219"/>
      <c r="D72" s="206"/>
      <c r="E72" s="206"/>
      <c r="F72" s="206"/>
      <c r="G72" s="207"/>
      <c r="H72" s="207"/>
      <c r="I72" s="207"/>
      <c r="J72" s="207"/>
      <c r="K72" s="207"/>
      <c r="L72" s="207"/>
      <c r="M72" s="207"/>
      <c r="N72" s="207"/>
      <c r="O72" s="207"/>
      <c r="P72" s="207"/>
      <c r="Q72" s="207"/>
      <c r="R72" s="104">
        <f t="shared" si="5"/>
        <v>0</v>
      </c>
      <c r="S72" s="16" t="b">
        <f t="shared" si="6"/>
        <v>1</v>
      </c>
      <c r="T72" s="16" t="b">
        <f t="shared" si="7"/>
        <v>1</v>
      </c>
      <c r="U72" s="16" t="b">
        <f t="shared" si="8"/>
        <v>1</v>
      </c>
      <c r="V72" s="16" t="b">
        <f t="shared" si="2"/>
        <v>1</v>
      </c>
      <c r="W72" s="16" t="b">
        <f t="shared" si="3"/>
        <v>1</v>
      </c>
      <c r="X72" s="16" t="b">
        <f t="shared" si="4"/>
        <v>1</v>
      </c>
    </row>
    <row r="73" spans="1:24">
      <c r="A73" s="103">
        <v>58</v>
      </c>
      <c r="B73" s="218"/>
      <c r="C73" s="219"/>
      <c r="D73" s="206"/>
      <c r="E73" s="206"/>
      <c r="F73" s="206"/>
      <c r="G73" s="207"/>
      <c r="H73" s="207"/>
      <c r="I73" s="207"/>
      <c r="J73" s="207"/>
      <c r="K73" s="207"/>
      <c r="L73" s="207"/>
      <c r="M73" s="207"/>
      <c r="N73" s="207"/>
      <c r="O73" s="207"/>
      <c r="P73" s="207"/>
      <c r="Q73" s="207"/>
      <c r="R73" s="104">
        <f t="shared" si="5"/>
        <v>0</v>
      </c>
      <c r="S73" s="16" t="b">
        <f t="shared" si="6"/>
        <v>1</v>
      </c>
      <c r="T73" s="16" t="b">
        <f t="shared" si="7"/>
        <v>1</v>
      </c>
      <c r="U73" s="16" t="b">
        <f t="shared" si="8"/>
        <v>1</v>
      </c>
      <c r="V73" s="16" t="b">
        <f t="shared" si="2"/>
        <v>1</v>
      </c>
      <c r="W73" s="16" t="b">
        <f t="shared" si="3"/>
        <v>1</v>
      </c>
      <c r="X73" s="16" t="b">
        <f t="shared" si="4"/>
        <v>1</v>
      </c>
    </row>
    <row r="74" spans="1:24">
      <c r="A74" s="103">
        <v>59</v>
      </c>
      <c r="B74" s="218"/>
      <c r="C74" s="219"/>
      <c r="D74" s="206"/>
      <c r="E74" s="206"/>
      <c r="F74" s="206"/>
      <c r="G74" s="207"/>
      <c r="H74" s="207"/>
      <c r="I74" s="207"/>
      <c r="J74" s="207"/>
      <c r="K74" s="207"/>
      <c r="L74" s="207"/>
      <c r="M74" s="207"/>
      <c r="N74" s="207"/>
      <c r="O74" s="207"/>
      <c r="P74" s="207"/>
      <c r="Q74" s="207"/>
      <c r="R74" s="104">
        <f t="shared" si="5"/>
        <v>0</v>
      </c>
      <c r="S74" s="16" t="b">
        <f t="shared" si="6"/>
        <v>1</v>
      </c>
      <c r="T74" s="16" t="b">
        <f t="shared" si="7"/>
        <v>1</v>
      </c>
      <c r="U74" s="16" t="b">
        <f t="shared" si="8"/>
        <v>1</v>
      </c>
      <c r="V74" s="16" t="b">
        <f t="shared" si="2"/>
        <v>1</v>
      </c>
      <c r="W74" s="16" t="b">
        <f t="shared" si="3"/>
        <v>1</v>
      </c>
      <c r="X74" s="16" t="b">
        <f t="shared" si="4"/>
        <v>1</v>
      </c>
    </row>
    <row r="75" spans="1:24">
      <c r="A75" s="103">
        <v>60</v>
      </c>
      <c r="B75" s="218"/>
      <c r="C75" s="219"/>
      <c r="D75" s="206"/>
      <c r="E75" s="206"/>
      <c r="F75" s="206"/>
      <c r="G75" s="207"/>
      <c r="H75" s="207"/>
      <c r="I75" s="207"/>
      <c r="J75" s="207"/>
      <c r="K75" s="207"/>
      <c r="L75" s="207"/>
      <c r="M75" s="207"/>
      <c r="N75" s="207"/>
      <c r="O75" s="207"/>
      <c r="P75" s="207"/>
      <c r="Q75" s="207"/>
      <c r="R75" s="104">
        <f t="shared" si="5"/>
        <v>0</v>
      </c>
      <c r="S75" s="16" t="b">
        <f t="shared" si="6"/>
        <v>1</v>
      </c>
      <c r="T75" s="16" t="b">
        <f t="shared" si="7"/>
        <v>1</v>
      </c>
      <c r="U75" s="16" t="b">
        <f t="shared" si="8"/>
        <v>1</v>
      </c>
      <c r="V75" s="16" t="b">
        <f t="shared" si="2"/>
        <v>1</v>
      </c>
      <c r="W75" s="16" t="b">
        <f t="shared" si="3"/>
        <v>1</v>
      </c>
      <c r="X75" s="16" t="b">
        <f t="shared" si="4"/>
        <v>1</v>
      </c>
    </row>
    <row r="76" spans="1:24">
      <c r="A76" s="103">
        <v>61</v>
      </c>
      <c r="B76" s="218"/>
      <c r="C76" s="219"/>
      <c r="D76" s="206"/>
      <c r="E76" s="206"/>
      <c r="F76" s="206"/>
      <c r="G76" s="207"/>
      <c r="H76" s="207"/>
      <c r="I76" s="207"/>
      <c r="J76" s="207"/>
      <c r="K76" s="207"/>
      <c r="L76" s="207"/>
      <c r="M76" s="207"/>
      <c r="N76" s="207"/>
      <c r="O76" s="207"/>
      <c r="P76" s="207"/>
      <c r="Q76" s="207"/>
      <c r="R76" s="104">
        <f t="shared" si="5"/>
        <v>0</v>
      </c>
      <c r="S76" s="16" t="b">
        <f t="shared" si="6"/>
        <v>1</v>
      </c>
      <c r="T76" s="16" t="b">
        <f t="shared" si="7"/>
        <v>1</v>
      </c>
      <c r="U76" s="16" t="b">
        <f t="shared" si="8"/>
        <v>1</v>
      </c>
      <c r="V76" s="16" t="b">
        <f t="shared" si="2"/>
        <v>1</v>
      </c>
      <c r="W76" s="16" t="b">
        <f t="shared" si="3"/>
        <v>1</v>
      </c>
      <c r="X76" s="16" t="b">
        <f t="shared" si="4"/>
        <v>1</v>
      </c>
    </row>
    <row r="77" spans="1:24">
      <c r="A77" s="103">
        <v>62</v>
      </c>
      <c r="B77" s="218"/>
      <c r="C77" s="219"/>
      <c r="D77" s="206"/>
      <c r="E77" s="206"/>
      <c r="F77" s="206"/>
      <c r="G77" s="207"/>
      <c r="H77" s="207"/>
      <c r="I77" s="207"/>
      <c r="J77" s="207"/>
      <c r="K77" s="207"/>
      <c r="L77" s="207"/>
      <c r="M77" s="207"/>
      <c r="N77" s="207"/>
      <c r="O77" s="207"/>
      <c r="P77" s="207"/>
      <c r="Q77" s="207"/>
      <c r="R77" s="104">
        <f t="shared" si="5"/>
        <v>0</v>
      </c>
      <c r="S77" s="16" t="b">
        <f t="shared" si="6"/>
        <v>1</v>
      </c>
      <c r="T77" s="16" t="b">
        <f t="shared" si="7"/>
        <v>1</v>
      </c>
      <c r="U77" s="16" t="b">
        <f t="shared" si="8"/>
        <v>1</v>
      </c>
      <c r="V77" s="16" t="b">
        <f t="shared" si="2"/>
        <v>1</v>
      </c>
      <c r="W77" s="16" t="b">
        <f t="shared" si="3"/>
        <v>1</v>
      </c>
      <c r="X77" s="16" t="b">
        <f t="shared" si="4"/>
        <v>1</v>
      </c>
    </row>
    <row r="78" spans="1:24">
      <c r="A78" s="103">
        <v>63</v>
      </c>
      <c r="B78" s="218"/>
      <c r="C78" s="219"/>
      <c r="D78" s="206"/>
      <c r="E78" s="206"/>
      <c r="F78" s="206"/>
      <c r="G78" s="207"/>
      <c r="H78" s="207"/>
      <c r="I78" s="207"/>
      <c r="J78" s="207"/>
      <c r="K78" s="207"/>
      <c r="L78" s="207"/>
      <c r="M78" s="207"/>
      <c r="N78" s="207"/>
      <c r="O78" s="207"/>
      <c r="P78" s="207"/>
      <c r="Q78" s="207"/>
      <c r="R78" s="104">
        <f t="shared" si="5"/>
        <v>0</v>
      </c>
      <c r="S78" s="16" t="b">
        <f t="shared" si="6"/>
        <v>1</v>
      </c>
      <c r="T78" s="16" t="b">
        <f t="shared" si="7"/>
        <v>1</v>
      </c>
      <c r="U78" s="16" t="b">
        <f t="shared" si="8"/>
        <v>1</v>
      </c>
      <c r="V78" s="16" t="b">
        <f t="shared" si="2"/>
        <v>1</v>
      </c>
      <c r="W78" s="16" t="b">
        <f t="shared" si="3"/>
        <v>1</v>
      </c>
      <c r="X78" s="16" t="b">
        <f t="shared" si="4"/>
        <v>1</v>
      </c>
    </row>
    <row r="79" spans="1:24">
      <c r="A79" s="103">
        <v>64</v>
      </c>
      <c r="B79" s="218"/>
      <c r="C79" s="219"/>
      <c r="D79" s="206"/>
      <c r="E79" s="206"/>
      <c r="F79" s="206"/>
      <c r="G79" s="207"/>
      <c r="H79" s="207"/>
      <c r="I79" s="207"/>
      <c r="J79" s="207"/>
      <c r="K79" s="207"/>
      <c r="L79" s="207"/>
      <c r="M79" s="207"/>
      <c r="N79" s="207"/>
      <c r="O79" s="207"/>
      <c r="P79" s="207"/>
      <c r="Q79" s="207"/>
      <c r="R79" s="104">
        <f t="shared" si="5"/>
        <v>0</v>
      </c>
      <c r="S79" s="16" t="b">
        <f t="shared" si="6"/>
        <v>1</v>
      </c>
      <c r="T79" s="16" t="b">
        <f t="shared" si="7"/>
        <v>1</v>
      </c>
      <c r="U79" s="16" t="b">
        <f t="shared" si="8"/>
        <v>1</v>
      </c>
      <c r="V79" s="16" t="b">
        <f t="shared" si="2"/>
        <v>1</v>
      </c>
      <c r="W79" s="16" t="b">
        <f t="shared" si="3"/>
        <v>1</v>
      </c>
      <c r="X79" s="16" t="b">
        <f t="shared" si="4"/>
        <v>1</v>
      </c>
    </row>
    <row r="80" spans="1:24">
      <c r="A80" s="103">
        <v>65</v>
      </c>
      <c r="B80" s="218"/>
      <c r="C80" s="219"/>
      <c r="D80" s="206"/>
      <c r="E80" s="206"/>
      <c r="F80" s="206"/>
      <c r="G80" s="207"/>
      <c r="H80" s="207"/>
      <c r="I80" s="207"/>
      <c r="J80" s="207"/>
      <c r="K80" s="207"/>
      <c r="L80" s="207"/>
      <c r="M80" s="207"/>
      <c r="N80" s="207"/>
      <c r="O80" s="207"/>
      <c r="P80" s="207"/>
      <c r="Q80" s="207"/>
      <c r="R80" s="104">
        <f t="shared" si="5"/>
        <v>0</v>
      </c>
      <c r="S80" s="16" t="b">
        <f t="shared" si="6"/>
        <v>1</v>
      </c>
      <c r="T80" s="16" t="b">
        <f t="shared" si="7"/>
        <v>1</v>
      </c>
      <c r="U80" s="16" t="b">
        <f t="shared" si="8"/>
        <v>1</v>
      </c>
      <c r="V80" s="16" t="b">
        <f t="shared" ref="V80:V143" si="9">IF(D80="",TRUE,(IF(ISNUMBER(MATCH(D80,CountriesList,0)),TRUE,FALSE)))</f>
        <v>1</v>
      </c>
      <c r="W80" s="16" t="b">
        <f t="shared" ref="W80:W143" si="10">IF(E80="",TRUE,(IF(ISNUMBER(MATCH(E80,typeofentityList,0)),TRUE,FALSE)))</f>
        <v>1</v>
      </c>
      <c r="X80" s="16" t="b">
        <f t="shared" ref="X80:X143" si="11">IF(F80="",TRUE,(IF(ISNUMBER(MATCH(F80,RelationList,0)),TRUE,FALSE)))</f>
        <v>1</v>
      </c>
    </row>
    <row r="81" spans="1:24">
      <c r="A81" s="103">
        <v>66</v>
      </c>
      <c r="B81" s="218"/>
      <c r="C81" s="219"/>
      <c r="D81" s="206"/>
      <c r="E81" s="206"/>
      <c r="F81" s="206"/>
      <c r="G81" s="207"/>
      <c r="H81" s="207"/>
      <c r="I81" s="207"/>
      <c r="J81" s="207"/>
      <c r="K81" s="207"/>
      <c r="L81" s="207"/>
      <c r="M81" s="207"/>
      <c r="N81" s="207"/>
      <c r="O81" s="207"/>
      <c r="P81" s="207"/>
      <c r="Q81" s="207"/>
      <c r="R81" s="104">
        <f t="shared" ref="R81:R144" si="12">SUM(G81:Q81)</f>
        <v>0</v>
      </c>
      <c r="S81" s="16" t="b">
        <f t="shared" si="6"/>
        <v>1</v>
      </c>
      <c r="T81" s="16" t="b">
        <f t="shared" si="7"/>
        <v>1</v>
      </c>
      <c r="U81" s="16" t="b">
        <f t="shared" si="8"/>
        <v>1</v>
      </c>
      <c r="V81" s="16" t="b">
        <f t="shared" si="9"/>
        <v>1</v>
      </c>
      <c r="W81" s="16" t="b">
        <f t="shared" si="10"/>
        <v>1</v>
      </c>
      <c r="X81" s="16" t="b">
        <f t="shared" si="11"/>
        <v>1</v>
      </c>
    </row>
    <row r="82" spans="1:24">
      <c r="A82" s="103">
        <v>67</v>
      </c>
      <c r="B82" s="218"/>
      <c r="C82" s="219"/>
      <c r="D82" s="206"/>
      <c r="E82" s="206"/>
      <c r="F82" s="206"/>
      <c r="G82" s="207"/>
      <c r="H82" s="207"/>
      <c r="I82" s="207"/>
      <c r="J82" s="207"/>
      <c r="K82" s="207"/>
      <c r="L82" s="207"/>
      <c r="M82" s="207"/>
      <c r="N82" s="207"/>
      <c r="O82" s="207"/>
      <c r="P82" s="207"/>
      <c r="Q82" s="207"/>
      <c r="R82" s="104">
        <f t="shared" si="12"/>
        <v>0</v>
      </c>
      <c r="S82" s="16" t="b">
        <f t="shared" ref="S82:S145" si="13">IF(ISBLANK(B82),TRUE,IF(OR(ISBLANK(C82),ISBLANK(D82),ISBLANK(E82),ISBLANK(F82),ISBLANK(G82),ISBLANK(H82),ISBLANK(I82),ISBLANK(J82),ISBLANK(K82),ISBLANK(L82),ISBLANK(M82),ISBLANK(N82),ISBLANK(O82),ISBLANK(P82),ISBLANK(Q82),ISBLANK(R82)),FALSE,TRUE))</f>
        <v>1</v>
      </c>
      <c r="T82" s="16" t="b">
        <f t="shared" ref="T82:T145" si="14">IF(OR(AND(B82="N/A",D82="N/A",E82="N/A",F82="N/A"),AND(ISBLANK(B82),ISBLANK(D82),ISBLANK(E82),ISBLANK(F82)),AND(NOT(ISBLANK(B82)),B82&lt;&gt;"N/A",NOT(ISBLANK(D82)),D82&lt;&gt;"N/A",NOT(ISBLANK(E82)),E82&lt;&gt;"N/A",NOT(ISBLANK(F82)),F82&lt;&gt;"N/A")),TRUE,FALSE)</f>
        <v>1</v>
      </c>
      <c r="U82" s="16" t="b">
        <f t="shared" ref="U82:U145" si="15">IF(OR((AND(B82="N/A",R82=0)),(AND((ISBLANK(B82)=TRUE),R82=0)),(AND(NOT(ISBLANK(B82)),B82&lt;&gt;"N/A",R82&lt;&gt;0))),TRUE,FALSE)</f>
        <v>1</v>
      </c>
      <c r="V82" s="16" t="b">
        <f t="shared" si="9"/>
        <v>1</v>
      </c>
      <c r="W82" s="16" t="b">
        <f t="shared" si="10"/>
        <v>1</v>
      </c>
      <c r="X82" s="16" t="b">
        <f t="shared" si="11"/>
        <v>1</v>
      </c>
    </row>
    <row r="83" spans="1:24">
      <c r="A83" s="103">
        <v>68</v>
      </c>
      <c r="B83" s="218"/>
      <c r="C83" s="219"/>
      <c r="D83" s="206"/>
      <c r="E83" s="206"/>
      <c r="F83" s="206"/>
      <c r="G83" s="207"/>
      <c r="H83" s="207"/>
      <c r="I83" s="207"/>
      <c r="J83" s="207"/>
      <c r="K83" s="207"/>
      <c r="L83" s="207"/>
      <c r="M83" s="207"/>
      <c r="N83" s="207"/>
      <c r="O83" s="207"/>
      <c r="P83" s="207"/>
      <c r="Q83" s="207"/>
      <c r="R83" s="104">
        <f t="shared" si="12"/>
        <v>0</v>
      </c>
      <c r="S83" s="16" t="b">
        <f t="shared" si="13"/>
        <v>1</v>
      </c>
      <c r="T83" s="16" t="b">
        <f t="shared" si="14"/>
        <v>1</v>
      </c>
      <c r="U83" s="16" t="b">
        <f t="shared" si="15"/>
        <v>1</v>
      </c>
      <c r="V83" s="16" t="b">
        <f t="shared" si="9"/>
        <v>1</v>
      </c>
      <c r="W83" s="16" t="b">
        <f t="shared" si="10"/>
        <v>1</v>
      </c>
      <c r="X83" s="16" t="b">
        <f t="shared" si="11"/>
        <v>1</v>
      </c>
    </row>
    <row r="84" spans="1:24">
      <c r="A84" s="103">
        <v>69</v>
      </c>
      <c r="B84" s="218"/>
      <c r="C84" s="219"/>
      <c r="D84" s="206"/>
      <c r="E84" s="206"/>
      <c r="F84" s="206"/>
      <c r="G84" s="207"/>
      <c r="H84" s="207"/>
      <c r="I84" s="207"/>
      <c r="J84" s="207"/>
      <c r="K84" s="207"/>
      <c r="L84" s="207"/>
      <c r="M84" s="207"/>
      <c r="N84" s="207"/>
      <c r="O84" s="207"/>
      <c r="P84" s="207"/>
      <c r="Q84" s="207"/>
      <c r="R84" s="104">
        <f t="shared" si="12"/>
        <v>0</v>
      </c>
      <c r="S84" s="16" t="b">
        <f t="shared" si="13"/>
        <v>1</v>
      </c>
      <c r="T84" s="16" t="b">
        <f t="shared" si="14"/>
        <v>1</v>
      </c>
      <c r="U84" s="16" t="b">
        <f t="shared" si="15"/>
        <v>1</v>
      </c>
      <c r="V84" s="16" t="b">
        <f t="shared" si="9"/>
        <v>1</v>
      </c>
      <c r="W84" s="16" t="b">
        <f t="shared" si="10"/>
        <v>1</v>
      </c>
      <c r="X84" s="16" t="b">
        <f t="shared" si="11"/>
        <v>1</v>
      </c>
    </row>
    <row r="85" spans="1:24">
      <c r="A85" s="103">
        <v>70</v>
      </c>
      <c r="B85" s="218"/>
      <c r="C85" s="219"/>
      <c r="D85" s="206"/>
      <c r="E85" s="206"/>
      <c r="F85" s="206"/>
      <c r="G85" s="207"/>
      <c r="H85" s="207"/>
      <c r="I85" s="207"/>
      <c r="J85" s="207"/>
      <c r="K85" s="207"/>
      <c r="L85" s="207"/>
      <c r="M85" s="207"/>
      <c r="N85" s="207"/>
      <c r="O85" s="207"/>
      <c r="P85" s="207"/>
      <c r="Q85" s="207"/>
      <c r="R85" s="104">
        <f t="shared" si="12"/>
        <v>0</v>
      </c>
      <c r="S85" s="16" t="b">
        <f t="shared" si="13"/>
        <v>1</v>
      </c>
      <c r="T85" s="16" t="b">
        <f t="shared" si="14"/>
        <v>1</v>
      </c>
      <c r="U85" s="16" t="b">
        <f t="shared" si="15"/>
        <v>1</v>
      </c>
      <c r="V85" s="16" t="b">
        <f t="shared" si="9"/>
        <v>1</v>
      </c>
      <c r="W85" s="16" t="b">
        <f t="shared" si="10"/>
        <v>1</v>
      </c>
      <c r="X85" s="16" t="b">
        <f t="shared" si="11"/>
        <v>1</v>
      </c>
    </row>
    <row r="86" spans="1:24">
      <c r="A86" s="103">
        <v>71</v>
      </c>
      <c r="B86" s="218"/>
      <c r="C86" s="219"/>
      <c r="D86" s="206"/>
      <c r="E86" s="206"/>
      <c r="F86" s="206"/>
      <c r="G86" s="207"/>
      <c r="H86" s="207"/>
      <c r="I86" s="207"/>
      <c r="J86" s="207"/>
      <c r="K86" s="207"/>
      <c r="L86" s="207"/>
      <c r="M86" s="207"/>
      <c r="N86" s="207"/>
      <c r="O86" s="207"/>
      <c r="P86" s="207"/>
      <c r="Q86" s="207"/>
      <c r="R86" s="104">
        <f t="shared" si="12"/>
        <v>0</v>
      </c>
      <c r="S86" s="16" t="b">
        <f t="shared" si="13"/>
        <v>1</v>
      </c>
      <c r="T86" s="16" t="b">
        <f t="shared" si="14"/>
        <v>1</v>
      </c>
      <c r="U86" s="16" t="b">
        <f t="shared" si="15"/>
        <v>1</v>
      </c>
      <c r="V86" s="16" t="b">
        <f t="shared" si="9"/>
        <v>1</v>
      </c>
      <c r="W86" s="16" t="b">
        <f t="shared" si="10"/>
        <v>1</v>
      </c>
      <c r="X86" s="16" t="b">
        <f t="shared" si="11"/>
        <v>1</v>
      </c>
    </row>
    <row r="87" spans="1:24">
      <c r="A87" s="103">
        <v>72</v>
      </c>
      <c r="B87" s="218"/>
      <c r="C87" s="219"/>
      <c r="D87" s="206"/>
      <c r="E87" s="206"/>
      <c r="F87" s="206"/>
      <c r="G87" s="207"/>
      <c r="H87" s="207"/>
      <c r="I87" s="207"/>
      <c r="J87" s="207"/>
      <c r="K87" s="207"/>
      <c r="L87" s="207"/>
      <c r="M87" s="207"/>
      <c r="N87" s="207"/>
      <c r="O87" s="207"/>
      <c r="P87" s="207"/>
      <c r="Q87" s="207"/>
      <c r="R87" s="104">
        <f t="shared" si="12"/>
        <v>0</v>
      </c>
      <c r="S87" s="16" t="b">
        <f t="shared" si="13"/>
        <v>1</v>
      </c>
      <c r="T87" s="16" t="b">
        <f t="shared" si="14"/>
        <v>1</v>
      </c>
      <c r="U87" s="16" t="b">
        <f t="shared" si="15"/>
        <v>1</v>
      </c>
      <c r="V87" s="16" t="b">
        <f t="shared" si="9"/>
        <v>1</v>
      </c>
      <c r="W87" s="16" t="b">
        <f t="shared" si="10"/>
        <v>1</v>
      </c>
      <c r="X87" s="16" t="b">
        <f t="shared" si="11"/>
        <v>1</v>
      </c>
    </row>
    <row r="88" spans="1:24">
      <c r="A88" s="103">
        <v>73</v>
      </c>
      <c r="B88" s="218"/>
      <c r="C88" s="219"/>
      <c r="D88" s="206"/>
      <c r="E88" s="206"/>
      <c r="F88" s="206"/>
      <c r="G88" s="207"/>
      <c r="H88" s="207"/>
      <c r="I88" s="207"/>
      <c r="J88" s="207"/>
      <c r="K88" s="207"/>
      <c r="L88" s="207"/>
      <c r="M88" s="207"/>
      <c r="N88" s="207"/>
      <c r="O88" s="207"/>
      <c r="P88" s="207"/>
      <c r="Q88" s="207"/>
      <c r="R88" s="104">
        <f t="shared" si="12"/>
        <v>0</v>
      </c>
      <c r="S88" s="16" t="b">
        <f t="shared" si="13"/>
        <v>1</v>
      </c>
      <c r="T88" s="16" t="b">
        <f t="shared" si="14"/>
        <v>1</v>
      </c>
      <c r="U88" s="16" t="b">
        <f t="shared" si="15"/>
        <v>1</v>
      </c>
      <c r="V88" s="16" t="b">
        <f t="shared" si="9"/>
        <v>1</v>
      </c>
      <c r="W88" s="16" t="b">
        <f t="shared" si="10"/>
        <v>1</v>
      </c>
      <c r="X88" s="16" t="b">
        <f t="shared" si="11"/>
        <v>1</v>
      </c>
    </row>
    <row r="89" spans="1:24">
      <c r="A89" s="103">
        <v>74</v>
      </c>
      <c r="B89" s="218"/>
      <c r="C89" s="219"/>
      <c r="D89" s="206"/>
      <c r="E89" s="206"/>
      <c r="F89" s="206"/>
      <c r="G89" s="207"/>
      <c r="H89" s="207"/>
      <c r="I89" s="207"/>
      <c r="J89" s="207"/>
      <c r="K89" s="207"/>
      <c r="L89" s="207"/>
      <c r="M89" s="207"/>
      <c r="N89" s="207"/>
      <c r="O89" s="207"/>
      <c r="P89" s="207"/>
      <c r="Q89" s="207"/>
      <c r="R89" s="104">
        <f t="shared" si="12"/>
        <v>0</v>
      </c>
      <c r="S89" s="16" t="b">
        <f t="shared" si="13"/>
        <v>1</v>
      </c>
      <c r="T89" s="16" t="b">
        <f t="shared" si="14"/>
        <v>1</v>
      </c>
      <c r="U89" s="16" t="b">
        <f t="shared" si="15"/>
        <v>1</v>
      </c>
      <c r="V89" s="16" t="b">
        <f t="shared" si="9"/>
        <v>1</v>
      </c>
      <c r="W89" s="16" t="b">
        <f t="shared" si="10"/>
        <v>1</v>
      </c>
      <c r="X89" s="16" t="b">
        <f t="shared" si="11"/>
        <v>1</v>
      </c>
    </row>
    <row r="90" spans="1:24">
      <c r="A90" s="103">
        <v>75</v>
      </c>
      <c r="B90" s="218"/>
      <c r="C90" s="219"/>
      <c r="D90" s="206"/>
      <c r="E90" s="206"/>
      <c r="F90" s="206"/>
      <c r="G90" s="207"/>
      <c r="H90" s="207"/>
      <c r="I90" s="207"/>
      <c r="J90" s="207"/>
      <c r="K90" s="207"/>
      <c r="L90" s="207"/>
      <c r="M90" s="207"/>
      <c r="N90" s="207"/>
      <c r="O90" s="207"/>
      <c r="P90" s="207"/>
      <c r="Q90" s="207"/>
      <c r="R90" s="104">
        <f t="shared" si="12"/>
        <v>0</v>
      </c>
      <c r="S90" s="16" t="b">
        <f t="shared" si="13"/>
        <v>1</v>
      </c>
      <c r="T90" s="16" t="b">
        <f t="shared" si="14"/>
        <v>1</v>
      </c>
      <c r="U90" s="16" t="b">
        <f t="shared" si="15"/>
        <v>1</v>
      </c>
      <c r="V90" s="16" t="b">
        <f t="shared" si="9"/>
        <v>1</v>
      </c>
      <c r="W90" s="16" t="b">
        <f t="shared" si="10"/>
        <v>1</v>
      </c>
      <c r="X90" s="16" t="b">
        <f t="shared" si="11"/>
        <v>1</v>
      </c>
    </row>
    <row r="91" spans="1:24">
      <c r="A91" s="103">
        <v>76</v>
      </c>
      <c r="B91" s="218"/>
      <c r="C91" s="219"/>
      <c r="D91" s="206"/>
      <c r="E91" s="206"/>
      <c r="F91" s="206"/>
      <c r="G91" s="207"/>
      <c r="H91" s="207"/>
      <c r="I91" s="207"/>
      <c r="J91" s="207"/>
      <c r="K91" s="207"/>
      <c r="L91" s="207"/>
      <c r="M91" s="207"/>
      <c r="N91" s="207"/>
      <c r="O91" s="207"/>
      <c r="P91" s="207"/>
      <c r="Q91" s="207"/>
      <c r="R91" s="104">
        <f t="shared" si="12"/>
        <v>0</v>
      </c>
      <c r="S91" s="16" t="b">
        <f t="shared" si="13"/>
        <v>1</v>
      </c>
      <c r="T91" s="16" t="b">
        <f t="shared" si="14"/>
        <v>1</v>
      </c>
      <c r="U91" s="16" t="b">
        <f t="shared" si="15"/>
        <v>1</v>
      </c>
      <c r="V91" s="16" t="b">
        <f t="shared" si="9"/>
        <v>1</v>
      </c>
      <c r="W91" s="16" t="b">
        <f t="shared" si="10"/>
        <v>1</v>
      </c>
      <c r="X91" s="16" t="b">
        <f t="shared" si="11"/>
        <v>1</v>
      </c>
    </row>
    <row r="92" spans="1:24">
      <c r="A92" s="103">
        <v>77</v>
      </c>
      <c r="B92" s="218"/>
      <c r="C92" s="219"/>
      <c r="D92" s="206"/>
      <c r="E92" s="206"/>
      <c r="F92" s="206"/>
      <c r="G92" s="207"/>
      <c r="H92" s="207"/>
      <c r="I92" s="207"/>
      <c r="J92" s="207"/>
      <c r="K92" s="207"/>
      <c r="L92" s="207"/>
      <c r="M92" s="207"/>
      <c r="N92" s="207"/>
      <c r="O92" s="207"/>
      <c r="P92" s="207"/>
      <c r="Q92" s="207"/>
      <c r="R92" s="104">
        <f t="shared" si="12"/>
        <v>0</v>
      </c>
      <c r="S92" s="16" t="b">
        <f t="shared" si="13"/>
        <v>1</v>
      </c>
      <c r="T92" s="16" t="b">
        <f t="shared" si="14"/>
        <v>1</v>
      </c>
      <c r="U92" s="16" t="b">
        <f t="shared" si="15"/>
        <v>1</v>
      </c>
      <c r="V92" s="16" t="b">
        <f t="shared" si="9"/>
        <v>1</v>
      </c>
      <c r="W92" s="16" t="b">
        <f t="shared" si="10"/>
        <v>1</v>
      </c>
      <c r="X92" s="16" t="b">
        <f t="shared" si="11"/>
        <v>1</v>
      </c>
    </row>
    <row r="93" spans="1:24">
      <c r="A93" s="103">
        <v>78</v>
      </c>
      <c r="B93" s="218"/>
      <c r="C93" s="219"/>
      <c r="D93" s="206"/>
      <c r="E93" s="206"/>
      <c r="F93" s="206"/>
      <c r="G93" s="207"/>
      <c r="H93" s="207"/>
      <c r="I93" s="207"/>
      <c r="J93" s="207"/>
      <c r="K93" s="207"/>
      <c r="L93" s="207"/>
      <c r="M93" s="207"/>
      <c r="N93" s="207"/>
      <c r="O93" s="207"/>
      <c r="P93" s="207"/>
      <c r="Q93" s="207"/>
      <c r="R93" s="104">
        <f t="shared" si="12"/>
        <v>0</v>
      </c>
      <c r="S93" s="16" t="b">
        <f t="shared" si="13"/>
        <v>1</v>
      </c>
      <c r="T93" s="16" t="b">
        <f t="shared" si="14"/>
        <v>1</v>
      </c>
      <c r="U93" s="16" t="b">
        <f t="shared" si="15"/>
        <v>1</v>
      </c>
      <c r="V93" s="16" t="b">
        <f t="shared" si="9"/>
        <v>1</v>
      </c>
      <c r="W93" s="16" t="b">
        <f t="shared" si="10"/>
        <v>1</v>
      </c>
      <c r="X93" s="16" t="b">
        <f t="shared" si="11"/>
        <v>1</v>
      </c>
    </row>
    <row r="94" spans="1:24">
      <c r="A94" s="103">
        <v>79</v>
      </c>
      <c r="B94" s="218"/>
      <c r="C94" s="219"/>
      <c r="D94" s="206"/>
      <c r="E94" s="206"/>
      <c r="F94" s="206"/>
      <c r="G94" s="207"/>
      <c r="H94" s="207"/>
      <c r="I94" s="207"/>
      <c r="J94" s="207"/>
      <c r="K94" s="207"/>
      <c r="L94" s="207"/>
      <c r="M94" s="207"/>
      <c r="N94" s="207"/>
      <c r="O94" s="207"/>
      <c r="P94" s="207"/>
      <c r="Q94" s="207"/>
      <c r="R94" s="104">
        <f t="shared" si="12"/>
        <v>0</v>
      </c>
      <c r="S94" s="16" t="b">
        <f t="shared" si="13"/>
        <v>1</v>
      </c>
      <c r="T94" s="16" t="b">
        <f t="shared" si="14"/>
        <v>1</v>
      </c>
      <c r="U94" s="16" t="b">
        <f t="shared" si="15"/>
        <v>1</v>
      </c>
      <c r="V94" s="16" t="b">
        <f t="shared" si="9"/>
        <v>1</v>
      </c>
      <c r="W94" s="16" t="b">
        <f t="shared" si="10"/>
        <v>1</v>
      </c>
      <c r="X94" s="16" t="b">
        <f t="shared" si="11"/>
        <v>1</v>
      </c>
    </row>
    <row r="95" spans="1:24">
      <c r="A95" s="103">
        <v>80</v>
      </c>
      <c r="B95" s="218"/>
      <c r="C95" s="219"/>
      <c r="D95" s="206"/>
      <c r="E95" s="206"/>
      <c r="F95" s="206"/>
      <c r="G95" s="207"/>
      <c r="H95" s="207"/>
      <c r="I95" s="207"/>
      <c r="J95" s="207"/>
      <c r="K95" s="207"/>
      <c r="L95" s="207"/>
      <c r="M95" s="207"/>
      <c r="N95" s="207"/>
      <c r="O95" s="207"/>
      <c r="P95" s="207"/>
      <c r="Q95" s="207"/>
      <c r="R95" s="104">
        <f t="shared" si="12"/>
        <v>0</v>
      </c>
      <c r="S95" s="16" t="b">
        <f t="shared" si="13"/>
        <v>1</v>
      </c>
      <c r="T95" s="16" t="b">
        <f t="shared" si="14"/>
        <v>1</v>
      </c>
      <c r="U95" s="16" t="b">
        <f t="shared" si="15"/>
        <v>1</v>
      </c>
      <c r="V95" s="16" t="b">
        <f t="shared" si="9"/>
        <v>1</v>
      </c>
      <c r="W95" s="16" t="b">
        <f t="shared" si="10"/>
        <v>1</v>
      </c>
      <c r="X95" s="16" t="b">
        <f t="shared" si="11"/>
        <v>1</v>
      </c>
    </row>
    <row r="96" spans="1:24">
      <c r="A96" s="103">
        <v>81</v>
      </c>
      <c r="B96" s="218"/>
      <c r="C96" s="219"/>
      <c r="D96" s="206"/>
      <c r="E96" s="206"/>
      <c r="F96" s="206"/>
      <c r="G96" s="207"/>
      <c r="H96" s="207"/>
      <c r="I96" s="207"/>
      <c r="J96" s="207"/>
      <c r="K96" s="207"/>
      <c r="L96" s="207"/>
      <c r="M96" s="207"/>
      <c r="N96" s="207"/>
      <c r="O96" s="207"/>
      <c r="P96" s="207"/>
      <c r="Q96" s="207"/>
      <c r="R96" s="104">
        <f t="shared" si="12"/>
        <v>0</v>
      </c>
      <c r="S96" s="16" t="b">
        <f t="shared" si="13"/>
        <v>1</v>
      </c>
      <c r="T96" s="16" t="b">
        <f t="shared" si="14"/>
        <v>1</v>
      </c>
      <c r="U96" s="16" t="b">
        <f t="shared" si="15"/>
        <v>1</v>
      </c>
      <c r="V96" s="16" t="b">
        <f t="shared" si="9"/>
        <v>1</v>
      </c>
      <c r="W96" s="16" t="b">
        <f t="shared" si="10"/>
        <v>1</v>
      </c>
      <c r="X96" s="16" t="b">
        <f t="shared" si="11"/>
        <v>1</v>
      </c>
    </row>
    <row r="97" spans="1:24">
      <c r="A97" s="103">
        <v>82</v>
      </c>
      <c r="B97" s="218"/>
      <c r="C97" s="219"/>
      <c r="D97" s="206"/>
      <c r="E97" s="206"/>
      <c r="F97" s="206"/>
      <c r="G97" s="207"/>
      <c r="H97" s="207"/>
      <c r="I97" s="207"/>
      <c r="J97" s="207"/>
      <c r="K97" s="207"/>
      <c r="L97" s="207"/>
      <c r="M97" s="207"/>
      <c r="N97" s="207"/>
      <c r="O97" s="207"/>
      <c r="P97" s="207"/>
      <c r="Q97" s="207"/>
      <c r="R97" s="104">
        <f t="shared" si="12"/>
        <v>0</v>
      </c>
      <c r="S97" s="16" t="b">
        <f t="shared" si="13"/>
        <v>1</v>
      </c>
      <c r="T97" s="16" t="b">
        <f t="shared" si="14"/>
        <v>1</v>
      </c>
      <c r="U97" s="16" t="b">
        <f t="shared" si="15"/>
        <v>1</v>
      </c>
      <c r="V97" s="16" t="b">
        <f t="shared" si="9"/>
        <v>1</v>
      </c>
      <c r="W97" s="16" t="b">
        <f t="shared" si="10"/>
        <v>1</v>
      </c>
      <c r="X97" s="16" t="b">
        <f t="shared" si="11"/>
        <v>1</v>
      </c>
    </row>
    <row r="98" spans="1:24">
      <c r="A98" s="103">
        <v>83</v>
      </c>
      <c r="B98" s="218"/>
      <c r="C98" s="219"/>
      <c r="D98" s="206"/>
      <c r="E98" s="206"/>
      <c r="F98" s="206"/>
      <c r="G98" s="207"/>
      <c r="H98" s="207"/>
      <c r="I98" s="207"/>
      <c r="J98" s="207"/>
      <c r="K98" s="207"/>
      <c r="L98" s="207"/>
      <c r="M98" s="207"/>
      <c r="N98" s="207"/>
      <c r="O98" s="207"/>
      <c r="P98" s="207"/>
      <c r="Q98" s="207"/>
      <c r="R98" s="104">
        <f t="shared" si="12"/>
        <v>0</v>
      </c>
      <c r="S98" s="16" t="b">
        <f t="shared" si="13"/>
        <v>1</v>
      </c>
      <c r="T98" s="16" t="b">
        <f t="shared" si="14"/>
        <v>1</v>
      </c>
      <c r="U98" s="16" t="b">
        <f t="shared" si="15"/>
        <v>1</v>
      </c>
      <c r="V98" s="16" t="b">
        <f t="shared" si="9"/>
        <v>1</v>
      </c>
      <c r="W98" s="16" t="b">
        <f t="shared" si="10"/>
        <v>1</v>
      </c>
      <c r="X98" s="16" t="b">
        <f t="shared" si="11"/>
        <v>1</v>
      </c>
    </row>
    <row r="99" spans="1:24">
      <c r="A99" s="103">
        <v>84</v>
      </c>
      <c r="B99" s="218"/>
      <c r="C99" s="219"/>
      <c r="D99" s="206"/>
      <c r="E99" s="206"/>
      <c r="F99" s="206"/>
      <c r="G99" s="207"/>
      <c r="H99" s="207"/>
      <c r="I99" s="207"/>
      <c r="J99" s="207"/>
      <c r="K99" s="207"/>
      <c r="L99" s="207"/>
      <c r="M99" s="207"/>
      <c r="N99" s="207"/>
      <c r="O99" s="207"/>
      <c r="P99" s="207"/>
      <c r="Q99" s="207"/>
      <c r="R99" s="104">
        <f t="shared" si="12"/>
        <v>0</v>
      </c>
      <c r="S99" s="16" t="b">
        <f t="shared" si="13"/>
        <v>1</v>
      </c>
      <c r="T99" s="16" t="b">
        <f t="shared" si="14"/>
        <v>1</v>
      </c>
      <c r="U99" s="16" t="b">
        <f t="shared" si="15"/>
        <v>1</v>
      </c>
      <c r="V99" s="16" t="b">
        <f t="shared" si="9"/>
        <v>1</v>
      </c>
      <c r="W99" s="16" t="b">
        <f t="shared" si="10"/>
        <v>1</v>
      </c>
      <c r="X99" s="16" t="b">
        <f t="shared" si="11"/>
        <v>1</v>
      </c>
    </row>
    <row r="100" spans="1:24">
      <c r="A100" s="103">
        <v>85</v>
      </c>
      <c r="B100" s="218"/>
      <c r="C100" s="219"/>
      <c r="D100" s="206"/>
      <c r="E100" s="206"/>
      <c r="F100" s="206"/>
      <c r="G100" s="207"/>
      <c r="H100" s="207"/>
      <c r="I100" s="207"/>
      <c r="J100" s="207"/>
      <c r="K100" s="207"/>
      <c r="L100" s="207"/>
      <c r="M100" s="207"/>
      <c r="N100" s="207"/>
      <c r="O100" s="207"/>
      <c r="P100" s="207"/>
      <c r="Q100" s="207"/>
      <c r="R100" s="104">
        <f t="shared" si="12"/>
        <v>0</v>
      </c>
      <c r="S100" s="16" t="b">
        <f t="shared" si="13"/>
        <v>1</v>
      </c>
      <c r="T100" s="16" t="b">
        <f t="shared" si="14"/>
        <v>1</v>
      </c>
      <c r="U100" s="16" t="b">
        <f t="shared" si="15"/>
        <v>1</v>
      </c>
      <c r="V100" s="16" t="b">
        <f t="shared" si="9"/>
        <v>1</v>
      </c>
      <c r="W100" s="16" t="b">
        <f t="shared" si="10"/>
        <v>1</v>
      </c>
      <c r="X100" s="16" t="b">
        <f t="shared" si="11"/>
        <v>1</v>
      </c>
    </row>
    <row r="101" spans="1:24">
      <c r="A101" s="103">
        <v>86</v>
      </c>
      <c r="B101" s="218"/>
      <c r="C101" s="219"/>
      <c r="D101" s="206"/>
      <c r="E101" s="206"/>
      <c r="F101" s="206"/>
      <c r="G101" s="207"/>
      <c r="H101" s="207"/>
      <c r="I101" s="207"/>
      <c r="J101" s="207"/>
      <c r="K101" s="207"/>
      <c r="L101" s="207"/>
      <c r="M101" s="207"/>
      <c r="N101" s="207"/>
      <c r="O101" s="207"/>
      <c r="P101" s="207"/>
      <c r="Q101" s="207"/>
      <c r="R101" s="104">
        <f t="shared" si="12"/>
        <v>0</v>
      </c>
      <c r="S101" s="16" t="b">
        <f t="shared" si="13"/>
        <v>1</v>
      </c>
      <c r="T101" s="16" t="b">
        <f t="shared" si="14"/>
        <v>1</v>
      </c>
      <c r="U101" s="16" t="b">
        <f t="shared" si="15"/>
        <v>1</v>
      </c>
      <c r="V101" s="16" t="b">
        <f t="shared" si="9"/>
        <v>1</v>
      </c>
      <c r="W101" s="16" t="b">
        <f t="shared" si="10"/>
        <v>1</v>
      </c>
      <c r="X101" s="16" t="b">
        <f t="shared" si="11"/>
        <v>1</v>
      </c>
    </row>
    <row r="102" spans="1:24">
      <c r="A102" s="103">
        <v>87</v>
      </c>
      <c r="B102" s="218"/>
      <c r="C102" s="219"/>
      <c r="D102" s="206"/>
      <c r="E102" s="206"/>
      <c r="F102" s="206"/>
      <c r="G102" s="207"/>
      <c r="H102" s="207"/>
      <c r="I102" s="207"/>
      <c r="J102" s="207"/>
      <c r="K102" s="207"/>
      <c r="L102" s="207"/>
      <c r="M102" s="207"/>
      <c r="N102" s="207"/>
      <c r="O102" s="207"/>
      <c r="P102" s="207"/>
      <c r="Q102" s="207"/>
      <c r="R102" s="104">
        <f t="shared" si="12"/>
        <v>0</v>
      </c>
      <c r="S102" s="16" t="b">
        <f t="shared" si="13"/>
        <v>1</v>
      </c>
      <c r="T102" s="16" t="b">
        <f t="shared" si="14"/>
        <v>1</v>
      </c>
      <c r="U102" s="16" t="b">
        <f t="shared" si="15"/>
        <v>1</v>
      </c>
      <c r="V102" s="16" t="b">
        <f t="shared" si="9"/>
        <v>1</v>
      </c>
      <c r="W102" s="16" t="b">
        <f t="shared" si="10"/>
        <v>1</v>
      </c>
      <c r="X102" s="16" t="b">
        <f t="shared" si="11"/>
        <v>1</v>
      </c>
    </row>
    <row r="103" spans="1:24">
      <c r="A103" s="103">
        <v>88</v>
      </c>
      <c r="B103" s="218"/>
      <c r="C103" s="219"/>
      <c r="D103" s="206"/>
      <c r="E103" s="206"/>
      <c r="F103" s="206"/>
      <c r="G103" s="207"/>
      <c r="H103" s="207"/>
      <c r="I103" s="207"/>
      <c r="J103" s="207"/>
      <c r="K103" s="207"/>
      <c r="L103" s="207"/>
      <c r="M103" s="207"/>
      <c r="N103" s="207"/>
      <c r="O103" s="207"/>
      <c r="P103" s="207"/>
      <c r="Q103" s="207"/>
      <c r="R103" s="104">
        <f t="shared" si="12"/>
        <v>0</v>
      </c>
      <c r="S103" s="16" t="b">
        <f t="shared" si="13"/>
        <v>1</v>
      </c>
      <c r="T103" s="16" t="b">
        <f t="shared" si="14"/>
        <v>1</v>
      </c>
      <c r="U103" s="16" t="b">
        <f t="shared" si="15"/>
        <v>1</v>
      </c>
      <c r="V103" s="16" t="b">
        <f t="shared" si="9"/>
        <v>1</v>
      </c>
      <c r="W103" s="16" t="b">
        <f t="shared" si="10"/>
        <v>1</v>
      </c>
      <c r="X103" s="16" t="b">
        <f t="shared" si="11"/>
        <v>1</v>
      </c>
    </row>
    <row r="104" spans="1:24">
      <c r="A104" s="103">
        <v>89</v>
      </c>
      <c r="B104" s="218"/>
      <c r="C104" s="219"/>
      <c r="D104" s="206"/>
      <c r="E104" s="206"/>
      <c r="F104" s="206"/>
      <c r="G104" s="207"/>
      <c r="H104" s="207"/>
      <c r="I104" s="207"/>
      <c r="J104" s="207"/>
      <c r="K104" s="207"/>
      <c r="L104" s="207"/>
      <c r="M104" s="207"/>
      <c r="N104" s="207"/>
      <c r="O104" s="207"/>
      <c r="P104" s="207"/>
      <c r="Q104" s="207"/>
      <c r="R104" s="104">
        <f t="shared" si="12"/>
        <v>0</v>
      </c>
      <c r="S104" s="16" t="b">
        <f t="shared" si="13"/>
        <v>1</v>
      </c>
      <c r="T104" s="16" t="b">
        <f t="shared" si="14"/>
        <v>1</v>
      </c>
      <c r="U104" s="16" t="b">
        <f t="shared" si="15"/>
        <v>1</v>
      </c>
      <c r="V104" s="16" t="b">
        <f t="shared" si="9"/>
        <v>1</v>
      </c>
      <c r="W104" s="16" t="b">
        <f t="shared" si="10"/>
        <v>1</v>
      </c>
      <c r="X104" s="16" t="b">
        <f t="shared" si="11"/>
        <v>1</v>
      </c>
    </row>
    <row r="105" spans="1:24">
      <c r="A105" s="103">
        <v>90</v>
      </c>
      <c r="B105" s="218"/>
      <c r="C105" s="219"/>
      <c r="D105" s="206"/>
      <c r="E105" s="206"/>
      <c r="F105" s="206"/>
      <c r="G105" s="207"/>
      <c r="H105" s="207"/>
      <c r="I105" s="207"/>
      <c r="J105" s="207"/>
      <c r="K105" s="207"/>
      <c r="L105" s="207"/>
      <c r="M105" s="207"/>
      <c r="N105" s="207"/>
      <c r="O105" s="207"/>
      <c r="P105" s="207"/>
      <c r="Q105" s="207"/>
      <c r="R105" s="104">
        <f t="shared" si="12"/>
        <v>0</v>
      </c>
      <c r="S105" s="16" t="b">
        <f t="shared" si="13"/>
        <v>1</v>
      </c>
      <c r="T105" s="16" t="b">
        <f t="shared" si="14"/>
        <v>1</v>
      </c>
      <c r="U105" s="16" t="b">
        <f t="shared" si="15"/>
        <v>1</v>
      </c>
      <c r="V105" s="16" t="b">
        <f t="shared" si="9"/>
        <v>1</v>
      </c>
      <c r="W105" s="16" t="b">
        <f t="shared" si="10"/>
        <v>1</v>
      </c>
      <c r="X105" s="16" t="b">
        <f t="shared" si="11"/>
        <v>1</v>
      </c>
    </row>
    <row r="106" spans="1:24">
      <c r="A106" s="103">
        <v>91</v>
      </c>
      <c r="B106" s="218"/>
      <c r="C106" s="219"/>
      <c r="D106" s="206"/>
      <c r="E106" s="206"/>
      <c r="F106" s="206"/>
      <c r="G106" s="207"/>
      <c r="H106" s="207"/>
      <c r="I106" s="207"/>
      <c r="J106" s="207"/>
      <c r="K106" s="207"/>
      <c r="L106" s="207"/>
      <c r="M106" s="207"/>
      <c r="N106" s="207"/>
      <c r="O106" s="207"/>
      <c r="P106" s="207"/>
      <c r="Q106" s="207"/>
      <c r="R106" s="104">
        <f t="shared" si="12"/>
        <v>0</v>
      </c>
      <c r="S106" s="16" t="b">
        <f t="shared" si="13"/>
        <v>1</v>
      </c>
      <c r="T106" s="16" t="b">
        <f t="shared" si="14"/>
        <v>1</v>
      </c>
      <c r="U106" s="16" t="b">
        <f t="shared" si="15"/>
        <v>1</v>
      </c>
      <c r="V106" s="16" t="b">
        <f t="shared" si="9"/>
        <v>1</v>
      </c>
      <c r="W106" s="16" t="b">
        <f t="shared" si="10"/>
        <v>1</v>
      </c>
      <c r="X106" s="16" t="b">
        <f t="shared" si="11"/>
        <v>1</v>
      </c>
    </row>
    <row r="107" spans="1:24">
      <c r="A107" s="103">
        <v>92</v>
      </c>
      <c r="B107" s="218"/>
      <c r="C107" s="219"/>
      <c r="D107" s="206"/>
      <c r="E107" s="206"/>
      <c r="F107" s="206"/>
      <c r="G107" s="207"/>
      <c r="H107" s="207"/>
      <c r="I107" s="207"/>
      <c r="J107" s="207"/>
      <c r="K107" s="207"/>
      <c r="L107" s="207"/>
      <c r="M107" s="207"/>
      <c r="N107" s="207"/>
      <c r="O107" s="207"/>
      <c r="P107" s="207"/>
      <c r="Q107" s="207"/>
      <c r="R107" s="104">
        <f t="shared" si="12"/>
        <v>0</v>
      </c>
      <c r="S107" s="16" t="b">
        <f t="shared" si="13"/>
        <v>1</v>
      </c>
      <c r="T107" s="16" t="b">
        <f t="shared" si="14"/>
        <v>1</v>
      </c>
      <c r="U107" s="16" t="b">
        <f t="shared" si="15"/>
        <v>1</v>
      </c>
      <c r="V107" s="16" t="b">
        <f t="shared" si="9"/>
        <v>1</v>
      </c>
      <c r="W107" s="16" t="b">
        <f t="shared" si="10"/>
        <v>1</v>
      </c>
      <c r="X107" s="16" t="b">
        <f t="shared" si="11"/>
        <v>1</v>
      </c>
    </row>
    <row r="108" spans="1:24">
      <c r="A108" s="103">
        <v>93</v>
      </c>
      <c r="B108" s="218"/>
      <c r="C108" s="219"/>
      <c r="D108" s="206"/>
      <c r="E108" s="206"/>
      <c r="F108" s="206"/>
      <c r="G108" s="207"/>
      <c r="H108" s="207"/>
      <c r="I108" s="207"/>
      <c r="J108" s="207"/>
      <c r="K108" s="207"/>
      <c r="L108" s="207"/>
      <c r="M108" s="207"/>
      <c r="N108" s="207"/>
      <c r="O108" s="207"/>
      <c r="P108" s="207"/>
      <c r="Q108" s="207"/>
      <c r="R108" s="104">
        <f t="shared" si="12"/>
        <v>0</v>
      </c>
      <c r="S108" s="16" t="b">
        <f t="shared" si="13"/>
        <v>1</v>
      </c>
      <c r="T108" s="16" t="b">
        <f t="shared" si="14"/>
        <v>1</v>
      </c>
      <c r="U108" s="16" t="b">
        <f t="shared" si="15"/>
        <v>1</v>
      </c>
      <c r="V108" s="16" t="b">
        <f t="shared" si="9"/>
        <v>1</v>
      </c>
      <c r="W108" s="16" t="b">
        <f t="shared" si="10"/>
        <v>1</v>
      </c>
      <c r="X108" s="16" t="b">
        <f t="shared" si="11"/>
        <v>1</v>
      </c>
    </row>
    <row r="109" spans="1:24">
      <c r="A109" s="103">
        <v>94</v>
      </c>
      <c r="B109" s="218"/>
      <c r="C109" s="219"/>
      <c r="D109" s="206"/>
      <c r="E109" s="206"/>
      <c r="F109" s="206"/>
      <c r="G109" s="207"/>
      <c r="H109" s="207"/>
      <c r="I109" s="207"/>
      <c r="J109" s="207"/>
      <c r="K109" s="207"/>
      <c r="L109" s="207"/>
      <c r="M109" s="207"/>
      <c r="N109" s="207"/>
      <c r="O109" s="207"/>
      <c r="P109" s="207"/>
      <c r="Q109" s="207"/>
      <c r="R109" s="104">
        <f t="shared" si="12"/>
        <v>0</v>
      </c>
      <c r="S109" s="16" t="b">
        <f t="shared" si="13"/>
        <v>1</v>
      </c>
      <c r="T109" s="16" t="b">
        <f t="shared" si="14"/>
        <v>1</v>
      </c>
      <c r="U109" s="16" t="b">
        <f t="shared" si="15"/>
        <v>1</v>
      </c>
      <c r="V109" s="16" t="b">
        <f t="shared" si="9"/>
        <v>1</v>
      </c>
      <c r="W109" s="16" t="b">
        <f t="shared" si="10"/>
        <v>1</v>
      </c>
      <c r="X109" s="16" t="b">
        <f t="shared" si="11"/>
        <v>1</v>
      </c>
    </row>
    <row r="110" spans="1:24">
      <c r="A110" s="103">
        <v>95</v>
      </c>
      <c r="B110" s="218"/>
      <c r="C110" s="219"/>
      <c r="D110" s="206"/>
      <c r="E110" s="206"/>
      <c r="F110" s="206"/>
      <c r="G110" s="207"/>
      <c r="H110" s="207"/>
      <c r="I110" s="207"/>
      <c r="J110" s="207"/>
      <c r="K110" s="207"/>
      <c r="L110" s="207"/>
      <c r="M110" s="207"/>
      <c r="N110" s="207"/>
      <c r="O110" s="207"/>
      <c r="P110" s="207"/>
      <c r="Q110" s="207"/>
      <c r="R110" s="104">
        <f t="shared" si="12"/>
        <v>0</v>
      </c>
      <c r="S110" s="16" t="b">
        <f t="shared" si="13"/>
        <v>1</v>
      </c>
      <c r="T110" s="16" t="b">
        <f t="shared" si="14"/>
        <v>1</v>
      </c>
      <c r="U110" s="16" t="b">
        <f t="shared" si="15"/>
        <v>1</v>
      </c>
      <c r="V110" s="16" t="b">
        <f t="shared" si="9"/>
        <v>1</v>
      </c>
      <c r="W110" s="16" t="b">
        <f t="shared" si="10"/>
        <v>1</v>
      </c>
      <c r="X110" s="16" t="b">
        <f t="shared" si="11"/>
        <v>1</v>
      </c>
    </row>
    <row r="111" spans="1:24">
      <c r="A111" s="103">
        <v>96</v>
      </c>
      <c r="B111" s="218"/>
      <c r="C111" s="219"/>
      <c r="D111" s="206"/>
      <c r="E111" s="206"/>
      <c r="F111" s="206"/>
      <c r="G111" s="207"/>
      <c r="H111" s="207"/>
      <c r="I111" s="207"/>
      <c r="J111" s="207"/>
      <c r="K111" s="207"/>
      <c r="L111" s="207"/>
      <c r="M111" s="207"/>
      <c r="N111" s="207"/>
      <c r="O111" s="207"/>
      <c r="P111" s="207"/>
      <c r="Q111" s="207"/>
      <c r="R111" s="104">
        <f t="shared" si="12"/>
        <v>0</v>
      </c>
      <c r="S111" s="16" t="b">
        <f t="shared" si="13"/>
        <v>1</v>
      </c>
      <c r="T111" s="16" t="b">
        <f t="shared" si="14"/>
        <v>1</v>
      </c>
      <c r="U111" s="16" t="b">
        <f t="shared" si="15"/>
        <v>1</v>
      </c>
      <c r="V111" s="16" t="b">
        <f t="shared" si="9"/>
        <v>1</v>
      </c>
      <c r="W111" s="16" t="b">
        <f t="shared" si="10"/>
        <v>1</v>
      </c>
      <c r="X111" s="16" t="b">
        <f t="shared" si="11"/>
        <v>1</v>
      </c>
    </row>
    <row r="112" spans="1:24">
      <c r="A112" s="103">
        <v>97</v>
      </c>
      <c r="B112" s="218"/>
      <c r="C112" s="219"/>
      <c r="D112" s="206"/>
      <c r="E112" s="206"/>
      <c r="F112" s="206"/>
      <c r="G112" s="207"/>
      <c r="H112" s="207"/>
      <c r="I112" s="207"/>
      <c r="J112" s="207"/>
      <c r="K112" s="207"/>
      <c r="L112" s="207"/>
      <c r="M112" s="207"/>
      <c r="N112" s="207"/>
      <c r="O112" s="207"/>
      <c r="P112" s="207"/>
      <c r="Q112" s="207"/>
      <c r="R112" s="104">
        <f t="shared" si="12"/>
        <v>0</v>
      </c>
      <c r="S112" s="16" t="b">
        <f t="shared" si="13"/>
        <v>1</v>
      </c>
      <c r="T112" s="16" t="b">
        <f t="shared" si="14"/>
        <v>1</v>
      </c>
      <c r="U112" s="16" t="b">
        <f t="shared" si="15"/>
        <v>1</v>
      </c>
      <c r="V112" s="16" t="b">
        <f t="shared" si="9"/>
        <v>1</v>
      </c>
      <c r="W112" s="16" t="b">
        <f t="shared" si="10"/>
        <v>1</v>
      </c>
      <c r="X112" s="16" t="b">
        <f t="shared" si="11"/>
        <v>1</v>
      </c>
    </row>
    <row r="113" spans="1:24">
      <c r="A113" s="103">
        <v>98</v>
      </c>
      <c r="B113" s="218"/>
      <c r="C113" s="219"/>
      <c r="D113" s="206"/>
      <c r="E113" s="206"/>
      <c r="F113" s="206"/>
      <c r="G113" s="207"/>
      <c r="H113" s="207"/>
      <c r="I113" s="207"/>
      <c r="J113" s="207"/>
      <c r="K113" s="207"/>
      <c r="L113" s="207"/>
      <c r="M113" s="207"/>
      <c r="N113" s="207"/>
      <c r="O113" s="207"/>
      <c r="P113" s="207"/>
      <c r="Q113" s="207"/>
      <c r="R113" s="104">
        <f t="shared" si="12"/>
        <v>0</v>
      </c>
      <c r="S113" s="16" t="b">
        <f t="shared" si="13"/>
        <v>1</v>
      </c>
      <c r="T113" s="16" t="b">
        <f t="shared" si="14"/>
        <v>1</v>
      </c>
      <c r="U113" s="16" t="b">
        <f t="shared" si="15"/>
        <v>1</v>
      </c>
      <c r="V113" s="16" t="b">
        <f t="shared" si="9"/>
        <v>1</v>
      </c>
      <c r="W113" s="16" t="b">
        <f t="shared" si="10"/>
        <v>1</v>
      </c>
      <c r="X113" s="16" t="b">
        <f t="shared" si="11"/>
        <v>1</v>
      </c>
    </row>
    <row r="114" spans="1:24">
      <c r="A114" s="103">
        <v>99</v>
      </c>
      <c r="B114" s="218"/>
      <c r="C114" s="219"/>
      <c r="D114" s="206"/>
      <c r="E114" s="206"/>
      <c r="F114" s="206"/>
      <c r="G114" s="207"/>
      <c r="H114" s="207"/>
      <c r="I114" s="207"/>
      <c r="J114" s="207"/>
      <c r="K114" s="207"/>
      <c r="L114" s="207"/>
      <c r="M114" s="207"/>
      <c r="N114" s="207"/>
      <c r="O114" s="207"/>
      <c r="P114" s="207"/>
      <c r="Q114" s="207"/>
      <c r="R114" s="104">
        <f t="shared" si="12"/>
        <v>0</v>
      </c>
      <c r="S114" s="16" t="b">
        <f t="shared" si="13"/>
        <v>1</v>
      </c>
      <c r="T114" s="16" t="b">
        <f t="shared" si="14"/>
        <v>1</v>
      </c>
      <c r="U114" s="16" t="b">
        <f t="shared" si="15"/>
        <v>1</v>
      </c>
      <c r="V114" s="16" t="b">
        <f t="shared" si="9"/>
        <v>1</v>
      </c>
      <c r="W114" s="16" t="b">
        <f t="shared" si="10"/>
        <v>1</v>
      </c>
      <c r="X114" s="16" t="b">
        <f t="shared" si="11"/>
        <v>1</v>
      </c>
    </row>
    <row r="115" spans="1:24">
      <c r="A115" s="103">
        <v>100</v>
      </c>
      <c r="B115" s="218"/>
      <c r="C115" s="219"/>
      <c r="D115" s="206"/>
      <c r="E115" s="206"/>
      <c r="F115" s="206"/>
      <c r="G115" s="207"/>
      <c r="H115" s="207"/>
      <c r="I115" s="207"/>
      <c r="J115" s="207"/>
      <c r="K115" s="207"/>
      <c r="L115" s="207"/>
      <c r="M115" s="207"/>
      <c r="N115" s="207"/>
      <c r="O115" s="207"/>
      <c r="P115" s="207"/>
      <c r="Q115" s="207"/>
      <c r="R115" s="104">
        <f t="shared" si="12"/>
        <v>0</v>
      </c>
      <c r="S115" s="16" t="b">
        <f t="shared" si="13"/>
        <v>1</v>
      </c>
      <c r="T115" s="16" t="b">
        <f t="shared" si="14"/>
        <v>1</v>
      </c>
      <c r="U115" s="16" t="b">
        <f t="shared" si="15"/>
        <v>1</v>
      </c>
      <c r="V115" s="16" t="b">
        <f t="shared" si="9"/>
        <v>1</v>
      </c>
      <c r="W115" s="16" t="b">
        <f t="shared" si="10"/>
        <v>1</v>
      </c>
      <c r="X115" s="16" t="b">
        <f t="shared" si="11"/>
        <v>1</v>
      </c>
    </row>
    <row r="116" spans="1:24">
      <c r="A116" s="103">
        <v>101</v>
      </c>
      <c r="B116" s="218"/>
      <c r="C116" s="219"/>
      <c r="D116" s="206"/>
      <c r="E116" s="206"/>
      <c r="F116" s="206"/>
      <c r="G116" s="207"/>
      <c r="H116" s="207"/>
      <c r="I116" s="207"/>
      <c r="J116" s="207"/>
      <c r="K116" s="207"/>
      <c r="L116" s="207"/>
      <c r="M116" s="207"/>
      <c r="N116" s="207"/>
      <c r="O116" s="207"/>
      <c r="P116" s="207"/>
      <c r="Q116" s="207"/>
      <c r="R116" s="104">
        <f t="shared" si="12"/>
        <v>0</v>
      </c>
      <c r="S116" s="16" t="b">
        <f t="shared" si="13"/>
        <v>1</v>
      </c>
      <c r="T116" s="16" t="b">
        <f t="shared" si="14"/>
        <v>1</v>
      </c>
      <c r="U116" s="16" t="b">
        <f t="shared" si="15"/>
        <v>1</v>
      </c>
      <c r="V116" s="16" t="b">
        <f t="shared" si="9"/>
        <v>1</v>
      </c>
      <c r="W116" s="16" t="b">
        <f t="shared" si="10"/>
        <v>1</v>
      </c>
      <c r="X116" s="16" t="b">
        <f t="shared" si="11"/>
        <v>1</v>
      </c>
    </row>
    <row r="117" spans="1:24">
      <c r="A117" s="103">
        <v>102</v>
      </c>
      <c r="B117" s="218"/>
      <c r="C117" s="219"/>
      <c r="D117" s="206"/>
      <c r="E117" s="206"/>
      <c r="F117" s="206"/>
      <c r="G117" s="207"/>
      <c r="H117" s="207"/>
      <c r="I117" s="207"/>
      <c r="J117" s="207"/>
      <c r="K117" s="207"/>
      <c r="L117" s="207"/>
      <c r="M117" s="207"/>
      <c r="N117" s="207"/>
      <c r="O117" s="207"/>
      <c r="P117" s="207"/>
      <c r="Q117" s="207"/>
      <c r="R117" s="104">
        <f t="shared" si="12"/>
        <v>0</v>
      </c>
      <c r="S117" s="16" t="b">
        <f t="shared" si="13"/>
        <v>1</v>
      </c>
      <c r="T117" s="16" t="b">
        <f t="shared" si="14"/>
        <v>1</v>
      </c>
      <c r="U117" s="16" t="b">
        <f t="shared" si="15"/>
        <v>1</v>
      </c>
      <c r="V117" s="16" t="b">
        <f t="shared" si="9"/>
        <v>1</v>
      </c>
      <c r="W117" s="16" t="b">
        <f t="shared" si="10"/>
        <v>1</v>
      </c>
      <c r="X117" s="16" t="b">
        <f t="shared" si="11"/>
        <v>1</v>
      </c>
    </row>
    <row r="118" spans="1:24">
      <c r="A118" s="103">
        <v>103</v>
      </c>
      <c r="B118" s="218"/>
      <c r="C118" s="219"/>
      <c r="D118" s="206"/>
      <c r="E118" s="206"/>
      <c r="F118" s="206"/>
      <c r="G118" s="207"/>
      <c r="H118" s="207"/>
      <c r="I118" s="207"/>
      <c r="J118" s="207"/>
      <c r="K118" s="207"/>
      <c r="L118" s="207"/>
      <c r="M118" s="207"/>
      <c r="N118" s="207"/>
      <c r="O118" s="207"/>
      <c r="P118" s="207"/>
      <c r="Q118" s="207"/>
      <c r="R118" s="104">
        <f t="shared" si="12"/>
        <v>0</v>
      </c>
      <c r="S118" s="16" t="b">
        <f t="shared" si="13"/>
        <v>1</v>
      </c>
      <c r="T118" s="16" t="b">
        <f t="shared" si="14"/>
        <v>1</v>
      </c>
      <c r="U118" s="16" t="b">
        <f t="shared" si="15"/>
        <v>1</v>
      </c>
      <c r="V118" s="16" t="b">
        <f t="shared" si="9"/>
        <v>1</v>
      </c>
      <c r="W118" s="16" t="b">
        <f t="shared" si="10"/>
        <v>1</v>
      </c>
      <c r="X118" s="16" t="b">
        <f t="shared" si="11"/>
        <v>1</v>
      </c>
    </row>
    <row r="119" spans="1:24">
      <c r="A119" s="103">
        <v>104</v>
      </c>
      <c r="B119" s="218"/>
      <c r="C119" s="219"/>
      <c r="D119" s="206"/>
      <c r="E119" s="206"/>
      <c r="F119" s="206"/>
      <c r="G119" s="207"/>
      <c r="H119" s="207"/>
      <c r="I119" s="207"/>
      <c r="J119" s="207"/>
      <c r="K119" s="207"/>
      <c r="L119" s="207"/>
      <c r="M119" s="207"/>
      <c r="N119" s="207"/>
      <c r="O119" s="207"/>
      <c r="P119" s="207"/>
      <c r="Q119" s="207"/>
      <c r="R119" s="104">
        <f t="shared" si="12"/>
        <v>0</v>
      </c>
      <c r="S119" s="16" t="b">
        <f t="shared" si="13"/>
        <v>1</v>
      </c>
      <c r="T119" s="16" t="b">
        <f t="shared" si="14"/>
        <v>1</v>
      </c>
      <c r="U119" s="16" t="b">
        <f t="shared" si="15"/>
        <v>1</v>
      </c>
      <c r="V119" s="16" t="b">
        <f t="shared" si="9"/>
        <v>1</v>
      </c>
      <c r="W119" s="16" t="b">
        <f t="shared" si="10"/>
        <v>1</v>
      </c>
      <c r="X119" s="16" t="b">
        <f t="shared" si="11"/>
        <v>1</v>
      </c>
    </row>
    <row r="120" spans="1:24">
      <c r="A120" s="103">
        <v>105</v>
      </c>
      <c r="B120" s="218"/>
      <c r="C120" s="219"/>
      <c r="D120" s="206"/>
      <c r="E120" s="206"/>
      <c r="F120" s="206"/>
      <c r="G120" s="207"/>
      <c r="H120" s="207"/>
      <c r="I120" s="207"/>
      <c r="J120" s="207"/>
      <c r="K120" s="207"/>
      <c r="L120" s="207"/>
      <c r="M120" s="207"/>
      <c r="N120" s="207"/>
      <c r="O120" s="207"/>
      <c r="P120" s="207"/>
      <c r="Q120" s="207"/>
      <c r="R120" s="104">
        <f t="shared" si="12"/>
        <v>0</v>
      </c>
      <c r="S120" s="16" t="b">
        <f t="shared" si="13"/>
        <v>1</v>
      </c>
      <c r="T120" s="16" t="b">
        <f t="shared" si="14"/>
        <v>1</v>
      </c>
      <c r="U120" s="16" t="b">
        <f t="shared" si="15"/>
        <v>1</v>
      </c>
      <c r="V120" s="16" t="b">
        <f t="shared" si="9"/>
        <v>1</v>
      </c>
      <c r="W120" s="16" t="b">
        <f t="shared" si="10"/>
        <v>1</v>
      </c>
      <c r="X120" s="16" t="b">
        <f t="shared" si="11"/>
        <v>1</v>
      </c>
    </row>
    <row r="121" spans="1:24">
      <c r="A121" s="103">
        <v>106</v>
      </c>
      <c r="B121" s="218"/>
      <c r="C121" s="219"/>
      <c r="D121" s="206"/>
      <c r="E121" s="206"/>
      <c r="F121" s="206"/>
      <c r="G121" s="207"/>
      <c r="H121" s="207"/>
      <c r="I121" s="207"/>
      <c r="J121" s="207"/>
      <c r="K121" s="207"/>
      <c r="L121" s="207"/>
      <c r="M121" s="207"/>
      <c r="N121" s="207"/>
      <c r="O121" s="207"/>
      <c r="P121" s="207"/>
      <c r="Q121" s="207"/>
      <c r="R121" s="104">
        <f t="shared" si="12"/>
        <v>0</v>
      </c>
      <c r="S121" s="16" t="b">
        <f t="shared" si="13"/>
        <v>1</v>
      </c>
      <c r="T121" s="16" t="b">
        <f t="shared" si="14"/>
        <v>1</v>
      </c>
      <c r="U121" s="16" t="b">
        <f t="shared" si="15"/>
        <v>1</v>
      </c>
      <c r="V121" s="16" t="b">
        <f t="shared" si="9"/>
        <v>1</v>
      </c>
      <c r="W121" s="16" t="b">
        <f t="shared" si="10"/>
        <v>1</v>
      </c>
      <c r="X121" s="16" t="b">
        <f t="shared" si="11"/>
        <v>1</v>
      </c>
    </row>
    <row r="122" spans="1:24">
      <c r="A122" s="103">
        <v>107</v>
      </c>
      <c r="B122" s="218"/>
      <c r="C122" s="219"/>
      <c r="D122" s="206"/>
      <c r="E122" s="206"/>
      <c r="F122" s="206"/>
      <c r="G122" s="207"/>
      <c r="H122" s="207"/>
      <c r="I122" s="207"/>
      <c r="J122" s="207"/>
      <c r="K122" s="207"/>
      <c r="L122" s="207"/>
      <c r="M122" s="207"/>
      <c r="N122" s="207"/>
      <c r="O122" s="207"/>
      <c r="P122" s="207"/>
      <c r="Q122" s="207"/>
      <c r="R122" s="104">
        <f t="shared" si="12"/>
        <v>0</v>
      </c>
      <c r="S122" s="16" t="b">
        <f t="shared" si="13"/>
        <v>1</v>
      </c>
      <c r="T122" s="16" t="b">
        <f t="shared" si="14"/>
        <v>1</v>
      </c>
      <c r="U122" s="16" t="b">
        <f t="shared" si="15"/>
        <v>1</v>
      </c>
      <c r="V122" s="16" t="b">
        <f t="shared" si="9"/>
        <v>1</v>
      </c>
      <c r="W122" s="16" t="b">
        <f t="shared" si="10"/>
        <v>1</v>
      </c>
      <c r="X122" s="16" t="b">
        <f t="shared" si="11"/>
        <v>1</v>
      </c>
    </row>
    <row r="123" spans="1:24">
      <c r="A123" s="103">
        <v>108</v>
      </c>
      <c r="B123" s="218"/>
      <c r="C123" s="219"/>
      <c r="D123" s="206"/>
      <c r="E123" s="206"/>
      <c r="F123" s="206"/>
      <c r="G123" s="207"/>
      <c r="H123" s="207"/>
      <c r="I123" s="207"/>
      <c r="J123" s="207"/>
      <c r="K123" s="207"/>
      <c r="L123" s="207"/>
      <c r="M123" s="207"/>
      <c r="N123" s="207"/>
      <c r="O123" s="207"/>
      <c r="P123" s="207"/>
      <c r="Q123" s="207"/>
      <c r="R123" s="104">
        <f t="shared" si="12"/>
        <v>0</v>
      </c>
      <c r="S123" s="16" t="b">
        <f t="shared" si="13"/>
        <v>1</v>
      </c>
      <c r="T123" s="16" t="b">
        <f t="shared" si="14"/>
        <v>1</v>
      </c>
      <c r="U123" s="16" t="b">
        <f t="shared" si="15"/>
        <v>1</v>
      </c>
      <c r="V123" s="16" t="b">
        <f t="shared" si="9"/>
        <v>1</v>
      </c>
      <c r="W123" s="16" t="b">
        <f t="shared" si="10"/>
        <v>1</v>
      </c>
      <c r="X123" s="16" t="b">
        <f t="shared" si="11"/>
        <v>1</v>
      </c>
    </row>
    <row r="124" spans="1:24">
      <c r="A124" s="103">
        <v>109</v>
      </c>
      <c r="B124" s="218"/>
      <c r="C124" s="219"/>
      <c r="D124" s="206"/>
      <c r="E124" s="206"/>
      <c r="F124" s="206"/>
      <c r="G124" s="207"/>
      <c r="H124" s="207"/>
      <c r="I124" s="207"/>
      <c r="J124" s="207"/>
      <c r="K124" s="207"/>
      <c r="L124" s="207"/>
      <c r="M124" s="207"/>
      <c r="N124" s="207"/>
      <c r="O124" s="207"/>
      <c r="P124" s="207"/>
      <c r="Q124" s="207"/>
      <c r="R124" s="104">
        <f t="shared" si="12"/>
        <v>0</v>
      </c>
      <c r="S124" s="16" t="b">
        <f t="shared" si="13"/>
        <v>1</v>
      </c>
      <c r="T124" s="16" t="b">
        <f t="shared" si="14"/>
        <v>1</v>
      </c>
      <c r="U124" s="16" t="b">
        <f t="shared" si="15"/>
        <v>1</v>
      </c>
      <c r="V124" s="16" t="b">
        <f t="shared" si="9"/>
        <v>1</v>
      </c>
      <c r="W124" s="16" t="b">
        <f t="shared" si="10"/>
        <v>1</v>
      </c>
      <c r="X124" s="16" t="b">
        <f t="shared" si="11"/>
        <v>1</v>
      </c>
    </row>
    <row r="125" spans="1:24">
      <c r="A125" s="103">
        <v>110</v>
      </c>
      <c r="B125" s="218"/>
      <c r="C125" s="219"/>
      <c r="D125" s="206"/>
      <c r="E125" s="206"/>
      <c r="F125" s="206"/>
      <c r="G125" s="207"/>
      <c r="H125" s="207"/>
      <c r="I125" s="207"/>
      <c r="J125" s="207"/>
      <c r="K125" s="207"/>
      <c r="L125" s="207"/>
      <c r="M125" s="207"/>
      <c r="N125" s="207"/>
      <c r="O125" s="207"/>
      <c r="P125" s="207"/>
      <c r="Q125" s="207"/>
      <c r="R125" s="104">
        <f t="shared" si="12"/>
        <v>0</v>
      </c>
      <c r="S125" s="16" t="b">
        <f t="shared" si="13"/>
        <v>1</v>
      </c>
      <c r="T125" s="16" t="b">
        <f t="shared" si="14"/>
        <v>1</v>
      </c>
      <c r="U125" s="16" t="b">
        <f t="shared" si="15"/>
        <v>1</v>
      </c>
      <c r="V125" s="16" t="b">
        <f t="shared" si="9"/>
        <v>1</v>
      </c>
      <c r="W125" s="16" t="b">
        <f t="shared" si="10"/>
        <v>1</v>
      </c>
      <c r="X125" s="16" t="b">
        <f t="shared" si="11"/>
        <v>1</v>
      </c>
    </row>
    <row r="126" spans="1:24">
      <c r="A126" s="103">
        <v>111</v>
      </c>
      <c r="B126" s="218"/>
      <c r="C126" s="219"/>
      <c r="D126" s="206"/>
      <c r="E126" s="206"/>
      <c r="F126" s="206"/>
      <c r="G126" s="207"/>
      <c r="H126" s="207"/>
      <c r="I126" s="207"/>
      <c r="J126" s="207"/>
      <c r="K126" s="207"/>
      <c r="L126" s="207"/>
      <c r="M126" s="207"/>
      <c r="N126" s="207"/>
      <c r="O126" s="207"/>
      <c r="P126" s="207"/>
      <c r="Q126" s="207"/>
      <c r="R126" s="104">
        <f t="shared" si="12"/>
        <v>0</v>
      </c>
      <c r="S126" s="16" t="b">
        <f t="shared" si="13"/>
        <v>1</v>
      </c>
      <c r="T126" s="16" t="b">
        <f t="shared" si="14"/>
        <v>1</v>
      </c>
      <c r="U126" s="16" t="b">
        <f t="shared" si="15"/>
        <v>1</v>
      </c>
      <c r="V126" s="16" t="b">
        <f t="shared" si="9"/>
        <v>1</v>
      </c>
      <c r="W126" s="16" t="b">
        <f t="shared" si="10"/>
        <v>1</v>
      </c>
      <c r="X126" s="16" t="b">
        <f t="shared" si="11"/>
        <v>1</v>
      </c>
    </row>
    <row r="127" spans="1:24">
      <c r="A127" s="103">
        <v>112</v>
      </c>
      <c r="B127" s="218"/>
      <c r="C127" s="219"/>
      <c r="D127" s="206"/>
      <c r="E127" s="206"/>
      <c r="F127" s="206"/>
      <c r="G127" s="207"/>
      <c r="H127" s="207"/>
      <c r="I127" s="207"/>
      <c r="J127" s="207"/>
      <c r="K127" s="207"/>
      <c r="L127" s="207"/>
      <c r="M127" s="207"/>
      <c r="N127" s="207"/>
      <c r="O127" s="207"/>
      <c r="P127" s="207"/>
      <c r="Q127" s="207"/>
      <c r="R127" s="104">
        <f t="shared" si="12"/>
        <v>0</v>
      </c>
      <c r="S127" s="16" t="b">
        <f t="shared" si="13"/>
        <v>1</v>
      </c>
      <c r="T127" s="16" t="b">
        <f t="shared" si="14"/>
        <v>1</v>
      </c>
      <c r="U127" s="16" t="b">
        <f t="shared" si="15"/>
        <v>1</v>
      </c>
      <c r="V127" s="16" t="b">
        <f t="shared" si="9"/>
        <v>1</v>
      </c>
      <c r="W127" s="16" t="b">
        <f t="shared" si="10"/>
        <v>1</v>
      </c>
      <c r="X127" s="16" t="b">
        <f t="shared" si="11"/>
        <v>1</v>
      </c>
    </row>
    <row r="128" spans="1:24">
      <c r="A128" s="103">
        <v>113</v>
      </c>
      <c r="B128" s="218"/>
      <c r="C128" s="219"/>
      <c r="D128" s="206"/>
      <c r="E128" s="206"/>
      <c r="F128" s="206"/>
      <c r="G128" s="207"/>
      <c r="H128" s="207"/>
      <c r="I128" s="207"/>
      <c r="J128" s="207"/>
      <c r="K128" s="207"/>
      <c r="L128" s="207"/>
      <c r="M128" s="207"/>
      <c r="N128" s="207"/>
      <c r="O128" s="207"/>
      <c r="P128" s="207"/>
      <c r="Q128" s="207"/>
      <c r="R128" s="104">
        <f t="shared" si="12"/>
        <v>0</v>
      </c>
      <c r="S128" s="16" t="b">
        <f t="shared" si="13"/>
        <v>1</v>
      </c>
      <c r="T128" s="16" t="b">
        <f t="shared" si="14"/>
        <v>1</v>
      </c>
      <c r="U128" s="16" t="b">
        <f t="shared" si="15"/>
        <v>1</v>
      </c>
      <c r="V128" s="16" t="b">
        <f t="shared" si="9"/>
        <v>1</v>
      </c>
      <c r="W128" s="16" t="b">
        <f t="shared" si="10"/>
        <v>1</v>
      </c>
      <c r="X128" s="16" t="b">
        <f t="shared" si="11"/>
        <v>1</v>
      </c>
    </row>
    <row r="129" spans="1:24">
      <c r="A129" s="103">
        <v>114</v>
      </c>
      <c r="B129" s="218"/>
      <c r="C129" s="219"/>
      <c r="D129" s="206"/>
      <c r="E129" s="206"/>
      <c r="F129" s="206"/>
      <c r="G129" s="207"/>
      <c r="H129" s="207"/>
      <c r="I129" s="207"/>
      <c r="J129" s="207"/>
      <c r="K129" s="207"/>
      <c r="L129" s="207"/>
      <c r="M129" s="207"/>
      <c r="N129" s="207"/>
      <c r="O129" s="207"/>
      <c r="P129" s="207"/>
      <c r="Q129" s="207"/>
      <c r="R129" s="104">
        <f t="shared" si="12"/>
        <v>0</v>
      </c>
      <c r="S129" s="16" t="b">
        <f t="shared" si="13"/>
        <v>1</v>
      </c>
      <c r="T129" s="16" t="b">
        <f t="shared" si="14"/>
        <v>1</v>
      </c>
      <c r="U129" s="16" t="b">
        <f t="shared" si="15"/>
        <v>1</v>
      </c>
      <c r="V129" s="16" t="b">
        <f t="shared" si="9"/>
        <v>1</v>
      </c>
      <c r="W129" s="16" t="b">
        <f t="shared" si="10"/>
        <v>1</v>
      </c>
      <c r="X129" s="16" t="b">
        <f t="shared" si="11"/>
        <v>1</v>
      </c>
    </row>
    <row r="130" spans="1:24">
      <c r="A130" s="103">
        <v>115</v>
      </c>
      <c r="B130" s="218"/>
      <c r="C130" s="219"/>
      <c r="D130" s="206"/>
      <c r="E130" s="206"/>
      <c r="F130" s="206"/>
      <c r="G130" s="207"/>
      <c r="H130" s="207"/>
      <c r="I130" s="207"/>
      <c r="J130" s="207"/>
      <c r="K130" s="207"/>
      <c r="L130" s="207"/>
      <c r="M130" s="207"/>
      <c r="N130" s="207"/>
      <c r="O130" s="207"/>
      <c r="P130" s="207"/>
      <c r="Q130" s="207"/>
      <c r="R130" s="104">
        <f t="shared" si="12"/>
        <v>0</v>
      </c>
      <c r="S130" s="16" t="b">
        <f t="shared" si="13"/>
        <v>1</v>
      </c>
      <c r="T130" s="16" t="b">
        <f t="shared" si="14"/>
        <v>1</v>
      </c>
      <c r="U130" s="16" t="b">
        <f t="shared" si="15"/>
        <v>1</v>
      </c>
      <c r="V130" s="16" t="b">
        <f t="shared" si="9"/>
        <v>1</v>
      </c>
      <c r="W130" s="16" t="b">
        <f t="shared" si="10"/>
        <v>1</v>
      </c>
      <c r="X130" s="16" t="b">
        <f t="shared" si="11"/>
        <v>1</v>
      </c>
    </row>
    <row r="131" spans="1:24">
      <c r="A131" s="103">
        <v>116</v>
      </c>
      <c r="B131" s="218"/>
      <c r="C131" s="219"/>
      <c r="D131" s="206"/>
      <c r="E131" s="206"/>
      <c r="F131" s="206"/>
      <c r="G131" s="207"/>
      <c r="H131" s="207"/>
      <c r="I131" s="207"/>
      <c r="J131" s="207"/>
      <c r="K131" s="207"/>
      <c r="L131" s="207"/>
      <c r="M131" s="207"/>
      <c r="N131" s="207"/>
      <c r="O131" s="207"/>
      <c r="P131" s="207"/>
      <c r="Q131" s="207"/>
      <c r="R131" s="104">
        <f t="shared" si="12"/>
        <v>0</v>
      </c>
      <c r="S131" s="16" t="b">
        <f t="shared" si="13"/>
        <v>1</v>
      </c>
      <c r="T131" s="16" t="b">
        <f t="shared" si="14"/>
        <v>1</v>
      </c>
      <c r="U131" s="16" t="b">
        <f t="shared" si="15"/>
        <v>1</v>
      </c>
      <c r="V131" s="16" t="b">
        <f t="shared" si="9"/>
        <v>1</v>
      </c>
      <c r="W131" s="16" t="b">
        <f t="shared" si="10"/>
        <v>1</v>
      </c>
      <c r="X131" s="16" t="b">
        <f t="shared" si="11"/>
        <v>1</v>
      </c>
    </row>
    <row r="132" spans="1:24">
      <c r="A132" s="103">
        <v>117</v>
      </c>
      <c r="B132" s="218"/>
      <c r="C132" s="219"/>
      <c r="D132" s="206"/>
      <c r="E132" s="206"/>
      <c r="F132" s="206"/>
      <c r="G132" s="207"/>
      <c r="H132" s="207"/>
      <c r="I132" s="207"/>
      <c r="J132" s="207"/>
      <c r="K132" s="207"/>
      <c r="L132" s="207"/>
      <c r="M132" s="207"/>
      <c r="N132" s="207"/>
      <c r="O132" s="207"/>
      <c r="P132" s="207"/>
      <c r="Q132" s="207"/>
      <c r="R132" s="104">
        <f t="shared" si="12"/>
        <v>0</v>
      </c>
      <c r="S132" s="16" t="b">
        <f t="shared" si="13"/>
        <v>1</v>
      </c>
      <c r="T132" s="16" t="b">
        <f t="shared" si="14"/>
        <v>1</v>
      </c>
      <c r="U132" s="16" t="b">
        <f t="shared" si="15"/>
        <v>1</v>
      </c>
      <c r="V132" s="16" t="b">
        <f t="shared" si="9"/>
        <v>1</v>
      </c>
      <c r="W132" s="16" t="b">
        <f t="shared" si="10"/>
        <v>1</v>
      </c>
      <c r="X132" s="16" t="b">
        <f t="shared" si="11"/>
        <v>1</v>
      </c>
    </row>
    <row r="133" spans="1:24">
      <c r="A133" s="103">
        <v>118</v>
      </c>
      <c r="B133" s="218"/>
      <c r="C133" s="219"/>
      <c r="D133" s="206"/>
      <c r="E133" s="206"/>
      <c r="F133" s="206"/>
      <c r="G133" s="207"/>
      <c r="H133" s="207"/>
      <c r="I133" s="207"/>
      <c r="J133" s="207"/>
      <c r="K133" s="207"/>
      <c r="L133" s="207"/>
      <c r="M133" s="207"/>
      <c r="N133" s="207"/>
      <c r="O133" s="207"/>
      <c r="P133" s="207"/>
      <c r="Q133" s="207"/>
      <c r="R133" s="104">
        <f t="shared" si="12"/>
        <v>0</v>
      </c>
      <c r="S133" s="16" t="b">
        <f t="shared" si="13"/>
        <v>1</v>
      </c>
      <c r="T133" s="16" t="b">
        <f t="shared" si="14"/>
        <v>1</v>
      </c>
      <c r="U133" s="16" t="b">
        <f t="shared" si="15"/>
        <v>1</v>
      </c>
      <c r="V133" s="16" t="b">
        <f t="shared" si="9"/>
        <v>1</v>
      </c>
      <c r="W133" s="16" t="b">
        <f t="shared" si="10"/>
        <v>1</v>
      </c>
      <c r="X133" s="16" t="b">
        <f t="shared" si="11"/>
        <v>1</v>
      </c>
    </row>
    <row r="134" spans="1:24">
      <c r="A134" s="103">
        <v>119</v>
      </c>
      <c r="B134" s="218"/>
      <c r="C134" s="219"/>
      <c r="D134" s="206"/>
      <c r="E134" s="206"/>
      <c r="F134" s="206"/>
      <c r="G134" s="207"/>
      <c r="H134" s="207"/>
      <c r="I134" s="207"/>
      <c r="J134" s="207"/>
      <c r="K134" s="207"/>
      <c r="L134" s="207"/>
      <c r="M134" s="207"/>
      <c r="N134" s="207"/>
      <c r="O134" s="207"/>
      <c r="P134" s="207"/>
      <c r="Q134" s="207"/>
      <c r="R134" s="104">
        <f t="shared" si="12"/>
        <v>0</v>
      </c>
      <c r="S134" s="16" t="b">
        <f t="shared" si="13"/>
        <v>1</v>
      </c>
      <c r="T134" s="16" t="b">
        <f t="shared" si="14"/>
        <v>1</v>
      </c>
      <c r="U134" s="16" t="b">
        <f t="shared" si="15"/>
        <v>1</v>
      </c>
      <c r="V134" s="16" t="b">
        <f t="shared" si="9"/>
        <v>1</v>
      </c>
      <c r="W134" s="16" t="b">
        <f t="shared" si="10"/>
        <v>1</v>
      </c>
      <c r="X134" s="16" t="b">
        <f t="shared" si="11"/>
        <v>1</v>
      </c>
    </row>
    <row r="135" spans="1:24">
      <c r="A135" s="103">
        <v>120</v>
      </c>
      <c r="B135" s="218"/>
      <c r="C135" s="219"/>
      <c r="D135" s="206"/>
      <c r="E135" s="206"/>
      <c r="F135" s="206"/>
      <c r="G135" s="207"/>
      <c r="H135" s="207"/>
      <c r="I135" s="207"/>
      <c r="J135" s="207"/>
      <c r="K135" s="207"/>
      <c r="L135" s="207"/>
      <c r="M135" s="207"/>
      <c r="N135" s="207"/>
      <c r="O135" s="207"/>
      <c r="P135" s="207"/>
      <c r="Q135" s="207"/>
      <c r="R135" s="104">
        <f t="shared" si="12"/>
        <v>0</v>
      </c>
      <c r="S135" s="16" t="b">
        <f t="shared" si="13"/>
        <v>1</v>
      </c>
      <c r="T135" s="16" t="b">
        <f t="shared" si="14"/>
        <v>1</v>
      </c>
      <c r="U135" s="16" t="b">
        <f t="shared" si="15"/>
        <v>1</v>
      </c>
      <c r="V135" s="16" t="b">
        <f t="shared" si="9"/>
        <v>1</v>
      </c>
      <c r="W135" s="16" t="b">
        <f t="shared" si="10"/>
        <v>1</v>
      </c>
      <c r="X135" s="16" t="b">
        <f t="shared" si="11"/>
        <v>1</v>
      </c>
    </row>
    <row r="136" spans="1:24">
      <c r="A136" s="103">
        <v>121</v>
      </c>
      <c r="B136" s="218"/>
      <c r="C136" s="219"/>
      <c r="D136" s="206"/>
      <c r="E136" s="206"/>
      <c r="F136" s="206"/>
      <c r="G136" s="207"/>
      <c r="H136" s="207"/>
      <c r="I136" s="207"/>
      <c r="J136" s="207"/>
      <c r="K136" s="207"/>
      <c r="L136" s="207"/>
      <c r="M136" s="207"/>
      <c r="N136" s="207"/>
      <c r="O136" s="207"/>
      <c r="P136" s="207"/>
      <c r="Q136" s="207"/>
      <c r="R136" s="104">
        <f t="shared" si="12"/>
        <v>0</v>
      </c>
      <c r="S136" s="16" t="b">
        <f t="shared" si="13"/>
        <v>1</v>
      </c>
      <c r="T136" s="16" t="b">
        <f t="shared" si="14"/>
        <v>1</v>
      </c>
      <c r="U136" s="16" t="b">
        <f t="shared" si="15"/>
        <v>1</v>
      </c>
      <c r="V136" s="16" t="b">
        <f t="shared" si="9"/>
        <v>1</v>
      </c>
      <c r="W136" s="16" t="b">
        <f t="shared" si="10"/>
        <v>1</v>
      </c>
      <c r="X136" s="16" t="b">
        <f t="shared" si="11"/>
        <v>1</v>
      </c>
    </row>
    <row r="137" spans="1:24">
      <c r="A137" s="103">
        <v>122</v>
      </c>
      <c r="B137" s="218"/>
      <c r="C137" s="219"/>
      <c r="D137" s="206"/>
      <c r="E137" s="206"/>
      <c r="F137" s="206"/>
      <c r="G137" s="207"/>
      <c r="H137" s="207"/>
      <c r="I137" s="207"/>
      <c r="J137" s="207"/>
      <c r="K137" s="207"/>
      <c r="L137" s="207"/>
      <c r="M137" s="207"/>
      <c r="N137" s="207"/>
      <c r="O137" s="207"/>
      <c r="P137" s="207"/>
      <c r="Q137" s="207"/>
      <c r="R137" s="104">
        <f t="shared" si="12"/>
        <v>0</v>
      </c>
      <c r="S137" s="16" t="b">
        <f t="shared" si="13"/>
        <v>1</v>
      </c>
      <c r="T137" s="16" t="b">
        <f t="shared" si="14"/>
        <v>1</v>
      </c>
      <c r="U137" s="16" t="b">
        <f t="shared" si="15"/>
        <v>1</v>
      </c>
      <c r="V137" s="16" t="b">
        <f t="shared" si="9"/>
        <v>1</v>
      </c>
      <c r="W137" s="16" t="b">
        <f t="shared" si="10"/>
        <v>1</v>
      </c>
      <c r="X137" s="16" t="b">
        <f t="shared" si="11"/>
        <v>1</v>
      </c>
    </row>
    <row r="138" spans="1:24">
      <c r="A138" s="103">
        <v>123</v>
      </c>
      <c r="B138" s="218"/>
      <c r="C138" s="219"/>
      <c r="D138" s="206"/>
      <c r="E138" s="206"/>
      <c r="F138" s="206"/>
      <c r="G138" s="207"/>
      <c r="H138" s="207"/>
      <c r="I138" s="207"/>
      <c r="J138" s="207"/>
      <c r="K138" s="207"/>
      <c r="L138" s="207"/>
      <c r="M138" s="207"/>
      <c r="N138" s="207"/>
      <c r="O138" s="207"/>
      <c r="P138" s="207"/>
      <c r="Q138" s="207"/>
      <c r="R138" s="104">
        <f t="shared" si="12"/>
        <v>0</v>
      </c>
      <c r="S138" s="16" t="b">
        <f t="shared" si="13"/>
        <v>1</v>
      </c>
      <c r="T138" s="16" t="b">
        <f t="shared" si="14"/>
        <v>1</v>
      </c>
      <c r="U138" s="16" t="b">
        <f t="shared" si="15"/>
        <v>1</v>
      </c>
      <c r="V138" s="16" t="b">
        <f t="shared" si="9"/>
        <v>1</v>
      </c>
      <c r="W138" s="16" t="b">
        <f t="shared" si="10"/>
        <v>1</v>
      </c>
      <c r="X138" s="16" t="b">
        <f t="shared" si="11"/>
        <v>1</v>
      </c>
    </row>
    <row r="139" spans="1:24">
      <c r="A139" s="103">
        <v>124</v>
      </c>
      <c r="B139" s="218"/>
      <c r="C139" s="219"/>
      <c r="D139" s="206"/>
      <c r="E139" s="206"/>
      <c r="F139" s="206"/>
      <c r="G139" s="207"/>
      <c r="H139" s="207"/>
      <c r="I139" s="207"/>
      <c r="J139" s="207"/>
      <c r="K139" s="207"/>
      <c r="L139" s="207"/>
      <c r="M139" s="207"/>
      <c r="N139" s="207"/>
      <c r="O139" s="207"/>
      <c r="P139" s="207"/>
      <c r="Q139" s="207"/>
      <c r="R139" s="104">
        <f t="shared" si="12"/>
        <v>0</v>
      </c>
      <c r="S139" s="16" t="b">
        <f t="shared" si="13"/>
        <v>1</v>
      </c>
      <c r="T139" s="16" t="b">
        <f t="shared" si="14"/>
        <v>1</v>
      </c>
      <c r="U139" s="16" t="b">
        <f t="shared" si="15"/>
        <v>1</v>
      </c>
      <c r="V139" s="16" t="b">
        <f t="shared" si="9"/>
        <v>1</v>
      </c>
      <c r="W139" s="16" t="b">
        <f t="shared" si="10"/>
        <v>1</v>
      </c>
      <c r="X139" s="16" t="b">
        <f t="shared" si="11"/>
        <v>1</v>
      </c>
    </row>
    <row r="140" spans="1:24">
      <c r="A140" s="103">
        <v>125</v>
      </c>
      <c r="B140" s="218"/>
      <c r="C140" s="219"/>
      <c r="D140" s="206"/>
      <c r="E140" s="206"/>
      <c r="F140" s="206"/>
      <c r="G140" s="207"/>
      <c r="H140" s="207"/>
      <c r="I140" s="207"/>
      <c r="J140" s="207"/>
      <c r="K140" s="207"/>
      <c r="L140" s="207"/>
      <c r="M140" s="207"/>
      <c r="N140" s="207"/>
      <c r="O140" s="207"/>
      <c r="P140" s="207"/>
      <c r="Q140" s="207"/>
      <c r="R140" s="104">
        <f t="shared" si="12"/>
        <v>0</v>
      </c>
      <c r="S140" s="16" t="b">
        <f t="shared" si="13"/>
        <v>1</v>
      </c>
      <c r="T140" s="16" t="b">
        <f t="shared" si="14"/>
        <v>1</v>
      </c>
      <c r="U140" s="16" t="b">
        <f t="shared" si="15"/>
        <v>1</v>
      </c>
      <c r="V140" s="16" t="b">
        <f t="shared" si="9"/>
        <v>1</v>
      </c>
      <c r="W140" s="16" t="b">
        <f t="shared" si="10"/>
        <v>1</v>
      </c>
      <c r="X140" s="16" t="b">
        <f t="shared" si="11"/>
        <v>1</v>
      </c>
    </row>
    <row r="141" spans="1:24">
      <c r="A141" s="103">
        <v>126</v>
      </c>
      <c r="B141" s="218"/>
      <c r="C141" s="219"/>
      <c r="D141" s="206"/>
      <c r="E141" s="206"/>
      <c r="F141" s="206"/>
      <c r="G141" s="207"/>
      <c r="H141" s="207"/>
      <c r="I141" s="207"/>
      <c r="J141" s="207"/>
      <c r="K141" s="207"/>
      <c r="L141" s="207"/>
      <c r="M141" s="207"/>
      <c r="N141" s="207"/>
      <c r="O141" s="207"/>
      <c r="P141" s="207"/>
      <c r="Q141" s="207"/>
      <c r="R141" s="104">
        <f t="shared" si="12"/>
        <v>0</v>
      </c>
      <c r="S141" s="16" t="b">
        <f t="shared" si="13"/>
        <v>1</v>
      </c>
      <c r="T141" s="16" t="b">
        <f t="shared" si="14"/>
        <v>1</v>
      </c>
      <c r="U141" s="16" t="b">
        <f t="shared" si="15"/>
        <v>1</v>
      </c>
      <c r="V141" s="16" t="b">
        <f t="shared" si="9"/>
        <v>1</v>
      </c>
      <c r="W141" s="16" t="b">
        <f t="shared" si="10"/>
        <v>1</v>
      </c>
      <c r="X141" s="16" t="b">
        <f t="shared" si="11"/>
        <v>1</v>
      </c>
    </row>
    <row r="142" spans="1:24">
      <c r="A142" s="103">
        <v>127</v>
      </c>
      <c r="B142" s="218"/>
      <c r="C142" s="219"/>
      <c r="D142" s="206"/>
      <c r="E142" s="206"/>
      <c r="F142" s="206"/>
      <c r="G142" s="207"/>
      <c r="H142" s="207"/>
      <c r="I142" s="207"/>
      <c r="J142" s="207"/>
      <c r="K142" s="207"/>
      <c r="L142" s="207"/>
      <c r="M142" s="207"/>
      <c r="N142" s="207"/>
      <c r="O142" s="207"/>
      <c r="P142" s="207"/>
      <c r="Q142" s="207"/>
      <c r="R142" s="104">
        <f t="shared" si="12"/>
        <v>0</v>
      </c>
      <c r="S142" s="16" t="b">
        <f t="shared" si="13"/>
        <v>1</v>
      </c>
      <c r="T142" s="16" t="b">
        <f t="shared" si="14"/>
        <v>1</v>
      </c>
      <c r="U142" s="16" t="b">
        <f t="shared" si="15"/>
        <v>1</v>
      </c>
      <c r="V142" s="16" t="b">
        <f t="shared" si="9"/>
        <v>1</v>
      </c>
      <c r="W142" s="16" t="b">
        <f t="shared" si="10"/>
        <v>1</v>
      </c>
      <c r="X142" s="16" t="b">
        <f t="shared" si="11"/>
        <v>1</v>
      </c>
    </row>
    <row r="143" spans="1:24">
      <c r="A143" s="103">
        <v>128</v>
      </c>
      <c r="B143" s="218"/>
      <c r="C143" s="219"/>
      <c r="D143" s="206"/>
      <c r="E143" s="206"/>
      <c r="F143" s="206"/>
      <c r="G143" s="207"/>
      <c r="H143" s="207"/>
      <c r="I143" s="207"/>
      <c r="J143" s="207"/>
      <c r="K143" s="207"/>
      <c r="L143" s="207"/>
      <c r="M143" s="207"/>
      <c r="N143" s="207"/>
      <c r="O143" s="207"/>
      <c r="P143" s="207"/>
      <c r="Q143" s="207"/>
      <c r="R143" s="104">
        <f t="shared" si="12"/>
        <v>0</v>
      </c>
      <c r="S143" s="16" t="b">
        <f t="shared" si="13"/>
        <v>1</v>
      </c>
      <c r="T143" s="16" t="b">
        <f t="shared" si="14"/>
        <v>1</v>
      </c>
      <c r="U143" s="16" t="b">
        <f t="shared" si="15"/>
        <v>1</v>
      </c>
      <c r="V143" s="16" t="b">
        <f t="shared" si="9"/>
        <v>1</v>
      </c>
      <c r="W143" s="16" t="b">
        <f t="shared" si="10"/>
        <v>1</v>
      </c>
      <c r="X143" s="16" t="b">
        <f t="shared" si="11"/>
        <v>1</v>
      </c>
    </row>
    <row r="144" spans="1:24">
      <c r="A144" s="103">
        <v>129</v>
      </c>
      <c r="B144" s="218"/>
      <c r="C144" s="219"/>
      <c r="D144" s="206"/>
      <c r="E144" s="206"/>
      <c r="F144" s="206"/>
      <c r="G144" s="207"/>
      <c r="H144" s="207"/>
      <c r="I144" s="207"/>
      <c r="J144" s="207"/>
      <c r="K144" s="207"/>
      <c r="L144" s="207"/>
      <c r="M144" s="207"/>
      <c r="N144" s="207"/>
      <c r="O144" s="207"/>
      <c r="P144" s="207"/>
      <c r="Q144" s="207"/>
      <c r="R144" s="104">
        <f t="shared" si="12"/>
        <v>0</v>
      </c>
      <c r="S144" s="16" t="b">
        <f t="shared" si="13"/>
        <v>1</v>
      </c>
      <c r="T144" s="16" t="b">
        <f t="shared" si="14"/>
        <v>1</v>
      </c>
      <c r="U144" s="16" t="b">
        <f t="shared" si="15"/>
        <v>1</v>
      </c>
      <c r="V144" s="16" t="b">
        <f t="shared" ref="V144:V207" si="16">IF(D144="",TRUE,(IF(ISNUMBER(MATCH(D144,CountriesList,0)),TRUE,FALSE)))</f>
        <v>1</v>
      </c>
      <c r="W144" s="16" t="b">
        <f t="shared" ref="W144:W207" si="17">IF(E144="",TRUE,(IF(ISNUMBER(MATCH(E144,typeofentityList,0)),TRUE,FALSE)))</f>
        <v>1</v>
      </c>
      <c r="X144" s="16" t="b">
        <f t="shared" ref="X144:X207" si="18">IF(F144="",TRUE,(IF(ISNUMBER(MATCH(F144,RelationList,0)),TRUE,FALSE)))</f>
        <v>1</v>
      </c>
    </row>
    <row r="145" spans="1:24">
      <c r="A145" s="103">
        <v>130</v>
      </c>
      <c r="B145" s="218"/>
      <c r="C145" s="219"/>
      <c r="D145" s="206"/>
      <c r="E145" s="206"/>
      <c r="F145" s="206"/>
      <c r="G145" s="207"/>
      <c r="H145" s="207"/>
      <c r="I145" s="207"/>
      <c r="J145" s="207"/>
      <c r="K145" s="207"/>
      <c r="L145" s="207"/>
      <c r="M145" s="207"/>
      <c r="N145" s="207"/>
      <c r="O145" s="207"/>
      <c r="P145" s="207"/>
      <c r="Q145" s="207"/>
      <c r="R145" s="104">
        <f t="shared" ref="R145:R208" si="19">SUM(G145:Q145)</f>
        <v>0</v>
      </c>
      <c r="S145" s="16" t="b">
        <f t="shared" si="13"/>
        <v>1</v>
      </c>
      <c r="T145" s="16" t="b">
        <f t="shared" si="14"/>
        <v>1</v>
      </c>
      <c r="U145" s="16" t="b">
        <f t="shared" si="15"/>
        <v>1</v>
      </c>
      <c r="V145" s="16" t="b">
        <f t="shared" si="16"/>
        <v>1</v>
      </c>
      <c r="W145" s="16" t="b">
        <f t="shared" si="17"/>
        <v>1</v>
      </c>
      <c r="X145" s="16" t="b">
        <f t="shared" si="18"/>
        <v>1</v>
      </c>
    </row>
    <row r="146" spans="1:24">
      <c r="A146" s="103">
        <v>131</v>
      </c>
      <c r="B146" s="218"/>
      <c r="C146" s="219"/>
      <c r="D146" s="206"/>
      <c r="E146" s="206"/>
      <c r="F146" s="206"/>
      <c r="G146" s="207"/>
      <c r="H146" s="207"/>
      <c r="I146" s="207"/>
      <c r="J146" s="207"/>
      <c r="K146" s="207"/>
      <c r="L146" s="207"/>
      <c r="M146" s="207"/>
      <c r="N146" s="207"/>
      <c r="O146" s="207"/>
      <c r="P146" s="207"/>
      <c r="Q146" s="207"/>
      <c r="R146" s="104">
        <f t="shared" si="19"/>
        <v>0</v>
      </c>
      <c r="S146" s="16" t="b">
        <f t="shared" ref="S146:S209" si="20">IF(ISBLANK(B146),TRUE,IF(OR(ISBLANK(C146),ISBLANK(D146),ISBLANK(E146),ISBLANK(F146),ISBLANK(G146),ISBLANK(H146),ISBLANK(I146),ISBLANK(J146),ISBLANK(K146),ISBLANK(L146),ISBLANK(M146),ISBLANK(N146),ISBLANK(O146),ISBLANK(P146),ISBLANK(Q146),ISBLANK(R146)),FALSE,TRUE))</f>
        <v>1</v>
      </c>
      <c r="T146" s="16" t="b">
        <f t="shared" ref="T146:T209" si="21">IF(OR(AND(B146="N/A",D146="N/A",E146="N/A",F146="N/A"),AND(ISBLANK(B146),ISBLANK(D146),ISBLANK(E146),ISBLANK(F146)),AND(NOT(ISBLANK(B146)),B146&lt;&gt;"N/A",NOT(ISBLANK(D146)),D146&lt;&gt;"N/A",NOT(ISBLANK(E146)),E146&lt;&gt;"N/A",NOT(ISBLANK(F146)),F146&lt;&gt;"N/A")),TRUE,FALSE)</f>
        <v>1</v>
      </c>
      <c r="U146" s="16" t="b">
        <f t="shared" ref="U146:U209" si="22">IF(OR((AND(B146="N/A",R146=0)),(AND((ISBLANK(B146)=TRUE),R146=0)),(AND(NOT(ISBLANK(B146)),B146&lt;&gt;"N/A",R146&lt;&gt;0))),TRUE,FALSE)</f>
        <v>1</v>
      </c>
      <c r="V146" s="16" t="b">
        <f t="shared" si="16"/>
        <v>1</v>
      </c>
      <c r="W146" s="16" t="b">
        <f t="shared" si="17"/>
        <v>1</v>
      </c>
      <c r="X146" s="16" t="b">
        <f t="shared" si="18"/>
        <v>1</v>
      </c>
    </row>
    <row r="147" spans="1:24">
      <c r="A147" s="103">
        <v>132</v>
      </c>
      <c r="B147" s="218"/>
      <c r="C147" s="219"/>
      <c r="D147" s="206"/>
      <c r="E147" s="206"/>
      <c r="F147" s="206"/>
      <c r="G147" s="207"/>
      <c r="H147" s="207"/>
      <c r="I147" s="207"/>
      <c r="J147" s="207"/>
      <c r="K147" s="207"/>
      <c r="L147" s="207"/>
      <c r="M147" s="207"/>
      <c r="N147" s="207"/>
      <c r="O147" s="207"/>
      <c r="P147" s="207"/>
      <c r="Q147" s="207"/>
      <c r="R147" s="104">
        <f t="shared" si="19"/>
        <v>0</v>
      </c>
      <c r="S147" s="16" t="b">
        <f t="shared" si="20"/>
        <v>1</v>
      </c>
      <c r="T147" s="16" t="b">
        <f t="shared" si="21"/>
        <v>1</v>
      </c>
      <c r="U147" s="16" t="b">
        <f t="shared" si="22"/>
        <v>1</v>
      </c>
      <c r="V147" s="16" t="b">
        <f t="shared" si="16"/>
        <v>1</v>
      </c>
      <c r="W147" s="16" t="b">
        <f t="shared" si="17"/>
        <v>1</v>
      </c>
      <c r="X147" s="16" t="b">
        <f t="shared" si="18"/>
        <v>1</v>
      </c>
    </row>
    <row r="148" spans="1:24">
      <c r="A148" s="103">
        <v>133</v>
      </c>
      <c r="B148" s="218"/>
      <c r="C148" s="219"/>
      <c r="D148" s="206"/>
      <c r="E148" s="206"/>
      <c r="F148" s="206"/>
      <c r="G148" s="207"/>
      <c r="H148" s="207"/>
      <c r="I148" s="207"/>
      <c r="J148" s="207"/>
      <c r="K148" s="207"/>
      <c r="L148" s="207"/>
      <c r="M148" s="207"/>
      <c r="N148" s="207"/>
      <c r="O148" s="207"/>
      <c r="P148" s="207"/>
      <c r="Q148" s="207"/>
      <c r="R148" s="104">
        <f t="shared" si="19"/>
        <v>0</v>
      </c>
      <c r="S148" s="16" t="b">
        <f t="shared" si="20"/>
        <v>1</v>
      </c>
      <c r="T148" s="16" t="b">
        <f t="shared" si="21"/>
        <v>1</v>
      </c>
      <c r="U148" s="16" t="b">
        <f t="shared" si="22"/>
        <v>1</v>
      </c>
      <c r="V148" s="16" t="b">
        <f t="shared" si="16"/>
        <v>1</v>
      </c>
      <c r="W148" s="16" t="b">
        <f t="shared" si="17"/>
        <v>1</v>
      </c>
      <c r="X148" s="16" t="b">
        <f t="shared" si="18"/>
        <v>1</v>
      </c>
    </row>
    <row r="149" spans="1:24">
      <c r="A149" s="103">
        <v>134</v>
      </c>
      <c r="B149" s="218"/>
      <c r="C149" s="219"/>
      <c r="D149" s="206"/>
      <c r="E149" s="206"/>
      <c r="F149" s="206"/>
      <c r="G149" s="207"/>
      <c r="H149" s="207"/>
      <c r="I149" s="207"/>
      <c r="J149" s="207"/>
      <c r="K149" s="207"/>
      <c r="L149" s="207"/>
      <c r="M149" s="207"/>
      <c r="N149" s="207"/>
      <c r="O149" s="207"/>
      <c r="P149" s="207"/>
      <c r="Q149" s="207"/>
      <c r="R149" s="104">
        <f t="shared" si="19"/>
        <v>0</v>
      </c>
      <c r="S149" s="16" t="b">
        <f t="shared" si="20"/>
        <v>1</v>
      </c>
      <c r="T149" s="16" t="b">
        <f t="shared" si="21"/>
        <v>1</v>
      </c>
      <c r="U149" s="16" t="b">
        <f t="shared" si="22"/>
        <v>1</v>
      </c>
      <c r="V149" s="16" t="b">
        <f t="shared" si="16"/>
        <v>1</v>
      </c>
      <c r="W149" s="16" t="b">
        <f t="shared" si="17"/>
        <v>1</v>
      </c>
      <c r="X149" s="16" t="b">
        <f t="shared" si="18"/>
        <v>1</v>
      </c>
    </row>
    <row r="150" spans="1:24">
      <c r="A150" s="103">
        <v>135</v>
      </c>
      <c r="B150" s="218"/>
      <c r="C150" s="219"/>
      <c r="D150" s="206"/>
      <c r="E150" s="206"/>
      <c r="F150" s="206"/>
      <c r="G150" s="207"/>
      <c r="H150" s="207"/>
      <c r="I150" s="207"/>
      <c r="J150" s="207"/>
      <c r="K150" s="207"/>
      <c r="L150" s="207"/>
      <c r="M150" s="207"/>
      <c r="N150" s="207"/>
      <c r="O150" s="207"/>
      <c r="P150" s="207"/>
      <c r="Q150" s="207"/>
      <c r="R150" s="104">
        <f t="shared" si="19"/>
        <v>0</v>
      </c>
      <c r="S150" s="16" t="b">
        <f t="shared" si="20"/>
        <v>1</v>
      </c>
      <c r="T150" s="16" t="b">
        <f t="shared" si="21"/>
        <v>1</v>
      </c>
      <c r="U150" s="16" t="b">
        <f t="shared" si="22"/>
        <v>1</v>
      </c>
      <c r="V150" s="16" t="b">
        <f t="shared" si="16"/>
        <v>1</v>
      </c>
      <c r="W150" s="16" t="b">
        <f t="shared" si="17"/>
        <v>1</v>
      </c>
      <c r="X150" s="16" t="b">
        <f t="shared" si="18"/>
        <v>1</v>
      </c>
    </row>
    <row r="151" spans="1:24">
      <c r="A151" s="103">
        <v>136</v>
      </c>
      <c r="B151" s="218"/>
      <c r="C151" s="219"/>
      <c r="D151" s="206"/>
      <c r="E151" s="206"/>
      <c r="F151" s="206"/>
      <c r="G151" s="207"/>
      <c r="H151" s="207"/>
      <c r="I151" s="207"/>
      <c r="J151" s="207"/>
      <c r="K151" s="207"/>
      <c r="L151" s="207"/>
      <c r="M151" s="207"/>
      <c r="N151" s="207"/>
      <c r="O151" s="207"/>
      <c r="P151" s="207"/>
      <c r="Q151" s="207"/>
      <c r="R151" s="104">
        <f t="shared" si="19"/>
        <v>0</v>
      </c>
      <c r="S151" s="16" t="b">
        <f t="shared" si="20"/>
        <v>1</v>
      </c>
      <c r="T151" s="16" t="b">
        <f t="shared" si="21"/>
        <v>1</v>
      </c>
      <c r="U151" s="16" t="b">
        <f t="shared" si="22"/>
        <v>1</v>
      </c>
      <c r="V151" s="16" t="b">
        <f t="shared" si="16"/>
        <v>1</v>
      </c>
      <c r="W151" s="16" t="b">
        <f t="shared" si="17"/>
        <v>1</v>
      </c>
      <c r="X151" s="16" t="b">
        <f t="shared" si="18"/>
        <v>1</v>
      </c>
    </row>
    <row r="152" spans="1:24">
      <c r="A152" s="103">
        <v>137</v>
      </c>
      <c r="B152" s="218"/>
      <c r="C152" s="219"/>
      <c r="D152" s="206"/>
      <c r="E152" s="206"/>
      <c r="F152" s="206"/>
      <c r="G152" s="207"/>
      <c r="H152" s="207"/>
      <c r="I152" s="207"/>
      <c r="J152" s="207"/>
      <c r="K152" s="207"/>
      <c r="L152" s="207"/>
      <c r="M152" s="207"/>
      <c r="N152" s="207"/>
      <c r="O152" s="207"/>
      <c r="P152" s="207"/>
      <c r="Q152" s="207"/>
      <c r="R152" s="104">
        <f t="shared" si="19"/>
        <v>0</v>
      </c>
      <c r="S152" s="16" t="b">
        <f t="shared" si="20"/>
        <v>1</v>
      </c>
      <c r="T152" s="16" t="b">
        <f t="shared" si="21"/>
        <v>1</v>
      </c>
      <c r="U152" s="16" t="b">
        <f t="shared" si="22"/>
        <v>1</v>
      </c>
      <c r="V152" s="16" t="b">
        <f t="shared" si="16"/>
        <v>1</v>
      </c>
      <c r="W152" s="16" t="b">
        <f t="shared" si="17"/>
        <v>1</v>
      </c>
      <c r="X152" s="16" t="b">
        <f t="shared" si="18"/>
        <v>1</v>
      </c>
    </row>
    <row r="153" spans="1:24">
      <c r="A153" s="103">
        <v>138</v>
      </c>
      <c r="B153" s="218"/>
      <c r="C153" s="219"/>
      <c r="D153" s="206"/>
      <c r="E153" s="206"/>
      <c r="F153" s="206"/>
      <c r="G153" s="207"/>
      <c r="H153" s="207"/>
      <c r="I153" s="207"/>
      <c r="J153" s="207"/>
      <c r="K153" s="207"/>
      <c r="L153" s="207"/>
      <c r="M153" s="207"/>
      <c r="N153" s="207"/>
      <c r="O153" s="207"/>
      <c r="P153" s="207"/>
      <c r="Q153" s="207"/>
      <c r="R153" s="104">
        <f t="shared" si="19"/>
        <v>0</v>
      </c>
      <c r="S153" s="16" t="b">
        <f t="shared" si="20"/>
        <v>1</v>
      </c>
      <c r="T153" s="16" t="b">
        <f t="shared" si="21"/>
        <v>1</v>
      </c>
      <c r="U153" s="16" t="b">
        <f t="shared" si="22"/>
        <v>1</v>
      </c>
      <c r="V153" s="16" t="b">
        <f t="shared" si="16"/>
        <v>1</v>
      </c>
      <c r="W153" s="16" t="b">
        <f t="shared" si="17"/>
        <v>1</v>
      </c>
      <c r="X153" s="16" t="b">
        <f t="shared" si="18"/>
        <v>1</v>
      </c>
    </row>
    <row r="154" spans="1:24">
      <c r="A154" s="103">
        <v>139</v>
      </c>
      <c r="B154" s="218"/>
      <c r="C154" s="219"/>
      <c r="D154" s="206"/>
      <c r="E154" s="206"/>
      <c r="F154" s="206"/>
      <c r="G154" s="207"/>
      <c r="H154" s="207"/>
      <c r="I154" s="207"/>
      <c r="J154" s="207"/>
      <c r="K154" s="207"/>
      <c r="L154" s="207"/>
      <c r="M154" s="207"/>
      <c r="N154" s="207"/>
      <c r="O154" s="207"/>
      <c r="P154" s="207"/>
      <c r="Q154" s="207"/>
      <c r="R154" s="104">
        <f t="shared" si="19"/>
        <v>0</v>
      </c>
      <c r="S154" s="16" t="b">
        <f t="shared" si="20"/>
        <v>1</v>
      </c>
      <c r="T154" s="16" t="b">
        <f t="shared" si="21"/>
        <v>1</v>
      </c>
      <c r="U154" s="16" t="b">
        <f t="shared" si="22"/>
        <v>1</v>
      </c>
      <c r="V154" s="16" t="b">
        <f t="shared" si="16"/>
        <v>1</v>
      </c>
      <c r="W154" s="16" t="b">
        <f t="shared" si="17"/>
        <v>1</v>
      </c>
      <c r="X154" s="16" t="b">
        <f t="shared" si="18"/>
        <v>1</v>
      </c>
    </row>
    <row r="155" spans="1:24">
      <c r="A155" s="103">
        <v>140</v>
      </c>
      <c r="B155" s="218"/>
      <c r="C155" s="219"/>
      <c r="D155" s="206"/>
      <c r="E155" s="206"/>
      <c r="F155" s="206"/>
      <c r="G155" s="207"/>
      <c r="H155" s="207"/>
      <c r="I155" s="207"/>
      <c r="J155" s="207"/>
      <c r="K155" s="207"/>
      <c r="L155" s="207"/>
      <c r="M155" s="207"/>
      <c r="N155" s="207"/>
      <c r="O155" s="207"/>
      <c r="P155" s="207"/>
      <c r="Q155" s="207"/>
      <c r="R155" s="104">
        <f t="shared" si="19"/>
        <v>0</v>
      </c>
      <c r="S155" s="16" t="b">
        <f t="shared" si="20"/>
        <v>1</v>
      </c>
      <c r="T155" s="16" t="b">
        <f t="shared" si="21"/>
        <v>1</v>
      </c>
      <c r="U155" s="16" t="b">
        <f t="shared" si="22"/>
        <v>1</v>
      </c>
      <c r="V155" s="16" t="b">
        <f t="shared" si="16"/>
        <v>1</v>
      </c>
      <c r="W155" s="16" t="b">
        <f t="shared" si="17"/>
        <v>1</v>
      </c>
      <c r="X155" s="16" t="b">
        <f t="shared" si="18"/>
        <v>1</v>
      </c>
    </row>
    <row r="156" spans="1:24">
      <c r="A156" s="103">
        <v>141</v>
      </c>
      <c r="B156" s="218"/>
      <c r="C156" s="219"/>
      <c r="D156" s="206"/>
      <c r="E156" s="206"/>
      <c r="F156" s="206"/>
      <c r="G156" s="207"/>
      <c r="H156" s="207"/>
      <c r="I156" s="207"/>
      <c r="J156" s="207"/>
      <c r="K156" s="207"/>
      <c r="L156" s="207"/>
      <c r="M156" s="207"/>
      <c r="N156" s="207"/>
      <c r="O156" s="207"/>
      <c r="P156" s="207"/>
      <c r="Q156" s="207"/>
      <c r="R156" s="104">
        <f t="shared" si="19"/>
        <v>0</v>
      </c>
      <c r="S156" s="16" t="b">
        <f t="shared" si="20"/>
        <v>1</v>
      </c>
      <c r="T156" s="16" t="b">
        <f t="shared" si="21"/>
        <v>1</v>
      </c>
      <c r="U156" s="16" t="b">
        <f t="shared" si="22"/>
        <v>1</v>
      </c>
      <c r="V156" s="16" t="b">
        <f t="shared" si="16"/>
        <v>1</v>
      </c>
      <c r="W156" s="16" t="b">
        <f t="shared" si="17"/>
        <v>1</v>
      </c>
      <c r="X156" s="16" t="b">
        <f t="shared" si="18"/>
        <v>1</v>
      </c>
    </row>
    <row r="157" spans="1:24">
      <c r="A157" s="103">
        <v>142</v>
      </c>
      <c r="B157" s="218"/>
      <c r="C157" s="219"/>
      <c r="D157" s="206"/>
      <c r="E157" s="206"/>
      <c r="F157" s="206"/>
      <c r="G157" s="207"/>
      <c r="H157" s="207"/>
      <c r="I157" s="207"/>
      <c r="J157" s="207"/>
      <c r="K157" s="207"/>
      <c r="L157" s="207"/>
      <c r="M157" s="207"/>
      <c r="N157" s="207"/>
      <c r="O157" s="207"/>
      <c r="P157" s="207"/>
      <c r="Q157" s="207"/>
      <c r="R157" s="104">
        <f t="shared" si="19"/>
        <v>0</v>
      </c>
      <c r="S157" s="16" t="b">
        <f t="shared" si="20"/>
        <v>1</v>
      </c>
      <c r="T157" s="16" t="b">
        <f t="shared" si="21"/>
        <v>1</v>
      </c>
      <c r="U157" s="16" t="b">
        <f t="shared" si="22"/>
        <v>1</v>
      </c>
      <c r="V157" s="16" t="b">
        <f t="shared" si="16"/>
        <v>1</v>
      </c>
      <c r="W157" s="16" t="b">
        <f t="shared" si="17"/>
        <v>1</v>
      </c>
      <c r="X157" s="16" t="b">
        <f t="shared" si="18"/>
        <v>1</v>
      </c>
    </row>
    <row r="158" spans="1:24">
      <c r="A158" s="103">
        <v>143</v>
      </c>
      <c r="B158" s="218"/>
      <c r="C158" s="219"/>
      <c r="D158" s="206"/>
      <c r="E158" s="206"/>
      <c r="F158" s="206"/>
      <c r="G158" s="207"/>
      <c r="H158" s="207"/>
      <c r="I158" s="207"/>
      <c r="J158" s="207"/>
      <c r="K158" s="207"/>
      <c r="L158" s="207"/>
      <c r="M158" s="207"/>
      <c r="N158" s="207"/>
      <c r="O158" s="207"/>
      <c r="P158" s="207"/>
      <c r="Q158" s="207"/>
      <c r="R158" s="104">
        <f t="shared" si="19"/>
        <v>0</v>
      </c>
      <c r="S158" s="16" t="b">
        <f t="shared" si="20"/>
        <v>1</v>
      </c>
      <c r="T158" s="16" t="b">
        <f t="shared" si="21"/>
        <v>1</v>
      </c>
      <c r="U158" s="16" t="b">
        <f t="shared" si="22"/>
        <v>1</v>
      </c>
      <c r="V158" s="16" t="b">
        <f t="shared" si="16"/>
        <v>1</v>
      </c>
      <c r="W158" s="16" t="b">
        <f t="shared" si="17"/>
        <v>1</v>
      </c>
      <c r="X158" s="16" t="b">
        <f t="shared" si="18"/>
        <v>1</v>
      </c>
    </row>
    <row r="159" spans="1:24">
      <c r="A159" s="103">
        <v>144</v>
      </c>
      <c r="B159" s="218"/>
      <c r="C159" s="219"/>
      <c r="D159" s="206"/>
      <c r="E159" s="206"/>
      <c r="F159" s="206"/>
      <c r="G159" s="207"/>
      <c r="H159" s="207"/>
      <c r="I159" s="207"/>
      <c r="J159" s="207"/>
      <c r="K159" s="207"/>
      <c r="L159" s="207"/>
      <c r="M159" s="207"/>
      <c r="N159" s="207"/>
      <c r="O159" s="207"/>
      <c r="P159" s="207"/>
      <c r="Q159" s="207"/>
      <c r="R159" s="104">
        <f t="shared" si="19"/>
        <v>0</v>
      </c>
      <c r="S159" s="16" t="b">
        <f t="shared" si="20"/>
        <v>1</v>
      </c>
      <c r="T159" s="16" t="b">
        <f t="shared" si="21"/>
        <v>1</v>
      </c>
      <c r="U159" s="16" t="b">
        <f t="shared" si="22"/>
        <v>1</v>
      </c>
      <c r="V159" s="16" t="b">
        <f t="shared" si="16"/>
        <v>1</v>
      </c>
      <c r="W159" s="16" t="b">
        <f t="shared" si="17"/>
        <v>1</v>
      </c>
      <c r="X159" s="16" t="b">
        <f t="shared" si="18"/>
        <v>1</v>
      </c>
    </row>
    <row r="160" spans="1:24">
      <c r="A160" s="103">
        <v>145</v>
      </c>
      <c r="B160" s="218"/>
      <c r="C160" s="219"/>
      <c r="D160" s="206"/>
      <c r="E160" s="206"/>
      <c r="F160" s="206"/>
      <c r="G160" s="207"/>
      <c r="H160" s="207"/>
      <c r="I160" s="207"/>
      <c r="J160" s="207"/>
      <c r="K160" s="207"/>
      <c r="L160" s="207"/>
      <c r="M160" s="207"/>
      <c r="N160" s="207"/>
      <c r="O160" s="207"/>
      <c r="P160" s="207"/>
      <c r="Q160" s="207"/>
      <c r="R160" s="104">
        <f t="shared" si="19"/>
        <v>0</v>
      </c>
      <c r="S160" s="16" t="b">
        <f t="shared" si="20"/>
        <v>1</v>
      </c>
      <c r="T160" s="16" t="b">
        <f t="shared" si="21"/>
        <v>1</v>
      </c>
      <c r="U160" s="16" t="b">
        <f t="shared" si="22"/>
        <v>1</v>
      </c>
      <c r="V160" s="16" t="b">
        <f t="shared" si="16"/>
        <v>1</v>
      </c>
      <c r="W160" s="16" t="b">
        <f t="shared" si="17"/>
        <v>1</v>
      </c>
      <c r="X160" s="16" t="b">
        <f t="shared" si="18"/>
        <v>1</v>
      </c>
    </row>
    <row r="161" spans="1:24">
      <c r="A161" s="103">
        <v>146</v>
      </c>
      <c r="B161" s="218"/>
      <c r="C161" s="219"/>
      <c r="D161" s="206"/>
      <c r="E161" s="206"/>
      <c r="F161" s="206"/>
      <c r="G161" s="207"/>
      <c r="H161" s="207"/>
      <c r="I161" s="207"/>
      <c r="J161" s="207"/>
      <c r="K161" s="207"/>
      <c r="L161" s="207"/>
      <c r="M161" s="207"/>
      <c r="N161" s="207"/>
      <c r="O161" s="207"/>
      <c r="P161" s="207"/>
      <c r="Q161" s="207"/>
      <c r="R161" s="104">
        <f t="shared" si="19"/>
        <v>0</v>
      </c>
      <c r="S161" s="16" t="b">
        <f t="shared" si="20"/>
        <v>1</v>
      </c>
      <c r="T161" s="16" t="b">
        <f t="shared" si="21"/>
        <v>1</v>
      </c>
      <c r="U161" s="16" t="b">
        <f t="shared" si="22"/>
        <v>1</v>
      </c>
      <c r="V161" s="16" t="b">
        <f t="shared" si="16"/>
        <v>1</v>
      </c>
      <c r="W161" s="16" t="b">
        <f t="shared" si="17"/>
        <v>1</v>
      </c>
      <c r="X161" s="16" t="b">
        <f t="shared" si="18"/>
        <v>1</v>
      </c>
    </row>
    <row r="162" spans="1:24">
      <c r="A162" s="103">
        <v>147</v>
      </c>
      <c r="B162" s="218"/>
      <c r="C162" s="219"/>
      <c r="D162" s="206"/>
      <c r="E162" s="206"/>
      <c r="F162" s="206"/>
      <c r="G162" s="207"/>
      <c r="H162" s="207"/>
      <c r="I162" s="207"/>
      <c r="J162" s="207"/>
      <c r="K162" s="207"/>
      <c r="L162" s="207"/>
      <c r="M162" s="207"/>
      <c r="N162" s="207"/>
      <c r="O162" s="207"/>
      <c r="P162" s="207"/>
      <c r="Q162" s="207"/>
      <c r="R162" s="104">
        <f t="shared" si="19"/>
        <v>0</v>
      </c>
      <c r="S162" s="16" t="b">
        <f t="shared" si="20"/>
        <v>1</v>
      </c>
      <c r="T162" s="16" t="b">
        <f t="shared" si="21"/>
        <v>1</v>
      </c>
      <c r="U162" s="16" t="b">
        <f t="shared" si="22"/>
        <v>1</v>
      </c>
      <c r="V162" s="16" t="b">
        <f t="shared" si="16"/>
        <v>1</v>
      </c>
      <c r="W162" s="16" t="b">
        <f t="shared" si="17"/>
        <v>1</v>
      </c>
      <c r="X162" s="16" t="b">
        <f t="shared" si="18"/>
        <v>1</v>
      </c>
    </row>
    <row r="163" spans="1:24">
      <c r="A163" s="103">
        <v>148</v>
      </c>
      <c r="B163" s="218"/>
      <c r="C163" s="219"/>
      <c r="D163" s="206"/>
      <c r="E163" s="206"/>
      <c r="F163" s="206"/>
      <c r="G163" s="207"/>
      <c r="H163" s="207"/>
      <c r="I163" s="207"/>
      <c r="J163" s="207"/>
      <c r="K163" s="207"/>
      <c r="L163" s="207"/>
      <c r="M163" s="207"/>
      <c r="N163" s="207"/>
      <c r="O163" s="207"/>
      <c r="P163" s="207"/>
      <c r="Q163" s="207"/>
      <c r="R163" s="104">
        <f t="shared" si="19"/>
        <v>0</v>
      </c>
      <c r="S163" s="16" t="b">
        <f t="shared" si="20"/>
        <v>1</v>
      </c>
      <c r="T163" s="16" t="b">
        <f t="shared" si="21"/>
        <v>1</v>
      </c>
      <c r="U163" s="16" t="b">
        <f t="shared" si="22"/>
        <v>1</v>
      </c>
      <c r="V163" s="16" t="b">
        <f t="shared" si="16"/>
        <v>1</v>
      </c>
      <c r="W163" s="16" t="b">
        <f t="shared" si="17"/>
        <v>1</v>
      </c>
      <c r="X163" s="16" t="b">
        <f t="shared" si="18"/>
        <v>1</v>
      </c>
    </row>
    <row r="164" spans="1:24">
      <c r="A164" s="103">
        <v>149</v>
      </c>
      <c r="B164" s="218"/>
      <c r="C164" s="219"/>
      <c r="D164" s="206"/>
      <c r="E164" s="206"/>
      <c r="F164" s="206"/>
      <c r="G164" s="207"/>
      <c r="H164" s="207"/>
      <c r="I164" s="207"/>
      <c r="J164" s="207"/>
      <c r="K164" s="207"/>
      <c r="L164" s="207"/>
      <c r="M164" s="207"/>
      <c r="N164" s="207"/>
      <c r="O164" s="207"/>
      <c r="P164" s="207"/>
      <c r="Q164" s="207"/>
      <c r="R164" s="104">
        <f t="shared" si="19"/>
        <v>0</v>
      </c>
      <c r="S164" s="16" t="b">
        <f t="shared" si="20"/>
        <v>1</v>
      </c>
      <c r="T164" s="16" t="b">
        <f t="shared" si="21"/>
        <v>1</v>
      </c>
      <c r="U164" s="16" t="b">
        <f t="shared" si="22"/>
        <v>1</v>
      </c>
      <c r="V164" s="16" t="b">
        <f t="shared" si="16"/>
        <v>1</v>
      </c>
      <c r="W164" s="16" t="b">
        <f t="shared" si="17"/>
        <v>1</v>
      </c>
      <c r="X164" s="16" t="b">
        <f t="shared" si="18"/>
        <v>1</v>
      </c>
    </row>
    <row r="165" spans="1:24">
      <c r="A165" s="103">
        <v>150</v>
      </c>
      <c r="B165" s="218"/>
      <c r="C165" s="219"/>
      <c r="D165" s="206"/>
      <c r="E165" s="206"/>
      <c r="F165" s="206"/>
      <c r="G165" s="207"/>
      <c r="H165" s="207"/>
      <c r="I165" s="207"/>
      <c r="J165" s="207"/>
      <c r="K165" s="207"/>
      <c r="L165" s="207"/>
      <c r="M165" s="207"/>
      <c r="N165" s="207"/>
      <c r="O165" s="207"/>
      <c r="P165" s="207"/>
      <c r="Q165" s="207"/>
      <c r="R165" s="104">
        <f t="shared" si="19"/>
        <v>0</v>
      </c>
      <c r="S165" s="16" t="b">
        <f t="shared" si="20"/>
        <v>1</v>
      </c>
      <c r="T165" s="16" t="b">
        <f t="shared" si="21"/>
        <v>1</v>
      </c>
      <c r="U165" s="16" t="b">
        <f t="shared" si="22"/>
        <v>1</v>
      </c>
      <c r="V165" s="16" t="b">
        <f t="shared" si="16"/>
        <v>1</v>
      </c>
      <c r="W165" s="16" t="b">
        <f t="shared" si="17"/>
        <v>1</v>
      </c>
      <c r="X165" s="16" t="b">
        <f t="shared" si="18"/>
        <v>1</v>
      </c>
    </row>
    <row r="166" spans="1:24">
      <c r="A166" s="103">
        <v>151</v>
      </c>
      <c r="B166" s="218"/>
      <c r="C166" s="219"/>
      <c r="D166" s="206"/>
      <c r="E166" s="206"/>
      <c r="F166" s="206"/>
      <c r="G166" s="207"/>
      <c r="H166" s="207"/>
      <c r="I166" s="207"/>
      <c r="J166" s="207"/>
      <c r="K166" s="207"/>
      <c r="L166" s="207"/>
      <c r="M166" s="207"/>
      <c r="N166" s="207"/>
      <c r="O166" s="207"/>
      <c r="P166" s="207"/>
      <c r="Q166" s="207"/>
      <c r="R166" s="104">
        <f t="shared" si="19"/>
        <v>0</v>
      </c>
      <c r="S166" s="16" t="b">
        <f t="shared" si="20"/>
        <v>1</v>
      </c>
      <c r="T166" s="16" t="b">
        <f t="shared" si="21"/>
        <v>1</v>
      </c>
      <c r="U166" s="16" t="b">
        <f t="shared" si="22"/>
        <v>1</v>
      </c>
      <c r="V166" s="16" t="b">
        <f t="shared" si="16"/>
        <v>1</v>
      </c>
      <c r="W166" s="16" t="b">
        <f t="shared" si="17"/>
        <v>1</v>
      </c>
      <c r="X166" s="16" t="b">
        <f t="shared" si="18"/>
        <v>1</v>
      </c>
    </row>
    <row r="167" spans="1:24">
      <c r="A167" s="103">
        <v>152</v>
      </c>
      <c r="B167" s="218"/>
      <c r="C167" s="219"/>
      <c r="D167" s="206"/>
      <c r="E167" s="206"/>
      <c r="F167" s="206"/>
      <c r="G167" s="207"/>
      <c r="H167" s="207"/>
      <c r="I167" s="207"/>
      <c r="J167" s="207"/>
      <c r="K167" s="207"/>
      <c r="L167" s="207"/>
      <c r="M167" s="207"/>
      <c r="N167" s="207"/>
      <c r="O167" s="207"/>
      <c r="P167" s="207"/>
      <c r="Q167" s="207"/>
      <c r="R167" s="104">
        <f t="shared" si="19"/>
        <v>0</v>
      </c>
      <c r="S167" s="16" t="b">
        <f t="shared" si="20"/>
        <v>1</v>
      </c>
      <c r="T167" s="16" t="b">
        <f t="shared" si="21"/>
        <v>1</v>
      </c>
      <c r="U167" s="16" t="b">
        <f t="shared" si="22"/>
        <v>1</v>
      </c>
      <c r="V167" s="16" t="b">
        <f t="shared" si="16"/>
        <v>1</v>
      </c>
      <c r="W167" s="16" t="b">
        <f t="shared" si="17"/>
        <v>1</v>
      </c>
      <c r="X167" s="16" t="b">
        <f t="shared" si="18"/>
        <v>1</v>
      </c>
    </row>
    <row r="168" spans="1:24">
      <c r="A168" s="103">
        <v>153</v>
      </c>
      <c r="B168" s="218"/>
      <c r="C168" s="219"/>
      <c r="D168" s="206"/>
      <c r="E168" s="206"/>
      <c r="F168" s="206"/>
      <c r="G168" s="207"/>
      <c r="H168" s="207"/>
      <c r="I168" s="207"/>
      <c r="J168" s="207"/>
      <c r="K168" s="207"/>
      <c r="L168" s="207"/>
      <c r="M168" s="207"/>
      <c r="N168" s="207"/>
      <c r="O168" s="207"/>
      <c r="P168" s="207"/>
      <c r="Q168" s="207"/>
      <c r="R168" s="104">
        <f t="shared" si="19"/>
        <v>0</v>
      </c>
      <c r="S168" s="16" t="b">
        <f t="shared" si="20"/>
        <v>1</v>
      </c>
      <c r="T168" s="16" t="b">
        <f t="shared" si="21"/>
        <v>1</v>
      </c>
      <c r="U168" s="16" t="b">
        <f t="shared" si="22"/>
        <v>1</v>
      </c>
      <c r="V168" s="16" t="b">
        <f t="shared" si="16"/>
        <v>1</v>
      </c>
      <c r="W168" s="16" t="b">
        <f t="shared" si="17"/>
        <v>1</v>
      </c>
      <c r="X168" s="16" t="b">
        <f t="shared" si="18"/>
        <v>1</v>
      </c>
    </row>
    <row r="169" spans="1:24">
      <c r="A169" s="103">
        <v>154</v>
      </c>
      <c r="B169" s="218"/>
      <c r="C169" s="219"/>
      <c r="D169" s="206"/>
      <c r="E169" s="206"/>
      <c r="F169" s="206"/>
      <c r="G169" s="207"/>
      <c r="H169" s="207"/>
      <c r="I169" s="207"/>
      <c r="J169" s="207"/>
      <c r="K169" s="207"/>
      <c r="L169" s="207"/>
      <c r="M169" s="207"/>
      <c r="N169" s="207"/>
      <c r="O169" s="207"/>
      <c r="P169" s="207"/>
      <c r="Q169" s="207"/>
      <c r="R169" s="104">
        <f t="shared" si="19"/>
        <v>0</v>
      </c>
      <c r="S169" s="16" t="b">
        <f t="shared" si="20"/>
        <v>1</v>
      </c>
      <c r="T169" s="16" t="b">
        <f t="shared" si="21"/>
        <v>1</v>
      </c>
      <c r="U169" s="16" t="b">
        <f t="shared" si="22"/>
        <v>1</v>
      </c>
      <c r="V169" s="16" t="b">
        <f t="shared" si="16"/>
        <v>1</v>
      </c>
      <c r="W169" s="16" t="b">
        <f t="shared" si="17"/>
        <v>1</v>
      </c>
      <c r="X169" s="16" t="b">
        <f t="shared" si="18"/>
        <v>1</v>
      </c>
    </row>
    <row r="170" spans="1:24">
      <c r="A170" s="103">
        <v>155</v>
      </c>
      <c r="B170" s="218"/>
      <c r="C170" s="219"/>
      <c r="D170" s="206"/>
      <c r="E170" s="206"/>
      <c r="F170" s="206"/>
      <c r="G170" s="207"/>
      <c r="H170" s="207"/>
      <c r="I170" s="207"/>
      <c r="J170" s="207"/>
      <c r="K170" s="207"/>
      <c r="L170" s="207"/>
      <c r="M170" s="207"/>
      <c r="N170" s="207"/>
      <c r="O170" s="207"/>
      <c r="P170" s="207"/>
      <c r="Q170" s="207"/>
      <c r="R170" s="104">
        <f t="shared" si="19"/>
        <v>0</v>
      </c>
      <c r="S170" s="16" t="b">
        <f t="shared" si="20"/>
        <v>1</v>
      </c>
      <c r="T170" s="16" t="b">
        <f t="shared" si="21"/>
        <v>1</v>
      </c>
      <c r="U170" s="16" t="b">
        <f t="shared" si="22"/>
        <v>1</v>
      </c>
      <c r="V170" s="16" t="b">
        <f t="shared" si="16"/>
        <v>1</v>
      </c>
      <c r="W170" s="16" t="b">
        <f t="shared" si="17"/>
        <v>1</v>
      </c>
      <c r="X170" s="16" t="b">
        <f t="shared" si="18"/>
        <v>1</v>
      </c>
    </row>
    <row r="171" spans="1:24">
      <c r="A171" s="103">
        <v>156</v>
      </c>
      <c r="B171" s="218"/>
      <c r="C171" s="219"/>
      <c r="D171" s="206"/>
      <c r="E171" s="206"/>
      <c r="F171" s="206"/>
      <c r="G171" s="207"/>
      <c r="H171" s="207"/>
      <c r="I171" s="207"/>
      <c r="J171" s="207"/>
      <c r="K171" s="207"/>
      <c r="L171" s="207"/>
      <c r="M171" s="207"/>
      <c r="N171" s="207"/>
      <c r="O171" s="207"/>
      <c r="P171" s="207"/>
      <c r="Q171" s="207"/>
      <c r="R171" s="104">
        <f t="shared" si="19"/>
        <v>0</v>
      </c>
      <c r="S171" s="16" t="b">
        <f t="shared" si="20"/>
        <v>1</v>
      </c>
      <c r="T171" s="16" t="b">
        <f t="shared" si="21"/>
        <v>1</v>
      </c>
      <c r="U171" s="16" t="b">
        <f t="shared" si="22"/>
        <v>1</v>
      </c>
      <c r="V171" s="16" t="b">
        <f t="shared" si="16"/>
        <v>1</v>
      </c>
      <c r="W171" s="16" t="b">
        <f t="shared" si="17"/>
        <v>1</v>
      </c>
      <c r="X171" s="16" t="b">
        <f t="shared" si="18"/>
        <v>1</v>
      </c>
    </row>
    <row r="172" spans="1:24">
      <c r="A172" s="103">
        <v>157</v>
      </c>
      <c r="B172" s="218"/>
      <c r="C172" s="219"/>
      <c r="D172" s="206"/>
      <c r="E172" s="206"/>
      <c r="F172" s="206"/>
      <c r="G172" s="207"/>
      <c r="H172" s="207"/>
      <c r="I172" s="207"/>
      <c r="J172" s="207"/>
      <c r="K172" s="207"/>
      <c r="L172" s="207"/>
      <c r="M172" s="207"/>
      <c r="N172" s="207"/>
      <c r="O172" s="207"/>
      <c r="P172" s="207"/>
      <c r="Q172" s="207"/>
      <c r="R172" s="104">
        <f t="shared" si="19"/>
        <v>0</v>
      </c>
      <c r="S172" s="16" t="b">
        <f t="shared" si="20"/>
        <v>1</v>
      </c>
      <c r="T172" s="16" t="b">
        <f t="shared" si="21"/>
        <v>1</v>
      </c>
      <c r="U172" s="16" t="b">
        <f t="shared" si="22"/>
        <v>1</v>
      </c>
      <c r="V172" s="16" t="b">
        <f t="shared" si="16"/>
        <v>1</v>
      </c>
      <c r="W172" s="16" t="b">
        <f t="shared" si="17"/>
        <v>1</v>
      </c>
      <c r="X172" s="16" t="b">
        <f t="shared" si="18"/>
        <v>1</v>
      </c>
    </row>
    <row r="173" spans="1:24">
      <c r="A173" s="103">
        <v>158</v>
      </c>
      <c r="B173" s="218"/>
      <c r="C173" s="219"/>
      <c r="D173" s="206"/>
      <c r="E173" s="206"/>
      <c r="F173" s="206"/>
      <c r="G173" s="207"/>
      <c r="H173" s="207"/>
      <c r="I173" s="207"/>
      <c r="J173" s="207"/>
      <c r="K173" s="207"/>
      <c r="L173" s="207"/>
      <c r="M173" s="207"/>
      <c r="N173" s="207"/>
      <c r="O173" s="207"/>
      <c r="P173" s="207"/>
      <c r="Q173" s="207"/>
      <c r="R173" s="104">
        <f t="shared" si="19"/>
        <v>0</v>
      </c>
      <c r="S173" s="16" t="b">
        <f t="shared" si="20"/>
        <v>1</v>
      </c>
      <c r="T173" s="16" t="b">
        <f t="shared" si="21"/>
        <v>1</v>
      </c>
      <c r="U173" s="16" t="b">
        <f t="shared" si="22"/>
        <v>1</v>
      </c>
      <c r="V173" s="16" t="b">
        <f t="shared" si="16"/>
        <v>1</v>
      </c>
      <c r="W173" s="16" t="b">
        <f t="shared" si="17"/>
        <v>1</v>
      </c>
      <c r="X173" s="16" t="b">
        <f t="shared" si="18"/>
        <v>1</v>
      </c>
    </row>
    <row r="174" spans="1:24">
      <c r="A174" s="103">
        <v>159</v>
      </c>
      <c r="B174" s="218"/>
      <c r="C174" s="219"/>
      <c r="D174" s="206"/>
      <c r="E174" s="206"/>
      <c r="F174" s="206"/>
      <c r="G174" s="207"/>
      <c r="H174" s="207"/>
      <c r="I174" s="207"/>
      <c r="J174" s="207"/>
      <c r="K174" s="207"/>
      <c r="L174" s="207"/>
      <c r="M174" s="207"/>
      <c r="N174" s="207"/>
      <c r="O174" s="207"/>
      <c r="P174" s="207"/>
      <c r="Q174" s="207"/>
      <c r="R174" s="104">
        <f t="shared" si="19"/>
        <v>0</v>
      </c>
      <c r="S174" s="16" t="b">
        <f t="shared" si="20"/>
        <v>1</v>
      </c>
      <c r="T174" s="16" t="b">
        <f t="shared" si="21"/>
        <v>1</v>
      </c>
      <c r="U174" s="16" t="b">
        <f t="shared" si="22"/>
        <v>1</v>
      </c>
      <c r="V174" s="16" t="b">
        <f t="shared" si="16"/>
        <v>1</v>
      </c>
      <c r="W174" s="16" t="b">
        <f t="shared" si="17"/>
        <v>1</v>
      </c>
      <c r="X174" s="16" t="b">
        <f t="shared" si="18"/>
        <v>1</v>
      </c>
    </row>
    <row r="175" spans="1:24">
      <c r="A175" s="103">
        <v>160</v>
      </c>
      <c r="B175" s="218"/>
      <c r="C175" s="219"/>
      <c r="D175" s="206"/>
      <c r="E175" s="206"/>
      <c r="F175" s="206"/>
      <c r="G175" s="207"/>
      <c r="H175" s="207"/>
      <c r="I175" s="207"/>
      <c r="J175" s="207"/>
      <c r="K175" s="207"/>
      <c r="L175" s="207"/>
      <c r="M175" s="207"/>
      <c r="N175" s="207"/>
      <c r="O175" s="207"/>
      <c r="P175" s="207"/>
      <c r="Q175" s="207"/>
      <c r="R175" s="104">
        <f t="shared" si="19"/>
        <v>0</v>
      </c>
      <c r="S175" s="16" t="b">
        <f t="shared" si="20"/>
        <v>1</v>
      </c>
      <c r="T175" s="16" t="b">
        <f t="shared" si="21"/>
        <v>1</v>
      </c>
      <c r="U175" s="16" t="b">
        <f t="shared" si="22"/>
        <v>1</v>
      </c>
      <c r="V175" s="16" t="b">
        <f t="shared" si="16"/>
        <v>1</v>
      </c>
      <c r="W175" s="16" t="b">
        <f t="shared" si="17"/>
        <v>1</v>
      </c>
      <c r="X175" s="16" t="b">
        <f t="shared" si="18"/>
        <v>1</v>
      </c>
    </row>
    <row r="176" spans="1:24">
      <c r="A176" s="103">
        <v>161</v>
      </c>
      <c r="B176" s="218"/>
      <c r="C176" s="219"/>
      <c r="D176" s="206"/>
      <c r="E176" s="206"/>
      <c r="F176" s="206"/>
      <c r="G176" s="207"/>
      <c r="H176" s="207"/>
      <c r="I176" s="207"/>
      <c r="J176" s="207"/>
      <c r="K176" s="207"/>
      <c r="L176" s="207"/>
      <c r="M176" s="207"/>
      <c r="N176" s="207"/>
      <c r="O176" s="207"/>
      <c r="P176" s="207"/>
      <c r="Q176" s="207"/>
      <c r="R176" s="104">
        <f t="shared" si="19"/>
        <v>0</v>
      </c>
      <c r="S176" s="16" t="b">
        <f t="shared" si="20"/>
        <v>1</v>
      </c>
      <c r="T176" s="16" t="b">
        <f t="shared" si="21"/>
        <v>1</v>
      </c>
      <c r="U176" s="16" t="b">
        <f t="shared" si="22"/>
        <v>1</v>
      </c>
      <c r="V176" s="16" t="b">
        <f t="shared" si="16"/>
        <v>1</v>
      </c>
      <c r="W176" s="16" t="b">
        <f t="shared" si="17"/>
        <v>1</v>
      </c>
      <c r="X176" s="16" t="b">
        <f t="shared" si="18"/>
        <v>1</v>
      </c>
    </row>
    <row r="177" spans="1:24">
      <c r="A177" s="103">
        <v>162</v>
      </c>
      <c r="B177" s="218"/>
      <c r="C177" s="219"/>
      <c r="D177" s="206"/>
      <c r="E177" s="206"/>
      <c r="F177" s="206"/>
      <c r="G177" s="207"/>
      <c r="H177" s="207"/>
      <c r="I177" s="207"/>
      <c r="J177" s="207"/>
      <c r="K177" s="207"/>
      <c r="L177" s="207"/>
      <c r="M177" s="207"/>
      <c r="N177" s="207"/>
      <c r="O177" s="207"/>
      <c r="P177" s="207"/>
      <c r="Q177" s="207"/>
      <c r="R177" s="104">
        <f t="shared" si="19"/>
        <v>0</v>
      </c>
      <c r="S177" s="16" t="b">
        <f t="shared" si="20"/>
        <v>1</v>
      </c>
      <c r="T177" s="16" t="b">
        <f t="shared" si="21"/>
        <v>1</v>
      </c>
      <c r="U177" s="16" t="b">
        <f t="shared" si="22"/>
        <v>1</v>
      </c>
      <c r="V177" s="16" t="b">
        <f t="shared" si="16"/>
        <v>1</v>
      </c>
      <c r="W177" s="16" t="b">
        <f t="shared" si="17"/>
        <v>1</v>
      </c>
      <c r="X177" s="16" t="b">
        <f t="shared" si="18"/>
        <v>1</v>
      </c>
    </row>
    <row r="178" spans="1:24">
      <c r="A178" s="103">
        <v>163</v>
      </c>
      <c r="B178" s="218"/>
      <c r="C178" s="219"/>
      <c r="D178" s="206"/>
      <c r="E178" s="206"/>
      <c r="F178" s="206"/>
      <c r="G178" s="207"/>
      <c r="H178" s="207"/>
      <c r="I178" s="207"/>
      <c r="J178" s="207"/>
      <c r="K178" s="207"/>
      <c r="L178" s="207"/>
      <c r="M178" s="207"/>
      <c r="N178" s="207"/>
      <c r="O178" s="207"/>
      <c r="P178" s="207"/>
      <c r="Q178" s="207"/>
      <c r="R178" s="104">
        <f t="shared" si="19"/>
        <v>0</v>
      </c>
      <c r="S178" s="16" t="b">
        <f t="shared" si="20"/>
        <v>1</v>
      </c>
      <c r="T178" s="16" t="b">
        <f t="shared" si="21"/>
        <v>1</v>
      </c>
      <c r="U178" s="16" t="b">
        <f t="shared" si="22"/>
        <v>1</v>
      </c>
      <c r="V178" s="16" t="b">
        <f t="shared" si="16"/>
        <v>1</v>
      </c>
      <c r="W178" s="16" t="b">
        <f t="shared" si="17"/>
        <v>1</v>
      </c>
      <c r="X178" s="16" t="b">
        <f t="shared" si="18"/>
        <v>1</v>
      </c>
    </row>
    <row r="179" spans="1:24">
      <c r="A179" s="103">
        <v>164</v>
      </c>
      <c r="B179" s="218"/>
      <c r="C179" s="219"/>
      <c r="D179" s="206"/>
      <c r="E179" s="206"/>
      <c r="F179" s="206"/>
      <c r="G179" s="207"/>
      <c r="H179" s="207"/>
      <c r="I179" s="207"/>
      <c r="J179" s="207"/>
      <c r="K179" s="207"/>
      <c r="L179" s="207"/>
      <c r="M179" s="207"/>
      <c r="N179" s="207"/>
      <c r="O179" s="207"/>
      <c r="P179" s="207"/>
      <c r="Q179" s="207"/>
      <c r="R179" s="104">
        <f t="shared" si="19"/>
        <v>0</v>
      </c>
      <c r="S179" s="16" t="b">
        <f t="shared" si="20"/>
        <v>1</v>
      </c>
      <c r="T179" s="16" t="b">
        <f t="shared" si="21"/>
        <v>1</v>
      </c>
      <c r="U179" s="16" t="b">
        <f t="shared" si="22"/>
        <v>1</v>
      </c>
      <c r="V179" s="16" t="b">
        <f t="shared" si="16"/>
        <v>1</v>
      </c>
      <c r="W179" s="16" t="b">
        <f t="shared" si="17"/>
        <v>1</v>
      </c>
      <c r="X179" s="16" t="b">
        <f t="shared" si="18"/>
        <v>1</v>
      </c>
    </row>
    <row r="180" spans="1:24">
      <c r="A180" s="103">
        <v>165</v>
      </c>
      <c r="B180" s="218"/>
      <c r="C180" s="219"/>
      <c r="D180" s="206"/>
      <c r="E180" s="206"/>
      <c r="F180" s="206"/>
      <c r="G180" s="207"/>
      <c r="H180" s="207"/>
      <c r="I180" s="207"/>
      <c r="J180" s="207"/>
      <c r="K180" s="207"/>
      <c r="L180" s="207"/>
      <c r="M180" s="207"/>
      <c r="N180" s="207"/>
      <c r="O180" s="207"/>
      <c r="P180" s="207"/>
      <c r="Q180" s="207"/>
      <c r="R180" s="104">
        <f t="shared" si="19"/>
        <v>0</v>
      </c>
      <c r="S180" s="16" t="b">
        <f t="shared" si="20"/>
        <v>1</v>
      </c>
      <c r="T180" s="16" t="b">
        <f t="shared" si="21"/>
        <v>1</v>
      </c>
      <c r="U180" s="16" t="b">
        <f t="shared" si="22"/>
        <v>1</v>
      </c>
      <c r="V180" s="16" t="b">
        <f t="shared" si="16"/>
        <v>1</v>
      </c>
      <c r="W180" s="16" t="b">
        <f t="shared" si="17"/>
        <v>1</v>
      </c>
      <c r="X180" s="16" t="b">
        <f t="shared" si="18"/>
        <v>1</v>
      </c>
    </row>
    <row r="181" spans="1:24">
      <c r="A181" s="103">
        <v>166</v>
      </c>
      <c r="B181" s="218"/>
      <c r="C181" s="219"/>
      <c r="D181" s="206"/>
      <c r="E181" s="206"/>
      <c r="F181" s="206"/>
      <c r="G181" s="207"/>
      <c r="H181" s="207"/>
      <c r="I181" s="207"/>
      <c r="J181" s="207"/>
      <c r="K181" s="207"/>
      <c r="L181" s="207"/>
      <c r="M181" s="207"/>
      <c r="N181" s="207"/>
      <c r="O181" s="207"/>
      <c r="P181" s="207"/>
      <c r="Q181" s="207"/>
      <c r="R181" s="104">
        <f t="shared" si="19"/>
        <v>0</v>
      </c>
      <c r="S181" s="16" t="b">
        <f t="shared" si="20"/>
        <v>1</v>
      </c>
      <c r="T181" s="16" t="b">
        <f t="shared" si="21"/>
        <v>1</v>
      </c>
      <c r="U181" s="16" t="b">
        <f t="shared" si="22"/>
        <v>1</v>
      </c>
      <c r="V181" s="16" t="b">
        <f t="shared" si="16"/>
        <v>1</v>
      </c>
      <c r="W181" s="16" t="b">
        <f t="shared" si="17"/>
        <v>1</v>
      </c>
      <c r="X181" s="16" t="b">
        <f t="shared" si="18"/>
        <v>1</v>
      </c>
    </row>
    <row r="182" spans="1:24">
      <c r="A182" s="103">
        <v>167</v>
      </c>
      <c r="B182" s="218"/>
      <c r="C182" s="219"/>
      <c r="D182" s="206"/>
      <c r="E182" s="206"/>
      <c r="F182" s="206"/>
      <c r="G182" s="207"/>
      <c r="H182" s="207"/>
      <c r="I182" s="207"/>
      <c r="J182" s="207"/>
      <c r="K182" s="207"/>
      <c r="L182" s="207"/>
      <c r="M182" s="207"/>
      <c r="N182" s="207"/>
      <c r="O182" s="207"/>
      <c r="P182" s="207"/>
      <c r="Q182" s="207"/>
      <c r="R182" s="104">
        <f t="shared" si="19"/>
        <v>0</v>
      </c>
      <c r="S182" s="16" t="b">
        <f t="shared" si="20"/>
        <v>1</v>
      </c>
      <c r="T182" s="16" t="b">
        <f t="shared" si="21"/>
        <v>1</v>
      </c>
      <c r="U182" s="16" t="b">
        <f t="shared" si="22"/>
        <v>1</v>
      </c>
      <c r="V182" s="16" t="b">
        <f t="shared" si="16"/>
        <v>1</v>
      </c>
      <c r="W182" s="16" t="b">
        <f t="shared" si="17"/>
        <v>1</v>
      </c>
      <c r="X182" s="16" t="b">
        <f t="shared" si="18"/>
        <v>1</v>
      </c>
    </row>
    <row r="183" spans="1:24">
      <c r="A183" s="103">
        <v>168</v>
      </c>
      <c r="B183" s="218"/>
      <c r="C183" s="219"/>
      <c r="D183" s="206"/>
      <c r="E183" s="206"/>
      <c r="F183" s="206"/>
      <c r="G183" s="207"/>
      <c r="H183" s="207"/>
      <c r="I183" s="207"/>
      <c r="J183" s="207"/>
      <c r="K183" s="207"/>
      <c r="L183" s="207"/>
      <c r="M183" s="207"/>
      <c r="N183" s="207"/>
      <c r="O183" s="207"/>
      <c r="P183" s="207"/>
      <c r="Q183" s="207"/>
      <c r="R183" s="104">
        <f t="shared" si="19"/>
        <v>0</v>
      </c>
      <c r="S183" s="16" t="b">
        <f t="shared" si="20"/>
        <v>1</v>
      </c>
      <c r="T183" s="16" t="b">
        <f t="shared" si="21"/>
        <v>1</v>
      </c>
      <c r="U183" s="16" t="b">
        <f t="shared" si="22"/>
        <v>1</v>
      </c>
      <c r="V183" s="16" t="b">
        <f t="shared" si="16"/>
        <v>1</v>
      </c>
      <c r="W183" s="16" t="b">
        <f t="shared" si="17"/>
        <v>1</v>
      </c>
      <c r="X183" s="16" t="b">
        <f t="shared" si="18"/>
        <v>1</v>
      </c>
    </row>
    <row r="184" spans="1:24">
      <c r="A184" s="103">
        <v>169</v>
      </c>
      <c r="B184" s="218"/>
      <c r="C184" s="219"/>
      <c r="D184" s="206"/>
      <c r="E184" s="206"/>
      <c r="F184" s="206"/>
      <c r="G184" s="207"/>
      <c r="H184" s="207"/>
      <c r="I184" s="207"/>
      <c r="J184" s="207"/>
      <c r="K184" s="207"/>
      <c r="L184" s="207"/>
      <c r="M184" s="207"/>
      <c r="N184" s="207"/>
      <c r="O184" s="207"/>
      <c r="P184" s="207"/>
      <c r="Q184" s="207"/>
      <c r="R184" s="104">
        <f t="shared" si="19"/>
        <v>0</v>
      </c>
      <c r="S184" s="16" t="b">
        <f t="shared" si="20"/>
        <v>1</v>
      </c>
      <c r="T184" s="16" t="b">
        <f t="shared" si="21"/>
        <v>1</v>
      </c>
      <c r="U184" s="16" t="b">
        <f t="shared" si="22"/>
        <v>1</v>
      </c>
      <c r="V184" s="16" t="b">
        <f t="shared" si="16"/>
        <v>1</v>
      </c>
      <c r="W184" s="16" t="b">
        <f t="shared" si="17"/>
        <v>1</v>
      </c>
      <c r="X184" s="16" t="b">
        <f t="shared" si="18"/>
        <v>1</v>
      </c>
    </row>
    <row r="185" spans="1:24">
      <c r="A185" s="103">
        <v>170</v>
      </c>
      <c r="B185" s="218"/>
      <c r="C185" s="219"/>
      <c r="D185" s="206"/>
      <c r="E185" s="206"/>
      <c r="F185" s="206"/>
      <c r="G185" s="207"/>
      <c r="H185" s="207"/>
      <c r="I185" s="207"/>
      <c r="J185" s="207"/>
      <c r="K185" s="207"/>
      <c r="L185" s="207"/>
      <c r="M185" s="207"/>
      <c r="N185" s="207"/>
      <c r="O185" s="207"/>
      <c r="P185" s="207"/>
      <c r="Q185" s="207"/>
      <c r="R185" s="104">
        <f t="shared" si="19"/>
        <v>0</v>
      </c>
      <c r="S185" s="16" t="b">
        <f t="shared" si="20"/>
        <v>1</v>
      </c>
      <c r="T185" s="16" t="b">
        <f t="shared" si="21"/>
        <v>1</v>
      </c>
      <c r="U185" s="16" t="b">
        <f t="shared" si="22"/>
        <v>1</v>
      </c>
      <c r="V185" s="16" t="b">
        <f t="shared" si="16"/>
        <v>1</v>
      </c>
      <c r="W185" s="16" t="b">
        <f t="shared" si="17"/>
        <v>1</v>
      </c>
      <c r="X185" s="16" t="b">
        <f t="shared" si="18"/>
        <v>1</v>
      </c>
    </row>
    <row r="186" spans="1:24">
      <c r="A186" s="103">
        <v>171</v>
      </c>
      <c r="B186" s="218"/>
      <c r="C186" s="219"/>
      <c r="D186" s="206"/>
      <c r="E186" s="206"/>
      <c r="F186" s="206"/>
      <c r="G186" s="207"/>
      <c r="H186" s="207"/>
      <c r="I186" s="207"/>
      <c r="J186" s="207"/>
      <c r="K186" s="207"/>
      <c r="L186" s="207"/>
      <c r="M186" s="207"/>
      <c r="N186" s="207"/>
      <c r="O186" s="207"/>
      <c r="P186" s="207"/>
      <c r="Q186" s="207"/>
      <c r="R186" s="104">
        <f t="shared" si="19"/>
        <v>0</v>
      </c>
      <c r="S186" s="16" t="b">
        <f t="shared" si="20"/>
        <v>1</v>
      </c>
      <c r="T186" s="16" t="b">
        <f t="shared" si="21"/>
        <v>1</v>
      </c>
      <c r="U186" s="16" t="b">
        <f t="shared" si="22"/>
        <v>1</v>
      </c>
      <c r="V186" s="16" t="b">
        <f t="shared" si="16"/>
        <v>1</v>
      </c>
      <c r="W186" s="16" t="b">
        <f t="shared" si="17"/>
        <v>1</v>
      </c>
      <c r="X186" s="16" t="b">
        <f t="shared" si="18"/>
        <v>1</v>
      </c>
    </row>
    <row r="187" spans="1:24">
      <c r="A187" s="103">
        <v>172</v>
      </c>
      <c r="B187" s="218"/>
      <c r="C187" s="219"/>
      <c r="D187" s="206"/>
      <c r="E187" s="206"/>
      <c r="F187" s="206"/>
      <c r="G187" s="207"/>
      <c r="H187" s="207"/>
      <c r="I187" s="207"/>
      <c r="J187" s="207"/>
      <c r="K187" s="207"/>
      <c r="L187" s="207"/>
      <c r="M187" s="207"/>
      <c r="N187" s="207"/>
      <c r="O187" s="207"/>
      <c r="P187" s="207"/>
      <c r="Q187" s="207"/>
      <c r="R187" s="104">
        <f t="shared" si="19"/>
        <v>0</v>
      </c>
      <c r="S187" s="16" t="b">
        <f t="shared" si="20"/>
        <v>1</v>
      </c>
      <c r="T187" s="16" t="b">
        <f t="shared" si="21"/>
        <v>1</v>
      </c>
      <c r="U187" s="16" t="b">
        <f t="shared" si="22"/>
        <v>1</v>
      </c>
      <c r="V187" s="16" t="b">
        <f t="shared" si="16"/>
        <v>1</v>
      </c>
      <c r="W187" s="16" t="b">
        <f t="shared" si="17"/>
        <v>1</v>
      </c>
      <c r="X187" s="16" t="b">
        <f t="shared" si="18"/>
        <v>1</v>
      </c>
    </row>
    <row r="188" spans="1:24">
      <c r="A188" s="103">
        <v>173</v>
      </c>
      <c r="B188" s="218"/>
      <c r="C188" s="219"/>
      <c r="D188" s="206"/>
      <c r="E188" s="206"/>
      <c r="F188" s="206"/>
      <c r="G188" s="207"/>
      <c r="H188" s="207"/>
      <c r="I188" s="207"/>
      <c r="J188" s="207"/>
      <c r="K188" s="207"/>
      <c r="L188" s="207"/>
      <c r="M188" s="207"/>
      <c r="N188" s="207"/>
      <c r="O188" s="207"/>
      <c r="P188" s="207"/>
      <c r="Q188" s="207"/>
      <c r="R188" s="104">
        <f t="shared" si="19"/>
        <v>0</v>
      </c>
      <c r="S188" s="16" t="b">
        <f t="shared" si="20"/>
        <v>1</v>
      </c>
      <c r="T188" s="16" t="b">
        <f t="shared" si="21"/>
        <v>1</v>
      </c>
      <c r="U188" s="16" t="b">
        <f t="shared" si="22"/>
        <v>1</v>
      </c>
      <c r="V188" s="16" t="b">
        <f t="shared" si="16"/>
        <v>1</v>
      </c>
      <c r="W188" s="16" t="b">
        <f t="shared" si="17"/>
        <v>1</v>
      </c>
      <c r="X188" s="16" t="b">
        <f t="shared" si="18"/>
        <v>1</v>
      </c>
    </row>
    <row r="189" spans="1:24">
      <c r="A189" s="103">
        <v>174</v>
      </c>
      <c r="B189" s="218"/>
      <c r="C189" s="219"/>
      <c r="D189" s="206"/>
      <c r="E189" s="206"/>
      <c r="F189" s="206"/>
      <c r="G189" s="207"/>
      <c r="H189" s="207"/>
      <c r="I189" s="207"/>
      <c r="J189" s="207"/>
      <c r="K189" s="207"/>
      <c r="L189" s="207"/>
      <c r="M189" s="207"/>
      <c r="N189" s="207"/>
      <c r="O189" s="207"/>
      <c r="P189" s="207"/>
      <c r="Q189" s="207"/>
      <c r="R189" s="104">
        <f t="shared" si="19"/>
        <v>0</v>
      </c>
      <c r="S189" s="16" t="b">
        <f t="shared" si="20"/>
        <v>1</v>
      </c>
      <c r="T189" s="16" t="b">
        <f t="shared" si="21"/>
        <v>1</v>
      </c>
      <c r="U189" s="16" t="b">
        <f t="shared" si="22"/>
        <v>1</v>
      </c>
      <c r="V189" s="16" t="b">
        <f t="shared" si="16"/>
        <v>1</v>
      </c>
      <c r="W189" s="16" t="b">
        <f t="shared" si="17"/>
        <v>1</v>
      </c>
      <c r="X189" s="16" t="b">
        <f t="shared" si="18"/>
        <v>1</v>
      </c>
    </row>
    <row r="190" spans="1:24">
      <c r="A190" s="103">
        <v>175</v>
      </c>
      <c r="B190" s="218"/>
      <c r="C190" s="219"/>
      <c r="D190" s="206"/>
      <c r="E190" s="206"/>
      <c r="F190" s="206"/>
      <c r="G190" s="207"/>
      <c r="H190" s="207"/>
      <c r="I190" s="207"/>
      <c r="J190" s="207"/>
      <c r="K190" s="207"/>
      <c r="L190" s="207"/>
      <c r="M190" s="207"/>
      <c r="N190" s="207"/>
      <c r="O190" s="207"/>
      <c r="P190" s="207"/>
      <c r="Q190" s="207"/>
      <c r="R190" s="104">
        <f t="shared" si="19"/>
        <v>0</v>
      </c>
      <c r="S190" s="16" t="b">
        <f t="shared" si="20"/>
        <v>1</v>
      </c>
      <c r="T190" s="16" t="b">
        <f t="shared" si="21"/>
        <v>1</v>
      </c>
      <c r="U190" s="16" t="b">
        <f t="shared" si="22"/>
        <v>1</v>
      </c>
      <c r="V190" s="16" t="b">
        <f t="shared" si="16"/>
        <v>1</v>
      </c>
      <c r="W190" s="16" t="b">
        <f t="shared" si="17"/>
        <v>1</v>
      </c>
      <c r="X190" s="16" t="b">
        <f t="shared" si="18"/>
        <v>1</v>
      </c>
    </row>
    <row r="191" spans="1:24">
      <c r="A191" s="103">
        <v>176</v>
      </c>
      <c r="B191" s="218"/>
      <c r="C191" s="219"/>
      <c r="D191" s="206"/>
      <c r="E191" s="206"/>
      <c r="F191" s="206"/>
      <c r="G191" s="207"/>
      <c r="H191" s="207"/>
      <c r="I191" s="207"/>
      <c r="J191" s="207"/>
      <c r="K191" s="207"/>
      <c r="L191" s="207"/>
      <c r="M191" s="207"/>
      <c r="N191" s="207"/>
      <c r="O191" s="207"/>
      <c r="P191" s="207"/>
      <c r="Q191" s="207"/>
      <c r="R191" s="104">
        <f t="shared" si="19"/>
        <v>0</v>
      </c>
      <c r="S191" s="16" t="b">
        <f t="shared" si="20"/>
        <v>1</v>
      </c>
      <c r="T191" s="16" t="b">
        <f t="shared" si="21"/>
        <v>1</v>
      </c>
      <c r="U191" s="16" t="b">
        <f t="shared" si="22"/>
        <v>1</v>
      </c>
      <c r="V191" s="16" t="b">
        <f t="shared" si="16"/>
        <v>1</v>
      </c>
      <c r="W191" s="16" t="b">
        <f t="shared" si="17"/>
        <v>1</v>
      </c>
      <c r="X191" s="16" t="b">
        <f t="shared" si="18"/>
        <v>1</v>
      </c>
    </row>
    <row r="192" spans="1:24">
      <c r="A192" s="103">
        <v>177</v>
      </c>
      <c r="B192" s="218"/>
      <c r="C192" s="219"/>
      <c r="D192" s="206"/>
      <c r="E192" s="206"/>
      <c r="F192" s="206"/>
      <c r="G192" s="207"/>
      <c r="H192" s="207"/>
      <c r="I192" s="207"/>
      <c r="J192" s="207"/>
      <c r="K192" s="207"/>
      <c r="L192" s="207"/>
      <c r="M192" s="207"/>
      <c r="N192" s="207"/>
      <c r="O192" s="207"/>
      <c r="P192" s="207"/>
      <c r="Q192" s="207"/>
      <c r="R192" s="104">
        <f t="shared" si="19"/>
        <v>0</v>
      </c>
      <c r="S192" s="16" t="b">
        <f t="shared" si="20"/>
        <v>1</v>
      </c>
      <c r="T192" s="16" t="b">
        <f t="shared" si="21"/>
        <v>1</v>
      </c>
      <c r="U192" s="16" t="b">
        <f t="shared" si="22"/>
        <v>1</v>
      </c>
      <c r="V192" s="16" t="b">
        <f t="shared" si="16"/>
        <v>1</v>
      </c>
      <c r="W192" s="16" t="b">
        <f t="shared" si="17"/>
        <v>1</v>
      </c>
      <c r="X192" s="16" t="b">
        <f t="shared" si="18"/>
        <v>1</v>
      </c>
    </row>
    <row r="193" spans="1:24">
      <c r="A193" s="103">
        <v>178</v>
      </c>
      <c r="B193" s="218"/>
      <c r="C193" s="219"/>
      <c r="D193" s="206"/>
      <c r="E193" s="206"/>
      <c r="F193" s="206"/>
      <c r="G193" s="207"/>
      <c r="H193" s="207"/>
      <c r="I193" s="207"/>
      <c r="J193" s="207"/>
      <c r="K193" s="207"/>
      <c r="L193" s="207"/>
      <c r="M193" s="207"/>
      <c r="N193" s="207"/>
      <c r="O193" s="207"/>
      <c r="P193" s="207"/>
      <c r="Q193" s="207"/>
      <c r="R193" s="104">
        <f t="shared" si="19"/>
        <v>0</v>
      </c>
      <c r="S193" s="16" t="b">
        <f t="shared" si="20"/>
        <v>1</v>
      </c>
      <c r="T193" s="16" t="b">
        <f t="shared" si="21"/>
        <v>1</v>
      </c>
      <c r="U193" s="16" t="b">
        <f t="shared" si="22"/>
        <v>1</v>
      </c>
      <c r="V193" s="16" t="b">
        <f t="shared" si="16"/>
        <v>1</v>
      </c>
      <c r="W193" s="16" t="b">
        <f t="shared" si="17"/>
        <v>1</v>
      </c>
      <c r="X193" s="16" t="b">
        <f t="shared" si="18"/>
        <v>1</v>
      </c>
    </row>
    <row r="194" spans="1:24">
      <c r="A194" s="103">
        <v>179</v>
      </c>
      <c r="B194" s="218"/>
      <c r="C194" s="219"/>
      <c r="D194" s="206"/>
      <c r="E194" s="206"/>
      <c r="F194" s="206"/>
      <c r="G194" s="207"/>
      <c r="H194" s="207"/>
      <c r="I194" s="207"/>
      <c r="J194" s="207"/>
      <c r="K194" s="207"/>
      <c r="L194" s="207"/>
      <c r="M194" s="207"/>
      <c r="N194" s="207"/>
      <c r="O194" s="207"/>
      <c r="P194" s="207"/>
      <c r="Q194" s="207"/>
      <c r="R194" s="104">
        <f t="shared" si="19"/>
        <v>0</v>
      </c>
      <c r="S194" s="16" t="b">
        <f t="shared" si="20"/>
        <v>1</v>
      </c>
      <c r="T194" s="16" t="b">
        <f t="shared" si="21"/>
        <v>1</v>
      </c>
      <c r="U194" s="16" t="b">
        <f t="shared" si="22"/>
        <v>1</v>
      </c>
      <c r="V194" s="16" t="b">
        <f t="shared" si="16"/>
        <v>1</v>
      </c>
      <c r="W194" s="16" t="b">
        <f t="shared" si="17"/>
        <v>1</v>
      </c>
      <c r="X194" s="16" t="b">
        <f t="shared" si="18"/>
        <v>1</v>
      </c>
    </row>
    <row r="195" spans="1:24">
      <c r="A195" s="103">
        <v>180</v>
      </c>
      <c r="B195" s="218"/>
      <c r="C195" s="219"/>
      <c r="D195" s="206"/>
      <c r="E195" s="206"/>
      <c r="F195" s="206"/>
      <c r="G195" s="207"/>
      <c r="H195" s="207"/>
      <c r="I195" s="207"/>
      <c r="J195" s="207"/>
      <c r="K195" s="207"/>
      <c r="L195" s="207"/>
      <c r="M195" s="207"/>
      <c r="N195" s="207"/>
      <c r="O195" s="207"/>
      <c r="P195" s="207"/>
      <c r="Q195" s="207"/>
      <c r="R195" s="104">
        <f t="shared" si="19"/>
        <v>0</v>
      </c>
      <c r="S195" s="16" t="b">
        <f t="shared" si="20"/>
        <v>1</v>
      </c>
      <c r="T195" s="16" t="b">
        <f t="shared" si="21"/>
        <v>1</v>
      </c>
      <c r="U195" s="16" t="b">
        <f t="shared" si="22"/>
        <v>1</v>
      </c>
      <c r="V195" s="16" t="b">
        <f t="shared" si="16"/>
        <v>1</v>
      </c>
      <c r="W195" s="16" t="b">
        <f t="shared" si="17"/>
        <v>1</v>
      </c>
      <c r="X195" s="16" t="b">
        <f t="shared" si="18"/>
        <v>1</v>
      </c>
    </row>
    <row r="196" spans="1:24">
      <c r="A196" s="103">
        <v>181</v>
      </c>
      <c r="B196" s="218"/>
      <c r="C196" s="219"/>
      <c r="D196" s="206"/>
      <c r="E196" s="206"/>
      <c r="F196" s="206"/>
      <c r="G196" s="207"/>
      <c r="H196" s="207"/>
      <c r="I196" s="207"/>
      <c r="J196" s="207"/>
      <c r="K196" s="207"/>
      <c r="L196" s="207"/>
      <c r="M196" s="207"/>
      <c r="N196" s="207"/>
      <c r="O196" s="207"/>
      <c r="P196" s="207"/>
      <c r="Q196" s="207"/>
      <c r="R196" s="104">
        <f t="shared" si="19"/>
        <v>0</v>
      </c>
      <c r="S196" s="16" t="b">
        <f t="shared" si="20"/>
        <v>1</v>
      </c>
      <c r="T196" s="16" t="b">
        <f t="shared" si="21"/>
        <v>1</v>
      </c>
      <c r="U196" s="16" t="b">
        <f t="shared" si="22"/>
        <v>1</v>
      </c>
      <c r="V196" s="16" t="b">
        <f t="shared" si="16"/>
        <v>1</v>
      </c>
      <c r="W196" s="16" t="b">
        <f t="shared" si="17"/>
        <v>1</v>
      </c>
      <c r="X196" s="16" t="b">
        <f t="shared" si="18"/>
        <v>1</v>
      </c>
    </row>
    <row r="197" spans="1:24">
      <c r="A197" s="103">
        <v>182</v>
      </c>
      <c r="B197" s="218"/>
      <c r="C197" s="219"/>
      <c r="D197" s="206"/>
      <c r="E197" s="206"/>
      <c r="F197" s="206"/>
      <c r="G197" s="207"/>
      <c r="H197" s="207"/>
      <c r="I197" s="207"/>
      <c r="J197" s="207"/>
      <c r="K197" s="207"/>
      <c r="L197" s="207"/>
      <c r="M197" s="207"/>
      <c r="N197" s="207"/>
      <c r="O197" s="207"/>
      <c r="P197" s="207"/>
      <c r="Q197" s="207"/>
      <c r="R197" s="104">
        <f t="shared" si="19"/>
        <v>0</v>
      </c>
      <c r="S197" s="16" t="b">
        <f t="shared" si="20"/>
        <v>1</v>
      </c>
      <c r="T197" s="16" t="b">
        <f t="shared" si="21"/>
        <v>1</v>
      </c>
      <c r="U197" s="16" t="b">
        <f t="shared" si="22"/>
        <v>1</v>
      </c>
      <c r="V197" s="16" t="b">
        <f t="shared" si="16"/>
        <v>1</v>
      </c>
      <c r="W197" s="16" t="b">
        <f t="shared" si="17"/>
        <v>1</v>
      </c>
      <c r="X197" s="16" t="b">
        <f t="shared" si="18"/>
        <v>1</v>
      </c>
    </row>
    <row r="198" spans="1:24">
      <c r="A198" s="103">
        <v>183</v>
      </c>
      <c r="B198" s="218"/>
      <c r="C198" s="219"/>
      <c r="D198" s="206"/>
      <c r="E198" s="206"/>
      <c r="F198" s="206"/>
      <c r="G198" s="207"/>
      <c r="H198" s="207"/>
      <c r="I198" s="207"/>
      <c r="J198" s="207"/>
      <c r="K198" s="207"/>
      <c r="L198" s="207"/>
      <c r="M198" s="207"/>
      <c r="N198" s="207"/>
      <c r="O198" s="207"/>
      <c r="P198" s="207"/>
      <c r="Q198" s="207"/>
      <c r="R198" s="104">
        <f t="shared" si="19"/>
        <v>0</v>
      </c>
      <c r="S198" s="16" t="b">
        <f t="shared" si="20"/>
        <v>1</v>
      </c>
      <c r="T198" s="16" t="b">
        <f t="shared" si="21"/>
        <v>1</v>
      </c>
      <c r="U198" s="16" t="b">
        <f t="shared" si="22"/>
        <v>1</v>
      </c>
      <c r="V198" s="16" t="b">
        <f t="shared" si="16"/>
        <v>1</v>
      </c>
      <c r="W198" s="16" t="b">
        <f t="shared" si="17"/>
        <v>1</v>
      </c>
      <c r="X198" s="16" t="b">
        <f t="shared" si="18"/>
        <v>1</v>
      </c>
    </row>
    <row r="199" spans="1:24">
      <c r="A199" s="103">
        <v>184</v>
      </c>
      <c r="B199" s="218"/>
      <c r="C199" s="219"/>
      <c r="D199" s="206"/>
      <c r="E199" s="206"/>
      <c r="F199" s="206"/>
      <c r="G199" s="207"/>
      <c r="H199" s="207"/>
      <c r="I199" s="207"/>
      <c r="J199" s="207"/>
      <c r="K199" s="207"/>
      <c r="L199" s="207"/>
      <c r="M199" s="207"/>
      <c r="N199" s="207"/>
      <c r="O199" s="207"/>
      <c r="P199" s="207"/>
      <c r="Q199" s="207"/>
      <c r="R199" s="104">
        <f t="shared" si="19"/>
        <v>0</v>
      </c>
      <c r="S199" s="16" t="b">
        <f t="shared" si="20"/>
        <v>1</v>
      </c>
      <c r="T199" s="16" t="b">
        <f t="shared" si="21"/>
        <v>1</v>
      </c>
      <c r="U199" s="16" t="b">
        <f t="shared" si="22"/>
        <v>1</v>
      </c>
      <c r="V199" s="16" t="b">
        <f t="shared" si="16"/>
        <v>1</v>
      </c>
      <c r="W199" s="16" t="b">
        <f t="shared" si="17"/>
        <v>1</v>
      </c>
      <c r="X199" s="16" t="b">
        <f t="shared" si="18"/>
        <v>1</v>
      </c>
    </row>
    <row r="200" spans="1:24">
      <c r="A200" s="103">
        <v>185</v>
      </c>
      <c r="B200" s="218"/>
      <c r="C200" s="219"/>
      <c r="D200" s="206"/>
      <c r="E200" s="206"/>
      <c r="F200" s="206"/>
      <c r="G200" s="207"/>
      <c r="H200" s="207"/>
      <c r="I200" s="207"/>
      <c r="J200" s="207"/>
      <c r="K200" s="207"/>
      <c r="L200" s="207"/>
      <c r="M200" s="207"/>
      <c r="N200" s="207"/>
      <c r="O200" s="207"/>
      <c r="P200" s="207"/>
      <c r="Q200" s="207"/>
      <c r="R200" s="104">
        <f t="shared" si="19"/>
        <v>0</v>
      </c>
      <c r="S200" s="16" t="b">
        <f t="shared" si="20"/>
        <v>1</v>
      </c>
      <c r="T200" s="16" t="b">
        <f t="shared" si="21"/>
        <v>1</v>
      </c>
      <c r="U200" s="16" t="b">
        <f t="shared" si="22"/>
        <v>1</v>
      </c>
      <c r="V200" s="16" t="b">
        <f t="shared" si="16"/>
        <v>1</v>
      </c>
      <c r="W200" s="16" t="b">
        <f t="shared" si="17"/>
        <v>1</v>
      </c>
      <c r="X200" s="16" t="b">
        <f t="shared" si="18"/>
        <v>1</v>
      </c>
    </row>
    <row r="201" spans="1:24">
      <c r="A201" s="103">
        <v>186</v>
      </c>
      <c r="B201" s="218"/>
      <c r="C201" s="219"/>
      <c r="D201" s="206"/>
      <c r="E201" s="206"/>
      <c r="F201" s="206"/>
      <c r="G201" s="207"/>
      <c r="H201" s="207"/>
      <c r="I201" s="207"/>
      <c r="J201" s="207"/>
      <c r="K201" s="207"/>
      <c r="L201" s="207"/>
      <c r="M201" s="207"/>
      <c r="N201" s="207"/>
      <c r="O201" s="207"/>
      <c r="P201" s="207"/>
      <c r="Q201" s="207"/>
      <c r="R201" s="104">
        <f t="shared" si="19"/>
        <v>0</v>
      </c>
      <c r="S201" s="16" t="b">
        <f t="shared" si="20"/>
        <v>1</v>
      </c>
      <c r="T201" s="16" t="b">
        <f t="shared" si="21"/>
        <v>1</v>
      </c>
      <c r="U201" s="16" t="b">
        <f t="shared" si="22"/>
        <v>1</v>
      </c>
      <c r="V201" s="16" t="b">
        <f t="shared" si="16"/>
        <v>1</v>
      </c>
      <c r="W201" s="16" t="b">
        <f t="shared" si="17"/>
        <v>1</v>
      </c>
      <c r="X201" s="16" t="b">
        <f t="shared" si="18"/>
        <v>1</v>
      </c>
    </row>
    <row r="202" spans="1:24">
      <c r="A202" s="103">
        <v>187</v>
      </c>
      <c r="B202" s="218"/>
      <c r="C202" s="219"/>
      <c r="D202" s="206"/>
      <c r="E202" s="206"/>
      <c r="F202" s="206"/>
      <c r="G202" s="207"/>
      <c r="H202" s="207"/>
      <c r="I202" s="207"/>
      <c r="J202" s="207"/>
      <c r="K202" s="207"/>
      <c r="L202" s="207"/>
      <c r="M202" s="207"/>
      <c r="N202" s="207"/>
      <c r="O202" s="207"/>
      <c r="P202" s="207"/>
      <c r="Q202" s="207"/>
      <c r="R202" s="104">
        <f t="shared" si="19"/>
        <v>0</v>
      </c>
      <c r="S202" s="16" t="b">
        <f t="shared" si="20"/>
        <v>1</v>
      </c>
      <c r="T202" s="16" t="b">
        <f t="shared" si="21"/>
        <v>1</v>
      </c>
      <c r="U202" s="16" t="b">
        <f t="shared" si="22"/>
        <v>1</v>
      </c>
      <c r="V202" s="16" t="b">
        <f t="shared" si="16"/>
        <v>1</v>
      </c>
      <c r="W202" s="16" t="b">
        <f t="shared" si="17"/>
        <v>1</v>
      </c>
      <c r="X202" s="16" t="b">
        <f t="shared" si="18"/>
        <v>1</v>
      </c>
    </row>
    <row r="203" spans="1:24">
      <c r="A203" s="103">
        <v>188</v>
      </c>
      <c r="B203" s="218"/>
      <c r="C203" s="219"/>
      <c r="D203" s="206"/>
      <c r="E203" s="206"/>
      <c r="F203" s="206"/>
      <c r="G203" s="207"/>
      <c r="H203" s="207"/>
      <c r="I203" s="207"/>
      <c r="J203" s="207"/>
      <c r="K203" s="207"/>
      <c r="L203" s="207"/>
      <c r="M203" s="207"/>
      <c r="N203" s="207"/>
      <c r="O203" s="207"/>
      <c r="P203" s="207"/>
      <c r="Q203" s="207"/>
      <c r="R203" s="104">
        <f t="shared" si="19"/>
        <v>0</v>
      </c>
      <c r="S203" s="16" t="b">
        <f t="shared" si="20"/>
        <v>1</v>
      </c>
      <c r="T203" s="16" t="b">
        <f t="shared" si="21"/>
        <v>1</v>
      </c>
      <c r="U203" s="16" t="b">
        <f t="shared" si="22"/>
        <v>1</v>
      </c>
      <c r="V203" s="16" t="b">
        <f t="shared" si="16"/>
        <v>1</v>
      </c>
      <c r="W203" s="16" t="b">
        <f t="shared" si="17"/>
        <v>1</v>
      </c>
      <c r="X203" s="16" t="b">
        <f t="shared" si="18"/>
        <v>1</v>
      </c>
    </row>
    <row r="204" spans="1:24">
      <c r="A204" s="103">
        <v>189</v>
      </c>
      <c r="B204" s="218"/>
      <c r="C204" s="219"/>
      <c r="D204" s="206"/>
      <c r="E204" s="206"/>
      <c r="F204" s="206"/>
      <c r="G204" s="207"/>
      <c r="H204" s="207"/>
      <c r="I204" s="207"/>
      <c r="J204" s="207"/>
      <c r="K204" s="207"/>
      <c r="L204" s="207"/>
      <c r="M204" s="207"/>
      <c r="N204" s="207"/>
      <c r="O204" s="207"/>
      <c r="P204" s="207"/>
      <c r="Q204" s="207"/>
      <c r="R204" s="104">
        <f t="shared" si="19"/>
        <v>0</v>
      </c>
      <c r="S204" s="16" t="b">
        <f t="shared" si="20"/>
        <v>1</v>
      </c>
      <c r="T204" s="16" t="b">
        <f t="shared" si="21"/>
        <v>1</v>
      </c>
      <c r="U204" s="16" t="b">
        <f t="shared" si="22"/>
        <v>1</v>
      </c>
      <c r="V204" s="16" t="b">
        <f t="shared" si="16"/>
        <v>1</v>
      </c>
      <c r="W204" s="16" t="b">
        <f t="shared" si="17"/>
        <v>1</v>
      </c>
      <c r="X204" s="16" t="b">
        <f t="shared" si="18"/>
        <v>1</v>
      </c>
    </row>
    <row r="205" spans="1:24">
      <c r="A205" s="103">
        <v>190</v>
      </c>
      <c r="B205" s="218"/>
      <c r="C205" s="219"/>
      <c r="D205" s="206"/>
      <c r="E205" s="206"/>
      <c r="F205" s="206"/>
      <c r="G205" s="207"/>
      <c r="H205" s="207"/>
      <c r="I205" s="207"/>
      <c r="J205" s="207"/>
      <c r="K205" s="207"/>
      <c r="L205" s="207"/>
      <c r="M205" s="207"/>
      <c r="N205" s="207"/>
      <c r="O205" s="207"/>
      <c r="P205" s="207"/>
      <c r="Q205" s="207"/>
      <c r="R205" s="104">
        <f t="shared" si="19"/>
        <v>0</v>
      </c>
      <c r="S205" s="16" t="b">
        <f t="shared" si="20"/>
        <v>1</v>
      </c>
      <c r="T205" s="16" t="b">
        <f t="shared" si="21"/>
        <v>1</v>
      </c>
      <c r="U205" s="16" t="b">
        <f t="shared" si="22"/>
        <v>1</v>
      </c>
      <c r="V205" s="16" t="b">
        <f t="shared" si="16"/>
        <v>1</v>
      </c>
      <c r="W205" s="16" t="b">
        <f t="shared" si="17"/>
        <v>1</v>
      </c>
      <c r="X205" s="16" t="b">
        <f t="shared" si="18"/>
        <v>1</v>
      </c>
    </row>
    <row r="206" spans="1:24">
      <c r="A206" s="103">
        <v>191</v>
      </c>
      <c r="B206" s="218"/>
      <c r="C206" s="219"/>
      <c r="D206" s="206"/>
      <c r="E206" s="206"/>
      <c r="F206" s="206"/>
      <c r="G206" s="207"/>
      <c r="H206" s="207"/>
      <c r="I206" s="207"/>
      <c r="J206" s="207"/>
      <c r="K206" s="207"/>
      <c r="L206" s="207"/>
      <c r="M206" s="207"/>
      <c r="N206" s="207"/>
      <c r="O206" s="207"/>
      <c r="P206" s="207"/>
      <c r="Q206" s="207"/>
      <c r="R206" s="104">
        <f t="shared" si="19"/>
        <v>0</v>
      </c>
      <c r="S206" s="16" t="b">
        <f t="shared" si="20"/>
        <v>1</v>
      </c>
      <c r="T206" s="16" t="b">
        <f t="shared" si="21"/>
        <v>1</v>
      </c>
      <c r="U206" s="16" t="b">
        <f t="shared" si="22"/>
        <v>1</v>
      </c>
      <c r="V206" s="16" t="b">
        <f t="shared" si="16"/>
        <v>1</v>
      </c>
      <c r="W206" s="16" t="b">
        <f t="shared" si="17"/>
        <v>1</v>
      </c>
      <c r="X206" s="16" t="b">
        <f t="shared" si="18"/>
        <v>1</v>
      </c>
    </row>
    <row r="207" spans="1:24">
      <c r="A207" s="103">
        <v>192</v>
      </c>
      <c r="B207" s="218"/>
      <c r="C207" s="219"/>
      <c r="D207" s="206"/>
      <c r="E207" s="206"/>
      <c r="F207" s="206"/>
      <c r="G207" s="207"/>
      <c r="H207" s="207"/>
      <c r="I207" s="207"/>
      <c r="J207" s="207"/>
      <c r="K207" s="207"/>
      <c r="L207" s="207"/>
      <c r="M207" s="207"/>
      <c r="N207" s="207"/>
      <c r="O207" s="207"/>
      <c r="P207" s="207"/>
      <c r="Q207" s="207"/>
      <c r="R207" s="104">
        <f t="shared" si="19"/>
        <v>0</v>
      </c>
      <c r="S207" s="16" t="b">
        <f t="shared" si="20"/>
        <v>1</v>
      </c>
      <c r="T207" s="16" t="b">
        <f t="shared" si="21"/>
        <v>1</v>
      </c>
      <c r="U207" s="16" t="b">
        <f t="shared" si="22"/>
        <v>1</v>
      </c>
      <c r="V207" s="16" t="b">
        <f t="shared" si="16"/>
        <v>1</v>
      </c>
      <c r="W207" s="16" t="b">
        <f t="shared" si="17"/>
        <v>1</v>
      </c>
      <c r="X207" s="16" t="b">
        <f t="shared" si="18"/>
        <v>1</v>
      </c>
    </row>
    <row r="208" spans="1:24">
      <c r="A208" s="103">
        <v>193</v>
      </c>
      <c r="B208" s="218"/>
      <c r="C208" s="219"/>
      <c r="D208" s="206"/>
      <c r="E208" s="206"/>
      <c r="F208" s="206"/>
      <c r="G208" s="207"/>
      <c r="H208" s="207"/>
      <c r="I208" s="207"/>
      <c r="J208" s="207"/>
      <c r="K208" s="207"/>
      <c r="L208" s="207"/>
      <c r="M208" s="207"/>
      <c r="N208" s="207"/>
      <c r="O208" s="207"/>
      <c r="P208" s="207"/>
      <c r="Q208" s="207"/>
      <c r="R208" s="104">
        <f t="shared" si="19"/>
        <v>0</v>
      </c>
      <c r="S208" s="16" t="b">
        <f t="shared" si="20"/>
        <v>1</v>
      </c>
      <c r="T208" s="16" t="b">
        <f t="shared" si="21"/>
        <v>1</v>
      </c>
      <c r="U208" s="16" t="b">
        <f t="shared" si="22"/>
        <v>1</v>
      </c>
      <c r="V208" s="16" t="b">
        <f t="shared" ref="V208:V271" si="23">IF(D208="",TRUE,(IF(ISNUMBER(MATCH(D208,CountriesList,0)),TRUE,FALSE)))</f>
        <v>1</v>
      </c>
      <c r="W208" s="16" t="b">
        <f t="shared" ref="W208:W271" si="24">IF(E208="",TRUE,(IF(ISNUMBER(MATCH(E208,typeofentityList,0)),TRUE,FALSE)))</f>
        <v>1</v>
      </c>
      <c r="X208" s="16" t="b">
        <f t="shared" ref="X208:X271" si="25">IF(F208="",TRUE,(IF(ISNUMBER(MATCH(F208,RelationList,0)),TRUE,FALSE)))</f>
        <v>1</v>
      </c>
    </row>
    <row r="209" spans="1:24">
      <c r="A209" s="103">
        <v>194</v>
      </c>
      <c r="B209" s="218"/>
      <c r="C209" s="219"/>
      <c r="D209" s="206"/>
      <c r="E209" s="206"/>
      <c r="F209" s="206"/>
      <c r="G209" s="207"/>
      <c r="H209" s="207"/>
      <c r="I209" s="207"/>
      <c r="J209" s="207"/>
      <c r="K209" s="207"/>
      <c r="L209" s="207"/>
      <c r="M209" s="207"/>
      <c r="N209" s="207"/>
      <c r="O209" s="207"/>
      <c r="P209" s="207"/>
      <c r="Q209" s="207"/>
      <c r="R209" s="104">
        <f t="shared" ref="R209:R272" si="26">SUM(G209:Q209)</f>
        <v>0</v>
      </c>
      <c r="S209" s="16" t="b">
        <f t="shared" si="20"/>
        <v>1</v>
      </c>
      <c r="T209" s="16" t="b">
        <f t="shared" si="21"/>
        <v>1</v>
      </c>
      <c r="U209" s="16" t="b">
        <f t="shared" si="22"/>
        <v>1</v>
      </c>
      <c r="V209" s="16" t="b">
        <f t="shared" si="23"/>
        <v>1</v>
      </c>
      <c r="W209" s="16" t="b">
        <f t="shared" si="24"/>
        <v>1</v>
      </c>
      <c r="X209" s="16" t="b">
        <f t="shared" si="25"/>
        <v>1</v>
      </c>
    </row>
    <row r="210" spans="1:24">
      <c r="A210" s="103">
        <v>195</v>
      </c>
      <c r="B210" s="218"/>
      <c r="C210" s="219"/>
      <c r="D210" s="206"/>
      <c r="E210" s="206"/>
      <c r="F210" s="206"/>
      <c r="G210" s="207"/>
      <c r="H210" s="207"/>
      <c r="I210" s="207"/>
      <c r="J210" s="207"/>
      <c r="K210" s="207"/>
      <c r="L210" s="207"/>
      <c r="M210" s="207"/>
      <c r="N210" s="207"/>
      <c r="O210" s="207"/>
      <c r="P210" s="207"/>
      <c r="Q210" s="207"/>
      <c r="R210" s="104">
        <f t="shared" si="26"/>
        <v>0</v>
      </c>
      <c r="S210" s="16" t="b">
        <f t="shared" ref="S210:S273" si="27">IF(ISBLANK(B210),TRUE,IF(OR(ISBLANK(C210),ISBLANK(D210),ISBLANK(E210),ISBLANK(F210),ISBLANK(G210),ISBLANK(H210),ISBLANK(I210),ISBLANK(J210),ISBLANK(K210),ISBLANK(L210),ISBLANK(M210),ISBLANK(N210),ISBLANK(O210),ISBLANK(P210),ISBLANK(Q210),ISBLANK(R210)),FALSE,TRUE))</f>
        <v>1</v>
      </c>
      <c r="T210" s="16" t="b">
        <f t="shared" ref="T210:T273" si="28">IF(OR(AND(B210="N/A",D210="N/A",E210="N/A",F210="N/A"),AND(ISBLANK(B210),ISBLANK(D210),ISBLANK(E210),ISBLANK(F210)),AND(NOT(ISBLANK(B210)),B210&lt;&gt;"N/A",NOT(ISBLANK(D210)),D210&lt;&gt;"N/A",NOT(ISBLANK(E210)),E210&lt;&gt;"N/A",NOT(ISBLANK(F210)),F210&lt;&gt;"N/A")),TRUE,FALSE)</f>
        <v>1</v>
      </c>
      <c r="U210" s="16" t="b">
        <f t="shared" ref="U210:U273" si="29">IF(OR((AND(B210="N/A",R210=0)),(AND((ISBLANK(B210)=TRUE),R210=0)),(AND(NOT(ISBLANK(B210)),B210&lt;&gt;"N/A",R210&lt;&gt;0))),TRUE,FALSE)</f>
        <v>1</v>
      </c>
      <c r="V210" s="16" t="b">
        <f t="shared" si="23"/>
        <v>1</v>
      </c>
      <c r="W210" s="16" t="b">
        <f t="shared" si="24"/>
        <v>1</v>
      </c>
      <c r="X210" s="16" t="b">
        <f t="shared" si="25"/>
        <v>1</v>
      </c>
    </row>
    <row r="211" spans="1:24">
      <c r="A211" s="103">
        <v>196</v>
      </c>
      <c r="B211" s="218"/>
      <c r="C211" s="219"/>
      <c r="D211" s="206"/>
      <c r="E211" s="206"/>
      <c r="F211" s="206"/>
      <c r="G211" s="207"/>
      <c r="H211" s="207"/>
      <c r="I211" s="207"/>
      <c r="J211" s="207"/>
      <c r="K211" s="207"/>
      <c r="L211" s="207"/>
      <c r="M211" s="207"/>
      <c r="N211" s="207"/>
      <c r="O211" s="207"/>
      <c r="P211" s="207"/>
      <c r="Q211" s="207"/>
      <c r="R211" s="104">
        <f t="shared" si="26"/>
        <v>0</v>
      </c>
      <c r="S211" s="16" t="b">
        <f t="shared" si="27"/>
        <v>1</v>
      </c>
      <c r="T211" s="16" t="b">
        <f t="shared" si="28"/>
        <v>1</v>
      </c>
      <c r="U211" s="16" t="b">
        <f t="shared" si="29"/>
        <v>1</v>
      </c>
      <c r="V211" s="16" t="b">
        <f t="shared" si="23"/>
        <v>1</v>
      </c>
      <c r="W211" s="16" t="b">
        <f t="shared" si="24"/>
        <v>1</v>
      </c>
      <c r="X211" s="16" t="b">
        <f t="shared" si="25"/>
        <v>1</v>
      </c>
    </row>
    <row r="212" spans="1:24">
      <c r="A212" s="103">
        <v>197</v>
      </c>
      <c r="B212" s="218"/>
      <c r="C212" s="219"/>
      <c r="D212" s="206"/>
      <c r="E212" s="206"/>
      <c r="F212" s="206"/>
      <c r="G212" s="207"/>
      <c r="H212" s="207"/>
      <c r="I212" s="207"/>
      <c r="J212" s="207"/>
      <c r="K212" s="207"/>
      <c r="L212" s="207"/>
      <c r="M212" s="207"/>
      <c r="N212" s="207"/>
      <c r="O212" s="207"/>
      <c r="P212" s="207"/>
      <c r="Q212" s="207"/>
      <c r="R212" s="104">
        <f t="shared" si="26"/>
        <v>0</v>
      </c>
      <c r="S212" s="16" t="b">
        <f t="shared" si="27"/>
        <v>1</v>
      </c>
      <c r="T212" s="16" t="b">
        <f t="shared" si="28"/>
        <v>1</v>
      </c>
      <c r="U212" s="16" t="b">
        <f t="shared" si="29"/>
        <v>1</v>
      </c>
      <c r="V212" s="16" t="b">
        <f t="shared" si="23"/>
        <v>1</v>
      </c>
      <c r="W212" s="16" t="b">
        <f t="shared" si="24"/>
        <v>1</v>
      </c>
      <c r="X212" s="16" t="b">
        <f t="shared" si="25"/>
        <v>1</v>
      </c>
    </row>
    <row r="213" spans="1:24">
      <c r="A213" s="103">
        <v>198</v>
      </c>
      <c r="B213" s="218"/>
      <c r="C213" s="219"/>
      <c r="D213" s="206"/>
      <c r="E213" s="206"/>
      <c r="F213" s="206"/>
      <c r="G213" s="207"/>
      <c r="H213" s="207"/>
      <c r="I213" s="207"/>
      <c r="J213" s="207"/>
      <c r="K213" s="207"/>
      <c r="L213" s="207"/>
      <c r="M213" s="207"/>
      <c r="N213" s="207"/>
      <c r="O213" s="207"/>
      <c r="P213" s="207"/>
      <c r="Q213" s="207"/>
      <c r="R213" s="104">
        <f t="shared" si="26"/>
        <v>0</v>
      </c>
      <c r="S213" s="16" t="b">
        <f t="shared" si="27"/>
        <v>1</v>
      </c>
      <c r="T213" s="16" t="b">
        <f t="shared" si="28"/>
        <v>1</v>
      </c>
      <c r="U213" s="16" t="b">
        <f t="shared" si="29"/>
        <v>1</v>
      </c>
      <c r="V213" s="16" t="b">
        <f t="shared" si="23"/>
        <v>1</v>
      </c>
      <c r="W213" s="16" t="b">
        <f t="shared" si="24"/>
        <v>1</v>
      </c>
      <c r="X213" s="16" t="b">
        <f t="shared" si="25"/>
        <v>1</v>
      </c>
    </row>
    <row r="214" spans="1:24">
      <c r="A214" s="103">
        <v>199</v>
      </c>
      <c r="B214" s="218"/>
      <c r="C214" s="219"/>
      <c r="D214" s="206"/>
      <c r="E214" s="206"/>
      <c r="F214" s="206"/>
      <c r="G214" s="207"/>
      <c r="H214" s="207"/>
      <c r="I214" s="207"/>
      <c r="J214" s="207"/>
      <c r="K214" s="207"/>
      <c r="L214" s="207"/>
      <c r="M214" s="207"/>
      <c r="N214" s="207"/>
      <c r="O214" s="207"/>
      <c r="P214" s="207"/>
      <c r="Q214" s="207"/>
      <c r="R214" s="104">
        <f t="shared" si="26"/>
        <v>0</v>
      </c>
      <c r="S214" s="16" t="b">
        <f t="shared" si="27"/>
        <v>1</v>
      </c>
      <c r="T214" s="16" t="b">
        <f t="shared" si="28"/>
        <v>1</v>
      </c>
      <c r="U214" s="16" t="b">
        <f t="shared" si="29"/>
        <v>1</v>
      </c>
      <c r="V214" s="16" t="b">
        <f t="shared" si="23"/>
        <v>1</v>
      </c>
      <c r="W214" s="16" t="b">
        <f t="shared" si="24"/>
        <v>1</v>
      </c>
      <c r="X214" s="16" t="b">
        <f t="shared" si="25"/>
        <v>1</v>
      </c>
    </row>
    <row r="215" spans="1:24">
      <c r="A215" s="103">
        <v>200</v>
      </c>
      <c r="B215" s="218"/>
      <c r="C215" s="219"/>
      <c r="D215" s="206"/>
      <c r="E215" s="206"/>
      <c r="F215" s="206"/>
      <c r="G215" s="207"/>
      <c r="H215" s="207"/>
      <c r="I215" s="207"/>
      <c r="J215" s="207"/>
      <c r="K215" s="207"/>
      <c r="L215" s="207"/>
      <c r="M215" s="207"/>
      <c r="N215" s="207"/>
      <c r="O215" s="207"/>
      <c r="P215" s="207"/>
      <c r="Q215" s="207"/>
      <c r="R215" s="104">
        <f t="shared" si="26"/>
        <v>0</v>
      </c>
      <c r="S215" s="16" t="b">
        <f t="shared" si="27"/>
        <v>1</v>
      </c>
      <c r="T215" s="16" t="b">
        <f t="shared" si="28"/>
        <v>1</v>
      </c>
      <c r="U215" s="16" t="b">
        <f t="shared" si="29"/>
        <v>1</v>
      </c>
      <c r="V215" s="16" t="b">
        <f t="shared" si="23"/>
        <v>1</v>
      </c>
      <c r="W215" s="16" t="b">
        <f t="shared" si="24"/>
        <v>1</v>
      </c>
      <c r="X215" s="16" t="b">
        <f t="shared" si="25"/>
        <v>1</v>
      </c>
    </row>
    <row r="216" spans="1:24">
      <c r="A216" s="103">
        <v>201</v>
      </c>
      <c r="B216" s="218"/>
      <c r="C216" s="219"/>
      <c r="D216" s="206"/>
      <c r="E216" s="206"/>
      <c r="F216" s="206"/>
      <c r="G216" s="207"/>
      <c r="H216" s="207"/>
      <c r="I216" s="207"/>
      <c r="J216" s="207"/>
      <c r="K216" s="207"/>
      <c r="L216" s="207"/>
      <c r="M216" s="207"/>
      <c r="N216" s="207"/>
      <c r="O216" s="207"/>
      <c r="P216" s="207"/>
      <c r="Q216" s="207"/>
      <c r="R216" s="104">
        <f t="shared" si="26"/>
        <v>0</v>
      </c>
      <c r="S216" s="16" t="b">
        <f t="shared" si="27"/>
        <v>1</v>
      </c>
      <c r="T216" s="16" t="b">
        <f t="shared" si="28"/>
        <v>1</v>
      </c>
      <c r="U216" s="16" t="b">
        <f t="shared" si="29"/>
        <v>1</v>
      </c>
      <c r="V216" s="16" t="b">
        <f t="shared" si="23"/>
        <v>1</v>
      </c>
      <c r="W216" s="16" t="b">
        <f t="shared" si="24"/>
        <v>1</v>
      </c>
      <c r="X216" s="16" t="b">
        <f t="shared" si="25"/>
        <v>1</v>
      </c>
    </row>
    <row r="217" spans="1:24">
      <c r="A217" s="103">
        <v>202</v>
      </c>
      <c r="B217" s="218"/>
      <c r="C217" s="219"/>
      <c r="D217" s="206"/>
      <c r="E217" s="206"/>
      <c r="F217" s="206"/>
      <c r="G217" s="207"/>
      <c r="H217" s="207"/>
      <c r="I217" s="207"/>
      <c r="J217" s="207"/>
      <c r="K217" s="207"/>
      <c r="L217" s="207"/>
      <c r="M217" s="207"/>
      <c r="N217" s="207"/>
      <c r="O217" s="207"/>
      <c r="P217" s="207"/>
      <c r="Q217" s="207"/>
      <c r="R217" s="104">
        <f t="shared" si="26"/>
        <v>0</v>
      </c>
      <c r="S217" s="16" t="b">
        <f t="shared" si="27"/>
        <v>1</v>
      </c>
      <c r="T217" s="16" t="b">
        <f t="shared" si="28"/>
        <v>1</v>
      </c>
      <c r="U217" s="16" t="b">
        <f t="shared" si="29"/>
        <v>1</v>
      </c>
      <c r="V217" s="16" t="b">
        <f t="shared" si="23"/>
        <v>1</v>
      </c>
      <c r="W217" s="16" t="b">
        <f t="shared" si="24"/>
        <v>1</v>
      </c>
      <c r="X217" s="16" t="b">
        <f t="shared" si="25"/>
        <v>1</v>
      </c>
    </row>
    <row r="218" spans="1:24">
      <c r="A218" s="103">
        <v>203</v>
      </c>
      <c r="B218" s="218"/>
      <c r="C218" s="219"/>
      <c r="D218" s="206"/>
      <c r="E218" s="206"/>
      <c r="F218" s="206"/>
      <c r="G218" s="207"/>
      <c r="H218" s="207"/>
      <c r="I218" s="207"/>
      <c r="J218" s="207"/>
      <c r="K218" s="207"/>
      <c r="L218" s="207"/>
      <c r="M218" s="207"/>
      <c r="N218" s="207"/>
      <c r="O218" s="207"/>
      <c r="P218" s="207"/>
      <c r="Q218" s="207"/>
      <c r="R218" s="104">
        <f t="shared" si="26"/>
        <v>0</v>
      </c>
      <c r="S218" s="16" t="b">
        <f t="shared" si="27"/>
        <v>1</v>
      </c>
      <c r="T218" s="16" t="b">
        <f t="shared" si="28"/>
        <v>1</v>
      </c>
      <c r="U218" s="16" t="b">
        <f t="shared" si="29"/>
        <v>1</v>
      </c>
      <c r="V218" s="16" t="b">
        <f t="shared" si="23"/>
        <v>1</v>
      </c>
      <c r="W218" s="16" t="b">
        <f t="shared" si="24"/>
        <v>1</v>
      </c>
      <c r="X218" s="16" t="b">
        <f t="shared" si="25"/>
        <v>1</v>
      </c>
    </row>
    <row r="219" spans="1:24">
      <c r="A219" s="103">
        <v>204</v>
      </c>
      <c r="B219" s="218"/>
      <c r="C219" s="219"/>
      <c r="D219" s="206"/>
      <c r="E219" s="206"/>
      <c r="F219" s="206"/>
      <c r="G219" s="207"/>
      <c r="H219" s="207"/>
      <c r="I219" s="207"/>
      <c r="J219" s="207"/>
      <c r="K219" s="207"/>
      <c r="L219" s="207"/>
      <c r="M219" s="207"/>
      <c r="N219" s="207"/>
      <c r="O219" s="207"/>
      <c r="P219" s="207"/>
      <c r="Q219" s="207"/>
      <c r="R219" s="104">
        <f t="shared" si="26"/>
        <v>0</v>
      </c>
      <c r="S219" s="16" t="b">
        <f t="shared" si="27"/>
        <v>1</v>
      </c>
      <c r="T219" s="16" t="b">
        <f t="shared" si="28"/>
        <v>1</v>
      </c>
      <c r="U219" s="16" t="b">
        <f t="shared" si="29"/>
        <v>1</v>
      </c>
      <c r="V219" s="16" t="b">
        <f t="shared" si="23"/>
        <v>1</v>
      </c>
      <c r="W219" s="16" t="b">
        <f t="shared" si="24"/>
        <v>1</v>
      </c>
      <c r="X219" s="16" t="b">
        <f t="shared" si="25"/>
        <v>1</v>
      </c>
    </row>
    <row r="220" spans="1:24">
      <c r="A220" s="103">
        <v>205</v>
      </c>
      <c r="B220" s="218"/>
      <c r="C220" s="219"/>
      <c r="D220" s="206"/>
      <c r="E220" s="206"/>
      <c r="F220" s="206"/>
      <c r="G220" s="207"/>
      <c r="H220" s="207"/>
      <c r="I220" s="207"/>
      <c r="J220" s="207"/>
      <c r="K220" s="207"/>
      <c r="L220" s="207"/>
      <c r="M220" s="207"/>
      <c r="N220" s="207"/>
      <c r="O220" s="207"/>
      <c r="P220" s="207"/>
      <c r="Q220" s="207"/>
      <c r="R220" s="104">
        <f t="shared" si="26"/>
        <v>0</v>
      </c>
      <c r="S220" s="16" t="b">
        <f t="shared" si="27"/>
        <v>1</v>
      </c>
      <c r="T220" s="16" t="b">
        <f t="shared" si="28"/>
        <v>1</v>
      </c>
      <c r="U220" s="16" t="b">
        <f t="shared" si="29"/>
        <v>1</v>
      </c>
      <c r="V220" s="16" t="b">
        <f t="shared" si="23"/>
        <v>1</v>
      </c>
      <c r="W220" s="16" t="b">
        <f t="shared" si="24"/>
        <v>1</v>
      </c>
      <c r="X220" s="16" t="b">
        <f t="shared" si="25"/>
        <v>1</v>
      </c>
    </row>
    <row r="221" spans="1:24">
      <c r="A221" s="103">
        <v>206</v>
      </c>
      <c r="B221" s="218"/>
      <c r="C221" s="219"/>
      <c r="D221" s="206"/>
      <c r="E221" s="206"/>
      <c r="F221" s="206"/>
      <c r="G221" s="207"/>
      <c r="H221" s="207"/>
      <c r="I221" s="207"/>
      <c r="J221" s="207"/>
      <c r="K221" s="207"/>
      <c r="L221" s="207"/>
      <c r="M221" s="207"/>
      <c r="N221" s="207"/>
      <c r="O221" s="207"/>
      <c r="P221" s="207"/>
      <c r="Q221" s="207"/>
      <c r="R221" s="104">
        <f t="shared" si="26"/>
        <v>0</v>
      </c>
      <c r="S221" s="16" t="b">
        <f t="shared" si="27"/>
        <v>1</v>
      </c>
      <c r="T221" s="16" t="b">
        <f t="shared" si="28"/>
        <v>1</v>
      </c>
      <c r="U221" s="16" t="b">
        <f t="shared" si="29"/>
        <v>1</v>
      </c>
      <c r="V221" s="16" t="b">
        <f t="shared" si="23"/>
        <v>1</v>
      </c>
      <c r="W221" s="16" t="b">
        <f t="shared" si="24"/>
        <v>1</v>
      </c>
      <c r="X221" s="16" t="b">
        <f t="shared" si="25"/>
        <v>1</v>
      </c>
    </row>
    <row r="222" spans="1:24">
      <c r="A222" s="103">
        <v>207</v>
      </c>
      <c r="B222" s="218"/>
      <c r="C222" s="219"/>
      <c r="D222" s="206"/>
      <c r="E222" s="206"/>
      <c r="F222" s="206"/>
      <c r="G222" s="207"/>
      <c r="H222" s="207"/>
      <c r="I222" s="207"/>
      <c r="J222" s="207"/>
      <c r="K222" s="207"/>
      <c r="L222" s="207"/>
      <c r="M222" s="207"/>
      <c r="N222" s="207"/>
      <c r="O222" s="207"/>
      <c r="P222" s="207"/>
      <c r="Q222" s="207"/>
      <c r="R222" s="104">
        <f t="shared" si="26"/>
        <v>0</v>
      </c>
      <c r="S222" s="16" t="b">
        <f t="shared" si="27"/>
        <v>1</v>
      </c>
      <c r="T222" s="16" t="b">
        <f t="shared" si="28"/>
        <v>1</v>
      </c>
      <c r="U222" s="16" t="b">
        <f t="shared" si="29"/>
        <v>1</v>
      </c>
      <c r="V222" s="16" t="b">
        <f t="shared" si="23"/>
        <v>1</v>
      </c>
      <c r="W222" s="16" t="b">
        <f t="shared" si="24"/>
        <v>1</v>
      </c>
      <c r="X222" s="16" t="b">
        <f t="shared" si="25"/>
        <v>1</v>
      </c>
    </row>
    <row r="223" spans="1:24">
      <c r="A223" s="103">
        <v>208</v>
      </c>
      <c r="B223" s="218"/>
      <c r="C223" s="219"/>
      <c r="D223" s="206"/>
      <c r="E223" s="206"/>
      <c r="F223" s="206"/>
      <c r="G223" s="207"/>
      <c r="H223" s="207"/>
      <c r="I223" s="207"/>
      <c r="J223" s="207"/>
      <c r="K223" s="207"/>
      <c r="L223" s="207"/>
      <c r="M223" s="207"/>
      <c r="N223" s="207"/>
      <c r="O223" s="207"/>
      <c r="P223" s="207"/>
      <c r="Q223" s="207"/>
      <c r="R223" s="104">
        <f t="shared" si="26"/>
        <v>0</v>
      </c>
      <c r="S223" s="16" t="b">
        <f t="shared" si="27"/>
        <v>1</v>
      </c>
      <c r="T223" s="16" t="b">
        <f t="shared" si="28"/>
        <v>1</v>
      </c>
      <c r="U223" s="16" t="b">
        <f t="shared" si="29"/>
        <v>1</v>
      </c>
      <c r="V223" s="16" t="b">
        <f t="shared" si="23"/>
        <v>1</v>
      </c>
      <c r="W223" s="16" t="b">
        <f t="shared" si="24"/>
        <v>1</v>
      </c>
      <c r="X223" s="16" t="b">
        <f t="shared" si="25"/>
        <v>1</v>
      </c>
    </row>
    <row r="224" spans="1:24">
      <c r="A224" s="103">
        <v>209</v>
      </c>
      <c r="B224" s="218"/>
      <c r="C224" s="219"/>
      <c r="D224" s="206"/>
      <c r="E224" s="206"/>
      <c r="F224" s="206"/>
      <c r="G224" s="207"/>
      <c r="H224" s="207"/>
      <c r="I224" s="207"/>
      <c r="J224" s="207"/>
      <c r="K224" s="207"/>
      <c r="L224" s="207"/>
      <c r="M224" s="207"/>
      <c r="N224" s="207"/>
      <c r="O224" s="207"/>
      <c r="P224" s="207"/>
      <c r="Q224" s="207"/>
      <c r="R224" s="104">
        <f t="shared" si="26"/>
        <v>0</v>
      </c>
      <c r="S224" s="16" t="b">
        <f t="shared" si="27"/>
        <v>1</v>
      </c>
      <c r="T224" s="16" t="b">
        <f t="shared" si="28"/>
        <v>1</v>
      </c>
      <c r="U224" s="16" t="b">
        <f t="shared" si="29"/>
        <v>1</v>
      </c>
      <c r="V224" s="16" t="b">
        <f t="shared" si="23"/>
        <v>1</v>
      </c>
      <c r="W224" s="16" t="b">
        <f t="shared" si="24"/>
        <v>1</v>
      </c>
      <c r="X224" s="16" t="b">
        <f t="shared" si="25"/>
        <v>1</v>
      </c>
    </row>
    <row r="225" spans="1:24">
      <c r="A225" s="103">
        <v>210</v>
      </c>
      <c r="B225" s="218"/>
      <c r="C225" s="219"/>
      <c r="D225" s="206"/>
      <c r="E225" s="206"/>
      <c r="F225" s="206"/>
      <c r="G225" s="207"/>
      <c r="H225" s="207"/>
      <c r="I225" s="207"/>
      <c r="J225" s="207"/>
      <c r="K225" s="207"/>
      <c r="L225" s="207"/>
      <c r="M225" s="207"/>
      <c r="N225" s="207"/>
      <c r="O225" s="207"/>
      <c r="P225" s="207"/>
      <c r="Q225" s="207"/>
      <c r="R225" s="104">
        <f t="shared" si="26"/>
        <v>0</v>
      </c>
      <c r="S225" s="16" t="b">
        <f t="shared" si="27"/>
        <v>1</v>
      </c>
      <c r="T225" s="16" t="b">
        <f t="shared" si="28"/>
        <v>1</v>
      </c>
      <c r="U225" s="16" t="b">
        <f t="shared" si="29"/>
        <v>1</v>
      </c>
      <c r="V225" s="16" t="b">
        <f t="shared" si="23"/>
        <v>1</v>
      </c>
      <c r="W225" s="16" t="b">
        <f t="shared" si="24"/>
        <v>1</v>
      </c>
      <c r="X225" s="16" t="b">
        <f t="shared" si="25"/>
        <v>1</v>
      </c>
    </row>
    <row r="226" spans="1:24">
      <c r="A226" s="103">
        <v>211</v>
      </c>
      <c r="B226" s="218"/>
      <c r="C226" s="219"/>
      <c r="D226" s="206"/>
      <c r="E226" s="206"/>
      <c r="F226" s="206"/>
      <c r="G226" s="207"/>
      <c r="H226" s="207"/>
      <c r="I226" s="207"/>
      <c r="J226" s="207"/>
      <c r="K226" s="207"/>
      <c r="L226" s="207"/>
      <c r="M226" s="207"/>
      <c r="N226" s="207"/>
      <c r="O226" s="207"/>
      <c r="P226" s="207"/>
      <c r="Q226" s="207"/>
      <c r="R226" s="104">
        <f t="shared" si="26"/>
        <v>0</v>
      </c>
      <c r="S226" s="16" t="b">
        <f t="shared" si="27"/>
        <v>1</v>
      </c>
      <c r="T226" s="16" t="b">
        <f t="shared" si="28"/>
        <v>1</v>
      </c>
      <c r="U226" s="16" t="b">
        <f t="shared" si="29"/>
        <v>1</v>
      </c>
      <c r="V226" s="16" t="b">
        <f t="shared" si="23"/>
        <v>1</v>
      </c>
      <c r="W226" s="16" t="b">
        <f t="shared" si="24"/>
        <v>1</v>
      </c>
      <c r="X226" s="16" t="b">
        <f t="shared" si="25"/>
        <v>1</v>
      </c>
    </row>
    <row r="227" spans="1:24">
      <c r="A227" s="103">
        <v>212</v>
      </c>
      <c r="B227" s="218"/>
      <c r="C227" s="219"/>
      <c r="D227" s="206"/>
      <c r="E227" s="206"/>
      <c r="F227" s="206"/>
      <c r="G227" s="207"/>
      <c r="H227" s="207"/>
      <c r="I227" s="207"/>
      <c r="J227" s="207"/>
      <c r="K227" s="207"/>
      <c r="L227" s="207"/>
      <c r="M227" s="207"/>
      <c r="N227" s="207"/>
      <c r="O227" s="207"/>
      <c r="P227" s="207"/>
      <c r="Q227" s="207"/>
      <c r="R227" s="104">
        <f t="shared" si="26"/>
        <v>0</v>
      </c>
      <c r="S227" s="16" t="b">
        <f t="shared" si="27"/>
        <v>1</v>
      </c>
      <c r="T227" s="16" t="b">
        <f t="shared" si="28"/>
        <v>1</v>
      </c>
      <c r="U227" s="16" t="b">
        <f t="shared" si="29"/>
        <v>1</v>
      </c>
      <c r="V227" s="16" t="b">
        <f t="shared" si="23"/>
        <v>1</v>
      </c>
      <c r="W227" s="16" t="b">
        <f t="shared" si="24"/>
        <v>1</v>
      </c>
      <c r="X227" s="16" t="b">
        <f t="shared" si="25"/>
        <v>1</v>
      </c>
    </row>
    <row r="228" spans="1:24">
      <c r="A228" s="103">
        <v>213</v>
      </c>
      <c r="B228" s="218"/>
      <c r="C228" s="219"/>
      <c r="D228" s="206"/>
      <c r="E228" s="206"/>
      <c r="F228" s="206"/>
      <c r="G228" s="207"/>
      <c r="H228" s="207"/>
      <c r="I228" s="207"/>
      <c r="J228" s="207"/>
      <c r="K228" s="207"/>
      <c r="L228" s="207"/>
      <c r="M228" s="207"/>
      <c r="N228" s="207"/>
      <c r="O228" s="207"/>
      <c r="P228" s="207"/>
      <c r="Q228" s="207"/>
      <c r="R228" s="104">
        <f t="shared" si="26"/>
        <v>0</v>
      </c>
      <c r="S228" s="16" t="b">
        <f t="shared" si="27"/>
        <v>1</v>
      </c>
      <c r="T228" s="16" t="b">
        <f t="shared" si="28"/>
        <v>1</v>
      </c>
      <c r="U228" s="16" t="b">
        <f t="shared" si="29"/>
        <v>1</v>
      </c>
      <c r="V228" s="16" t="b">
        <f t="shared" si="23"/>
        <v>1</v>
      </c>
      <c r="W228" s="16" t="b">
        <f t="shared" si="24"/>
        <v>1</v>
      </c>
      <c r="X228" s="16" t="b">
        <f t="shared" si="25"/>
        <v>1</v>
      </c>
    </row>
    <row r="229" spans="1:24">
      <c r="A229" s="103">
        <v>214</v>
      </c>
      <c r="B229" s="218"/>
      <c r="C229" s="219"/>
      <c r="D229" s="206"/>
      <c r="E229" s="206"/>
      <c r="F229" s="206"/>
      <c r="G229" s="207"/>
      <c r="H229" s="207"/>
      <c r="I229" s="207"/>
      <c r="J229" s="207"/>
      <c r="K229" s="207"/>
      <c r="L229" s="207"/>
      <c r="M229" s="207"/>
      <c r="N229" s="207"/>
      <c r="O229" s="207"/>
      <c r="P229" s="207"/>
      <c r="Q229" s="207"/>
      <c r="R229" s="104">
        <f t="shared" si="26"/>
        <v>0</v>
      </c>
      <c r="S229" s="16" t="b">
        <f t="shared" si="27"/>
        <v>1</v>
      </c>
      <c r="T229" s="16" t="b">
        <f t="shared" si="28"/>
        <v>1</v>
      </c>
      <c r="U229" s="16" t="b">
        <f t="shared" si="29"/>
        <v>1</v>
      </c>
      <c r="V229" s="16" t="b">
        <f t="shared" si="23"/>
        <v>1</v>
      </c>
      <c r="W229" s="16" t="b">
        <f t="shared" si="24"/>
        <v>1</v>
      </c>
      <c r="X229" s="16" t="b">
        <f t="shared" si="25"/>
        <v>1</v>
      </c>
    </row>
    <row r="230" spans="1:24">
      <c r="A230" s="103">
        <v>215</v>
      </c>
      <c r="B230" s="218"/>
      <c r="C230" s="219"/>
      <c r="D230" s="206"/>
      <c r="E230" s="206"/>
      <c r="F230" s="206"/>
      <c r="G230" s="207"/>
      <c r="H230" s="207"/>
      <c r="I230" s="207"/>
      <c r="J230" s="207"/>
      <c r="K230" s="207"/>
      <c r="L230" s="207"/>
      <c r="M230" s="207"/>
      <c r="N230" s="207"/>
      <c r="O230" s="207"/>
      <c r="P230" s="207"/>
      <c r="Q230" s="207"/>
      <c r="R230" s="104">
        <f t="shared" si="26"/>
        <v>0</v>
      </c>
      <c r="S230" s="16" t="b">
        <f t="shared" si="27"/>
        <v>1</v>
      </c>
      <c r="T230" s="16" t="b">
        <f t="shared" si="28"/>
        <v>1</v>
      </c>
      <c r="U230" s="16" t="b">
        <f t="shared" si="29"/>
        <v>1</v>
      </c>
      <c r="V230" s="16" t="b">
        <f t="shared" si="23"/>
        <v>1</v>
      </c>
      <c r="W230" s="16" t="b">
        <f t="shared" si="24"/>
        <v>1</v>
      </c>
      <c r="X230" s="16" t="b">
        <f t="shared" si="25"/>
        <v>1</v>
      </c>
    </row>
    <row r="231" spans="1:24">
      <c r="A231" s="103">
        <v>216</v>
      </c>
      <c r="B231" s="218"/>
      <c r="C231" s="219"/>
      <c r="D231" s="206"/>
      <c r="E231" s="206"/>
      <c r="F231" s="206"/>
      <c r="G231" s="207"/>
      <c r="H231" s="207"/>
      <c r="I231" s="207"/>
      <c r="J231" s="207"/>
      <c r="K231" s="207"/>
      <c r="L231" s="207"/>
      <c r="M231" s="207"/>
      <c r="N231" s="207"/>
      <c r="O231" s="207"/>
      <c r="P231" s="207"/>
      <c r="Q231" s="207"/>
      <c r="R231" s="104">
        <f t="shared" si="26"/>
        <v>0</v>
      </c>
      <c r="S231" s="16" t="b">
        <f t="shared" si="27"/>
        <v>1</v>
      </c>
      <c r="T231" s="16" t="b">
        <f t="shared" si="28"/>
        <v>1</v>
      </c>
      <c r="U231" s="16" t="b">
        <f t="shared" si="29"/>
        <v>1</v>
      </c>
      <c r="V231" s="16" t="b">
        <f t="shared" si="23"/>
        <v>1</v>
      </c>
      <c r="W231" s="16" t="b">
        <f t="shared" si="24"/>
        <v>1</v>
      </c>
      <c r="X231" s="16" t="b">
        <f t="shared" si="25"/>
        <v>1</v>
      </c>
    </row>
    <row r="232" spans="1:24">
      <c r="A232" s="103">
        <v>217</v>
      </c>
      <c r="B232" s="218"/>
      <c r="C232" s="219"/>
      <c r="D232" s="206"/>
      <c r="E232" s="206"/>
      <c r="F232" s="206"/>
      <c r="G232" s="207"/>
      <c r="H232" s="207"/>
      <c r="I232" s="207"/>
      <c r="J232" s="207"/>
      <c r="K232" s="207"/>
      <c r="L232" s="207"/>
      <c r="M232" s="207"/>
      <c r="N232" s="207"/>
      <c r="O232" s="207"/>
      <c r="P232" s="207"/>
      <c r="Q232" s="207"/>
      <c r="R232" s="104">
        <f t="shared" si="26"/>
        <v>0</v>
      </c>
      <c r="S232" s="16" t="b">
        <f t="shared" si="27"/>
        <v>1</v>
      </c>
      <c r="T232" s="16" t="b">
        <f t="shared" si="28"/>
        <v>1</v>
      </c>
      <c r="U232" s="16" t="b">
        <f t="shared" si="29"/>
        <v>1</v>
      </c>
      <c r="V232" s="16" t="b">
        <f t="shared" si="23"/>
        <v>1</v>
      </c>
      <c r="W232" s="16" t="b">
        <f t="shared" si="24"/>
        <v>1</v>
      </c>
      <c r="X232" s="16" t="b">
        <f t="shared" si="25"/>
        <v>1</v>
      </c>
    </row>
    <row r="233" spans="1:24">
      <c r="A233" s="103">
        <v>218</v>
      </c>
      <c r="B233" s="218"/>
      <c r="C233" s="219"/>
      <c r="D233" s="206"/>
      <c r="E233" s="206"/>
      <c r="F233" s="206"/>
      <c r="G233" s="207"/>
      <c r="H233" s="207"/>
      <c r="I233" s="207"/>
      <c r="J233" s="207"/>
      <c r="K233" s="207"/>
      <c r="L233" s="207"/>
      <c r="M233" s="207"/>
      <c r="N233" s="207"/>
      <c r="O233" s="207"/>
      <c r="P233" s="207"/>
      <c r="Q233" s="207"/>
      <c r="R233" s="104">
        <f t="shared" si="26"/>
        <v>0</v>
      </c>
      <c r="S233" s="16" t="b">
        <f t="shared" si="27"/>
        <v>1</v>
      </c>
      <c r="T233" s="16" t="b">
        <f t="shared" si="28"/>
        <v>1</v>
      </c>
      <c r="U233" s="16" t="b">
        <f t="shared" si="29"/>
        <v>1</v>
      </c>
      <c r="V233" s="16" t="b">
        <f t="shared" si="23"/>
        <v>1</v>
      </c>
      <c r="W233" s="16" t="b">
        <f t="shared" si="24"/>
        <v>1</v>
      </c>
      <c r="X233" s="16" t="b">
        <f t="shared" si="25"/>
        <v>1</v>
      </c>
    </row>
    <row r="234" spans="1:24">
      <c r="A234" s="103">
        <v>219</v>
      </c>
      <c r="B234" s="218"/>
      <c r="C234" s="219"/>
      <c r="D234" s="206"/>
      <c r="E234" s="206"/>
      <c r="F234" s="206"/>
      <c r="G234" s="207"/>
      <c r="H234" s="207"/>
      <c r="I234" s="207"/>
      <c r="J234" s="207"/>
      <c r="K234" s="207"/>
      <c r="L234" s="207"/>
      <c r="M234" s="207"/>
      <c r="N234" s="207"/>
      <c r="O234" s="207"/>
      <c r="P234" s="207"/>
      <c r="Q234" s="207"/>
      <c r="R234" s="104">
        <f t="shared" si="26"/>
        <v>0</v>
      </c>
      <c r="S234" s="16" t="b">
        <f t="shared" si="27"/>
        <v>1</v>
      </c>
      <c r="T234" s="16" t="b">
        <f t="shared" si="28"/>
        <v>1</v>
      </c>
      <c r="U234" s="16" t="b">
        <f t="shared" si="29"/>
        <v>1</v>
      </c>
      <c r="V234" s="16" t="b">
        <f t="shared" si="23"/>
        <v>1</v>
      </c>
      <c r="W234" s="16" t="b">
        <f t="shared" si="24"/>
        <v>1</v>
      </c>
      <c r="X234" s="16" t="b">
        <f t="shared" si="25"/>
        <v>1</v>
      </c>
    </row>
    <row r="235" spans="1:24">
      <c r="A235" s="103">
        <v>220</v>
      </c>
      <c r="B235" s="218"/>
      <c r="C235" s="219"/>
      <c r="D235" s="206"/>
      <c r="E235" s="206"/>
      <c r="F235" s="206"/>
      <c r="G235" s="207"/>
      <c r="H235" s="207"/>
      <c r="I235" s="207"/>
      <c r="J235" s="207"/>
      <c r="K235" s="207"/>
      <c r="L235" s="207"/>
      <c r="M235" s="207"/>
      <c r="N235" s="207"/>
      <c r="O235" s="207"/>
      <c r="P235" s="207"/>
      <c r="Q235" s="207"/>
      <c r="R235" s="104">
        <f t="shared" si="26"/>
        <v>0</v>
      </c>
      <c r="S235" s="16" t="b">
        <f t="shared" si="27"/>
        <v>1</v>
      </c>
      <c r="T235" s="16" t="b">
        <f t="shared" si="28"/>
        <v>1</v>
      </c>
      <c r="U235" s="16" t="b">
        <f t="shared" si="29"/>
        <v>1</v>
      </c>
      <c r="V235" s="16" t="b">
        <f t="shared" si="23"/>
        <v>1</v>
      </c>
      <c r="W235" s="16" t="b">
        <f t="shared" si="24"/>
        <v>1</v>
      </c>
      <c r="X235" s="16" t="b">
        <f t="shared" si="25"/>
        <v>1</v>
      </c>
    </row>
    <row r="236" spans="1:24">
      <c r="A236" s="103">
        <v>221</v>
      </c>
      <c r="B236" s="218"/>
      <c r="C236" s="219"/>
      <c r="D236" s="206"/>
      <c r="E236" s="206"/>
      <c r="F236" s="206"/>
      <c r="G236" s="207"/>
      <c r="H236" s="207"/>
      <c r="I236" s="207"/>
      <c r="J236" s="207"/>
      <c r="K236" s="207"/>
      <c r="L236" s="207"/>
      <c r="M236" s="207"/>
      <c r="N236" s="207"/>
      <c r="O236" s="207"/>
      <c r="P236" s="207"/>
      <c r="Q236" s="207"/>
      <c r="R236" s="104">
        <f t="shared" si="26"/>
        <v>0</v>
      </c>
      <c r="S236" s="16" t="b">
        <f t="shared" si="27"/>
        <v>1</v>
      </c>
      <c r="T236" s="16" t="b">
        <f t="shared" si="28"/>
        <v>1</v>
      </c>
      <c r="U236" s="16" t="b">
        <f t="shared" si="29"/>
        <v>1</v>
      </c>
      <c r="V236" s="16" t="b">
        <f t="shared" si="23"/>
        <v>1</v>
      </c>
      <c r="W236" s="16" t="b">
        <f t="shared" si="24"/>
        <v>1</v>
      </c>
      <c r="X236" s="16" t="b">
        <f t="shared" si="25"/>
        <v>1</v>
      </c>
    </row>
    <row r="237" spans="1:24">
      <c r="A237" s="103">
        <v>222</v>
      </c>
      <c r="B237" s="218"/>
      <c r="C237" s="219"/>
      <c r="D237" s="206"/>
      <c r="E237" s="206"/>
      <c r="F237" s="206"/>
      <c r="G237" s="207"/>
      <c r="H237" s="207"/>
      <c r="I237" s="207"/>
      <c r="J237" s="207"/>
      <c r="K237" s="207"/>
      <c r="L237" s="207"/>
      <c r="M237" s="207"/>
      <c r="N237" s="207"/>
      <c r="O237" s="207"/>
      <c r="P237" s="207"/>
      <c r="Q237" s="207"/>
      <c r="R237" s="104">
        <f t="shared" si="26"/>
        <v>0</v>
      </c>
      <c r="S237" s="16" t="b">
        <f t="shared" si="27"/>
        <v>1</v>
      </c>
      <c r="T237" s="16" t="b">
        <f t="shared" si="28"/>
        <v>1</v>
      </c>
      <c r="U237" s="16" t="b">
        <f t="shared" si="29"/>
        <v>1</v>
      </c>
      <c r="V237" s="16" t="b">
        <f t="shared" si="23"/>
        <v>1</v>
      </c>
      <c r="W237" s="16" t="b">
        <f t="shared" si="24"/>
        <v>1</v>
      </c>
      <c r="X237" s="16" t="b">
        <f t="shared" si="25"/>
        <v>1</v>
      </c>
    </row>
    <row r="238" spans="1:24">
      <c r="A238" s="103">
        <v>223</v>
      </c>
      <c r="B238" s="218"/>
      <c r="C238" s="219"/>
      <c r="D238" s="206"/>
      <c r="E238" s="206"/>
      <c r="F238" s="206"/>
      <c r="G238" s="207"/>
      <c r="H238" s="207"/>
      <c r="I238" s="207"/>
      <c r="J238" s="207"/>
      <c r="K238" s="207"/>
      <c r="L238" s="207"/>
      <c r="M238" s="207"/>
      <c r="N238" s="207"/>
      <c r="O238" s="207"/>
      <c r="P238" s="207"/>
      <c r="Q238" s="207"/>
      <c r="R238" s="104">
        <f t="shared" si="26"/>
        <v>0</v>
      </c>
      <c r="S238" s="16" t="b">
        <f t="shared" si="27"/>
        <v>1</v>
      </c>
      <c r="T238" s="16" t="b">
        <f t="shared" si="28"/>
        <v>1</v>
      </c>
      <c r="U238" s="16" t="b">
        <f t="shared" si="29"/>
        <v>1</v>
      </c>
      <c r="V238" s="16" t="b">
        <f t="shared" si="23"/>
        <v>1</v>
      </c>
      <c r="W238" s="16" t="b">
        <f t="shared" si="24"/>
        <v>1</v>
      </c>
      <c r="X238" s="16" t="b">
        <f t="shared" si="25"/>
        <v>1</v>
      </c>
    </row>
    <row r="239" spans="1:24">
      <c r="A239" s="103">
        <v>224</v>
      </c>
      <c r="B239" s="218"/>
      <c r="C239" s="219"/>
      <c r="D239" s="206"/>
      <c r="E239" s="206"/>
      <c r="F239" s="206"/>
      <c r="G239" s="207"/>
      <c r="H239" s="207"/>
      <c r="I239" s="207"/>
      <c r="J239" s="207"/>
      <c r="K239" s="207"/>
      <c r="L239" s="207"/>
      <c r="M239" s="207"/>
      <c r="N239" s="207"/>
      <c r="O239" s="207"/>
      <c r="P239" s="207"/>
      <c r="Q239" s="207"/>
      <c r="R239" s="104">
        <f t="shared" si="26"/>
        <v>0</v>
      </c>
      <c r="S239" s="16" t="b">
        <f t="shared" si="27"/>
        <v>1</v>
      </c>
      <c r="T239" s="16" t="b">
        <f t="shared" si="28"/>
        <v>1</v>
      </c>
      <c r="U239" s="16" t="b">
        <f t="shared" si="29"/>
        <v>1</v>
      </c>
      <c r="V239" s="16" t="b">
        <f t="shared" si="23"/>
        <v>1</v>
      </c>
      <c r="W239" s="16" t="b">
        <f t="shared" si="24"/>
        <v>1</v>
      </c>
      <c r="X239" s="16" t="b">
        <f t="shared" si="25"/>
        <v>1</v>
      </c>
    </row>
    <row r="240" spans="1:24">
      <c r="A240" s="103">
        <v>225</v>
      </c>
      <c r="B240" s="218"/>
      <c r="C240" s="219"/>
      <c r="D240" s="206"/>
      <c r="E240" s="206"/>
      <c r="F240" s="206"/>
      <c r="G240" s="207"/>
      <c r="H240" s="207"/>
      <c r="I240" s="207"/>
      <c r="J240" s="207"/>
      <c r="K240" s="207"/>
      <c r="L240" s="207"/>
      <c r="M240" s="207"/>
      <c r="N240" s="207"/>
      <c r="O240" s="207"/>
      <c r="P240" s="207"/>
      <c r="Q240" s="207"/>
      <c r="R240" s="104">
        <f t="shared" si="26"/>
        <v>0</v>
      </c>
      <c r="S240" s="16" t="b">
        <f t="shared" si="27"/>
        <v>1</v>
      </c>
      <c r="T240" s="16" t="b">
        <f t="shared" si="28"/>
        <v>1</v>
      </c>
      <c r="U240" s="16" t="b">
        <f t="shared" si="29"/>
        <v>1</v>
      </c>
      <c r="V240" s="16" t="b">
        <f t="shared" si="23"/>
        <v>1</v>
      </c>
      <c r="W240" s="16" t="b">
        <f t="shared" si="24"/>
        <v>1</v>
      </c>
      <c r="X240" s="16" t="b">
        <f t="shared" si="25"/>
        <v>1</v>
      </c>
    </row>
    <row r="241" spans="1:24">
      <c r="A241" s="103">
        <v>226</v>
      </c>
      <c r="B241" s="218"/>
      <c r="C241" s="219"/>
      <c r="D241" s="206"/>
      <c r="E241" s="206"/>
      <c r="F241" s="206"/>
      <c r="G241" s="207"/>
      <c r="H241" s="207"/>
      <c r="I241" s="207"/>
      <c r="J241" s="207"/>
      <c r="K241" s="207"/>
      <c r="L241" s="207"/>
      <c r="M241" s="207"/>
      <c r="N241" s="207"/>
      <c r="O241" s="207"/>
      <c r="P241" s="207"/>
      <c r="Q241" s="207"/>
      <c r="R241" s="104">
        <f t="shared" si="26"/>
        <v>0</v>
      </c>
      <c r="S241" s="16" t="b">
        <f t="shared" si="27"/>
        <v>1</v>
      </c>
      <c r="T241" s="16" t="b">
        <f t="shared" si="28"/>
        <v>1</v>
      </c>
      <c r="U241" s="16" t="b">
        <f t="shared" si="29"/>
        <v>1</v>
      </c>
      <c r="V241" s="16" t="b">
        <f t="shared" si="23"/>
        <v>1</v>
      </c>
      <c r="W241" s="16" t="b">
        <f t="shared" si="24"/>
        <v>1</v>
      </c>
      <c r="X241" s="16" t="b">
        <f t="shared" si="25"/>
        <v>1</v>
      </c>
    </row>
    <row r="242" spans="1:24">
      <c r="A242" s="103">
        <v>227</v>
      </c>
      <c r="B242" s="218"/>
      <c r="C242" s="219"/>
      <c r="D242" s="206"/>
      <c r="E242" s="206"/>
      <c r="F242" s="206"/>
      <c r="G242" s="207"/>
      <c r="H242" s="207"/>
      <c r="I242" s="207"/>
      <c r="J242" s="207"/>
      <c r="K242" s="207"/>
      <c r="L242" s="207"/>
      <c r="M242" s="207"/>
      <c r="N242" s="207"/>
      <c r="O242" s="207"/>
      <c r="P242" s="207"/>
      <c r="Q242" s="207"/>
      <c r="R242" s="104">
        <f t="shared" si="26"/>
        <v>0</v>
      </c>
      <c r="S242" s="16" t="b">
        <f t="shared" si="27"/>
        <v>1</v>
      </c>
      <c r="T242" s="16" t="b">
        <f t="shared" si="28"/>
        <v>1</v>
      </c>
      <c r="U242" s="16" t="b">
        <f t="shared" si="29"/>
        <v>1</v>
      </c>
      <c r="V242" s="16" t="b">
        <f t="shared" si="23"/>
        <v>1</v>
      </c>
      <c r="W242" s="16" t="b">
        <f t="shared" si="24"/>
        <v>1</v>
      </c>
      <c r="X242" s="16" t="b">
        <f t="shared" si="25"/>
        <v>1</v>
      </c>
    </row>
    <row r="243" spans="1:24">
      <c r="A243" s="103">
        <v>228</v>
      </c>
      <c r="B243" s="218"/>
      <c r="C243" s="219"/>
      <c r="D243" s="206"/>
      <c r="E243" s="206"/>
      <c r="F243" s="206"/>
      <c r="G243" s="207"/>
      <c r="H243" s="207"/>
      <c r="I243" s="207"/>
      <c r="J243" s="207"/>
      <c r="K243" s="207"/>
      <c r="L243" s="207"/>
      <c r="M243" s="207"/>
      <c r="N243" s="207"/>
      <c r="O243" s="207"/>
      <c r="P243" s="207"/>
      <c r="Q243" s="207"/>
      <c r="R243" s="104">
        <f t="shared" si="26"/>
        <v>0</v>
      </c>
      <c r="S243" s="16" t="b">
        <f t="shared" si="27"/>
        <v>1</v>
      </c>
      <c r="T243" s="16" t="b">
        <f t="shared" si="28"/>
        <v>1</v>
      </c>
      <c r="U243" s="16" t="b">
        <f t="shared" si="29"/>
        <v>1</v>
      </c>
      <c r="V243" s="16" t="b">
        <f t="shared" si="23"/>
        <v>1</v>
      </c>
      <c r="W243" s="16" t="b">
        <f t="shared" si="24"/>
        <v>1</v>
      </c>
      <c r="X243" s="16" t="b">
        <f t="shared" si="25"/>
        <v>1</v>
      </c>
    </row>
    <row r="244" spans="1:24">
      <c r="A244" s="103">
        <v>229</v>
      </c>
      <c r="B244" s="218"/>
      <c r="C244" s="219"/>
      <c r="D244" s="206"/>
      <c r="E244" s="206"/>
      <c r="F244" s="206"/>
      <c r="G244" s="207"/>
      <c r="H244" s="207"/>
      <c r="I244" s="207"/>
      <c r="J244" s="207"/>
      <c r="K244" s="207"/>
      <c r="L244" s="207"/>
      <c r="M244" s="207"/>
      <c r="N244" s="207"/>
      <c r="O244" s="207"/>
      <c r="P244" s="207"/>
      <c r="Q244" s="207"/>
      <c r="R244" s="104">
        <f t="shared" si="26"/>
        <v>0</v>
      </c>
      <c r="S244" s="16" t="b">
        <f t="shared" si="27"/>
        <v>1</v>
      </c>
      <c r="T244" s="16" t="b">
        <f t="shared" si="28"/>
        <v>1</v>
      </c>
      <c r="U244" s="16" t="b">
        <f t="shared" si="29"/>
        <v>1</v>
      </c>
      <c r="V244" s="16" t="b">
        <f t="shared" si="23"/>
        <v>1</v>
      </c>
      <c r="W244" s="16" t="b">
        <f t="shared" si="24"/>
        <v>1</v>
      </c>
      <c r="X244" s="16" t="b">
        <f t="shared" si="25"/>
        <v>1</v>
      </c>
    </row>
    <row r="245" spans="1:24">
      <c r="A245" s="103">
        <v>230</v>
      </c>
      <c r="B245" s="218"/>
      <c r="C245" s="219"/>
      <c r="D245" s="206"/>
      <c r="E245" s="206"/>
      <c r="F245" s="206"/>
      <c r="G245" s="207"/>
      <c r="H245" s="207"/>
      <c r="I245" s="207"/>
      <c r="J245" s="207"/>
      <c r="K245" s="207"/>
      <c r="L245" s="207"/>
      <c r="M245" s="207"/>
      <c r="N245" s="207"/>
      <c r="O245" s="207"/>
      <c r="P245" s="207"/>
      <c r="Q245" s="207"/>
      <c r="R245" s="104">
        <f t="shared" si="26"/>
        <v>0</v>
      </c>
      <c r="S245" s="16" t="b">
        <f t="shared" si="27"/>
        <v>1</v>
      </c>
      <c r="T245" s="16" t="b">
        <f t="shared" si="28"/>
        <v>1</v>
      </c>
      <c r="U245" s="16" t="b">
        <f t="shared" si="29"/>
        <v>1</v>
      </c>
      <c r="V245" s="16" t="b">
        <f t="shared" si="23"/>
        <v>1</v>
      </c>
      <c r="W245" s="16" t="b">
        <f t="shared" si="24"/>
        <v>1</v>
      </c>
      <c r="X245" s="16" t="b">
        <f t="shared" si="25"/>
        <v>1</v>
      </c>
    </row>
    <row r="246" spans="1:24">
      <c r="A246" s="103">
        <v>231</v>
      </c>
      <c r="B246" s="218"/>
      <c r="C246" s="219"/>
      <c r="D246" s="206"/>
      <c r="E246" s="206"/>
      <c r="F246" s="206"/>
      <c r="G246" s="207"/>
      <c r="H246" s="207"/>
      <c r="I246" s="207"/>
      <c r="J246" s="207"/>
      <c r="K246" s="207"/>
      <c r="L246" s="207"/>
      <c r="M246" s="207"/>
      <c r="N246" s="207"/>
      <c r="O246" s="207"/>
      <c r="P246" s="207"/>
      <c r="Q246" s="207"/>
      <c r="R246" s="104">
        <f t="shared" si="26"/>
        <v>0</v>
      </c>
      <c r="S246" s="16" t="b">
        <f t="shared" si="27"/>
        <v>1</v>
      </c>
      <c r="T246" s="16" t="b">
        <f t="shared" si="28"/>
        <v>1</v>
      </c>
      <c r="U246" s="16" t="b">
        <f t="shared" si="29"/>
        <v>1</v>
      </c>
      <c r="V246" s="16" t="b">
        <f t="shared" si="23"/>
        <v>1</v>
      </c>
      <c r="W246" s="16" t="b">
        <f t="shared" si="24"/>
        <v>1</v>
      </c>
      <c r="X246" s="16" t="b">
        <f t="shared" si="25"/>
        <v>1</v>
      </c>
    </row>
    <row r="247" spans="1:24">
      <c r="A247" s="103">
        <v>232</v>
      </c>
      <c r="B247" s="218"/>
      <c r="C247" s="219"/>
      <c r="D247" s="206"/>
      <c r="E247" s="206"/>
      <c r="F247" s="206"/>
      <c r="G247" s="207"/>
      <c r="H247" s="207"/>
      <c r="I247" s="207"/>
      <c r="J247" s="207"/>
      <c r="K247" s="207"/>
      <c r="L247" s="207"/>
      <c r="M247" s="207"/>
      <c r="N247" s="207"/>
      <c r="O247" s="207"/>
      <c r="P247" s="207"/>
      <c r="Q247" s="207"/>
      <c r="R247" s="104">
        <f t="shared" si="26"/>
        <v>0</v>
      </c>
      <c r="S247" s="16" t="b">
        <f t="shared" si="27"/>
        <v>1</v>
      </c>
      <c r="T247" s="16" t="b">
        <f t="shared" si="28"/>
        <v>1</v>
      </c>
      <c r="U247" s="16" t="b">
        <f t="shared" si="29"/>
        <v>1</v>
      </c>
      <c r="V247" s="16" t="b">
        <f t="shared" si="23"/>
        <v>1</v>
      </c>
      <c r="W247" s="16" t="b">
        <f t="shared" si="24"/>
        <v>1</v>
      </c>
      <c r="X247" s="16" t="b">
        <f t="shared" si="25"/>
        <v>1</v>
      </c>
    </row>
    <row r="248" spans="1:24">
      <c r="A248" s="103">
        <v>233</v>
      </c>
      <c r="B248" s="218"/>
      <c r="C248" s="219"/>
      <c r="D248" s="206"/>
      <c r="E248" s="206"/>
      <c r="F248" s="206"/>
      <c r="G248" s="207"/>
      <c r="H248" s="207"/>
      <c r="I248" s="207"/>
      <c r="J248" s="207"/>
      <c r="K248" s="207"/>
      <c r="L248" s="207"/>
      <c r="M248" s="207"/>
      <c r="N248" s="207"/>
      <c r="O248" s="207"/>
      <c r="P248" s="207"/>
      <c r="Q248" s="207"/>
      <c r="R248" s="104">
        <f t="shared" si="26"/>
        <v>0</v>
      </c>
      <c r="S248" s="16" t="b">
        <f t="shared" si="27"/>
        <v>1</v>
      </c>
      <c r="T248" s="16" t="b">
        <f t="shared" si="28"/>
        <v>1</v>
      </c>
      <c r="U248" s="16" t="b">
        <f t="shared" si="29"/>
        <v>1</v>
      </c>
      <c r="V248" s="16" t="b">
        <f t="shared" si="23"/>
        <v>1</v>
      </c>
      <c r="W248" s="16" t="b">
        <f t="shared" si="24"/>
        <v>1</v>
      </c>
      <c r="X248" s="16" t="b">
        <f t="shared" si="25"/>
        <v>1</v>
      </c>
    </row>
    <row r="249" spans="1:24">
      <c r="A249" s="103">
        <v>234</v>
      </c>
      <c r="B249" s="218"/>
      <c r="C249" s="219"/>
      <c r="D249" s="206"/>
      <c r="E249" s="206"/>
      <c r="F249" s="206"/>
      <c r="G249" s="207"/>
      <c r="H249" s="207"/>
      <c r="I249" s="207"/>
      <c r="J249" s="207"/>
      <c r="K249" s="207"/>
      <c r="L249" s="207"/>
      <c r="M249" s="207"/>
      <c r="N249" s="207"/>
      <c r="O249" s="207"/>
      <c r="P249" s="207"/>
      <c r="Q249" s="207"/>
      <c r="R249" s="104">
        <f t="shared" si="26"/>
        <v>0</v>
      </c>
      <c r="S249" s="16" t="b">
        <f t="shared" si="27"/>
        <v>1</v>
      </c>
      <c r="T249" s="16" t="b">
        <f t="shared" si="28"/>
        <v>1</v>
      </c>
      <c r="U249" s="16" t="b">
        <f t="shared" si="29"/>
        <v>1</v>
      </c>
      <c r="V249" s="16" t="b">
        <f t="shared" si="23"/>
        <v>1</v>
      </c>
      <c r="W249" s="16" t="b">
        <f t="shared" si="24"/>
        <v>1</v>
      </c>
      <c r="X249" s="16" t="b">
        <f t="shared" si="25"/>
        <v>1</v>
      </c>
    </row>
    <row r="250" spans="1:24">
      <c r="A250" s="103">
        <v>235</v>
      </c>
      <c r="B250" s="218"/>
      <c r="C250" s="219"/>
      <c r="D250" s="206"/>
      <c r="E250" s="206"/>
      <c r="F250" s="206"/>
      <c r="G250" s="207"/>
      <c r="H250" s="207"/>
      <c r="I250" s="207"/>
      <c r="J250" s="207"/>
      <c r="K250" s="207"/>
      <c r="L250" s="207"/>
      <c r="M250" s="207"/>
      <c r="N250" s="207"/>
      <c r="O250" s="207"/>
      <c r="P250" s="207"/>
      <c r="Q250" s="207"/>
      <c r="R250" s="104">
        <f t="shared" si="26"/>
        <v>0</v>
      </c>
      <c r="S250" s="16" t="b">
        <f t="shared" si="27"/>
        <v>1</v>
      </c>
      <c r="T250" s="16" t="b">
        <f t="shared" si="28"/>
        <v>1</v>
      </c>
      <c r="U250" s="16" t="b">
        <f t="shared" si="29"/>
        <v>1</v>
      </c>
      <c r="V250" s="16" t="b">
        <f t="shared" si="23"/>
        <v>1</v>
      </c>
      <c r="W250" s="16" t="b">
        <f t="shared" si="24"/>
        <v>1</v>
      </c>
      <c r="X250" s="16" t="b">
        <f t="shared" si="25"/>
        <v>1</v>
      </c>
    </row>
    <row r="251" spans="1:24">
      <c r="A251" s="103">
        <v>236</v>
      </c>
      <c r="B251" s="218"/>
      <c r="C251" s="219"/>
      <c r="D251" s="206"/>
      <c r="E251" s="206"/>
      <c r="F251" s="206"/>
      <c r="G251" s="207"/>
      <c r="H251" s="207"/>
      <c r="I251" s="207"/>
      <c r="J251" s="207"/>
      <c r="K251" s="207"/>
      <c r="L251" s="207"/>
      <c r="M251" s="207"/>
      <c r="N251" s="207"/>
      <c r="O251" s="207"/>
      <c r="P251" s="207"/>
      <c r="Q251" s="207"/>
      <c r="R251" s="104">
        <f t="shared" si="26"/>
        <v>0</v>
      </c>
      <c r="S251" s="16" t="b">
        <f t="shared" si="27"/>
        <v>1</v>
      </c>
      <c r="T251" s="16" t="b">
        <f t="shared" si="28"/>
        <v>1</v>
      </c>
      <c r="U251" s="16" t="b">
        <f t="shared" si="29"/>
        <v>1</v>
      </c>
      <c r="V251" s="16" t="b">
        <f t="shared" si="23"/>
        <v>1</v>
      </c>
      <c r="W251" s="16" t="b">
        <f t="shared" si="24"/>
        <v>1</v>
      </c>
      <c r="X251" s="16" t="b">
        <f t="shared" si="25"/>
        <v>1</v>
      </c>
    </row>
    <row r="252" spans="1:24">
      <c r="A252" s="103">
        <v>237</v>
      </c>
      <c r="B252" s="218"/>
      <c r="C252" s="219"/>
      <c r="D252" s="206"/>
      <c r="E252" s="206"/>
      <c r="F252" s="206"/>
      <c r="G252" s="207"/>
      <c r="H252" s="207"/>
      <c r="I252" s="207"/>
      <c r="J252" s="207"/>
      <c r="K252" s="207"/>
      <c r="L252" s="207"/>
      <c r="M252" s="207"/>
      <c r="N252" s="207"/>
      <c r="O252" s="207"/>
      <c r="P252" s="207"/>
      <c r="Q252" s="207"/>
      <c r="R252" s="104">
        <f t="shared" si="26"/>
        <v>0</v>
      </c>
      <c r="S252" s="16" t="b">
        <f t="shared" si="27"/>
        <v>1</v>
      </c>
      <c r="T252" s="16" t="b">
        <f t="shared" si="28"/>
        <v>1</v>
      </c>
      <c r="U252" s="16" t="b">
        <f t="shared" si="29"/>
        <v>1</v>
      </c>
      <c r="V252" s="16" t="b">
        <f t="shared" si="23"/>
        <v>1</v>
      </c>
      <c r="W252" s="16" t="b">
        <f t="shared" si="24"/>
        <v>1</v>
      </c>
      <c r="X252" s="16" t="b">
        <f t="shared" si="25"/>
        <v>1</v>
      </c>
    </row>
    <row r="253" spans="1:24">
      <c r="A253" s="103">
        <v>238</v>
      </c>
      <c r="B253" s="218"/>
      <c r="C253" s="219"/>
      <c r="D253" s="206"/>
      <c r="E253" s="206"/>
      <c r="F253" s="206"/>
      <c r="G253" s="207"/>
      <c r="H253" s="207"/>
      <c r="I253" s="207"/>
      <c r="J253" s="207"/>
      <c r="K253" s="207"/>
      <c r="L253" s="207"/>
      <c r="M253" s="207"/>
      <c r="N253" s="207"/>
      <c r="O253" s="207"/>
      <c r="P253" s="207"/>
      <c r="Q253" s="207"/>
      <c r="R253" s="104">
        <f t="shared" si="26"/>
        <v>0</v>
      </c>
      <c r="S253" s="16" t="b">
        <f t="shared" si="27"/>
        <v>1</v>
      </c>
      <c r="T253" s="16" t="b">
        <f t="shared" si="28"/>
        <v>1</v>
      </c>
      <c r="U253" s="16" t="b">
        <f t="shared" si="29"/>
        <v>1</v>
      </c>
      <c r="V253" s="16" t="b">
        <f t="shared" si="23"/>
        <v>1</v>
      </c>
      <c r="W253" s="16" t="b">
        <f t="shared" si="24"/>
        <v>1</v>
      </c>
      <c r="X253" s="16" t="b">
        <f t="shared" si="25"/>
        <v>1</v>
      </c>
    </row>
    <row r="254" spans="1:24">
      <c r="A254" s="103">
        <v>239</v>
      </c>
      <c r="B254" s="218"/>
      <c r="C254" s="219"/>
      <c r="D254" s="206"/>
      <c r="E254" s="206"/>
      <c r="F254" s="206"/>
      <c r="G254" s="207"/>
      <c r="H254" s="207"/>
      <c r="I254" s="207"/>
      <c r="J254" s="207"/>
      <c r="K254" s="207"/>
      <c r="L254" s="207"/>
      <c r="M254" s="207"/>
      <c r="N254" s="207"/>
      <c r="O254" s="207"/>
      <c r="P254" s="207"/>
      <c r="Q254" s="207"/>
      <c r="R254" s="104">
        <f t="shared" si="26"/>
        <v>0</v>
      </c>
      <c r="S254" s="16" t="b">
        <f t="shared" si="27"/>
        <v>1</v>
      </c>
      <c r="T254" s="16" t="b">
        <f t="shared" si="28"/>
        <v>1</v>
      </c>
      <c r="U254" s="16" t="b">
        <f t="shared" si="29"/>
        <v>1</v>
      </c>
      <c r="V254" s="16" t="b">
        <f t="shared" si="23"/>
        <v>1</v>
      </c>
      <c r="W254" s="16" t="b">
        <f t="shared" si="24"/>
        <v>1</v>
      </c>
      <c r="X254" s="16" t="b">
        <f t="shared" si="25"/>
        <v>1</v>
      </c>
    </row>
    <row r="255" spans="1:24">
      <c r="A255" s="103">
        <v>240</v>
      </c>
      <c r="B255" s="218"/>
      <c r="C255" s="219"/>
      <c r="D255" s="206"/>
      <c r="E255" s="206"/>
      <c r="F255" s="206"/>
      <c r="G255" s="207"/>
      <c r="H255" s="207"/>
      <c r="I255" s="207"/>
      <c r="J255" s="207"/>
      <c r="K255" s="207"/>
      <c r="L255" s="207"/>
      <c r="M255" s="207"/>
      <c r="N255" s="207"/>
      <c r="O255" s="207"/>
      <c r="P255" s="207"/>
      <c r="Q255" s="207"/>
      <c r="R255" s="104">
        <f t="shared" si="26"/>
        <v>0</v>
      </c>
      <c r="S255" s="16" t="b">
        <f t="shared" si="27"/>
        <v>1</v>
      </c>
      <c r="T255" s="16" t="b">
        <f t="shared" si="28"/>
        <v>1</v>
      </c>
      <c r="U255" s="16" t="b">
        <f t="shared" si="29"/>
        <v>1</v>
      </c>
      <c r="V255" s="16" t="b">
        <f t="shared" si="23"/>
        <v>1</v>
      </c>
      <c r="W255" s="16" t="b">
        <f t="shared" si="24"/>
        <v>1</v>
      </c>
      <c r="X255" s="16" t="b">
        <f t="shared" si="25"/>
        <v>1</v>
      </c>
    </row>
    <row r="256" spans="1:24">
      <c r="A256" s="103">
        <v>241</v>
      </c>
      <c r="B256" s="218"/>
      <c r="C256" s="219"/>
      <c r="D256" s="206"/>
      <c r="E256" s="206"/>
      <c r="F256" s="206"/>
      <c r="G256" s="207"/>
      <c r="H256" s="207"/>
      <c r="I256" s="207"/>
      <c r="J256" s="207"/>
      <c r="K256" s="207"/>
      <c r="L256" s="207"/>
      <c r="M256" s="207"/>
      <c r="N256" s="207"/>
      <c r="O256" s="207"/>
      <c r="P256" s="207"/>
      <c r="Q256" s="207"/>
      <c r="R256" s="104">
        <f t="shared" si="26"/>
        <v>0</v>
      </c>
      <c r="S256" s="16" t="b">
        <f t="shared" si="27"/>
        <v>1</v>
      </c>
      <c r="T256" s="16" t="b">
        <f t="shared" si="28"/>
        <v>1</v>
      </c>
      <c r="U256" s="16" t="b">
        <f t="shared" si="29"/>
        <v>1</v>
      </c>
      <c r="V256" s="16" t="b">
        <f t="shared" si="23"/>
        <v>1</v>
      </c>
      <c r="W256" s="16" t="b">
        <f t="shared" si="24"/>
        <v>1</v>
      </c>
      <c r="X256" s="16" t="b">
        <f t="shared" si="25"/>
        <v>1</v>
      </c>
    </row>
    <row r="257" spans="1:24">
      <c r="A257" s="103">
        <v>242</v>
      </c>
      <c r="B257" s="218"/>
      <c r="C257" s="219"/>
      <c r="D257" s="206"/>
      <c r="E257" s="206"/>
      <c r="F257" s="206"/>
      <c r="G257" s="207"/>
      <c r="H257" s="207"/>
      <c r="I257" s="207"/>
      <c r="J257" s="207"/>
      <c r="K257" s="207"/>
      <c r="L257" s="207"/>
      <c r="M257" s="207"/>
      <c r="N257" s="207"/>
      <c r="O257" s="207"/>
      <c r="P257" s="207"/>
      <c r="Q257" s="207"/>
      <c r="R257" s="104">
        <f t="shared" si="26"/>
        <v>0</v>
      </c>
      <c r="S257" s="16" t="b">
        <f t="shared" si="27"/>
        <v>1</v>
      </c>
      <c r="T257" s="16" t="b">
        <f t="shared" si="28"/>
        <v>1</v>
      </c>
      <c r="U257" s="16" t="b">
        <f t="shared" si="29"/>
        <v>1</v>
      </c>
      <c r="V257" s="16" t="b">
        <f t="shared" si="23"/>
        <v>1</v>
      </c>
      <c r="W257" s="16" t="b">
        <f t="shared" si="24"/>
        <v>1</v>
      </c>
      <c r="X257" s="16" t="b">
        <f t="shared" si="25"/>
        <v>1</v>
      </c>
    </row>
    <row r="258" spans="1:24">
      <c r="A258" s="103">
        <v>243</v>
      </c>
      <c r="B258" s="218"/>
      <c r="C258" s="219"/>
      <c r="D258" s="206"/>
      <c r="E258" s="206"/>
      <c r="F258" s="206"/>
      <c r="G258" s="207"/>
      <c r="H258" s="207"/>
      <c r="I258" s="207"/>
      <c r="J258" s="207"/>
      <c r="K258" s="207"/>
      <c r="L258" s="207"/>
      <c r="M258" s="207"/>
      <c r="N258" s="207"/>
      <c r="O258" s="207"/>
      <c r="P258" s="207"/>
      <c r="Q258" s="207"/>
      <c r="R258" s="104">
        <f t="shared" si="26"/>
        <v>0</v>
      </c>
      <c r="S258" s="16" t="b">
        <f t="shared" si="27"/>
        <v>1</v>
      </c>
      <c r="T258" s="16" t="b">
        <f t="shared" si="28"/>
        <v>1</v>
      </c>
      <c r="U258" s="16" t="b">
        <f t="shared" si="29"/>
        <v>1</v>
      </c>
      <c r="V258" s="16" t="b">
        <f t="shared" si="23"/>
        <v>1</v>
      </c>
      <c r="W258" s="16" t="b">
        <f t="shared" si="24"/>
        <v>1</v>
      </c>
      <c r="X258" s="16" t="b">
        <f t="shared" si="25"/>
        <v>1</v>
      </c>
    </row>
    <row r="259" spans="1:24">
      <c r="A259" s="103">
        <v>244</v>
      </c>
      <c r="B259" s="218"/>
      <c r="C259" s="219"/>
      <c r="D259" s="206"/>
      <c r="E259" s="206"/>
      <c r="F259" s="206"/>
      <c r="G259" s="207"/>
      <c r="H259" s="207"/>
      <c r="I259" s="207"/>
      <c r="J259" s="207"/>
      <c r="K259" s="207"/>
      <c r="L259" s="207"/>
      <c r="M259" s="207"/>
      <c r="N259" s="207"/>
      <c r="O259" s="207"/>
      <c r="P259" s="207"/>
      <c r="Q259" s="207"/>
      <c r="R259" s="104">
        <f t="shared" si="26"/>
        <v>0</v>
      </c>
      <c r="S259" s="16" t="b">
        <f t="shared" si="27"/>
        <v>1</v>
      </c>
      <c r="T259" s="16" t="b">
        <f t="shared" si="28"/>
        <v>1</v>
      </c>
      <c r="U259" s="16" t="b">
        <f t="shared" si="29"/>
        <v>1</v>
      </c>
      <c r="V259" s="16" t="b">
        <f t="shared" si="23"/>
        <v>1</v>
      </c>
      <c r="W259" s="16" t="b">
        <f t="shared" si="24"/>
        <v>1</v>
      </c>
      <c r="X259" s="16" t="b">
        <f t="shared" si="25"/>
        <v>1</v>
      </c>
    </row>
    <row r="260" spans="1:24">
      <c r="A260" s="103">
        <v>245</v>
      </c>
      <c r="B260" s="218"/>
      <c r="C260" s="219"/>
      <c r="D260" s="206"/>
      <c r="E260" s="206"/>
      <c r="F260" s="206"/>
      <c r="G260" s="207"/>
      <c r="H260" s="207"/>
      <c r="I260" s="207"/>
      <c r="J260" s="207"/>
      <c r="K260" s="207"/>
      <c r="L260" s="207"/>
      <c r="M260" s="207"/>
      <c r="N260" s="207"/>
      <c r="O260" s="207"/>
      <c r="P260" s="207"/>
      <c r="Q260" s="207"/>
      <c r="R260" s="104">
        <f t="shared" si="26"/>
        <v>0</v>
      </c>
      <c r="S260" s="16" t="b">
        <f t="shared" si="27"/>
        <v>1</v>
      </c>
      <c r="T260" s="16" t="b">
        <f t="shared" si="28"/>
        <v>1</v>
      </c>
      <c r="U260" s="16" t="b">
        <f t="shared" si="29"/>
        <v>1</v>
      </c>
      <c r="V260" s="16" t="b">
        <f t="shared" si="23"/>
        <v>1</v>
      </c>
      <c r="W260" s="16" t="b">
        <f t="shared" si="24"/>
        <v>1</v>
      </c>
      <c r="X260" s="16" t="b">
        <f t="shared" si="25"/>
        <v>1</v>
      </c>
    </row>
    <row r="261" spans="1:24">
      <c r="A261" s="103">
        <v>246</v>
      </c>
      <c r="B261" s="218"/>
      <c r="C261" s="219"/>
      <c r="D261" s="206"/>
      <c r="E261" s="206"/>
      <c r="F261" s="206"/>
      <c r="G261" s="207"/>
      <c r="H261" s="207"/>
      <c r="I261" s="207"/>
      <c r="J261" s="207"/>
      <c r="K261" s="207"/>
      <c r="L261" s="207"/>
      <c r="M261" s="207"/>
      <c r="N261" s="207"/>
      <c r="O261" s="207"/>
      <c r="P261" s="207"/>
      <c r="Q261" s="207"/>
      <c r="R261" s="104">
        <f t="shared" si="26"/>
        <v>0</v>
      </c>
      <c r="S261" s="16" t="b">
        <f t="shared" si="27"/>
        <v>1</v>
      </c>
      <c r="T261" s="16" t="b">
        <f t="shared" si="28"/>
        <v>1</v>
      </c>
      <c r="U261" s="16" t="b">
        <f t="shared" si="29"/>
        <v>1</v>
      </c>
      <c r="V261" s="16" t="b">
        <f t="shared" si="23"/>
        <v>1</v>
      </c>
      <c r="W261" s="16" t="b">
        <f t="shared" si="24"/>
        <v>1</v>
      </c>
      <c r="X261" s="16" t="b">
        <f t="shared" si="25"/>
        <v>1</v>
      </c>
    </row>
    <row r="262" spans="1:24">
      <c r="A262" s="103">
        <v>247</v>
      </c>
      <c r="B262" s="218"/>
      <c r="C262" s="219"/>
      <c r="D262" s="206"/>
      <c r="E262" s="206"/>
      <c r="F262" s="206"/>
      <c r="G262" s="207"/>
      <c r="H262" s="207"/>
      <c r="I262" s="207"/>
      <c r="J262" s="207"/>
      <c r="K262" s="207"/>
      <c r="L262" s="207"/>
      <c r="M262" s="207"/>
      <c r="N262" s="207"/>
      <c r="O262" s="207"/>
      <c r="P262" s="207"/>
      <c r="Q262" s="207"/>
      <c r="R262" s="104">
        <f t="shared" si="26"/>
        <v>0</v>
      </c>
      <c r="S262" s="16" t="b">
        <f t="shared" si="27"/>
        <v>1</v>
      </c>
      <c r="T262" s="16" t="b">
        <f t="shared" si="28"/>
        <v>1</v>
      </c>
      <c r="U262" s="16" t="b">
        <f t="shared" si="29"/>
        <v>1</v>
      </c>
      <c r="V262" s="16" t="b">
        <f t="shared" si="23"/>
        <v>1</v>
      </c>
      <c r="W262" s="16" t="b">
        <f t="shared" si="24"/>
        <v>1</v>
      </c>
      <c r="X262" s="16" t="b">
        <f t="shared" si="25"/>
        <v>1</v>
      </c>
    </row>
    <row r="263" spans="1:24">
      <c r="A263" s="103">
        <v>248</v>
      </c>
      <c r="B263" s="218"/>
      <c r="C263" s="219"/>
      <c r="D263" s="206"/>
      <c r="E263" s="206"/>
      <c r="F263" s="206"/>
      <c r="G263" s="207"/>
      <c r="H263" s="207"/>
      <c r="I263" s="207"/>
      <c r="J263" s="207"/>
      <c r="K263" s="207"/>
      <c r="L263" s="207"/>
      <c r="M263" s="207"/>
      <c r="N263" s="207"/>
      <c r="O263" s="207"/>
      <c r="P263" s="207"/>
      <c r="Q263" s="207"/>
      <c r="R263" s="104">
        <f t="shared" si="26"/>
        <v>0</v>
      </c>
      <c r="S263" s="16" t="b">
        <f t="shared" si="27"/>
        <v>1</v>
      </c>
      <c r="T263" s="16" t="b">
        <f t="shared" si="28"/>
        <v>1</v>
      </c>
      <c r="U263" s="16" t="b">
        <f t="shared" si="29"/>
        <v>1</v>
      </c>
      <c r="V263" s="16" t="b">
        <f t="shared" si="23"/>
        <v>1</v>
      </c>
      <c r="W263" s="16" t="b">
        <f t="shared" si="24"/>
        <v>1</v>
      </c>
      <c r="X263" s="16" t="b">
        <f t="shared" si="25"/>
        <v>1</v>
      </c>
    </row>
    <row r="264" spans="1:24">
      <c r="A264" s="103">
        <v>249</v>
      </c>
      <c r="B264" s="218"/>
      <c r="C264" s="219"/>
      <c r="D264" s="206"/>
      <c r="E264" s="206"/>
      <c r="F264" s="206"/>
      <c r="G264" s="207"/>
      <c r="H264" s="207"/>
      <c r="I264" s="207"/>
      <c r="J264" s="207"/>
      <c r="K264" s="207"/>
      <c r="L264" s="207"/>
      <c r="M264" s="207"/>
      <c r="N264" s="207"/>
      <c r="O264" s="207"/>
      <c r="P264" s="207"/>
      <c r="Q264" s="207"/>
      <c r="R264" s="104">
        <f t="shared" si="26"/>
        <v>0</v>
      </c>
      <c r="S264" s="16" t="b">
        <f t="shared" si="27"/>
        <v>1</v>
      </c>
      <c r="T264" s="16" t="b">
        <f t="shared" si="28"/>
        <v>1</v>
      </c>
      <c r="U264" s="16" t="b">
        <f t="shared" si="29"/>
        <v>1</v>
      </c>
      <c r="V264" s="16" t="b">
        <f t="shared" si="23"/>
        <v>1</v>
      </c>
      <c r="W264" s="16" t="b">
        <f t="shared" si="24"/>
        <v>1</v>
      </c>
      <c r="X264" s="16" t="b">
        <f t="shared" si="25"/>
        <v>1</v>
      </c>
    </row>
    <row r="265" spans="1:24">
      <c r="A265" s="103">
        <v>250</v>
      </c>
      <c r="B265" s="218"/>
      <c r="C265" s="219"/>
      <c r="D265" s="206"/>
      <c r="E265" s="206"/>
      <c r="F265" s="206"/>
      <c r="G265" s="207"/>
      <c r="H265" s="207"/>
      <c r="I265" s="207"/>
      <c r="J265" s="207"/>
      <c r="K265" s="207"/>
      <c r="L265" s="207"/>
      <c r="M265" s="207"/>
      <c r="N265" s="207"/>
      <c r="O265" s="207"/>
      <c r="P265" s="207"/>
      <c r="Q265" s="207"/>
      <c r="R265" s="104">
        <f t="shared" si="26"/>
        <v>0</v>
      </c>
      <c r="S265" s="16" t="b">
        <f t="shared" si="27"/>
        <v>1</v>
      </c>
      <c r="T265" s="16" t="b">
        <f t="shared" si="28"/>
        <v>1</v>
      </c>
      <c r="U265" s="16" t="b">
        <f t="shared" si="29"/>
        <v>1</v>
      </c>
      <c r="V265" s="16" t="b">
        <f t="shared" si="23"/>
        <v>1</v>
      </c>
      <c r="W265" s="16" t="b">
        <f t="shared" si="24"/>
        <v>1</v>
      </c>
      <c r="X265" s="16" t="b">
        <f t="shared" si="25"/>
        <v>1</v>
      </c>
    </row>
    <row r="266" spans="1:24">
      <c r="A266" s="103">
        <v>251</v>
      </c>
      <c r="B266" s="218"/>
      <c r="C266" s="219"/>
      <c r="D266" s="206"/>
      <c r="E266" s="206"/>
      <c r="F266" s="206"/>
      <c r="G266" s="207"/>
      <c r="H266" s="207"/>
      <c r="I266" s="207"/>
      <c r="J266" s="207"/>
      <c r="K266" s="207"/>
      <c r="L266" s="207"/>
      <c r="M266" s="207"/>
      <c r="N266" s="207"/>
      <c r="O266" s="207"/>
      <c r="P266" s="207"/>
      <c r="Q266" s="207"/>
      <c r="R266" s="104">
        <f t="shared" si="26"/>
        <v>0</v>
      </c>
      <c r="S266" s="16" t="b">
        <f t="shared" si="27"/>
        <v>1</v>
      </c>
      <c r="T266" s="16" t="b">
        <f t="shared" si="28"/>
        <v>1</v>
      </c>
      <c r="U266" s="16" t="b">
        <f t="shared" si="29"/>
        <v>1</v>
      </c>
      <c r="V266" s="16" t="b">
        <f t="shared" si="23"/>
        <v>1</v>
      </c>
      <c r="W266" s="16" t="b">
        <f t="shared" si="24"/>
        <v>1</v>
      </c>
      <c r="X266" s="16" t="b">
        <f t="shared" si="25"/>
        <v>1</v>
      </c>
    </row>
    <row r="267" spans="1:24">
      <c r="A267" s="103">
        <v>252</v>
      </c>
      <c r="B267" s="218"/>
      <c r="C267" s="219"/>
      <c r="D267" s="206"/>
      <c r="E267" s="206"/>
      <c r="F267" s="206"/>
      <c r="G267" s="207"/>
      <c r="H267" s="207"/>
      <c r="I267" s="207"/>
      <c r="J267" s="207"/>
      <c r="K267" s="207"/>
      <c r="L267" s="207"/>
      <c r="M267" s="207"/>
      <c r="N267" s="207"/>
      <c r="O267" s="207"/>
      <c r="P267" s="207"/>
      <c r="Q267" s="207"/>
      <c r="R267" s="104">
        <f t="shared" si="26"/>
        <v>0</v>
      </c>
      <c r="S267" s="16" t="b">
        <f t="shared" si="27"/>
        <v>1</v>
      </c>
      <c r="T267" s="16" t="b">
        <f t="shared" si="28"/>
        <v>1</v>
      </c>
      <c r="U267" s="16" t="b">
        <f t="shared" si="29"/>
        <v>1</v>
      </c>
      <c r="V267" s="16" t="b">
        <f t="shared" si="23"/>
        <v>1</v>
      </c>
      <c r="W267" s="16" t="b">
        <f t="shared" si="24"/>
        <v>1</v>
      </c>
      <c r="X267" s="16" t="b">
        <f t="shared" si="25"/>
        <v>1</v>
      </c>
    </row>
    <row r="268" spans="1:24">
      <c r="A268" s="103">
        <v>253</v>
      </c>
      <c r="B268" s="218"/>
      <c r="C268" s="219"/>
      <c r="D268" s="206"/>
      <c r="E268" s="206"/>
      <c r="F268" s="206"/>
      <c r="G268" s="207"/>
      <c r="H268" s="207"/>
      <c r="I268" s="207"/>
      <c r="J268" s="207"/>
      <c r="K268" s="207"/>
      <c r="L268" s="207"/>
      <c r="M268" s="207"/>
      <c r="N268" s="207"/>
      <c r="O268" s="207"/>
      <c r="P268" s="207"/>
      <c r="Q268" s="207"/>
      <c r="R268" s="104">
        <f t="shared" si="26"/>
        <v>0</v>
      </c>
      <c r="S268" s="16" t="b">
        <f t="shared" si="27"/>
        <v>1</v>
      </c>
      <c r="T268" s="16" t="b">
        <f t="shared" si="28"/>
        <v>1</v>
      </c>
      <c r="U268" s="16" t="b">
        <f t="shared" si="29"/>
        <v>1</v>
      </c>
      <c r="V268" s="16" t="b">
        <f t="shared" si="23"/>
        <v>1</v>
      </c>
      <c r="W268" s="16" t="b">
        <f t="shared" si="24"/>
        <v>1</v>
      </c>
      <c r="X268" s="16" t="b">
        <f t="shared" si="25"/>
        <v>1</v>
      </c>
    </row>
    <row r="269" spans="1:24">
      <c r="A269" s="103">
        <v>254</v>
      </c>
      <c r="B269" s="218"/>
      <c r="C269" s="219"/>
      <c r="D269" s="206"/>
      <c r="E269" s="206"/>
      <c r="F269" s="206"/>
      <c r="G269" s="207"/>
      <c r="H269" s="207"/>
      <c r="I269" s="207"/>
      <c r="J269" s="207"/>
      <c r="K269" s="207"/>
      <c r="L269" s="207"/>
      <c r="M269" s="207"/>
      <c r="N269" s="207"/>
      <c r="O269" s="207"/>
      <c r="P269" s="207"/>
      <c r="Q269" s="207"/>
      <c r="R269" s="104">
        <f t="shared" si="26"/>
        <v>0</v>
      </c>
      <c r="S269" s="16" t="b">
        <f t="shared" si="27"/>
        <v>1</v>
      </c>
      <c r="T269" s="16" t="b">
        <f t="shared" si="28"/>
        <v>1</v>
      </c>
      <c r="U269" s="16" t="b">
        <f t="shared" si="29"/>
        <v>1</v>
      </c>
      <c r="V269" s="16" t="b">
        <f t="shared" si="23"/>
        <v>1</v>
      </c>
      <c r="W269" s="16" t="b">
        <f t="shared" si="24"/>
        <v>1</v>
      </c>
      <c r="X269" s="16" t="b">
        <f t="shared" si="25"/>
        <v>1</v>
      </c>
    </row>
    <row r="270" spans="1:24">
      <c r="A270" s="103">
        <v>255</v>
      </c>
      <c r="B270" s="218"/>
      <c r="C270" s="219"/>
      <c r="D270" s="206"/>
      <c r="E270" s="206"/>
      <c r="F270" s="206"/>
      <c r="G270" s="207"/>
      <c r="H270" s="207"/>
      <c r="I270" s="207"/>
      <c r="J270" s="207"/>
      <c r="K270" s="207"/>
      <c r="L270" s="207"/>
      <c r="M270" s="207"/>
      <c r="N270" s="207"/>
      <c r="O270" s="207"/>
      <c r="P270" s="207"/>
      <c r="Q270" s="207"/>
      <c r="R270" s="104">
        <f t="shared" si="26"/>
        <v>0</v>
      </c>
      <c r="S270" s="16" t="b">
        <f t="shared" si="27"/>
        <v>1</v>
      </c>
      <c r="T270" s="16" t="b">
        <f t="shared" si="28"/>
        <v>1</v>
      </c>
      <c r="U270" s="16" t="b">
        <f t="shared" si="29"/>
        <v>1</v>
      </c>
      <c r="V270" s="16" t="b">
        <f t="shared" si="23"/>
        <v>1</v>
      </c>
      <c r="W270" s="16" t="b">
        <f t="shared" si="24"/>
        <v>1</v>
      </c>
      <c r="X270" s="16" t="b">
        <f t="shared" si="25"/>
        <v>1</v>
      </c>
    </row>
    <row r="271" spans="1:24">
      <c r="A271" s="103">
        <v>256</v>
      </c>
      <c r="B271" s="218"/>
      <c r="C271" s="219"/>
      <c r="D271" s="206"/>
      <c r="E271" s="206"/>
      <c r="F271" s="206"/>
      <c r="G271" s="207"/>
      <c r="H271" s="207"/>
      <c r="I271" s="207"/>
      <c r="J271" s="207"/>
      <c r="K271" s="207"/>
      <c r="L271" s="207"/>
      <c r="M271" s="207"/>
      <c r="N271" s="207"/>
      <c r="O271" s="207"/>
      <c r="P271" s="207"/>
      <c r="Q271" s="207"/>
      <c r="R271" s="104">
        <f t="shared" si="26"/>
        <v>0</v>
      </c>
      <c r="S271" s="16" t="b">
        <f t="shared" si="27"/>
        <v>1</v>
      </c>
      <c r="T271" s="16" t="b">
        <f t="shared" si="28"/>
        <v>1</v>
      </c>
      <c r="U271" s="16" t="b">
        <f t="shared" si="29"/>
        <v>1</v>
      </c>
      <c r="V271" s="16" t="b">
        <f t="shared" si="23"/>
        <v>1</v>
      </c>
      <c r="W271" s="16" t="b">
        <f t="shared" si="24"/>
        <v>1</v>
      </c>
      <c r="X271" s="16" t="b">
        <f t="shared" si="25"/>
        <v>1</v>
      </c>
    </row>
    <row r="272" spans="1:24">
      <c r="A272" s="103">
        <v>257</v>
      </c>
      <c r="B272" s="218"/>
      <c r="C272" s="219"/>
      <c r="D272" s="206"/>
      <c r="E272" s="206"/>
      <c r="F272" s="206"/>
      <c r="G272" s="207"/>
      <c r="H272" s="207"/>
      <c r="I272" s="207"/>
      <c r="J272" s="207"/>
      <c r="K272" s="207"/>
      <c r="L272" s="207"/>
      <c r="M272" s="207"/>
      <c r="N272" s="207"/>
      <c r="O272" s="207"/>
      <c r="P272" s="207"/>
      <c r="Q272" s="207"/>
      <c r="R272" s="104">
        <f t="shared" si="26"/>
        <v>0</v>
      </c>
      <c r="S272" s="16" t="b">
        <f t="shared" si="27"/>
        <v>1</v>
      </c>
      <c r="T272" s="16" t="b">
        <f t="shared" si="28"/>
        <v>1</v>
      </c>
      <c r="U272" s="16" t="b">
        <f t="shared" si="29"/>
        <v>1</v>
      </c>
      <c r="V272" s="16" t="b">
        <f t="shared" ref="V272:V335" si="30">IF(D272="",TRUE,(IF(ISNUMBER(MATCH(D272,CountriesList,0)),TRUE,FALSE)))</f>
        <v>1</v>
      </c>
      <c r="W272" s="16" t="b">
        <f t="shared" ref="W272:W335" si="31">IF(E272="",TRUE,(IF(ISNUMBER(MATCH(E272,typeofentityList,0)),TRUE,FALSE)))</f>
        <v>1</v>
      </c>
      <c r="X272" s="16" t="b">
        <f t="shared" ref="X272:X335" si="32">IF(F272="",TRUE,(IF(ISNUMBER(MATCH(F272,RelationList,0)),TRUE,FALSE)))</f>
        <v>1</v>
      </c>
    </row>
    <row r="273" spans="1:24">
      <c r="A273" s="103">
        <v>258</v>
      </c>
      <c r="B273" s="218"/>
      <c r="C273" s="219"/>
      <c r="D273" s="206"/>
      <c r="E273" s="206"/>
      <c r="F273" s="206"/>
      <c r="G273" s="207"/>
      <c r="H273" s="207"/>
      <c r="I273" s="207"/>
      <c r="J273" s="207"/>
      <c r="K273" s="207"/>
      <c r="L273" s="207"/>
      <c r="M273" s="207"/>
      <c r="N273" s="207"/>
      <c r="O273" s="207"/>
      <c r="P273" s="207"/>
      <c r="Q273" s="207"/>
      <c r="R273" s="104">
        <f t="shared" ref="R273:R336" si="33">SUM(G273:Q273)</f>
        <v>0</v>
      </c>
      <c r="S273" s="16" t="b">
        <f t="shared" si="27"/>
        <v>1</v>
      </c>
      <c r="T273" s="16" t="b">
        <f t="shared" si="28"/>
        <v>1</v>
      </c>
      <c r="U273" s="16" t="b">
        <f t="shared" si="29"/>
        <v>1</v>
      </c>
      <c r="V273" s="16" t="b">
        <f t="shared" si="30"/>
        <v>1</v>
      </c>
      <c r="W273" s="16" t="b">
        <f t="shared" si="31"/>
        <v>1</v>
      </c>
      <c r="X273" s="16" t="b">
        <f t="shared" si="32"/>
        <v>1</v>
      </c>
    </row>
    <row r="274" spans="1:24">
      <c r="A274" s="103">
        <v>259</v>
      </c>
      <c r="B274" s="218"/>
      <c r="C274" s="219"/>
      <c r="D274" s="206"/>
      <c r="E274" s="206"/>
      <c r="F274" s="206"/>
      <c r="G274" s="207"/>
      <c r="H274" s="207"/>
      <c r="I274" s="207"/>
      <c r="J274" s="207"/>
      <c r="K274" s="207"/>
      <c r="L274" s="207"/>
      <c r="M274" s="207"/>
      <c r="N274" s="207"/>
      <c r="O274" s="207"/>
      <c r="P274" s="207"/>
      <c r="Q274" s="207"/>
      <c r="R274" s="104">
        <f t="shared" si="33"/>
        <v>0</v>
      </c>
      <c r="S274" s="16" t="b">
        <f t="shared" ref="S274:S337" si="34">IF(ISBLANK(B274),TRUE,IF(OR(ISBLANK(C274),ISBLANK(D274),ISBLANK(E274),ISBLANK(F274),ISBLANK(G274),ISBLANK(H274),ISBLANK(I274),ISBLANK(J274),ISBLANK(K274),ISBLANK(L274),ISBLANK(M274),ISBLANK(N274),ISBLANK(O274),ISBLANK(P274),ISBLANK(Q274),ISBLANK(R274)),FALSE,TRUE))</f>
        <v>1</v>
      </c>
      <c r="T274" s="16" t="b">
        <f t="shared" ref="T274:T337" si="35">IF(OR(AND(B274="N/A",D274="N/A",E274="N/A",F274="N/A"),AND(ISBLANK(B274),ISBLANK(D274),ISBLANK(E274),ISBLANK(F274)),AND(NOT(ISBLANK(B274)),B274&lt;&gt;"N/A",NOT(ISBLANK(D274)),D274&lt;&gt;"N/A",NOT(ISBLANK(E274)),E274&lt;&gt;"N/A",NOT(ISBLANK(F274)),F274&lt;&gt;"N/A")),TRUE,FALSE)</f>
        <v>1</v>
      </c>
      <c r="U274" s="16" t="b">
        <f t="shared" ref="U274:U337" si="36">IF(OR((AND(B274="N/A",R274=0)),(AND((ISBLANK(B274)=TRUE),R274=0)),(AND(NOT(ISBLANK(B274)),B274&lt;&gt;"N/A",R274&lt;&gt;0))),TRUE,FALSE)</f>
        <v>1</v>
      </c>
      <c r="V274" s="16" t="b">
        <f t="shared" si="30"/>
        <v>1</v>
      </c>
      <c r="W274" s="16" t="b">
        <f t="shared" si="31"/>
        <v>1</v>
      </c>
      <c r="X274" s="16" t="b">
        <f t="shared" si="32"/>
        <v>1</v>
      </c>
    </row>
    <row r="275" spans="1:24">
      <c r="A275" s="103">
        <v>260</v>
      </c>
      <c r="B275" s="218"/>
      <c r="C275" s="219"/>
      <c r="D275" s="206"/>
      <c r="E275" s="206"/>
      <c r="F275" s="206"/>
      <c r="G275" s="207"/>
      <c r="H275" s="207"/>
      <c r="I275" s="207"/>
      <c r="J275" s="207"/>
      <c r="K275" s="207"/>
      <c r="L275" s="207"/>
      <c r="M275" s="207"/>
      <c r="N275" s="207"/>
      <c r="O275" s="207"/>
      <c r="P275" s="207"/>
      <c r="Q275" s="207"/>
      <c r="R275" s="104">
        <f t="shared" si="33"/>
        <v>0</v>
      </c>
      <c r="S275" s="16" t="b">
        <f t="shared" si="34"/>
        <v>1</v>
      </c>
      <c r="T275" s="16" t="b">
        <f t="shared" si="35"/>
        <v>1</v>
      </c>
      <c r="U275" s="16" t="b">
        <f t="shared" si="36"/>
        <v>1</v>
      </c>
      <c r="V275" s="16" t="b">
        <f t="shared" si="30"/>
        <v>1</v>
      </c>
      <c r="W275" s="16" t="b">
        <f t="shared" si="31"/>
        <v>1</v>
      </c>
      <c r="X275" s="16" t="b">
        <f t="shared" si="32"/>
        <v>1</v>
      </c>
    </row>
    <row r="276" spans="1:24">
      <c r="A276" s="103">
        <v>261</v>
      </c>
      <c r="B276" s="218"/>
      <c r="C276" s="219"/>
      <c r="D276" s="206"/>
      <c r="E276" s="206"/>
      <c r="F276" s="206"/>
      <c r="G276" s="207"/>
      <c r="H276" s="207"/>
      <c r="I276" s="207"/>
      <c r="J276" s="207"/>
      <c r="K276" s="207"/>
      <c r="L276" s="207"/>
      <c r="M276" s="207"/>
      <c r="N276" s="207"/>
      <c r="O276" s="207"/>
      <c r="P276" s="207"/>
      <c r="Q276" s="207"/>
      <c r="R276" s="104">
        <f t="shared" si="33"/>
        <v>0</v>
      </c>
      <c r="S276" s="16" t="b">
        <f t="shared" si="34"/>
        <v>1</v>
      </c>
      <c r="T276" s="16" t="b">
        <f t="shared" si="35"/>
        <v>1</v>
      </c>
      <c r="U276" s="16" t="b">
        <f t="shared" si="36"/>
        <v>1</v>
      </c>
      <c r="V276" s="16" t="b">
        <f t="shared" si="30"/>
        <v>1</v>
      </c>
      <c r="W276" s="16" t="b">
        <f t="shared" si="31"/>
        <v>1</v>
      </c>
      <c r="X276" s="16" t="b">
        <f t="shared" si="32"/>
        <v>1</v>
      </c>
    </row>
    <row r="277" spans="1:24">
      <c r="A277" s="103">
        <v>262</v>
      </c>
      <c r="B277" s="218"/>
      <c r="C277" s="219"/>
      <c r="D277" s="206"/>
      <c r="E277" s="206"/>
      <c r="F277" s="206"/>
      <c r="G277" s="207"/>
      <c r="H277" s="207"/>
      <c r="I277" s="207"/>
      <c r="J277" s="207"/>
      <c r="K277" s="207"/>
      <c r="L277" s="207"/>
      <c r="M277" s="207"/>
      <c r="N277" s="207"/>
      <c r="O277" s="207"/>
      <c r="P277" s="207"/>
      <c r="Q277" s="207"/>
      <c r="R277" s="104">
        <f t="shared" si="33"/>
        <v>0</v>
      </c>
      <c r="S277" s="16" t="b">
        <f t="shared" si="34"/>
        <v>1</v>
      </c>
      <c r="T277" s="16" t="b">
        <f t="shared" si="35"/>
        <v>1</v>
      </c>
      <c r="U277" s="16" t="b">
        <f t="shared" si="36"/>
        <v>1</v>
      </c>
      <c r="V277" s="16" t="b">
        <f t="shared" si="30"/>
        <v>1</v>
      </c>
      <c r="W277" s="16" t="b">
        <f t="shared" si="31"/>
        <v>1</v>
      </c>
      <c r="X277" s="16" t="b">
        <f t="shared" si="32"/>
        <v>1</v>
      </c>
    </row>
    <row r="278" spans="1:24">
      <c r="A278" s="103">
        <v>263</v>
      </c>
      <c r="B278" s="218"/>
      <c r="C278" s="219"/>
      <c r="D278" s="206"/>
      <c r="E278" s="206"/>
      <c r="F278" s="206"/>
      <c r="G278" s="207"/>
      <c r="H278" s="207"/>
      <c r="I278" s="207"/>
      <c r="J278" s="207"/>
      <c r="K278" s="207"/>
      <c r="L278" s="207"/>
      <c r="M278" s="207"/>
      <c r="N278" s="207"/>
      <c r="O278" s="207"/>
      <c r="P278" s="207"/>
      <c r="Q278" s="207"/>
      <c r="R278" s="104">
        <f t="shared" si="33"/>
        <v>0</v>
      </c>
      <c r="S278" s="16" t="b">
        <f t="shared" si="34"/>
        <v>1</v>
      </c>
      <c r="T278" s="16" t="b">
        <f t="shared" si="35"/>
        <v>1</v>
      </c>
      <c r="U278" s="16" t="b">
        <f t="shared" si="36"/>
        <v>1</v>
      </c>
      <c r="V278" s="16" t="b">
        <f t="shared" si="30"/>
        <v>1</v>
      </c>
      <c r="W278" s="16" t="b">
        <f t="shared" si="31"/>
        <v>1</v>
      </c>
      <c r="X278" s="16" t="b">
        <f t="shared" si="32"/>
        <v>1</v>
      </c>
    </row>
    <row r="279" spans="1:24">
      <c r="A279" s="103">
        <v>264</v>
      </c>
      <c r="B279" s="218"/>
      <c r="C279" s="219"/>
      <c r="D279" s="206"/>
      <c r="E279" s="206"/>
      <c r="F279" s="206"/>
      <c r="G279" s="207"/>
      <c r="H279" s="207"/>
      <c r="I279" s="207"/>
      <c r="J279" s="207"/>
      <c r="K279" s="207"/>
      <c r="L279" s="207"/>
      <c r="M279" s="207"/>
      <c r="N279" s="207"/>
      <c r="O279" s="207"/>
      <c r="P279" s="207"/>
      <c r="Q279" s="207"/>
      <c r="R279" s="104">
        <f t="shared" si="33"/>
        <v>0</v>
      </c>
      <c r="S279" s="16" t="b">
        <f t="shared" si="34"/>
        <v>1</v>
      </c>
      <c r="T279" s="16" t="b">
        <f t="shared" si="35"/>
        <v>1</v>
      </c>
      <c r="U279" s="16" t="b">
        <f t="shared" si="36"/>
        <v>1</v>
      </c>
      <c r="V279" s="16" t="b">
        <f t="shared" si="30"/>
        <v>1</v>
      </c>
      <c r="W279" s="16" t="b">
        <f t="shared" si="31"/>
        <v>1</v>
      </c>
      <c r="X279" s="16" t="b">
        <f t="shared" si="32"/>
        <v>1</v>
      </c>
    </row>
    <row r="280" spans="1:24">
      <c r="A280" s="103">
        <v>265</v>
      </c>
      <c r="B280" s="218"/>
      <c r="C280" s="219"/>
      <c r="D280" s="206"/>
      <c r="E280" s="206"/>
      <c r="F280" s="206"/>
      <c r="G280" s="207"/>
      <c r="H280" s="207"/>
      <c r="I280" s="207"/>
      <c r="J280" s="207"/>
      <c r="K280" s="207"/>
      <c r="L280" s="207"/>
      <c r="M280" s="207"/>
      <c r="N280" s="207"/>
      <c r="O280" s="207"/>
      <c r="P280" s="207"/>
      <c r="Q280" s="207"/>
      <c r="R280" s="104">
        <f t="shared" si="33"/>
        <v>0</v>
      </c>
      <c r="S280" s="16" t="b">
        <f t="shared" si="34"/>
        <v>1</v>
      </c>
      <c r="T280" s="16" t="b">
        <f t="shared" si="35"/>
        <v>1</v>
      </c>
      <c r="U280" s="16" t="b">
        <f t="shared" si="36"/>
        <v>1</v>
      </c>
      <c r="V280" s="16" t="b">
        <f t="shared" si="30"/>
        <v>1</v>
      </c>
      <c r="W280" s="16" t="b">
        <f t="shared" si="31"/>
        <v>1</v>
      </c>
      <c r="X280" s="16" t="b">
        <f t="shared" si="32"/>
        <v>1</v>
      </c>
    </row>
    <row r="281" spans="1:24">
      <c r="A281" s="103">
        <v>266</v>
      </c>
      <c r="B281" s="218"/>
      <c r="C281" s="219"/>
      <c r="D281" s="206"/>
      <c r="E281" s="206"/>
      <c r="F281" s="206"/>
      <c r="G281" s="207"/>
      <c r="H281" s="207"/>
      <c r="I281" s="207"/>
      <c r="J281" s="207"/>
      <c r="K281" s="207"/>
      <c r="L281" s="207"/>
      <c r="M281" s="207"/>
      <c r="N281" s="207"/>
      <c r="O281" s="207"/>
      <c r="P281" s="207"/>
      <c r="Q281" s="207"/>
      <c r="R281" s="104">
        <f t="shared" si="33"/>
        <v>0</v>
      </c>
      <c r="S281" s="16" t="b">
        <f t="shared" si="34"/>
        <v>1</v>
      </c>
      <c r="T281" s="16" t="b">
        <f t="shared" si="35"/>
        <v>1</v>
      </c>
      <c r="U281" s="16" t="b">
        <f t="shared" si="36"/>
        <v>1</v>
      </c>
      <c r="V281" s="16" t="b">
        <f t="shared" si="30"/>
        <v>1</v>
      </c>
      <c r="W281" s="16" t="b">
        <f t="shared" si="31"/>
        <v>1</v>
      </c>
      <c r="X281" s="16" t="b">
        <f t="shared" si="32"/>
        <v>1</v>
      </c>
    </row>
    <row r="282" spans="1:24">
      <c r="A282" s="103">
        <v>267</v>
      </c>
      <c r="B282" s="218"/>
      <c r="C282" s="219"/>
      <c r="D282" s="206"/>
      <c r="E282" s="206"/>
      <c r="F282" s="206"/>
      <c r="G282" s="207"/>
      <c r="H282" s="207"/>
      <c r="I282" s="207"/>
      <c r="J282" s="207"/>
      <c r="K282" s="207"/>
      <c r="L282" s="207"/>
      <c r="M282" s="207"/>
      <c r="N282" s="207"/>
      <c r="O282" s="207"/>
      <c r="P282" s="207"/>
      <c r="Q282" s="207"/>
      <c r="R282" s="104">
        <f t="shared" si="33"/>
        <v>0</v>
      </c>
      <c r="S282" s="16" t="b">
        <f t="shared" si="34"/>
        <v>1</v>
      </c>
      <c r="T282" s="16" t="b">
        <f t="shared" si="35"/>
        <v>1</v>
      </c>
      <c r="U282" s="16" t="b">
        <f t="shared" si="36"/>
        <v>1</v>
      </c>
      <c r="V282" s="16" t="b">
        <f t="shared" si="30"/>
        <v>1</v>
      </c>
      <c r="W282" s="16" t="b">
        <f t="shared" si="31"/>
        <v>1</v>
      </c>
      <c r="X282" s="16" t="b">
        <f t="shared" si="32"/>
        <v>1</v>
      </c>
    </row>
    <row r="283" spans="1:24">
      <c r="A283" s="103">
        <v>268</v>
      </c>
      <c r="B283" s="218"/>
      <c r="C283" s="219"/>
      <c r="D283" s="206"/>
      <c r="E283" s="206"/>
      <c r="F283" s="206"/>
      <c r="G283" s="207"/>
      <c r="H283" s="207"/>
      <c r="I283" s="207"/>
      <c r="J283" s="207"/>
      <c r="K283" s="207"/>
      <c r="L283" s="207"/>
      <c r="M283" s="207"/>
      <c r="N283" s="207"/>
      <c r="O283" s="207"/>
      <c r="P283" s="207"/>
      <c r="Q283" s="207"/>
      <c r="R283" s="104">
        <f t="shared" si="33"/>
        <v>0</v>
      </c>
      <c r="S283" s="16" t="b">
        <f t="shared" si="34"/>
        <v>1</v>
      </c>
      <c r="T283" s="16" t="b">
        <f t="shared" si="35"/>
        <v>1</v>
      </c>
      <c r="U283" s="16" t="b">
        <f t="shared" si="36"/>
        <v>1</v>
      </c>
      <c r="V283" s="16" t="b">
        <f t="shared" si="30"/>
        <v>1</v>
      </c>
      <c r="W283" s="16" t="b">
        <f t="shared" si="31"/>
        <v>1</v>
      </c>
      <c r="X283" s="16" t="b">
        <f t="shared" si="32"/>
        <v>1</v>
      </c>
    </row>
    <row r="284" spans="1:24">
      <c r="A284" s="103">
        <v>269</v>
      </c>
      <c r="B284" s="218"/>
      <c r="C284" s="219"/>
      <c r="D284" s="206"/>
      <c r="E284" s="206"/>
      <c r="F284" s="206"/>
      <c r="G284" s="207"/>
      <c r="H284" s="207"/>
      <c r="I284" s="207"/>
      <c r="J284" s="207"/>
      <c r="K284" s="207"/>
      <c r="L284" s="207"/>
      <c r="M284" s="207"/>
      <c r="N284" s="207"/>
      <c r="O284" s="207"/>
      <c r="P284" s="207"/>
      <c r="Q284" s="207"/>
      <c r="R284" s="104">
        <f t="shared" si="33"/>
        <v>0</v>
      </c>
      <c r="S284" s="16" t="b">
        <f t="shared" si="34"/>
        <v>1</v>
      </c>
      <c r="T284" s="16" t="b">
        <f t="shared" si="35"/>
        <v>1</v>
      </c>
      <c r="U284" s="16" t="b">
        <f t="shared" si="36"/>
        <v>1</v>
      </c>
      <c r="V284" s="16" t="b">
        <f t="shared" si="30"/>
        <v>1</v>
      </c>
      <c r="W284" s="16" t="b">
        <f t="shared" si="31"/>
        <v>1</v>
      </c>
      <c r="X284" s="16" t="b">
        <f t="shared" si="32"/>
        <v>1</v>
      </c>
    </row>
    <row r="285" spans="1:24">
      <c r="A285" s="103">
        <v>270</v>
      </c>
      <c r="B285" s="218"/>
      <c r="C285" s="219"/>
      <c r="D285" s="206"/>
      <c r="E285" s="206"/>
      <c r="F285" s="206"/>
      <c r="G285" s="207"/>
      <c r="H285" s="207"/>
      <c r="I285" s="207"/>
      <c r="J285" s="207"/>
      <c r="K285" s="207"/>
      <c r="L285" s="207"/>
      <c r="M285" s="207"/>
      <c r="N285" s="207"/>
      <c r="O285" s="207"/>
      <c r="P285" s="207"/>
      <c r="Q285" s="207"/>
      <c r="R285" s="104">
        <f t="shared" si="33"/>
        <v>0</v>
      </c>
      <c r="S285" s="16" t="b">
        <f t="shared" si="34"/>
        <v>1</v>
      </c>
      <c r="T285" s="16" t="b">
        <f t="shared" si="35"/>
        <v>1</v>
      </c>
      <c r="U285" s="16" t="b">
        <f t="shared" si="36"/>
        <v>1</v>
      </c>
      <c r="V285" s="16" t="b">
        <f t="shared" si="30"/>
        <v>1</v>
      </c>
      <c r="W285" s="16" t="b">
        <f t="shared" si="31"/>
        <v>1</v>
      </c>
      <c r="X285" s="16" t="b">
        <f t="shared" si="32"/>
        <v>1</v>
      </c>
    </row>
    <row r="286" spans="1:24">
      <c r="A286" s="103">
        <v>271</v>
      </c>
      <c r="B286" s="218"/>
      <c r="C286" s="219"/>
      <c r="D286" s="206"/>
      <c r="E286" s="206"/>
      <c r="F286" s="206"/>
      <c r="G286" s="207"/>
      <c r="H286" s="207"/>
      <c r="I286" s="207"/>
      <c r="J286" s="207"/>
      <c r="K286" s="207"/>
      <c r="L286" s="207"/>
      <c r="M286" s="207"/>
      <c r="N286" s="207"/>
      <c r="O286" s="207"/>
      <c r="P286" s="207"/>
      <c r="Q286" s="207"/>
      <c r="R286" s="104">
        <f t="shared" si="33"/>
        <v>0</v>
      </c>
      <c r="S286" s="16" t="b">
        <f t="shared" si="34"/>
        <v>1</v>
      </c>
      <c r="T286" s="16" t="b">
        <f t="shared" si="35"/>
        <v>1</v>
      </c>
      <c r="U286" s="16" t="b">
        <f t="shared" si="36"/>
        <v>1</v>
      </c>
      <c r="V286" s="16" t="b">
        <f t="shared" si="30"/>
        <v>1</v>
      </c>
      <c r="W286" s="16" t="b">
        <f t="shared" si="31"/>
        <v>1</v>
      </c>
      <c r="X286" s="16" t="b">
        <f t="shared" si="32"/>
        <v>1</v>
      </c>
    </row>
    <row r="287" spans="1:24">
      <c r="A287" s="103">
        <v>272</v>
      </c>
      <c r="B287" s="218"/>
      <c r="C287" s="219"/>
      <c r="D287" s="206"/>
      <c r="E287" s="206"/>
      <c r="F287" s="206"/>
      <c r="G287" s="207"/>
      <c r="H287" s="207"/>
      <c r="I287" s="207"/>
      <c r="J287" s="207"/>
      <c r="K287" s="207"/>
      <c r="L287" s="207"/>
      <c r="M287" s="207"/>
      <c r="N287" s="207"/>
      <c r="O287" s="207"/>
      <c r="P287" s="207"/>
      <c r="Q287" s="207"/>
      <c r="R287" s="104">
        <f t="shared" si="33"/>
        <v>0</v>
      </c>
      <c r="S287" s="16" t="b">
        <f t="shared" si="34"/>
        <v>1</v>
      </c>
      <c r="T287" s="16" t="b">
        <f t="shared" si="35"/>
        <v>1</v>
      </c>
      <c r="U287" s="16" t="b">
        <f t="shared" si="36"/>
        <v>1</v>
      </c>
      <c r="V287" s="16" t="b">
        <f t="shared" si="30"/>
        <v>1</v>
      </c>
      <c r="W287" s="16" t="b">
        <f t="shared" si="31"/>
        <v>1</v>
      </c>
      <c r="X287" s="16" t="b">
        <f t="shared" si="32"/>
        <v>1</v>
      </c>
    </row>
    <row r="288" spans="1:24">
      <c r="A288" s="103">
        <v>273</v>
      </c>
      <c r="B288" s="218"/>
      <c r="C288" s="219"/>
      <c r="D288" s="206"/>
      <c r="E288" s="206"/>
      <c r="F288" s="206"/>
      <c r="G288" s="207"/>
      <c r="H288" s="207"/>
      <c r="I288" s="207"/>
      <c r="J288" s="207"/>
      <c r="K288" s="207"/>
      <c r="L288" s="207"/>
      <c r="M288" s="207"/>
      <c r="N288" s="207"/>
      <c r="O288" s="207"/>
      <c r="P288" s="207"/>
      <c r="Q288" s="207"/>
      <c r="R288" s="104">
        <f t="shared" si="33"/>
        <v>0</v>
      </c>
      <c r="S288" s="16" t="b">
        <f t="shared" si="34"/>
        <v>1</v>
      </c>
      <c r="T288" s="16" t="b">
        <f t="shared" si="35"/>
        <v>1</v>
      </c>
      <c r="U288" s="16" t="b">
        <f t="shared" si="36"/>
        <v>1</v>
      </c>
      <c r="V288" s="16" t="b">
        <f t="shared" si="30"/>
        <v>1</v>
      </c>
      <c r="W288" s="16" t="b">
        <f t="shared" si="31"/>
        <v>1</v>
      </c>
      <c r="X288" s="16" t="b">
        <f t="shared" si="32"/>
        <v>1</v>
      </c>
    </row>
    <row r="289" spans="1:24">
      <c r="A289" s="103">
        <v>274</v>
      </c>
      <c r="B289" s="218"/>
      <c r="C289" s="219"/>
      <c r="D289" s="206"/>
      <c r="E289" s="206"/>
      <c r="F289" s="206"/>
      <c r="G289" s="207"/>
      <c r="H289" s="207"/>
      <c r="I289" s="207"/>
      <c r="J289" s="207"/>
      <c r="K289" s="207"/>
      <c r="L289" s="207"/>
      <c r="M289" s="207"/>
      <c r="N289" s="207"/>
      <c r="O289" s="207"/>
      <c r="P289" s="207"/>
      <c r="Q289" s="207"/>
      <c r="R289" s="104">
        <f t="shared" si="33"/>
        <v>0</v>
      </c>
      <c r="S289" s="16" t="b">
        <f t="shared" si="34"/>
        <v>1</v>
      </c>
      <c r="T289" s="16" t="b">
        <f t="shared" si="35"/>
        <v>1</v>
      </c>
      <c r="U289" s="16" t="b">
        <f t="shared" si="36"/>
        <v>1</v>
      </c>
      <c r="V289" s="16" t="b">
        <f t="shared" si="30"/>
        <v>1</v>
      </c>
      <c r="W289" s="16" t="b">
        <f t="shared" si="31"/>
        <v>1</v>
      </c>
      <c r="X289" s="16" t="b">
        <f t="shared" si="32"/>
        <v>1</v>
      </c>
    </row>
    <row r="290" spans="1:24">
      <c r="A290" s="103">
        <v>275</v>
      </c>
      <c r="B290" s="218"/>
      <c r="C290" s="219"/>
      <c r="D290" s="206"/>
      <c r="E290" s="206"/>
      <c r="F290" s="206"/>
      <c r="G290" s="207"/>
      <c r="H290" s="207"/>
      <c r="I290" s="207"/>
      <c r="J290" s="207"/>
      <c r="K290" s="207"/>
      <c r="L290" s="207"/>
      <c r="M290" s="207"/>
      <c r="N290" s="207"/>
      <c r="O290" s="207"/>
      <c r="P290" s="207"/>
      <c r="Q290" s="207"/>
      <c r="R290" s="104">
        <f t="shared" si="33"/>
        <v>0</v>
      </c>
      <c r="S290" s="16" t="b">
        <f t="shared" si="34"/>
        <v>1</v>
      </c>
      <c r="T290" s="16" t="b">
        <f t="shared" si="35"/>
        <v>1</v>
      </c>
      <c r="U290" s="16" t="b">
        <f t="shared" si="36"/>
        <v>1</v>
      </c>
      <c r="V290" s="16" t="b">
        <f t="shared" si="30"/>
        <v>1</v>
      </c>
      <c r="W290" s="16" t="b">
        <f t="shared" si="31"/>
        <v>1</v>
      </c>
      <c r="X290" s="16" t="b">
        <f t="shared" si="32"/>
        <v>1</v>
      </c>
    </row>
    <row r="291" spans="1:24">
      <c r="A291" s="103">
        <v>276</v>
      </c>
      <c r="B291" s="218"/>
      <c r="C291" s="219"/>
      <c r="D291" s="206"/>
      <c r="E291" s="206"/>
      <c r="F291" s="206"/>
      <c r="G291" s="207"/>
      <c r="H291" s="207"/>
      <c r="I291" s="207"/>
      <c r="J291" s="207"/>
      <c r="K291" s="207"/>
      <c r="L291" s="207"/>
      <c r="M291" s="207"/>
      <c r="N291" s="207"/>
      <c r="O291" s="207"/>
      <c r="P291" s="207"/>
      <c r="Q291" s="207"/>
      <c r="R291" s="104">
        <f t="shared" si="33"/>
        <v>0</v>
      </c>
      <c r="S291" s="16" t="b">
        <f t="shared" si="34"/>
        <v>1</v>
      </c>
      <c r="T291" s="16" t="b">
        <f t="shared" si="35"/>
        <v>1</v>
      </c>
      <c r="U291" s="16" t="b">
        <f t="shared" si="36"/>
        <v>1</v>
      </c>
      <c r="V291" s="16" t="b">
        <f t="shared" si="30"/>
        <v>1</v>
      </c>
      <c r="W291" s="16" t="b">
        <f t="shared" si="31"/>
        <v>1</v>
      </c>
      <c r="X291" s="16" t="b">
        <f t="shared" si="32"/>
        <v>1</v>
      </c>
    </row>
    <row r="292" spans="1:24">
      <c r="A292" s="103">
        <v>277</v>
      </c>
      <c r="B292" s="218"/>
      <c r="C292" s="219"/>
      <c r="D292" s="206"/>
      <c r="E292" s="206"/>
      <c r="F292" s="206"/>
      <c r="G292" s="207"/>
      <c r="H292" s="207"/>
      <c r="I292" s="207"/>
      <c r="J292" s="207"/>
      <c r="K292" s="207"/>
      <c r="L292" s="207"/>
      <c r="M292" s="207"/>
      <c r="N292" s="207"/>
      <c r="O292" s="207"/>
      <c r="P292" s="207"/>
      <c r="Q292" s="207"/>
      <c r="R292" s="104">
        <f t="shared" si="33"/>
        <v>0</v>
      </c>
      <c r="S292" s="16" t="b">
        <f t="shared" si="34"/>
        <v>1</v>
      </c>
      <c r="T292" s="16" t="b">
        <f t="shared" si="35"/>
        <v>1</v>
      </c>
      <c r="U292" s="16" t="b">
        <f t="shared" si="36"/>
        <v>1</v>
      </c>
      <c r="V292" s="16" t="b">
        <f t="shared" si="30"/>
        <v>1</v>
      </c>
      <c r="W292" s="16" t="b">
        <f t="shared" si="31"/>
        <v>1</v>
      </c>
      <c r="X292" s="16" t="b">
        <f t="shared" si="32"/>
        <v>1</v>
      </c>
    </row>
    <row r="293" spans="1:24">
      <c r="A293" s="103">
        <v>278</v>
      </c>
      <c r="B293" s="218"/>
      <c r="C293" s="219"/>
      <c r="D293" s="206"/>
      <c r="E293" s="206"/>
      <c r="F293" s="206"/>
      <c r="G293" s="207"/>
      <c r="H293" s="207"/>
      <c r="I293" s="207"/>
      <c r="J293" s="207"/>
      <c r="K293" s="207"/>
      <c r="L293" s="207"/>
      <c r="M293" s="207"/>
      <c r="N293" s="207"/>
      <c r="O293" s="207"/>
      <c r="P293" s="207"/>
      <c r="Q293" s="207"/>
      <c r="R293" s="104">
        <f t="shared" si="33"/>
        <v>0</v>
      </c>
      <c r="S293" s="16" t="b">
        <f t="shared" si="34"/>
        <v>1</v>
      </c>
      <c r="T293" s="16" t="b">
        <f t="shared" si="35"/>
        <v>1</v>
      </c>
      <c r="U293" s="16" t="b">
        <f t="shared" si="36"/>
        <v>1</v>
      </c>
      <c r="V293" s="16" t="b">
        <f t="shared" si="30"/>
        <v>1</v>
      </c>
      <c r="W293" s="16" t="b">
        <f t="shared" si="31"/>
        <v>1</v>
      </c>
      <c r="X293" s="16" t="b">
        <f t="shared" si="32"/>
        <v>1</v>
      </c>
    </row>
    <row r="294" spans="1:24">
      <c r="A294" s="103">
        <v>279</v>
      </c>
      <c r="B294" s="218"/>
      <c r="C294" s="219"/>
      <c r="D294" s="206"/>
      <c r="E294" s="206"/>
      <c r="F294" s="206"/>
      <c r="G294" s="207"/>
      <c r="H294" s="207"/>
      <c r="I294" s="207"/>
      <c r="J294" s="207"/>
      <c r="K294" s="207"/>
      <c r="L294" s="207"/>
      <c r="M294" s="207"/>
      <c r="N294" s="207"/>
      <c r="O294" s="207"/>
      <c r="P294" s="207"/>
      <c r="Q294" s="207"/>
      <c r="R294" s="104">
        <f t="shared" si="33"/>
        <v>0</v>
      </c>
      <c r="S294" s="16" t="b">
        <f t="shared" si="34"/>
        <v>1</v>
      </c>
      <c r="T294" s="16" t="b">
        <f t="shared" si="35"/>
        <v>1</v>
      </c>
      <c r="U294" s="16" t="b">
        <f t="shared" si="36"/>
        <v>1</v>
      </c>
      <c r="V294" s="16" t="b">
        <f t="shared" si="30"/>
        <v>1</v>
      </c>
      <c r="W294" s="16" t="b">
        <f t="shared" si="31"/>
        <v>1</v>
      </c>
      <c r="X294" s="16" t="b">
        <f t="shared" si="32"/>
        <v>1</v>
      </c>
    </row>
    <row r="295" spans="1:24">
      <c r="A295" s="103">
        <v>280</v>
      </c>
      <c r="B295" s="218"/>
      <c r="C295" s="219"/>
      <c r="D295" s="206"/>
      <c r="E295" s="206"/>
      <c r="F295" s="206"/>
      <c r="G295" s="207"/>
      <c r="H295" s="207"/>
      <c r="I295" s="207"/>
      <c r="J295" s="207"/>
      <c r="K295" s="207"/>
      <c r="L295" s="207"/>
      <c r="M295" s="207"/>
      <c r="N295" s="207"/>
      <c r="O295" s="207"/>
      <c r="P295" s="207"/>
      <c r="Q295" s="207"/>
      <c r="R295" s="104">
        <f t="shared" si="33"/>
        <v>0</v>
      </c>
      <c r="S295" s="16" t="b">
        <f t="shared" si="34"/>
        <v>1</v>
      </c>
      <c r="T295" s="16" t="b">
        <f t="shared" si="35"/>
        <v>1</v>
      </c>
      <c r="U295" s="16" t="b">
        <f t="shared" si="36"/>
        <v>1</v>
      </c>
      <c r="V295" s="16" t="b">
        <f t="shared" si="30"/>
        <v>1</v>
      </c>
      <c r="W295" s="16" t="b">
        <f t="shared" si="31"/>
        <v>1</v>
      </c>
      <c r="X295" s="16" t="b">
        <f t="shared" si="32"/>
        <v>1</v>
      </c>
    </row>
    <row r="296" spans="1:24">
      <c r="A296" s="103">
        <v>281</v>
      </c>
      <c r="B296" s="218"/>
      <c r="C296" s="219"/>
      <c r="D296" s="206"/>
      <c r="E296" s="206"/>
      <c r="F296" s="206"/>
      <c r="G296" s="207"/>
      <c r="H296" s="207"/>
      <c r="I296" s="207"/>
      <c r="J296" s="207"/>
      <c r="K296" s="207"/>
      <c r="L296" s="207"/>
      <c r="M296" s="207"/>
      <c r="N296" s="207"/>
      <c r="O296" s="207"/>
      <c r="P296" s="207"/>
      <c r="Q296" s="207"/>
      <c r="R296" s="104">
        <f t="shared" si="33"/>
        <v>0</v>
      </c>
      <c r="S296" s="16" t="b">
        <f t="shared" si="34"/>
        <v>1</v>
      </c>
      <c r="T296" s="16" t="b">
        <f t="shared" si="35"/>
        <v>1</v>
      </c>
      <c r="U296" s="16" t="b">
        <f t="shared" si="36"/>
        <v>1</v>
      </c>
      <c r="V296" s="16" t="b">
        <f t="shared" si="30"/>
        <v>1</v>
      </c>
      <c r="W296" s="16" t="b">
        <f t="shared" si="31"/>
        <v>1</v>
      </c>
      <c r="X296" s="16" t="b">
        <f t="shared" si="32"/>
        <v>1</v>
      </c>
    </row>
    <row r="297" spans="1:24">
      <c r="A297" s="103">
        <v>282</v>
      </c>
      <c r="B297" s="218"/>
      <c r="C297" s="219"/>
      <c r="D297" s="206"/>
      <c r="E297" s="206"/>
      <c r="F297" s="206"/>
      <c r="G297" s="207"/>
      <c r="H297" s="207"/>
      <c r="I297" s="207"/>
      <c r="J297" s="207"/>
      <c r="K297" s="207"/>
      <c r="L297" s="207"/>
      <c r="M297" s="207"/>
      <c r="N297" s="207"/>
      <c r="O297" s="207"/>
      <c r="P297" s="207"/>
      <c r="Q297" s="207"/>
      <c r="R297" s="104">
        <f t="shared" si="33"/>
        <v>0</v>
      </c>
      <c r="S297" s="16" t="b">
        <f t="shared" si="34"/>
        <v>1</v>
      </c>
      <c r="T297" s="16" t="b">
        <f t="shared" si="35"/>
        <v>1</v>
      </c>
      <c r="U297" s="16" t="b">
        <f t="shared" si="36"/>
        <v>1</v>
      </c>
      <c r="V297" s="16" t="b">
        <f t="shared" si="30"/>
        <v>1</v>
      </c>
      <c r="W297" s="16" t="b">
        <f t="shared" si="31"/>
        <v>1</v>
      </c>
      <c r="X297" s="16" t="b">
        <f t="shared" si="32"/>
        <v>1</v>
      </c>
    </row>
    <row r="298" spans="1:24">
      <c r="A298" s="103">
        <v>283</v>
      </c>
      <c r="B298" s="218"/>
      <c r="C298" s="219"/>
      <c r="D298" s="206"/>
      <c r="E298" s="206"/>
      <c r="F298" s="206"/>
      <c r="G298" s="207"/>
      <c r="H298" s="207"/>
      <c r="I298" s="207"/>
      <c r="J298" s="207"/>
      <c r="K298" s="207"/>
      <c r="L298" s="207"/>
      <c r="M298" s="207"/>
      <c r="N298" s="207"/>
      <c r="O298" s="207"/>
      <c r="P298" s="207"/>
      <c r="Q298" s="207"/>
      <c r="R298" s="104">
        <f t="shared" si="33"/>
        <v>0</v>
      </c>
      <c r="S298" s="16" t="b">
        <f t="shared" si="34"/>
        <v>1</v>
      </c>
      <c r="T298" s="16" t="b">
        <f t="shared" si="35"/>
        <v>1</v>
      </c>
      <c r="U298" s="16" t="b">
        <f t="shared" si="36"/>
        <v>1</v>
      </c>
      <c r="V298" s="16" t="b">
        <f t="shared" si="30"/>
        <v>1</v>
      </c>
      <c r="W298" s="16" t="b">
        <f t="shared" si="31"/>
        <v>1</v>
      </c>
      <c r="X298" s="16" t="b">
        <f t="shared" si="32"/>
        <v>1</v>
      </c>
    </row>
    <row r="299" spans="1:24">
      <c r="A299" s="103">
        <v>284</v>
      </c>
      <c r="B299" s="218"/>
      <c r="C299" s="219"/>
      <c r="D299" s="206"/>
      <c r="E299" s="206"/>
      <c r="F299" s="206"/>
      <c r="G299" s="207"/>
      <c r="H299" s="207"/>
      <c r="I299" s="207"/>
      <c r="J299" s="207"/>
      <c r="K299" s="207"/>
      <c r="L299" s="207"/>
      <c r="M299" s="207"/>
      <c r="N299" s="207"/>
      <c r="O299" s="207"/>
      <c r="P299" s="207"/>
      <c r="Q299" s="207"/>
      <c r="R299" s="104">
        <f t="shared" si="33"/>
        <v>0</v>
      </c>
      <c r="S299" s="16" t="b">
        <f t="shared" si="34"/>
        <v>1</v>
      </c>
      <c r="T299" s="16" t="b">
        <f t="shared" si="35"/>
        <v>1</v>
      </c>
      <c r="U299" s="16" t="b">
        <f t="shared" si="36"/>
        <v>1</v>
      </c>
      <c r="V299" s="16" t="b">
        <f t="shared" si="30"/>
        <v>1</v>
      </c>
      <c r="W299" s="16" t="b">
        <f t="shared" si="31"/>
        <v>1</v>
      </c>
      <c r="X299" s="16" t="b">
        <f t="shared" si="32"/>
        <v>1</v>
      </c>
    </row>
    <row r="300" spans="1:24">
      <c r="A300" s="103">
        <v>285</v>
      </c>
      <c r="B300" s="218"/>
      <c r="C300" s="219"/>
      <c r="D300" s="206"/>
      <c r="E300" s="206"/>
      <c r="F300" s="206"/>
      <c r="G300" s="207"/>
      <c r="H300" s="207"/>
      <c r="I300" s="207"/>
      <c r="J300" s="207"/>
      <c r="K300" s="207"/>
      <c r="L300" s="207"/>
      <c r="M300" s="207"/>
      <c r="N300" s="207"/>
      <c r="O300" s="207"/>
      <c r="P300" s="207"/>
      <c r="Q300" s="207"/>
      <c r="R300" s="104">
        <f t="shared" si="33"/>
        <v>0</v>
      </c>
      <c r="S300" s="16" t="b">
        <f t="shared" si="34"/>
        <v>1</v>
      </c>
      <c r="T300" s="16" t="b">
        <f t="shared" si="35"/>
        <v>1</v>
      </c>
      <c r="U300" s="16" t="b">
        <f t="shared" si="36"/>
        <v>1</v>
      </c>
      <c r="V300" s="16" t="b">
        <f t="shared" si="30"/>
        <v>1</v>
      </c>
      <c r="W300" s="16" t="b">
        <f t="shared" si="31"/>
        <v>1</v>
      </c>
      <c r="X300" s="16" t="b">
        <f t="shared" si="32"/>
        <v>1</v>
      </c>
    </row>
    <row r="301" spans="1:24">
      <c r="A301" s="103">
        <v>286</v>
      </c>
      <c r="B301" s="218"/>
      <c r="C301" s="219"/>
      <c r="D301" s="206"/>
      <c r="E301" s="206"/>
      <c r="F301" s="206"/>
      <c r="G301" s="207"/>
      <c r="H301" s="207"/>
      <c r="I301" s="207"/>
      <c r="J301" s="207"/>
      <c r="K301" s="207"/>
      <c r="L301" s="207"/>
      <c r="M301" s="207"/>
      <c r="N301" s="207"/>
      <c r="O301" s="207"/>
      <c r="P301" s="207"/>
      <c r="Q301" s="207"/>
      <c r="R301" s="104">
        <f t="shared" si="33"/>
        <v>0</v>
      </c>
      <c r="S301" s="16" t="b">
        <f t="shared" si="34"/>
        <v>1</v>
      </c>
      <c r="T301" s="16" t="b">
        <f t="shared" si="35"/>
        <v>1</v>
      </c>
      <c r="U301" s="16" t="b">
        <f t="shared" si="36"/>
        <v>1</v>
      </c>
      <c r="V301" s="16" t="b">
        <f t="shared" si="30"/>
        <v>1</v>
      </c>
      <c r="W301" s="16" t="b">
        <f t="shared" si="31"/>
        <v>1</v>
      </c>
      <c r="X301" s="16" t="b">
        <f t="shared" si="32"/>
        <v>1</v>
      </c>
    </row>
    <row r="302" spans="1:24">
      <c r="A302" s="103">
        <v>287</v>
      </c>
      <c r="B302" s="218"/>
      <c r="C302" s="219"/>
      <c r="D302" s="206"/>
      <c r="E302" s="206"/>
      <c r="F302" s="206"/>
      <c r="G302" s="207"/>
      <c r="H302" s="207"/>
      <c r="I302" s="207"/>
      <c r="J302" s="207"/>
      <c r="K302" s="207"/>
      <c r="L302" s="207"/>
      <c r="M302" s="207"/>
      <c r="N302" s="207"/>
      <c r="O302" s="207"/>
      <c r="P302" s="207"/>
      <c r="Q302" s="207"/>
      <c r="R302" s="104">
        <f t="shared" si="33"/>
        <v>0</v>
      </c>
      <c r="S302" s="16" t="b">
        <f t="shared" si="34"/>
        <v>1</v>
      </c>
      <c r="T302" s="16" t="b">
        <f t="shared" si="35"/>
        <v>1</v>
      </c>
      <c r="U302" s="16" t="b">
        <f t="shared" si="36"/>
        <v>1</v>
      </c>
      <c r="V302" s="16" t="b">
        <f t="shared" si="30"/>
        <v>1</v>
      </c>
      <c r="W302" s="16" t="b">
        <f t="shared" si="31"/>
        <v>1</v>
      </c>
      <c r="X302" s="16" t="b">
        <f t="shared" si="32"/>
        <v>1</v>
      </c>
    </row>
    <row r="303" spans="1:24">
      <c r="A303" s="103">
        <v>288</v>
      </c>
      <c r="B303" s="218"/>
      <c r="C303" s="219"/>
      <c r="D303" s="206"/>
      <c r="E303" s="206"/>
      <c r="F303" s="206"/>
      <c r="G303" s="207"/>
      <c r="H303" s="207"/>
      <c r="I303" s="207"/>
      <c r="J303" s="207"/>
      <c r="K303" s="207"/>
      <c r="L303" s="207"/>
      <c r="M303" s="207"/>
      <c r="N303" s="207"/>
      <c r="O303" s="207"/>
      <c r="P303" s="207"/>
      <c r="Q303" s="207"/>
      <c r="R303" s="104">
        <f t="shared" si="33"/>
        <v>0</v>
      </c>
      <c r="S303" s="16" t="b">
        <f t="shared" si="34"/>
        <v>1</v>
      </c>
      <c r="T303" s="16" t="b">
        <f t="shared" si="35"/>
        <v>1</v>
      </c>
      <c r="U303" s="16" t="b">
        <f t="shared" si="36"/>
        <v>1</v>
      </c>
      <c r="V303" s="16" t="b">
        <f t="shared" si="30"/>
        <v>1</v>
      </c>
      <c r="W303" s="16" t="b">
        <f t="shared" si="31"/>
        <v>1</v>
      </c>
      <c r="X303" s="16" t="b">
        <f t="shared" si="32"/>
        <v>1</v>
      </c>
    </row>
    <row r="304" spans="1:24">
      <c r="A304" s="103">
        <v>289</v>
      </c>
      <c r="B304" s="218"/>
      <c r="C304" s="219"/>
      <c r="D304" s="206"/>
      <c r="E304" s="206"/>
      <c r="F304" s="206"/>
      <c r="G304" s="207"/>
      <c r="H304" s="207"/>
      <c r="I304" s="207"/>
      <c r="J304" s="207"/>
      <c r="K304" s="207"/>
      <c r="L304" s="207"/>
      <c r="M304" s="207"/>
      <c r="N304" s="207"/>
      <c r="O304" s="207"/>
      <c r="P304" s="207"/>
      <c r="Q304" s="207"/>
      <c r="R304" s="104">
        <f t="shared" si="33"/>
        <v>0</v>
      </c>
      <c r="S304" s="16" t="b">
        <f t="shared" si="34"/>
        <v>1</v>
      </c>
      <c r="T304" s="16" t="b">
        <f t="shared" si="35"/>
        <v>1</v>
      </c>
      <c r="U304" s="16" t="b">
        <f t="shared" si="36"/>
        <v>1</v>
      </c>
      <c r="V304" s="16" t="b">
        <f t="shared" si="30"/>
        <v>1</v>
      </c>
      <c r="W304" s="16" t="b">
        <f t="shared" si="31"/>
        <v>1</v>
      </c>
      <c r="X304" s="16" t="b">
        <f t="shared" si="32"/>
        <v>1</v>
      </c>
    </row>
    <row r="305" spans="1:24">
      <c r="A305" s="103">
        <v>290</v>
      </c>
      <c r="B305" s="218"/>
      <c r="C305" s="219"/>
      <c r="D305" s="206"/>
      <c r="E305" s="206"/>
      <c r="F305" s="206"/>
      <c r="G305" s="207"/>
      <c r="H305" s="207"/>
      <c r="I305" s="207"/>
      <c r="J305" s="207"/>
      <c r="K305" s="207"/>
      <c r="L305" s="207"/>
      <c r="M305" s="207"/>
      <c r="N305" s="207"/>
      <c r="O305" s="207"/>
      <c r="P305" s="207"/>
      <c r="Q305" s="207"/>
      <c r="R305" s="104">
        <f t="shared" si="33"/>
        <v>0</v>
      </c>
      <c r="S305" s="16" t="b">
        <f t="shared" si="34"/>
        <v>1</v>
      </c>
      <c r="T305" s="16" t="b">
        <f t="shared" si="35"/>
        <v>1</v>
      </c>
      <c r="U305" s="16" t="b">
        <f t="shared" si="36"/>
        <v>1</v>
      </c>
      <c r="V305" s="16" t="b">
        <f t="shared" si="30"/>
        <v>1</v>
      </c>
      <c r="W305" s="16" t="b">
        <f t="shared" si="31"/>
        <v>1</v>
      </c>
      <c r="X305" s="16" t="b">
        <f t="shared" si="32"/>
        <v>1</v>
      </c>
    </row>
    <row r="306" spans="1:24">
      <c r="A306" s="103">
        <v>291</v>
      </c>
      <c r="B306" s="218"/>
      <c r="C306" s="219"/>
      <c r="D306" s="206"/>
      <c r="E306" s="206"/>
      <c r="F306" s="206"/>
      <c r="G306" s="207"/>
      <c r="H306" s="207"/>
      <c r="I306" s="207"/>
      <c r="J306" s="207"/>
      <c r="K306" s="207"/>
      <c r="L306" s="207"/>
      <c r="M306" s="207"/>
      <c r="N306" s="207"/>
      <c r="O306" s="207"/>
      <c r="P306" s="207"/>
      <c r="Q306" s="207"/>
      <c r="R306" s="104">
        <f t="shared" si="33"/>
        <v>0</v>
      </c>
      <c r="S306" s="16" t="b">
        <f t="shared" si="34"/>
        <v>1</v>
      </c>
      <c r="T306" s="16" t="b">
        <f t="shared" si="35"/>
        <v>1</v>
      </c>
      <c r="U306" s="16" t="b">
        <f t="shared" si="36"/>
        <v>1</v>
      </c>
      <c r="V306" s="16" t="b">
        <f t="shared" si="30"/>
        <v>1</v>
      </c>
      <c r="W306" s="16" t="b">
        <f t="shared" si="31"/>
        <v>1</v>
      </c>
      <c r="X306" s="16" t="b">
        <f t="shared" si="32"/>
        <v>1</v>
      </c>
    </row>
    <row r="307" spans="1:24">
      <c r="A307" s="103">
        <v>292</v>
      </c>
      <c r="B307" s="218"/>
      <c r="C307" s="219"/>
      <c r="D307" s="206"/>
      <c r="E307" s="206"/>
      <c r="F307" s="206"/>
      <c r="G307" s="207"/>
      <c r="H307" s="207"/>
      <c r="I307" s="207"/>
      <c r="J307" s="207"/>
      <c r="K307" s="207"/>
      <c r="L307" s="207"/>
      <c r="M307" s="207"/>
      <c r="N307" s="207"/>
      <c r="O307" s="207"/>
      <c r="P307" s="207"/>
      <c r="Q307" s="207"/>
      <c r="R307" s="104">
        <f t="shared" si="33"/>
        <v>0</v>
      </c>
      <c r="S307" s="16" t="b">
        <f t="shared" si="34"/>
        <v>1</v>
      </c>
      <c r="T307" s="16" t="b">
        <f t="shared" si="35"/>
        <v>1</v>
      </c>
      <c r="U307" s="16" t="b">
        <f t="shared" si="36"/>
        <v>1</v>
      </c>
      <c r="V307" s="16" t="b">
        <f t="shared" si="30"/>
        <v>1</v>
      </c>
      <c r="W307" s="16" t="b">
        <f t="shared" si="31"/>
        <v>1</v>
      </c>
      <c r="X307" s="16" t="b">
        <f t="shared" si="32"/>
        <v>1</v>
      </c>
    </row>
    <row r="308" spans="1:24">
      <c r="A308" s="103">
        <v>293</v>
      </c>
      <c r="B308" s="218"/>
      <c r="C308" s="219"/>
      <c r="D308" s="206"/>
      <c r="E308" s="206"/>
      <c r="F308" s="206"/>
      <c r="G308" s="207"/>
      <c r="H308" s="207"/>
      <c r="I308" s="207"/>
      <c r="J308" s="207"/>
      <c r="K308" s="207"/>
      <c r="L308" s="207"/>
      <c r="M308" s="207"/>
      <c r="N308" s="207"/>
      <c r="O308" s="207"/>
      <c r="P308" s="207"/>
      <c r="Q308" s="207"/>
      <c r="R308" s="104">
        <f t="shared" si="33"/>
        <v>0</v>
      </c>
      <c r="S308" s="16" t="b">
        <f t="shared" si="34"/>
        <v>1</v>
      </c>
      <c r="T308" s="16" t="b">
        <f t="shared" si="35"/>
        <v>1</v>
      </c>
      <c r="U308" s="16" t="b">
        <f t="shared" si="36"/>
        <v>1</v>
      </c>
      <c r="V308" s="16" t="b">
        <f t="shared" si="30"/>
        <v>1</v>
      </c>
      <c r="W308" s="16" t="b">
        <f t="shared" si="31"/>
        <v>1</v>
      </c>
      <c r="X308" s="16" t="b">
        <f t="shared" si="32"/>
        <v>1</v>
      </c>
    </row>
    <row r="309" spans="1:24">
      <c r="A309" s="103">
        <v>294</v>
      </c>
      <c r="B309" s="218"/>
      <c r="C309" s="219"/>
      <c r="D309" s="206"/>
      <c r="E309" s="206"/>
      <c r="F309" s="206"/>
      <c r="G309" s="207"/>
      <c r="H309" s="207"/>
      <c r="I309" s="207"/>
      <c r="J309" s="207"/>
      <c r="K309" s="207"/>
      <c r="L309" s="207"/>
      <c r="M309" s="207"/>
      <c r="N309" s="207"/>
      <c r="O309" s="207"/>
      <c r="P309" s="207"/>
      <c r="Q309" s="207"/>
      <c r="R309" s="104">
        <f t="shared" si="33"/>
        <v>0</v>
      </c>
      <c r="S309" s="16" t="b">
        <f t="shared" si="34"/>
        <v>1</v>
      </c>
      <c r="T309" s="16" t="b">
        <f t="shared" si="35"/>
        <v>1</v>
      </c>
      <c r="U309" s="16" t="b">
        <f t="shared" si="36"/>
        <v>1</v>
      </c>
      <c r="V309" s="16" t="b">
        <f t="shared" si="30"/>
        <v>1</v>
      </c>
      <c r="W309" s="16" t="b">
        <f t="shared" si="31"/>
        <v>1</v>
      </c>
      <c r="X309" s="16" t="b">
        <f t="shared" si="32"/>
        <v>1</v>
      </c>
    </row>
    <row r="310" spans="1:24">
      <c r="A310" s="103">
        <v>295</v>
      </c>
      <c r="B310" s="218"/>
      <c r="C310" s="219"/>
      <c r="D310" s="206"/>
      <c r="E310" s="206"/>
      <c r="F310" s="206"/>
      <c r="G310" s="207"/>
      <c r="H310" s="207"/>
      <c r="I310" s="207"/>
      <c r="J310" s="207"/>
      <c r="K310" s="207"/>
      <c r="L310" s="207"/>
      <c r="M310" s="207"/>
      <c r="N310" s="207"/>
      <c r="O310" s="207"/>
      <c r="P310" s="207"/>
      <c r="Q310" s="207"/>
      <c r="R310" s="104">
        <f t="shared" si="33"/>
        <v>0</v>
      </c>
      <c r="S310" s="16" t="b">
        <f t="shared" si="34"/>
        <v>1</v>
      </c>
      <c r="T310" s="16" t="b">
        <f t="shared" si="35"/>
        <v>1</v>
      </c>
      <c r="U310" s="16" t="b">
        <f t="shared" si="36"/>
        <v>1</v>
      </c>
      <c r="V310" s="16" t="b">
        <f t="shared" si="30"/>
        <v>1</v>
      </c>
      <c r="W310" s="16" t="b">
        <f t="shared" si="31"/>
        <v>1</v>
      </c>
      <c r="X310" s="16" t="b">
        <f t="shared" si="32"/>
        <v>1</v>
      </c>
    </row>
    <row r="311" spans="1:24">
      <c r="A311" s="103">
        <v>296</v>
      </c>
      <c r="B311" s="218"/>
      <c r="C311" s="219"/>
      <c r="D311" s="206"/>
      <c r="E311" s="206"/>
      <c r="F311" s="206"/>
      <c r="G311" s="207"/>
      <c r="H311" s="207"/>
      <c r="I311" s="207"/>
      <c r="J311" s="207"/>
      <c r="K311" s="207"/>
      <c r="L311" s="207"/>
      <c r="M311" s="207"/>
      <c r="N311" s="207"/>
      <c r="O311" s="207"/>
      <c r="P311" s="207"/>
      <c r="Q311" s="207"/>
      <c r="R311" s="104">
        <f t="shared" si="33"/>
        <v>0</v>
      </c>
      <c r="S311" s="16" t="b">
        <f t="shared" si="34"/>
        <v>1</v>
      </c>
      <c r="T311" s="16" t="b">
        <f t="shared" si="35"/>
        <v>1</v>
      </c>
      <c r="U311" s="16" t="b">
        <f t="shared" si="36"/>
        <v>1</v>
      </c>
      <c r="V311" s="16" t="b">
        <f t="shared" si="30"/>
        <v>1</v>
      </c>
      <c r="W311" s="16" t="b">
        <f t="shared" si="31"/>
        <v>1</v>
      </c>
      <c r="X311" s="16" t="b">
        <f t="shared" si="32"/>
        <v>1</v>
      </c>
    </row>
    <row r="312" spans="1:24">
      <c r="A312" s="103">
        <v>297</v>
      </c>
      <c r="B312" s="218"/>
      <c r="C312" s="219"/>
      <c r="D312" s="206"/>
      <c r="E312" s="206"/>
      <c r="F312" s="206"/>
      <c r="G312" s="207"/>
      <c r="H312" s="207"/>
      <c r="I312" s="207"/>
      <c r="J312" s="207"/>
      <c r="K312" s="207"/>
      <c r="L312" s="207"/>
      <c r="M312" s="207"/>
      <c r="N312" s="207"/>
      <c r="O312" s="207"/>
      <c r="P312" s="207"/>
      <c r="Q312" s="207"/>
      <c r="R312" s="104">
        <f t="shared" si="33"/>
        <v>0</v>
      </c>
      <c r="S312" s="16" t="b">
        <f t="shared" si="34"/>
        <v>1</v>
      </c>
      <c r="T312" s="16" t="b">
        <f t="shared" si="35"/>
        <v>1</v>
      </c>
      <c r="U312" s="16" t="b">
        <f t="shared" si="36"/>
        <v>1</v>
      </c>
      <c r="V312" s="16" t="b">
        <f t="shared" si="30"/>
        <v>1</v>
      </c>
      <c r="W312" s="16" t="b">
        <f t="shared" si="31"/>
        <v>1</v>
      </c>
      <c r="X312" s="16" t="b">
        <f t="shared" si="32"/>
        <v>1</v>
      </c>
    </row>
    <row r="313" spans="1:24">
      <c r="A313" s="103">
        <v>298</v>
      </c>
      <c r="B313" s="218"/>
      <c r="C313" s="219"/>
      <c r="D313" s="206"/>
      <c r="E313" s="206"/>
      <c r="F313" s="206"/>
      <c r="G313" s="207"/>
      <c r="H313" s="207"/>
      <c r="I313" s="207"/>
      <c r="J313" s="207"/>
      <c r="K313" s="207"/>
      <c r="L313" s="207"/>
      <c r="M313" s="207"/>
      <c r="N313" s="207"/>
      <c r="O313" s="207"/>
      <c r="P313" s="207"/>
      <c r="Q313" s="207"/>
      <c r="R313" s="104">
        <f t="shared" si="33"/>
        <v>0</v>
      </c>
      <c r="S313" s="16" t="b">
        <f t="shared" si="34"/>
        <v>1</v>
      </c>
      <c r="T313" s="16" t="b">
        <f t="shared" si="35"/>
        <v>1</v>
      </c>
      <c r="U313" s="16" t="b">
        <f t="shared" si="36"/>
        <v>1</v>
      </c>
      <c r="V313" s="16" t="b">
        <f t="shared" si="30"/>
        <v>1</v>
      </c>
      <c r="W313" s="16" t="b">
        <f t="shared" si="31"/>
        <v>1</v>
      </c>
      <c r="X313" s="16" t="b">
        <f t="shared" si="32"/>
        <v>1</v>
      </c>
    </row>
    <row r="314" spans="1:24">
      <c r="A314" s="103">
        <v>299</v>
      </c>
      <c r="B314" s="218"/>
      <c r="C314" s="219"/>
      <c r="D314" s="206"/>
      <c r="E314" s="206"/>
      <c r="F314" s="206"/>
      <c r="G314" s="207"/>
      <c r="H314" s="207"/>
      <c r="I314" s="207"/>
      <c r="J314" s="207"/>
      <c r="K314" s="207"/>
      <c r="L314" s="207"/>
      <c r="M314" s="207"/>
      <c r="N314" s="207"/>
      <c r="O314" s="207"/>
      <c r="P314" s="207"/>
      <c r="Q314" s="207"/>
      <c r="R314" s="104">
        <f t="shared" si="33"/>
        <v>0</v>
      </c>
      <c r="S314" s="16" t="b">
        <f t="shared" si="34"/>
        <v>1</v>
      </c>
      <c r="T314" s="16" t="b">
        <f t="shared" si="35"/>
        <v>1</v>
      </c>
      <c r="U314" s="16" t="b">
        <f t="shared" si="36"/>
        <v>1</v>
      </c>
      <c r="V314" s="16" t="b">
        <f t="shared" si="30"/>
        <v>1</v>
      </c>
      <c r="W314" s="16" t="b">
        <f t="shared" si="31"/>
        <v>1</v>
      </c>
      <c r="X314" s="16" t="b">
        <f t="shared" si="32"/>
        <v>1</v>
      </c>
    </row>
    <row r="315" spans="1:24">
      <c r="A315" s="103">
        <v>300</v>
      </c>
      <c r="B315" s="218"/>
      <c r="C315" s="219"/>
      <c r="D315" s="206"/>
      <c r="E315" s="206"/>
      <c r="F315" s="206"/>
      <c r="G315" s="207"/>
      <c r="H315" s="207"/>
      <c r="I315" s="207"/>
      <c r="J315" s="207"/>
      <c r="K315" s="207"/>
      <c r="L315" s="207"/>
      <c r="M315" s="207"/>
      <c r="N315" s="207"/>
      <c r="O315" s="207"/>
      <c r="P315" s="207"/>
      <c r="Q315" s="207"/>
      <c r="R315" s="104">
        <f t="shared" si="33"/>
        <v>0</v>
      </c>
      <c r="S315" s="16" t="b">
        <f t="shared" si="34"/>
        <v>1</v>
      </c>
      <c r="T315" s="16" t="b">
        <f t="shared" si="35"/>
        <v>1</v>
      </c>
      <c r="U315" s="16" t="b">
        <f t="shared" si="36"/>
        <v>1</v>
      </c>
      <c r="V315" s="16" t="b">
        <f t="shared" si="30"/>
        <v>1</v>
      </c>
      <c r="W315" s="16" t="b">
        <f t="shared" si="31"/>
        <v>1</v>
      </c>
      <c r="X315" s="16" t="b">
        <f t="shared" si="32"/>
        <v>1</v>
      </c>
    </row>
    <row r="316" spans="1:24">
      <c r="A316" s="103">
        <v>301</v>
      </c>
      <c r="B316" s="218"/>
      <c r="C316" s="219"/>
      <c r="D316" s="206"/>
      <c r="E316" s="206"/>
      <c r="F316" s="206"/>
      <c r="G316" s="207"/>
      <c r="H316" s="207"/>
      <c r="I316" s="207"/>
      <c r="J316" s="207"/>
      <c r="K316" s="207"/>
      <c r="L316" s="207"/>
      <c r="M316" s="207"/>
      <c r="N316" s="207"/>
      <c r="O316" s="207"/>
      <c r="P316" s="207"/>
      <c r="Q316" s="207"/>
      <c r="R316" s="104">
        <f t="shared" si="33"/>
        <v>0</v>
      </c>
      <c r="S316" s="16" t="b">
        <f t="shared" si="34"/>
        <v>1</v>
      </c>
      <c r="T316" s="16" t="b">
        <f t="shared" si="35"/>
        <v>1</v>
      </c>
      <c r="U316" s="16" t="b">
        <f t="shared" si="36"/>
        <v>1</v>
      </c>
      <c r="V316" s="16" t="b">
        <f t="shared" si="30"/>
        <v>1</v>
      </c>
      <c r="W316" s="16" t="b">
        <f t="shared" si="31"/>
        <v>1</v>
      </c>
      <c r="X316" s="16" t="b">
        <f t="shared" si="32"/>
        <v>1</v>
      </c>
    </row>
    <row r="317" spans="1:24">
      <c r="A317" s="103">
        <v>302</v>
      </c>
      <c r="B317" s="218"/>
      <c r="C317" s="219"/>
      <c r="D317" s="206"/>
      <c r="E317" s="206"/>
      <c r="F317" s="206"/>
      <c r="G317" s="207"/>
      <c r="H317" s="207"/>
      <c r="I317" s="207"/>
      <c r="J317" s="207"/>
      <c r="K317" s="207"/>
      <c r="L317" s="207"/>
      <c r="M317" s="207"/>
      <c r="N317" s="207"/>
      <c r="O317" s="207"/>
      <c r="P317" s="207"/>
      <c r="Q317" s="207"/>
      <c r="R317" s="104">
        <f t="shared" si="33"/>
        <v>0</v>
      </c>
      <c r="S317" s="16" t="b">
        <f t="shared" si="34"/>
        <v>1</v>
      </c>
      <c r="T317" s="16" t="b">
        <f t="shared" si="35"/>
        <v>1</v>
      </c>
      <c r="U317" s="16" t="b">
        <f t="shared" si="36"/>
        <v>1</v>
      </c>
      <c r="V317" s="16" t="b">
        <f t="shared" si="30"/>
        <v>1</v>
      </c>
      <c r="W317" s="16" t="b">
        <f t="shared" si="31"/>
        <v>1</v>
      </c>
      <c r="X317" s="16" t="b">
        <f t="shared" si="32"/>
        <v>1</v>
      </c>
    </row>
    <row r="318" spans="1:24">
      <c r="A318" s="103">
        <v>303</v>
      </c>
      <c r="B318" s="218"/>
      <c r="C318" s="219"/>
      <c r="D318" s="206"/>
      <c r="E318" s="206"/>
      <c r="F318" s="206"/>
      <c r="G318" s="207"/>
      <c r="H318" s="207"/>
      <c r="I318" s="207"/>
      <c r="J318" s="207"/>
      <c r="K318" s="207"/>
      <c r="L318" s="207"/>
      <c r="M318" s="207"/>
      <c r="N318" s="207"/>
      <c r="O318" s="207"/>
      <c r="P318" s="207"/>
      <c r="Q318" s="207"/>
      <c r="R318" s="104">
        <f t="shared" si="33"/>
        <v>0</v>
      </c>
      <c r="S318" s="16" t="b">
        <f t="shared" si="34"/>
        <v>1</v>
      </c>
      <c r="T318" s="16" t="b">
        <f t="shared" si="35"/>
        <v>1</v>
      </c>
      <c r="U318" s="16" t="b">
        <f t="shared" si="36"/>
        <v>1</v>
      </c>
      <c r="V318" s="16" t="b">
        <f t="shared" si="30"/>
        <v>1</v>
      </c>
      <c r="W318" s="16" t="b">
        <f t="shared" si="31"/>
        <v>1</v>
      </c>
      <c r="X318" s="16" t="b">
        <f t="shared" si="32"/>
        <v>1</v>
      </c>
    </row>
    <row r="319" spans="1:24">
      <c r="A319" s="103">
        <v>304</v>
      </c>
      <c r="B319" s="218"/>
      <c r="C319" s="219"/>
      <c r="D319" s="206"/>
      <c r="E319" s="206"/>
      <c r="F319" s="206"/>
      <c r="G319" s="207"/>
      <c r="H319" s="207"/>
      <c r="I319" s="207"/>
      <c r="J319" s="207"/>
      <c r="K319" s="207"/>
      <c r="L319" s="207"/>
      <c r="M319" s="207"/>
      <c r="N319" s="207"/>
      <c r="O319" s="207"/>
      <c r="P319" s="207"/>
      <c r="Q319" s="207"/>
      <c r="R319" s="104">
        <f t="shared" si="33"/>
        <v>0</v>
      </c>
      <c r="S319" s="16" t="b">
        <f t="shared" si="34"/>
        <v>1</v>
      </c>
      <c r="T319" s="16" t="b">
        <f t="shared" si="35"/>
        <v>1</v>
      </c>
      <c r="U319" s="16" t="b">
        <f t="shared" si="36"/>
        <v>1</v>
      </c>
      <c r="V319" s="16" t="b">
        <f t="shared" si="30"/>
        <v>1</v>
      </c>
      <c r="W319" s="16" t="b">
        <f t="shared" si="31"/>
        <v>1</v>
      </c>
      <c r="X319" s="16" t="b">
        <f t="shared" si="32"/>
        <v>1</v>
      </c>
    </row>
    <row r="320" spans="1:24">
      <c r="A320" s="103">
        <v>305</v>
      </c>
      <c r="B320" s="218"/>
      <c r="C320" s="219"/>
      <c r="D320" s="206"/>
      <c r="E320" s="206"/>
      <c r="F320" s="206"/>
      <c r="G320" s="207"/>
      <c r="H320" s="207"/>
      <c r="I320" s="207"/>
      <c r="J320" s="207"/>
      <c r="K320" s="207"/>
      <c r="L320" s="207"/>
      <c r="M320" s="207"/>
      <c r="N320" s="207"/>
      <c r="O320" s="207"/>
      <c r="P320" s="207"/>
      <c r="Q320" s="207"/>
      <c r="R320" s="104">
        <f t="shared" si="33"/>
        <v>0</v>
      </c>
      <c r="S320" s="16" t="b">
        <f t="shared" si="34"/>
        <v>1</v>
      </c>
      <c r="T320" s="16" t="b">
        <f t="shared" si="35"/>
        <v>1</v>
      </c>
      <c r="U320" s="16" t="b">
        <f t="shared" si="36"/>
        <v>1</v>
      </c>
      <c r="V320" s="16" t="b">
        <f t="shared" si="30"/>
        <v>1</v>
      </c>
      <c r="W320" s="16" t="b">
        <f t="shared" si="31"/>
        <v>1</v>
      </c>
      <c r="X320" s="16" t="b">
        <f t="shared" si="32"/>
        <v>1</v>
      </c>
    </row>
    <row r="321" spans="1:24">
      <c r="A321" s="103">
        <v>306</v>
      </c>
      <c r="B321" s="218"/>
      <c r="C321" s="219"/>
      <c r="D321" s="206"/>
      <c r="E321" s="206"/>
      <c r="F321" s="206"/>
      <c r="G321" s="207"/>
      <c r="H321" s="207"/>
      <c r="I321" s="207"/>
      <c r="J321" s="207"/>
      <c r="K321" s="207"/>
      <c r="L321" s="207"/>
      <c r="M321" s="207"/>
      <c r="N321" s="207"/>
      <c r="O321" s="207"/>
      <c r="P321" s="207"/>
      <c r="Q321" s="207"/>
      <c r="R321" s="104">
        <f t="shared" si="33"/>
        <v>0</v>
      </c>
      <c r="S321" s="16" t="b">
        <f t="shared" si="34"/>
        <v>1</v>
      </c>
      <c r="T321" s="16" t="b">
        <f t="shared" si="35"/>
        <v>1</v>
      </c>
      <c r="U321" s="16" t="b">
        <f t="shared" si="36"/>
        <v>1</v>
      </c>
      <c r="V321" s="16" t="b">
        <f t="shared" si="30"/>
        <v>1</v>
      </c>
      <c r="W321" s="16" t="b">
        <f t="shared" si="31"/>
        <v>1</v>
      </c>
      <c r="X321" s="16" t="b">
        <f t="shared" si="32"/>
        <v>1</v>
      </c>
    </row>
    <row r="322" spans="1:24">
      <c r="A322" s="103">
        <v>307</v>
      </c>
      <c r="B322" s="218"/>
      <c r="C322" s="219"/>
      <c r="D322" s="206"/>
      <c r="E322" s="206"/>
      <c r="F322" s="206"/>
      <c r="G322" s="207"/>
      <c r="H322" s="207"/>
      <c r="I322" s="207"/>
      <c r="J322" s="207"/>
      <c r="K322" s="207"/>
      <c r="L322" s="207"/>
      <c r="M322" s="207"/>
      <c r="N322" s="207"/>
      <c r="O322" s="207"/>
      <c r="P322" s="207"/>
      <c r="Q322" s="207"/>
      <c r="R322" s="104">
        <f t="shared" si="33"/>
        <v>0</v>
      </c>
      <c r="S322" s="16" t="b">
        <f t="shared" si="34"/>
        <v>1</v>
      </c>
      <c r="T322" s="16" t="b">
        <f t="shared" si="35"/>
        <v>1</v>
      </c>
      <c r="U322" s="16" t="b">
        <f t="shared" si="36"/>
        <v>1</v>
      </c>
      <c r="V322" s="16" t="b">
        <f t="shared" si="30"/>
        <v>1</v>
      </c>
      <c r="W322" s="16" t="b">
        <f t="shared" si="31"/>
        <v>1</v>
      </c>
      <c r="X322" s="16" t="b">
        <f t="shared" si="32"/>
        <v>1</v>
      </c>
    </row>
    <row r="323" spans="1:24">
      <c r="A323" s="103">
        <v>308</v>
      </c>
      <c r="B323" s="218"/>
      <c r="C323" s="219"/>
      <c r="D323" s="206"/>
      <c r="E323" s="206"/>
      <c r="F323" s="206"/>
      <c r="G323" s="207"/>
      <c r="H323" s="207"/>
      <c r="I323" s="207"/>
      <c r="J323" s="207"/>
      <c r="K323" s="207"/>
      <c r="L323" s="207"/>
      <c r="M323" s="207"/>
      <c r="N323" s="207"/>
      <c r="O323" s="207"/>
      <c r="P323" s="207"/>
      <c r="Q323" s="207"/>
      <c r="R323" s="104">
        <f t="shared" si="33"/>
        <v>0</v>
      </c>
      <c r="S323" s="16" t="b">
        <f t="shared" si="34"/>
        <v>1</v>
      </c>
      <c r="T323" s="16" t="b">
        <f t="shared" si="35"/>
        <v>1</v>
      </c>
      <c r="U323" s="16" t="b">
        <f t="shared" si="36"/>
        <v>1</v>
      </c>
      <c r="V323" s="16" t="b">
        <f t="shared" si="30"/>
        <v>1</v>
      </c>
      <c r="W323" s="16" t="b">
        <f t="shared" si="31"/>
        <v>1</v>
      </c>
      <c r="X323" s="16" t="b">
        <f t="shared" si="32"/>
        <v>1</v>
      </c>
    </row>
    <row r="324" spans="1:24">
      <c r="A324" s="103">
        <v>309</v>
      </c>
      <c r="B324" s="218"/>
      <c r="C324" s="219"/>
      <c r="D324" s="206"/>
      <c r="E324" s="206"/>
      <c r="F324" s="206"/>
      <c r="G324" s="207"/>
      <c r="H324" s="207"/>
      <c r="I324" s="207"/>
      <c r="J324" s="207"/>
      <c r="K324" s="207"/>
      <c r="L324" s="207"/>
      <c r="M324" s="207"/>
      <c r="N324" s="207"/>
      <c r="O324" s="207"/>
      <c r="P324" s="207"/>
      <c r="Q324" s="207"/>
      <c r="R324" s="104">
        <f t="shared" si="33"/>
        <v>0</v>
      </c>
      <c r="S324" s="16" t="b">
        <f t="shared" si="34"/>
        <v>1</v>
      </c>
      <c r="T324" s="16" t="b">
        <f t="shared" si="35"/>
        <v>1</v>
      </c>
      <c r="U324" s="16" t="b">
        <f t="shared" si="36"/>
        <v>1</v>
      </c>
      <c r="V324" s="16" t="b">
        <f t="shared" si="30"/>
        <v>1</v>
      </c>
      <c r="W324" s="16" t="b">
        <f t="shared" si="31"/>
        <v>1</v>
      </c>
      <c r="X324" s="16" t="b">
        <f t="shared" si="32"/>
        <v>1</v>
      </c>
    </row>
    <row r="325" spans="1:24">
      <c r="A325" s="103">
        <v>310</v>
      </c>
      <c r="B325" s="218"/>
      <c r="C325" s="219"/>
      <c r="D325" s="206"/>
      <c r="E325" s="206"/>
      <c r="F325" s="206"/>
      <c r="G325" s="207"/>
      <c r="H325" s="207"/>
      <c r="I325" s="207"/>
      <c r="J325" s="207"/>
      <c r="K325" s="207"/>
      <c r="L325" s="207"/>
      <c r="M325" s="207"/>
      <c r="N325" s="207"/>
      <c r="O325" s="207"/>
      <c r="P325" s="207"/>
      <c r="Q325" s="207"/>
      <c r="R325" s="104">
        <f t="shared" si="33"/>
        <v>0</v>
      </c>
      <c r="S325" s="16" t="b">
        <f t="shared" si="34"/>
        <v>1</v>
      </c>
      <c r="T325" s="16" t="b">
        <f t="shared" si="35"/>
        <v>1</v>
      </c>
      <c r="U325" s="16" t="b">
        <f t="shared" si="36"/>
        <v>1</v>
      </c>
      <c r="V325" s="16" t="b">
        <f t="shared" si="30"/>
        <v>1</v>
      </c>
      <c r="W325" s="16" t="b">
        <f t="shared" si="31"/>
        <v>1</v>
      </c>
      <c r="X325" s="16" t="b">
        <f t="shared" si="32"/>
        <v>1</v>
      </c>
    </row>
    <row r="326" spans="1:24">
      <c r="A326" s="103">
        <v>311</v>
      </c>
      <c r="B326" s="218"/>
      <c r="C326" s="219"/>
      <c r="D326" s="206"/>
      <c r="E326" s="206"/>
      <c r="F326" s="206"/>
      <c r="G326" s="207"/>
      <c r="H326" s="207"/>
      <c r="I326" s="207"/>
      <c r="J326" s="207"/>
      <c r="K326" s="207"/>
      <c r="L326" s="207"/>
      <c r="M326" s="207"/>
      <c r="N326" s="207"/>
      <c r="O326" s="207"/>
      <c r="P326" s="207"/>
      <c r="Q326" s="207"/>
      <c r="R326" s="104">
        <f t="shared" si="33"/>
        <v>0</v>
      </c>
      <c r="S326" s="16" t="b">
        <f t="shared" si="34"/>
        <v>1</v>
      </c>
      <c r="T326" s="16" t="b">
        <f t="shared" si="35"/>
        <v>1</v>
      </c>
      <c r="U326" s="16" t="b">
        <f t="shared" si="36"/>
        <v>1</v>
      </c>
      <c r="V326" s="16" t="b">
        <f t="shared" si="30"/>
        <v>1</v>
      </c>
      <c r="W326" s="16" t="b">
        <f t="shared" si="31"/>
        <v>1</v>
      </c>
      <c r="X326" s="16" t="b">
        <f t="shared" si="32"/>
        <v>1</v>
      </c>
    </row>
    <row r="327" spans="1:24">
      <c r="A327" s="103">
        <v>312</v>
      </c>
      <c r="B327" s="218"/>
      <c r="C327" s="219"/>
      <c r="D327" s="206"/>
      <c r="E327" s="206"/>
      <c r="F327" s="206"/>
      <c r="G327" s="207"/>
      <c r="H327" s="207"/>
      <c r="I327" s="207"/>
      <c r="J327" s="207"/>
      <c r="K327" s="207"/>
      <c r="L327" s="207"/>
      <c r="M327" s="207"/>
      <c r="N327" s="207"/>
      <c r="O327" s="207"/>
      <c r="P327" s="207"/>
      <c r="Q327" s="207"/>
      <c r="R327" s="104">
        <f t="shared" si="33"/>
        <v>0</v>
      </c>
      <c r="S327" s="16" t="b">
        <f t="shared" si="34"/>
        <v>1</v>
      </c>
      <c r="T327" s="16" t="b">
        <f t="shared" si="35"/>
        <v>1</v>
      </c>
      <c r="U327" s="16" t="b">
        <f t="shared" si="36"/>
        <v>1</v>
      </c>
      <c r="V327" s="16" t="b">
        <f t="shared" si="30"/>
        <v>1</v>
      </c>
      <c r="W327" s="16" t="b">
        <f t="shared" si="31"/>
        <v>1</v>
      </c>
      <c r="X327" s="16" t="b">
        <f t="shared" si="32"/>
        <v>1</v>
      </c>
    </row>
    <row r="328" spans="1:24">
      <c r="A328" s="103">
        <v>313</v>
      </c>
      <c r="B328" s="218"/>
      <c r="C328" s="219"/>
      <c r="D328" s="206"/>
      <c r="E328" s="206"/>
      <c r="F328" s="206"/>
      <c r="G328" s="207"/>
      <c r="H328" s="207"/>
      <c r="I328" s="207"/>
      <c r="J328" s="207"/>
      <c r="K328" s="207"/>
      <c r="L328" s="207"/>
      <c r="M328" s="207"/>
      <c r="N328" s="207"/>
      <c r="O328" s="207"/>
      <c r="P328" s="207"/>
      <c r="Q328" s="207"/>
      <c r="R328" s="104">
        <f t="shared" si="33"/>
        <v>0</v>
      </c>
      <c r="S328" s="16" t="b">
        <f t="shared" si="34"/>
        <v>1</v>
      </c>
      <c r="T328" s="16" t="b">
        <f t="shared" si="35"/>
        <v>1</v>
      </c>
      <c r="U328" s="16" t="b">
        <f t="shared" si="36"/>
        <v>1</v>
      </c>
      <c r="V328" s="16" t="b">
        <f t="shared" si="30"/>
        <v>1</v>
      </c>
      <c r="W328" s="16" t="b">
        <f t="shared" si="31"/>
        <v>1</v>
      </c>
      <c r="X328" s="16" t="b">
        <f t="shared" si="32"/>
        <v>1</v>
      </c>
    </row>
    <row r="329" spans="1:24">
      <c r="A329" s="103">
        <v>314</v>
      </c>
      <c r="B329" s="218"/>
      <c r="C329" s="219"/>
      <c r="D329" s="206"/>
      <c r="E329" s="206"/>
      <c r="F329" s="206"/>
      <c r="G329" s="207"/>
      <c r="H329" s="207"/>
      <c r="I329" s="207"/>
      <c r="J329" s="207"/>
      <c r="K329" s="207"/>
      <c r="L329" s="207"/>
      <c r="M329" s="207"/>
      <c r="N329" s="207"/>
      <c r="O329" s="207"/>
      <c r="P329" s="207"/>
      <c r="Q329" s="207"/>
      <c r="R329" s="104">
        <f t="shared" si="33"/>
        <v>0</v>
      </c>
      <c r="S329" s="16" t="b">
        <f t="shared" si="34"/>
        <v>1</v>
      </c>
      <c r="T329" s="16" t="b">
        <f t="shared" si="35"/>
        <v>1</v>
      </c>
      <c r="U329" s="16" t="b">
        <f t="shared" si="36"/>
        <v>1</v>
      </c>
      <c r="V329" s="16" t="b">
        <f t="shared" si="30"/>
        <v>1</v>
      </c>
      <c r="W329" s="16" t="b">
        <f t="shared" si="31"/>
        <v>1</v>
      </c>
      <c r="X329" s="16" t="b">
        <f t="shared" si="32"/>
        <v>1</v>
      </c>
    </row>
    <row r="330" spans="1:24">
      <c r="A330" s="103">
        <v>315</v>
      </c>
      <c r="B330" s="218"/>
      <c r="C330" s="219"/>
      <c r="D330" s="206"/>
      <c r="E330" s="206"/>
      <c r="F330" s="206"/>
      <c r="G330" s="207"/>
      <c r="H330" s="207"/>
      <c r="I330" s="207"/>
      <c r="J330" s="207"/>
      <c r="K330" s="207"/>
      <c r="L330" s="207"/>
      <c r="M330" s="207"/>
      <c r="N330" s="207"/>
      <c r="O330" s="207"/>
      <c r="P330" s="207"/>
      <c r="Q330" s="207"/>
      <c r="R330" s="104">
        <f t="shared" si="33"/>
        <v>0</v>
      </c>
      <c r="S330" s="16" t="b">
        <f t="shared" si="34"/>
        <v>1</v>
      </c>
      <c r="T330" s="16" t="b">
        <f t="shared" si="35"/>
        <v>1</v>
      </c>
      <c r="U330" s="16" t="b">
        <f t="shared" si="36"/>
        <v>1</v>
      </c>
      <c r="V330" s="16" t="b">
        <f t="shared" si="30"/>
        <v>1</v>
      </c>
      <c r="W330" s="16" t="b">
        <f t="shared" si="31"/>
        <v>1</v>
      </c>
      <c r="X330" s="16" t="b">
        <f t="shared" si="32"/>
        <v>1</v>
      </c>
    </row>
    <row r="331" spans="1:24">
      <c r="A331" s="103">
        <v>316</v>
      </c>
      <c r="B331" s="218"/>
      <c r="C331" s="219"/>
      <c r="D331" s="206"/>
      <c r="E331" s="206"/>
      <c r="F331" s="206"/>
      <c r="G331" s="207"/>
      <c r="H331" s="207"/>
      <c r="I331" s="207"/>
      <c r="J331" s="207"/>
      <c r="K331" s="207"/>
      <c r="L331" s="207"/>
      <c r="M331" s="207"/>
      <c r="N331" s="207"/>
      <c r="O331" s="207"/>
      <c r="P331" s="207"/>
      <c r="Q331" s="207"/>
      <c r="R331" s="104">
        <f t="shared" si="33"/>
        <v>0</v>
      </c>
      <c r="S331" s="16" t="b">
        <f t="shared" si="34"/>
        <v>1</v>
      </c>
      <c r="T331" s="16" t="b">
        <f t="shared" si="35"/>
        <v>1</v>
      </c>
      <c r="U331" s="16" t="b">
        <f t="shared" si="36"/>
        <v>1</v>
      </c>
      <c r="V331" s="16" t="b">
        <f t="shared" si="30"/>
        <v>1</v>
      </c>
      <c r="W331" s="16" t="b">
        <f t="shared" si="31"/>
        <v>1</v>
      </c>
      <c r="X331" s="16" t="b">
        <f t="shared" si="32"/>
        <v>1</v>
      </c>
    </row>
    <row r="332" spans="1:24">
      <c r="A332" s="103">
        <v>317</v>
      </c>
      <c r="B332" s="218"/>
      <c r="C332" s="219"/>
      <c r="D332" s="206"/>
      <c r="E332" s="206"/>
      <c r="F332" s="206"/>
      <c r="G332" s="207"/>
      <c r="H332" s="207"/>
      <c r="I332" s="207"/>
      <c r="J332" s="207"/>
      <c r="K332" s="207"/>
      <c r="L332" s="207"/>
      <c r="M332" s="207"/>
      <c r="N332" s="207"/>
      <c r="O332" s="207"/>
      <c r="P332" s="207"/>
      <c r="Q332" s="207"/>
      <c r="R332" s="104">
        <f t="shared" si="33"/>
        <v>0</v>
      </c>
      <c r="S332" s="16" t="b">
        <f t="shared" si="34"/>
        <v>1</v>
      </c>
      <c r="T332" s="16" t="b">
        <f t="shared" si="35"/>
        <v>1</v>
      </c>
      <c r="U332" s="16" t="b">
        <f t="shared" si="36"/>
        <v>1</v>
      </c>
      <c r="V332" s="16" t="b">
        <f t="shared" si="30"/>
        <v>1</v>
      </c>
      <c r="W332" s="16" t="b">
        <f t="shared" si="31"/>
        <v>1</v>
      </c>
      <c r="X332" s="16" t="b">
        <f t="shared" si="32"/>
        <v>1</v>
      </c>
    </row>
    <row r="333" spans="1:24">
      <c r="A333" s="103">
        <v>318</v>
      </c>
      <c r="B333" s="218"/>
      <c r="C333" s="219"/>
      <c r="D333" s="206"/>
      <c r="E333" s="206"/>
      <c r="F333" s="206"/>
      <c r="G333" s="207"/>
      <c r="H333" s="207"/>
      <c r="I333" s="207"/>
      <c r="J333" s="207"/>
      <c r="K333" s="207"/>
      <c r="L333" s="207"/>
      <c r="M333" s="207"/>
      <c r="N333" s="207"/>
      <c r="O333" s="207"/>
      <c r="P333" s="207"/>
      <c r="Q333" s="207"/>
      <c r="R333" s="104">
        <f t="shared" si="33"/>
        <v>0</v>
      </c>
      <c r="S333" s="16" t="b">
        <f t="shared" si="34"/>
        <v>1</v>
      </c>
      <c r="T333" s="16" t="b">
        <f t="shared" si="35"/>
        <v>1</v>
      </c>
      <c r="U333" s="16" t="b">
        <f t="shared" si="36"/>
        <v>1</v>
      </c>
      <c r="V333" s="16" t="b">
        <f t="shared" si="30"/>
        <v>1</v>
      </c>
      <c r="W333" s="16" t="b">
        <f t="shared" si="31"/>
        <v>1</v>
      </c>
      <c r="X333" s="16" t="b">
        <f t="shared" si="32"/>
        <v>1</v>
      </c>
    </row>
    <row r="334" spans="1:24">
      <c r="A334" s="103">
        <v>319</v>
      </c>
      <c r="B334" s="218"/>
      <c r="C334" s="219"/>
      <c r="D334" s="206"/>
      <c r="E334" s="206"/>
      <c r="F334" s="206"/>
      <c r="G334" s="207"/>
      <c r="H334" s="207"/>
      <c r="I334" s="207"/>
      <c r="J334" s="207"/>
      <c r="K334" s="207"/>
      <c r="L334" s="207"/>
      <c r="M334" s="207"/>
      <c r="N334" s="207"/>
      <c r="O334" s="207"/>
      <c r="P334" s="207"/>
      <c r="Q334" s="207"/>
      <c r="R334" s="104">
        <f t="shared" si="33"/>
        <v>0</v>
      </c>
      <c r="S334" s="16" t="b">
        <f t="shared" si="34"/>
        <v>1</v>
      </c>
      <c r="T334" s="16" t="b">
        <f t="shared" si="35"/>
        <v>1</v>
      </c>
      <c r="U334" s="16" t="b">
        <f t="shared" si="36"/>
        <v>1</v>
      </c>
      <c r="V334" s="16" t="b">
        <f t="shared" si="30"/>
        <v>1</v>
      </c>
      <c r="W334" s="16" t="b">
        <f t="shared" si="31"/>
        <v>1</v>
      </c>
      <c r="X334" s="16" t="b">
        <f t="shared" si="32"/>
        <v>1</v>
      </c>
    </row>
    <row r="335" spans="1:24">
      <c r="A335" s="103">
        <v>320</v>
      </c>
      <c r="B335" s="218"/>
      <c r="C335" s="219"/>
      <c r="D335" s="206"/>
      <c r="E335" s="206"/>
      <c r="F335" s="206"/>
      <c r="G335" s="207"/>
      <c r="H335" s="207"/>
      <c r="I335" s="207"/>
      <c r="J335" s="207"/>
      <c r="K335" s="207"/>
      <c r="L335" s="207"/>
      <c r="M335" s="207"/>
      <c r="N335" s="207"/>
      <c r="O335" s="207"/>
      <c r="P335" s="207"/>
      <c r="Q335" s="207"/>
      <c r="R335" s="104">
        <f t="shared" si="33"/>
        <v>0</v>
      </c>
      <c r="S335" s="16" t="b">
        <f t="shared" si="34"/>
        <v>1</v>
      </c>
      <c r="T335" s="16" t="b">
        <f t="shared" si="35"/>
        <v>1</v>
      </c>
      <c r="U335" s="16" t="b">
        <f t="shared" si="36"/>
        <v>1</v>
      </c>
      <c r="V335" s="16" t="b">
        <f t="shared" si="30"/>
        <v>1</v>
      </c>
      <c r="W335" s="16" t="b">
        <f t="shared" si="31"/>
        <v>1</v>
      </c>
      <c r="X335" s="16" t="b">
        <f t="shared" si="32"/>
        <v>1</v>
      </c>
    </row>
    <row r="336" spans="1:24">
      <c r="A336" s="103">
        <v>321</v>
      </c>
      <c r="B336" s="218"/>
      <c r="C336" s="219"/>
      <c r="D336" s="206"/>
      <c r="E336" s="206"/>
      <c r="F336" s="206"/>
      <c r="G336" s="207"/>
      <c r="H336" s="207"/>
      <c r="I336" s="207"/>
      <c r="J336" s="207"/>
      <c r="K336" s="207"/>
      <c r="L336" s="207"/>
      <c r="M336" s="207"/>
      <c r="N336" s="207"/>
      <c r="O336" s="207"/>
      <c r="P336" s="207"/>
      <c r="Q336" s="207"/>
      <c r="R336" s="104">
        <f t="shared" si="33"/>
        <v>0</v>
      </c>
      <c r="S336" s="16" t="b">
        <f t="shared" si="34"/>
        <v>1</v>
      </c>
      <c r="T336" s="16" t="b">
        <f t="shared" si="35"/>
        <v>1</v>
      </c>
      <c r="U336" s="16" t="b">
        <f t="shared" si="36"/>
        <v>1</v>
      </c>
      <c r="V336" s="16" t="b">
        <f t="shared" ref="V336:V399" si="37">IF(D336="",TRUE,(IF(ISNUMBER(MATCH(D336,CountriesList,0)),TRUE,FALSE)))</f>
        <v>1</v>
      </c>
      <c r="W336" s="16" t="b">
        <f t="shared" ref="W336:W399" si="38">IF(E336="",TRUE,(IF(ISNUMBER(MATCH(E336,typeofentityList,0)),TRUE,FALSE)))</f>
        <v>1</v>
      </c>
      <c r="X336" s="16" t="b">
        <f t="shared" ref="X336:X399" si="39">IF(F336="",TRUE,(IF(ISNUMBER(MATCH(F336,RelationList,0)),TRUE,FALSE)))</f>
        <v>1</v>
      </c>
    </row>
    <row r="337" spans="1:24">
      <c r="A337" s="103">
        <v>322</v>
      </c>
      <c r="B337" s="218"/>
      <c r="C337" s="219"/>
      <c r="D337" s="206"/>
      <c r="E337" s="206"/>
      <c r="F337" s="206"/>
      <c r="G337" s="207"/>
      <c r="H337" s="207"/>
      <c r="I337" s="207"/>
      <c r="J337" s="207"/>
      <c r="K337" s="207"/>
      <c r="L337" s="207"/>
      <c r="M337" s="207"/>
      <c r="N337" s="207"/>
      <c r="O337" s="207"/>
      <c r="P337" s="207"/>
      <c r="Q337" s="207"/>
      <c r="R337" s="104">
        <f t="shared" ref="R337:R400" si="40">SUM(G337:Q337)</f>
        <v>0</v>
      </c>
      <c r="S337" s="16" t="b">
        <f t="shared" si="34"/>
        <v>1</v>
      </c>
      <c r="T337" s="16" t="b">
        <f t="shared" si="35"/>
        <v>1</v>
      </c>
      <c r="U337" s="16" t="b">
        <f t="shared" si="36"/>
        <v>1</v>
      </c>
      <c r="V337" s="16" t="b">
        <f t="shared" si="37"/>
        <v>1</v>
      </c>
      <c r="W337" s="16" t="b">
        <f t="shared" si="38"/>
        <v>1</v>
      </c>
      <c r="X337" s="16" t="b">
        <f t="shared" si="39"/>
        <v>1</v>
      </c>
    </row>
    <row r="338" spans="1:24">
      <c r="A338" s="103">
        <v>323</v>
      </c>
      <c r="B338" s="218"/>
      <c r="C338" s="219"/>
      <c r="D338" s="206"/>
      <c r="E338" s="206"/>
      <c r="F338" s="206"/>
      <c r="G338" s="207"/>
      <c r="H338" s="207"/>
      <c r="I338" s="207"/>
      <c r="J338" s="207"/>
      <c r="K338" s="207"/>
      <c r="L338" s="207"/>
      <c r="M338" s="207"/>
      <c r="N338" s="207"/>
      <c r="O338" s="207"/>
      <c r="P338" s="207"/>
      <c r="Q338" s="207"/>
      <c r="R338" s="104">
        <f t="shared" si="40"/>
        <v>0</v>
      </c>
      <c r="S338" s="16" t="b">
        <f t="shared" ref="S338:S401" si="41">IF(ISBLANK(B338),TRUE,IF(OR(ISBLANK(C338),ISBLANK(D338),ISBLANK(E338),ISBLANK(F338),ISBLANK(G338),ISBLANK(H338),ISBLANK(I338),ISBLANK(J338),ISBLANK(K338),ISBLANK(L338),ISBLANK(M338),ISBLANK(N338),ISBLANK(O338),ISBLANK(P338),ISBLANK(Q338),ISBLANK(R338)),FALSE,TRUE))</f>
        <v>1</v>
      </c>
      <c r="T338" s="16" t="b">
        <f t="shared" ref="T338:T401" si="42">IF(OR(AND(B338="N/A",D338="N/A",E338="N/A",F338="N/A"),AND(ISBLANK(B338),ISBLANK(D338),ISBLANK(E338),ISBLANK(F338)),AND(NOT(ISBLANK(B338)),B338&lt;&gt;"N/A",NOT(ISBLANK(D338)),D338&lt;&gt;"N/A",NOT(ISBLANK(E338)),E338&lt;&gt;"N/A",NOT(ISBLANK(F338)),F338&lt;&gt;"N/A")),TRUE,FALSE)</f>
        <v>1</v>
      </c>
      <c r="U338" s="16" t="b">
        <f t="shared" ref="U338:U401" si="43">IF(OR((AND(B338="N/A",R338=0)),(AND((ISBLANK(B338)=TRUE),R338=0)),(AND(NOT(ISBLANK(B338)),B338&lt;&gt;"N/A",R338&lt;&gt;0))),TRUE,FALSE)</f>
        <v>1</v>
      </c>
      <c r="V338" s="16" t="b">
        <f t="shared" si="37"/>
        <v>1</v>
      </c>
      <c r="W338" s="16" t="b">
        <f t="shared" si="38"/>
        <v>1</v>
      </c>
      <c r="X338" s="16" t="b">
        <f t="shared" si="39"/>
        <v>1</v>
      </c>
    </row>
    <row r="339" spans="1:24">
      <c r="A339" s="103">
        <v>324</v>
      </c>
      <c r="B339" s="218"/>
      <c r="C339" s="219"/>
      <c r="D339" s="206"/>
      <c r="E339" s="206"/>
      <c r="F339" s="206"/>
      <c r="G339" s="207"/>
      <c r="H339" s="207"/>
      <c r="I339" s="207"/>
      <c r="J339" s="207"/>
      <c r="K339" s="207"/>
      <c r="L339" s="207"/>
      <c r="M339" s="207"/>
      <c r="N339" s="207"/>
      <c r="O339" s="207"/>
      <c r="P339" s="207"/>
      <c r="Q339" s="207"/>
      <c r="R339" s="104">
        <f t="shared" si="40"/>
        <v>0</v>
      </c>
      <c r="S339" s="16" t="b">
        <f t="shared" si="41"/>
        <v>1</v>
      </c>
      <c r="T339" s="16" t="b">
        <f t="shared" si="42"/>
        <v>1</v>
      </c>
      <c r="U339" s="16" t="b">
        <f t="shared" si="43"/>
        <v>1</v>
      </c>
      <c r="V339" s="16" t="b">
        <f t="shared" si="37"/>
        <v>1</v>
      </c>
      <c r="W339" s="16" t="b">
        <f t="shared" si="38"/>
        <v>1</v>
      </c>
      <c r="X339" s="16" t="b">
        <f t="shared" si="39"/>
        <v>1</v>
      </c>
    </row>
    <row r="340" spans="1:24">
      <c r="A340" s="103">
        <v>325</v>
      </c>
      <c r="B340" s="218"/>
      <c r="C340" s="219"/>
      <c r="D340" s="206"/>
      <c r="E340" s="206"/>
      <c r="F340" s="206"/>
      <c r="G340" s="207"/>
      <c r="H340" s="207"/>
      <c r="I340" s="207"/>
      <c r="J340" s="207"/>
      <c r="K340" s="207"/>
      <c r="L340" s="207"/>
      <c r="M340" s="207"/>
      <c r="N340" s="207"/>
      <c r="O340" s="207"/>
      <c r="P340" s="207"/>
      <c r="Q340" s="207"/>
      <c r="R340" s="104">
        <f t="shared" si="40"/>
        <v>0</v>
      </c>
      <c r="S340" s="16" t="b">
        <f t="shared" si="41"/>
        <v>1</v>
      </c>
      <c r="T340" s="16" t="b">
        <f t="shared" si="42"/>
        <v>1</v>
      </c>
      <c r="U340" s="16" t="b">
        <f t="shared" si="43"/>
        <v>1</v>
      </c>
      <c r="V340" s="16" t="b">
        <f t="shared" si="37"/>
        <v>1</v>
      </c>
      <c r="W340" s="16" t="b">
        <f t="shared" si="38"/>
        <v>1</v>
      </c>
      <c r="X340" s="16" t="b">
        <f t="shared" si="39"/>
        <v>1</v>
      </c>
    </row>
    <row r="341" spans="1:24">
      <c r="A341" s="103">
        <v>326</v>
      </c>
      <c r="B341" s="218"/>
      <c r="C341" s="219"/>
      <c r="D341" s="206"/>
      <c r="E341" s="206"/>
      <c r="F341" s="206"/>
      <c r="G341" s="207"/>
      <c r="H341" s="207"/>
      <c r="I341" s="207"/>
      <c r="J341" s="207"/>
      <c r="K341" s="207"/>
      <c r="L341" s="207"/>
      <c r="M341" s="207"/>
      <c r="N341" s="207"/>
      <c r="O341" s="207"/>
      <c r="P341" s="207"/>
      <c r="Q341" s="207"/>
      <c r="R341" s="104">
        <f t="shared" si="40"/>
        <v>0</v>
      </c>
      <c r="S341" s="16" t="b">
        <f t="shared" si="41"/>
        <v>1</v>
      </c>
      <c r="T341" s="16" t="b">
        <f t="shared" si="42"/>
        <v>1</v>
      </c>
      <c r="U341" s="16" t="b">
        <f t="shared" si="43"/>
        <v>1</v>
      </c>
      <c r="V341" s="16" t="b">
        <f t="shared" si="37"/>
        <v>1</v>
      </c>
      <c r="W341" s="16" t="b">
        <f t="shared" si="38"/>
        <v>1</v>
      </c>
      <c r="X341" s="16" t="b">
        <f t="shared" si="39"/>
        <v>1</v>
      </c>
    </row>
    <row r="342" spans="1:24">
      <c r="A342" s="103">
        <v>327</v>
      </c>
      <c r="B342" s="218"/>
      <c r="C342" s="219"/>
      <c r="D342" s="206"/>
      <c r="E342" s="206"/>
      <c r="F342" s="206"/>
      <c r="G342" s="207"/>
      <c r="H342" s="207"/>
      <c r="I342" s="207"/>
      <c r="J342" s="207"/>
      <c r="K342" s="207"/>
      <c r="L342" s="207"/>
      <c r="M342" s="207"/>
      <c r="N342" s="207"/>
      <c r="O342" s="207"/>
      <c r="P342" s="207"/>
      <c r="Q342" s="207"/>
      <c r="R342" s="104">
        <f t="shared" si="40"/>
        <v>0</v>
      </c>
      <c r="S342" s="16" t="b">
        <f t="shared" si="41"/>
        <v>1</v>
      </c>
      <c r="T342" s="16" t="b">
        <f t="shared" si="42"/>
        <v>1</v>
      </c>
      <c r="U342" s="16" t="b">
        <f t="shared" si="43"/>
        <v>1</v>
      </c>
      <c r="V342" s="16" t="b">
        <f t="shared" si="37"/>
        <v>1</v>
      </c>
      <c r="W342" s="16" t="b">
        <f t="shared" si="38"/>
        <v>1</v>
      </c>
      <c r="X342" s="16" t="b">
        <f t="shared" si="39"/>
        <v>1</v>
      </c>
    </row>
    <row r="343" spans="1:24">
      <c r="A343" s="103">
        <v>328</v>
      </c>
      <c r="B343" s="218"/>
      <c r="C343" s="219"/>
      <c r="D343" s="206"/>
      <c r="E343" s="206"/>
      <c r="F343" s="206"/>
      <c r="G343" s="207"/>
      <c r="H343" s="207"/>
      <c r="I343" s="207"/>
      <c r="J343" s="207"/>
      <c r="K343" s="207"/>
      <c r="L343" s="207"/>
      <c r="M343" s="207"/>
      <c r="N343" s="207"/>
      <c r="O343" s="207"/>
      <c r="P343" s="207"/>
      <c r="Q343" s="207"/>
      <c r="R343" s="104">
        <f t="shared" si="40"/>
        <v>0</v>
      </c>
      <c r="S343" s="16" t="b">
        <f t="shared" si="41"/>
        <v>1</v>
      </c>
      <c r="T343" s="16" t="b">
        <f t="shared" si="42"/>
        <v>1</v>
      </c>
      <c r="U343" s="16" t="b">
        <f t="shared" si="43"/>
        <v>1</v>
      </c>
      <c r="V343" s="16" t="b">
        <f t="shared" si="37"/>
        <v>1</v>
      </c>
      <c r="W343" s="16" t="b">
        <f t="shared" si="38"/>
        <v>1</v>
      </c>
      <c r="X343" s="16" t="b">
        <f t="shared" si="39"/>
        <v>1</v>
      </c>
    </row>
    <row r="344" spans="1:24">
      <c r="A344" s="103">
        <v>329</v>
      </c>
      <c r="B344" s="218"/>
      <c r="C344" s="219"/>
      <c r="D344" s="206"/>
      <c r="E344" s="206"/>
      <c r="F344" s="206"/>
      <c r="G344" s="207"/>
      <c r="H344" s="207"/>
      <c r="I344" s="207"/>
      <c r="J344" s="207"/>
      <c r="K344" s="207"/>
      <c r="L344" s="207"/>
      <c r="M344" s="207"/>
      <c r="N344" s="207"/>
      <c r="O344" s="207"/>
      <c r="P344" s="207"/>
      <c r="Q344" s="207"/>
      <c r="R344" s="104">
        <f t="shared" si="40"/>
        <v>0</v>
      </c>
      <c r="S344" s="16" t="b">
        <f t="shared" si="41"/>
        <v>1</v>
      </c>
      <c r="T344" s="16" t="b">
        <f t="shared" si="42"/>
        <v>1</v>
      </c>
      <c r="U344" s="16" t="b">
        <f t="shared" si="43"/>
        <v>1</v>
      </c>
      <c r="V344" s="16" t="b">
        <f t="shared" si="37"/>
        <v>1</v>
      </c>
      <c r="W344" s="16" t="b">
        <f t="shared" si="38"/>
        <v>1</v>
      </c>
      <c r="X344" s="16" t="b">
        <f t="shared" si="39"/>
        <v>1</v>
      </c>
    </row>
    <row r="345" spans="1:24">
      <c r="A345" s="103">
        <v>330</v>
      </c>
      <c r="B345" s="218"/>
      <c r="C345" s="219"/>
      <c r="D345" s="206"/>
      <c r="E345" s="206"/>
      <c r="F345" s="206"/>
      <c r="G345" s="207"/>
      <c r="H345" s="207"/>
      <c r="I345" s="207"/>
      <c r="J345" s="207"/>
      <c r="K345" s="207"/>
      <c r="L345" s="207"/>
      <c r="M345" s="207"/>
      <c r="N345" s="207"/>
      <c r="O345" s="207"/>
      <c r="P345" s="207"/>
      <c r="Q345" s="207"/>
      <c r="R345" s="104">
        <f t="shared" si="40"/>
        <v>0</v>
      </c>
      <c r="S345" s="16" t="b">
        <f t="shared" si="41"/>
        <v>1</v>
      </c>
      <c r="T345" s="16" t="b">
        <f t="shared" si="42"/>
        <v>1</v>
      </c>
      <c r="U345" s="16" t="b">
        <f t="shared" si="43"/>
        <v>1</v>
      </c>
      <c r="V345" s="16" t="b">
        <f t="shared" si="37"/>
        <v>1</v>
      </c>
      <c r="W345" s="16" t="b">
        <f t="shared" si="38"/>
        <v>1</v>
      </c>
      <c r="X345" s="16" t="b">
        <f t="shared" si="39"/>
        <v>1</v>
      </c>
    </row>
    <row r="346" spans="1:24">
      <c r="A346" s="103">
        <v>331</v>
      </c>
      <c r="B346" s="218"/>
      <c r="C346" s="219"/>
      <c r="D346" s="206"/>
      <c r="E346" s="206"/>
      <c r="F346" s="206"/>
      <c r="G346" s="207"/>
      <c r="H346" s="207"/>
      <c r="I346" s="207"/>
      <c r="J346" s="207"/>
      <c r="K346" s="207"/>
      <c r="L346" s="207"/>
      <c r="M346" s="207"/>
      <c r="N346" s="207"/>
      <c r="O346" s="207"/>
      <c r="P346" s="207"/>
      <c r="Q346" s="207"/>
      <c r="R346" s="104">
        <f t="shared" si="40"/>
        <v>0</v>
      </c>
      <c r="S346" s="16" t="b">
        <f t="shared" si="41"/>
        <v>1</v>
      </c>
      <c r="T346" s="16" t="b">
        <f t="shared" si="42"/>
        <v>1</v>
      </c>
      <c r="U346" s="16" t="b">
        <f t="shared" si="43"/>
        <v>1</v>
      </c>
      <c r="V346" s="16" t="b">
        <f t="shared" si="37"/>
        <v>1</v>
      </c>
      <c r="W346" s="16" t="b">
        <f t="shared" si="38"/>
        <v>1</v>
      </c>
      <c r="X346" s="16" t="b">
        <f t="shared" si="39"/>
        <v>1</v>
      </c>
    </row>
    <row r="347" spans="1:24">
      <c r="A347" s="103">
        <v>332</v>
      </c>
      <c r="B347" s="218"/>
      <c r="C347" s="219"/>
      <c r="D347" s="206"/>
      <c r="E347" s="206"/>
      <c r="F347" s="206"/>
      <c r="G347" s="207"/>
      <c r="H347" s="207"/>
      <c r="I347" s="207"/>
      <c r="J347" s="207"/>
      <c r="K347" s="207"/>
      <c r="L347" s="207"/>
      <c r="M347" s="207"/>
      <c r="N347" s="207"/>
      <c r="O347" s="207"/>
      <c r="P347" s="207"/>
      <c r="Q347" s="207"/>
      <c r="R347" s="104">
        <f t="shared" si="40"/>
        <v>0</v>
      </c>
      <c r="S347" s="16" t="b">
        <f t="shared" si="41"/>
        <v>1</v>
      </c>
      <c r="T347" s="16" t="b">
        <f t="shared" si="42"/>
        <v>1</v>
      </c>
      <c r="U347" s="16" t="b">
        <f t="shared" si="43"/>
        <v>1</v>
      </c>
      <c r="V347" s="16" t="b">
        <f t="shared" si="37"/>
        <v>1</v>
      </c>
      <c r="W347" s="16" t="b">
        <f t="shared" si="38"/>
        <v>1</v>
      </c>
      <c r="X347" s="16" t="b">
        <f t="shared" si="39"/>
        <v>1</v>
      </c>
    </row>
    <row r="348" spans="1:24">
      <c r="A348" s="103">
        <v>333</v>
      </c>
      <c r="B348" s="218"/>
      <c r="C348" s="219"/>
      <c r="D348" s="206"/>
      <c r="E348" s="206"/>
      <c r="F348" s="206"/>
      <c r="G348" s="207"/>
      <c r="H348" s="207"/>
      <c r="I348" s="207"/>
      <c r="J348" s="207"/>
      <c r="K348" s="207"/>
      <c r="L348" s="207"/>
      <c r="M348" s="207"/>
      <c r="N348" s="207"/>
      <c r="O348" s="207"/>
      <c r="P348" s="207"/>
      <c r="Q348" s="207"/>
      <c r="R348" s="104">
        <f t="shared" si="40"/>
        <v>0</v>
      </c>
      <c r="S348" s="16" t="b">
        <f t="shared" si="41"/>
        <v>1</v>
      </c>
      <c r="T348" s="16" t="b">
        <f t="shared" si="42"/>
        <v>1</v>
      </c>
      <c r="U348" s="16" t="b">
        <f t="shared" si="43"/>
        <v>1</v>
      </c>
      <c r="V348" s="16" t="b">
        <f t="shared" si="37"/>
        <v>1</v>
      </c>
      <c r="W348" s="16" t="b">
        <f t="shared" si="38"/>
        <v>1</v>
      </c>
      <c r="X348" s="16" t="b">
        <f t="shared" si="39"/>
        <v>1</v>
      </c>
    </row>
    <row r="349" spans="1:24">
      <c r="A349" s="103">
        <v>334</v>
      </c>
      <c r="B349" s="218"/>
      <c r="C349" s="219"/>
      <c r="D349" s="206"/>
      <c r="E349" s="206"/>
      <c r="F349" s="206"/>
      <c r="G349" s="207"/>
      <c r="H349" s="207"/>
      <c r="I349" s="207"/>
      <c r="J349" s="207"/>
      <c r="K349" s="207"/>
      <c r="L349" s="207"/>
      <c r="M349" s="207"/>
      <c r="N349" s="207"/>
      <c r="O349" s="207"/>
      <c r="P349" s="207"/>
      <c r="Q349" s="207"/>
      <c r="R349" s="104">
        <f t="shared" si="40"/>
        <v>0</v>
      </c>
      <c r="S349" s="16" t="b">
        <f t="shared" si="41"/>
        <v>1</v>
      </c>
      <c r="T349" s="16" t="b">
        <f t="shared" si="42"/>
        <v>1</v>
      </c>
      <c r="U349" s="16" t="b">
        <f t="shared" si="43"/>
        <v>1</v>
      </c>
      <c r="V349" s="16" t="b">
        <f t="shared" si="37"/>
        <v>1</v>
      </c>
      <c r="W349" s="16" t="b">
        <f t="shared" si="38"/>
        <v>1</v>
      </c>
      <c r="X349" s="16" t="b">
        <f t="shared" si="39"/>
        <v>1</v>
      </c>
    </row>
    <row r="350" spans="1:24">
      <c r="A350" s="103">
        <v>335</v>
      </c>
      <c r="B350" s="218"/>
      <c r="C350" s="219"/>
      <c r="D350" s="206"/>
      <c r="E350" s="206"/>
      <c r="F350" s="206"/>
      <c r="G350" s="207"/>
      <c r="H350" s="207"/>
      <c r="I350" s="207"/>
      <c r="J350" s="207"/>
      <c r="K350" s="207"/>
      <c r="L350" s="207"/>
      <c r="M350" s="207"/>
      <c r="N350" s="207"/>
      <c r="O350" s="207"/>
      <c r="P350" s="207"/>
      <c r="Q350" s="207"/>
      <c r="R350" s="104">
        <f t="shared" si="40"/>
        <v>0</v>
      </c>
      <c r="S350" s="16" t="b">
        <f t="shared" si="41"/>
        <v>1</v>
      </c>
      <c r="T350" s="16" t="b">
        <f t="shared" si="42"/>
        <v>1</v>
      </c>
      <c r="U350" s="16" t="b">
        <f t="shared" si="43"/>
        <v>1</v>
      </c>
      <c r="V350" s="16" t="b">
        <f t="shared" si="37"/>
        <v>1</v>
      </c>
      <c r="W350" s="16" t="b">
        <f t="shared" si="38"/>
        <v>1</v>
      </c>
      <c r="X350" s="16" t="b">
        <f t="shared" si="39"/>
        <v>1</v>
      </c>
    </row>
    <row r="351" spans="1:24">
      <c r="A351" s="103">
        <v>336</v>
      </c>
      <c r="B351" s="218"/>
      <c r="C351" s="219"/>
      <c r="D351" s="206"/>
      <c r="E351" s="206"/>
      <c r="F351" s="206"/>
      <c r="G351" s="207"/>
      <c r="H351" s="207"/>
      <c r="I351" s="207"/>
      <c r="J351" s="207"/>
      <c r="K351" s="207"/>
      <c r="L351" s="207"/>
      <c r="M351" s="207"/>
      <c r="N351" s="207"/>
      <c r="O351" s="207"/>
      <c r="P351" s="207"/>
      <c r="Q351" s="207"/>
      <c r="R351" s="104">
        <f t="shared" si="40"/>
        <v>0</v>
      </c>
      <c r="S351" s="16" t="b">
        <f t="shared" si="41"/>
        <v>1</v>
      </c>
      <c r="T351" s="16" t="b">
        <f t="shared" si="42"/>
        <v>1</v>
      </c>
      <c r="U351" s="16" t="b">
        <f t="shared" si="43"/>
        <v>1</v>
      </c>
      <c r="V351" s="16" t="b">
        <f t="shared" si="37"/>
        <v>1</v>
      </c>
      <c r="W351" s="16" t="b">
        <f t="shared" si="38"/>
        <v>1</v>
      </c>
      <c r="X351" s="16" t="b">
        <f t="shared" si="39"/>
        <v>1</v>
      </c>
    </row>
    <row r="352" spans="1:24">
      <c r="A352" s="103">
        <v>337</v>
      </c>
      <c r="B352" s="218"/>
      <c r="C352" s="219"/>
      <c r="D352" s="206"/>
      <c r="E352" s="206"/>
      <c r="F352" s="206"/>
      <c r="G352" s="207"/>
      <c r="H352" s="207"/>
      <c r="I352" s="207"/>
      <c r="J352" s="207"/>
      <c r="K352" s="207"/>
      <c r="L352" s="207"/>
      <c r="M352" s="207"/>
      <c r="N352" s="207"/>
      <c r="O352" s="207"/>
      <c r="P352" s="207"/>
      <c r="Q352" s="207"/>
      <c r="R352" s="104">
        <f t="shared" si="40"/>
        <v>0</v>
      </c>
      <c r="S352" s="16" t="b">
        <f t="shared" si="41"/>
        <v>1</v>
      </c>
      <c r="T352" s="16" t="b">
        <f t="shared" si="42"/>
        <v>1</v>
      </c>
      <c r="U352" s="16" t="b">
        <f t="shared" si="43"/>
        <v>1</v>
      </c>
      <c r="V352" s="16" t="b">
        <f t="shared" si="37"/>
        <v>1</v>
      </c>
      <c r="W352" s="16" t="b">
        <f t="shared" si="38"/>
        <v>1</v>
      </c>
      <c r="X352" s="16" t="b">
        <f t="shared" si="39"/>
        <v>1</v>
      </c>
    </row>
    <row r="353" spans="1:24">
      <c r="A353" s="103">
        <v>338</v>
      </c>
      <c r="B353" s="218"/>
      <c r="C353" s="219"/>
      <c r="D353" s="206"/>
      <c r="E353" s="206"/>
      <c r="F353" s="206"/>
      <c r="G353" s="207"/>
      <c r="H353" s="207"/>
      <c r="I353" s="207"/>
      <c r="J353" s="207"/>
      <c r="K353" s="207"/>
      <c r="L353" s="207"/>
      <c r="M353" s="207"/>
      <c r="N353" s="207"/>
      <c r="O353" s="207"/>
      <c r="P353" s="207"/>
      <c r="Q353" s="207"/>
      <c r="R353" s="104">
        <f t="shared" si="40"/>
        <v>0</v>
      </c>
      <c r="S353" s="16" t="b">
        <f t="shared" si="41"/>
        <v>1</v>
      </c>
      <c r="T353" s="16" t="b">
        <f t="shared" si="42"/>
        <v>1</v>
      </c>
      <c r="U353" s="16" t="b">
        <f t="shared" si="43"/>
        <v>1</v>
      </c>
      <c r="V353" s="16" t="b">
        <f t="shared" si="37"/>
        <v>1</v>
      </c>
      <c r="W353" s="16" t="b">
        <f t="shared" si="38"/>
        <v>1</v>
      </c>
      <c r="X353" s="16" t="b">
        <f t="shared" si="39"/>
        <v>1</v>
      </c>
    </row>
    <row r="354" spans="1:24">
      <c r="A354" s="103">
        <v>339</v>
      </c>
      <c r="B354" s="218"/>
      <c r="C354" s="219"/>
      <c r="D354" s="206"/>
      <c r="E354" s="206"/>
      <c r="F354" s="206"/>
      <c r="G354" s="207"/>
      <c r="H354" s="207"/>
      <c r="I354" s="207"/>
      <c r="J354" s="207"/>
      <c r="K354" s="207"/>
      <c r="L354" s="207"/>
      <c r="M354" s="207"/>
      <c r="N354" s="207"/>
      <c r="O354" s="207"/>
      <c r="P354" s="207"/>
      <c r="Q354" s="207"/>
      <c r="R354" s="104">
        <f t="shared" si="40"/>
        <v>0</v>
      </c>
      <c r="S354" s="16" t="b">
        <f t="shared" si="41"/>
        <v>1</v>
      </c>
      <c r="T354" s="16" t="b">
        <f t="shared" si="42"/>
        <v>1</v>
      </c>
      <c r="U354" s="16" t="b">
        <f t="shared" si="43"/>
        <v>1</v>
      </c>
      <c r="V354" s="16" t="b">
        <f t="shared" si="37"/>
        <v>1</v>
      </c>
      <c r="W354" s="16" t="b">
        <f t="shared" si="38"/>
        <v>1</v>
      </c>
      <c r="X354" s="16" t="b">
        <f t="shared" si="39"/>
        <v>1</v>
      </c>
    </row>
    <row r="355" spans="1:24">
      <c r="A355" s="103">
        <v>340</v>
      </c>
      <c r="B355" s="218"/>
      <c r="C355" s="219"/>
      <c r="D355" s="206"/>
      <c r="E355" s="206"/>
      <c r="F355" s="206"/>
      <c r="G355" s="207"/>
      <c r="H355" s="207"/>
      <c r="I355" s="207"/>
      <c r="J355" s="207"/>
      <c r="K355" s="207"/>
      <c r="L355" s="207"/>
      <c r="M355" s="207"/>
      <c r="N355" s="207"/>
      <c r="O355" s="207"/>
      <c r="P355" s="207"/>
      <c r="Q355" s="207"/>
      <c r="R355" s="104">
        <f t="shared" si="40"/>
        <v>0</v>
      </c>
      <c r="S355" s="16" t="b">
        <f t="shared" si="41"/>
        <v>1</v>
      </c>
      <c r="T355" s="16" t="b">
        <f t="shared" si="42"/>
        <v>1</v>
      </c>
      <c r="U355" s="16" t="b">
        <f t="shared" si="43"/>
        <v>1</v>
      </c>
      <c r="V355" s="16" t="b">
        <f t="shared" si="37"/>
        <v>1</v>
      </c>
      <c r="W355" s="16" t="b">
        <f t="shared" si="38"/>
        <v>1</v>
      </c>
      <c r="X355" s="16" t="b">
        <f t="shared" si="39"/>
        <v>1</v>
      </c>
    </row>
    <row r="356" spans="1:24">
      <c r="A356" s="103">
        <v>341</v>
      </c>
      <c r="B356" s="218"/>
      <c r="C356" s="219"/>
      <c r="D356" s="206"/>
      <c r="E356" s="206"/>
      <c r="F356" s="206"/>
      <c r="G356" s="207"/>
      <c r="H356" s="207"/>
      <c r="I356" s="207"/>
      <c r="J356" s="207"/>
      <c r="K356" s="207"/>
      <c r="L356" s="207"/>
      <c r="M356" s="207"/>
      <c r="N356" s="207"/>
      <c r="O356" s="207"/>
      <c r="P356" s="207"/>
      <c r="Q356" s="207"/>
      <c r="R356" s="104">
        <f t="shared" si="40"/>
        <v>0</v>
      </c>
      <c r="S356" s="16" t="b">
        <f t="shared" si="41"/>
        <v>1</v>
      </c>
      <c r="T356" s="16" t="b">
        <f t="shared" si="42"/>
        <v>1</v>
      </c>
      <c r="U356" s="16" t="b">
        <f t="shared" si="43"/>
        <v>1</v>
      </c>
      <c r="V356" s="16" t="b">
        <f t="shared" si="37"/>
        <v>1</v>
      </c>
      <c r="W356" s="16" t="b">
        <f t="shared" si="38"/>
        <v>1</v>
      </c>
      <c r="X356" s="16" t="b">
        <f t="shared" si="39"/>
        <v>1</v>
      </c>
    </row>
    <row r="357" spans="1:24">
      <c r="A357" s="103">
        <v>342</v>
      </c>
      <c r="B357" s="218"/>
      <c r="C357" s="219"/>
      <c r="D357" s="206"/>
      <c r="E357" s="206"/>
      <c r="F357" s="206"/>
      <c r="G357" s="207"/>
      <c r="H357" s="207"/>
      <c r="I357" s="207"/>
      <c r="J357" s="207"/>
      <c r="K357" s="207"/>
      <c r="L357" s="207"/>
      <c r="M357" s="207"/>
      <c r="N357" s="207"/>
      <c r="O357" s="207"/>
      <c r="P357" s="207"/>
      <c r="Q357" s="207"/>
      <c r="R357" s="104">
        <f t="shared" si="40"/>
        <v>0</v>
      </c>
      <c r="S357" s="16" t="b">
        <f t="shared" si="41"/>
        <v>1</v>
      </c>
      <c r="T357" s="16" t="b">
        <f t="shared" si="42"/>
        <v>1</v>
      </c>
      <c r="U357" s="16" t="b">
        <f t="shared" si="43"/>
        <v>1</v>
      </c>
      <c r="V357" s="16" t="b">
        <f t="shared" si="37"/>
        <v>1</v>
      </c>
      <c r="W357" s="16" t="b">
        <f t="shared" si="38"/>
        <v>1</v>
      </c>
      <c r="X357" s="16" t="b">
        <f t="shared" si="39"/>
        <v>1</v>
      </c>
    </row>
    <row r="358" spans="1:24">
      <c r="A358" s="103">
        <v>343</v>
      </c>
      <c r="B358" s="218"/>
      <c r="C358" s="219"/>
      <c r="D358" s="206"/>
      <c r="E358" s="206"/>
      <c r="F358" s="206"/>
      <c r="G358" s="207"/>
      <c r="H358" s="207"/>
      <c r="I358" s="207"/>
      <c r="J358" s="207"/>
      <c r="K358" s="207"/>
      <c r="L358" s="207"/>
      <c r="M358" s="207"/>
      <c r="N358" s="207"/>
      <c r="O358" s="207"/>
      <c r="P358" s="207"/>
      <c r="Q358" s="207"/>
      <c r="R358" s="104">
        <f t="shared" si="40"/>
        <v>0</v>
      </c>
      <c r="S358" s="16" t="b">
        <f t="shared" si="41"/>
        <v>1</v>
      </c>
      <c r="T358" s="16" t="b">
        <f t="shared" si="42"/>
        <v>1</v>
      </c>
      <c r="U358" s="16" t="b">
        <f t="shared" si="43"/>
        <v>1</v>
      </c>
      <c r="V358" s="16" t="b">
        <f t="shared" si="37"/>
        <v>1</v>
      </c>
      <c r="W358" s="16" t="b">
        <f t="shared" si="38"/>
        <v>1</v>
      </c>
      <c r="X358" s="16" t="b">
        <f t="shared" si="39"/>
        <v>1</v>
      </c>
    </row>
    <row r="359" spans="1:24">
      <c r="A359" s="103">
        <v>344</v>
      </c>
      <c r="B359" s="218"/>
      <c r="C359" s="219"/>
      <c r="D359" s="206"/>
      <c r="E359" s="206"/>
      <c r="F359" s="206"/>
      <c r="G359" s="207"/>
      <c r="H359" s="207"/>
      <c r="I359" s="207"/>
      <c r="J359" s="207"/>
      <c r="K359" s="207"/>
      <c r="L359" s="207"/>
      <c r="M359" s="207"/>
      <c r="N359" s="207"/>
      <c r="O359" s="207"/>
      <c r="P359" s="207"/>
      <c r="Q359" s="207"/>
      <c r="R359" s="104">
        <f t="shared" si="40"/>
        <v>0</v>
      </c>
      <c r="S359" s="16" t="b">
        <f t="shared" si="41"/>
        <v>1</v>
      </c>
      <c r="T359" s="16" t="b">
        <f t="shared" si="42"/>
        <v>1</v>
      </c>
      <c r="U359" s="16" t="b">
        <f t="shared" si="43"/>
        <v>1</v>
      </c>
      <c r="V359" s="16" t="b">
        <f t="shared" si="37"/>
        <v>1</v>
      </c>
      <c r="W359" s="16" t="b">
        <f t="shared" si="38"/>
        <v>1</v>
      </c>
      <c r="X359" s="16" t="b">
        <f t="shared" si="39"/>
        <v>1</v>
      </c>
    </row>
    <row r="360" spans="1:24">
      <c r="A360" s="103">
        <v>345</v>
      </c>
      <c r="B360" s="218"/>
      <c r="C360" s="219"/>
      <c r="D360" s="206"/>
      <c r="E360" s="206"/>
      <c r="F360" s="206"/>
      <c r="G360" s="207"/>
      <c r="H360" s="207"/>
      <c r="I360" s="207"/>
      <c r="J360" s="207"/>
      <c r="K360" s="207"/>
      <c r="L360" s="207"/>
      <c r="M360" s="207"/>
      <c r="N360" s="207"/>
      <c r="O360" s="207"/>
      <c r="P360" s="207"/>
      <c r="Q360" s="207"/>
      <c r="R360" s="104">
        <f t="shared" si="40"/>
        <v>0</v>
      </c>
      <c r="S360" s="16" t="b">
        <f t="shared" si="41"/>
        <v>1</v>
      </c>
      <c r="T360" s="16" t="b">
        <f t="shared" si="42"/>
        <v>1</v>
      </c>
      <c r="U360" s="16" t="b">
        <f t="shared" si="43"/>
        <v>1</v>
      </c>
      <c r="V360" s="16" t="b">
        <f t="shared" si="37"/>
        <v>1</v>
      </c>
      <c r="W360" s="16" t="b">
        <f t="shared" si="38"/>
        <v>1</v>
      </c>
      <c r="X360" s="16" t="b">
        <f t="shared" si="39"/>
        <v>1</v>
      </c>
    </row>
    <row r="361" spans="1:24">
      <c r="A361" s="103">
        <v>346</v>
      </c>
      <c r="B361" s="218"/>
      <c r="C361" s="219"/>
      <c r="D361" s="206"/>
      <c r="E361" s="206"/>
      <c r="F361" s="206"/>
      <c r="G361" s="207"/>
      <c r="H361" s="207"/>
      <c r="I361" s="207"/>
      <c r="J361" s="207"/>
      <c r="K361" s="207"/>
      <c r="L361" s="207"/>
      <c r="M361" s="207"/>
      <c r="N361" s="207"/>
      <c r="O361" s="207"/>
      <c r="P361" s="207"/>
      <c r="Q361" s="207"/>
      <c r="R361" s="104">
        <f t="shared" si="40"/>
        <v>0</v>
      </c>
      <c r="S361" s="16" t="b">
        <f t="shared" si="41"/>
        <v>1</v>
      </c>
      <c r="T361" s="16" t="b">
        <f t="shared" si="42"/>
        <v>1</v>
      </c>
      <c r="U361" s="16" t="b">
        <f t="shared" si="43"/>
        <v>1</v>
      </c>
      <c r="V361" s="16" t="b">
        <f t="shared" si="37"/>
        <v>1</v>
      </c>
      <c r="W361" s="16" t="b">
        <f t="shared" si="38"/>
        <v>1</v>
      </c>
      <c r="X361" s="16" t="b">
        <f t="shared" si="39"/>
        <v>1</v>
      </c>
    </row>
    <row r="362" spans="1:24">
      <c r="A362" s="103">
        <v>347</v>
      </c>
      <c r="B362" s="218"/>
      <c r="C362" s="219"/>
      <c r="D362" s="206"/>
      <c r="E362" s="206"/>
      <c r="F362" s="206"/>
      <c r="G362" s="207"/>
      <c r="H362" s="207"/>
      <c r="I362" s="207"/>
      <c r="J362" s="207"/>
      <c r="K362" s="207"/>
      <c r="L362" s="207"/>
      <c r="M362" s="207"/>
      <c r="N362" s="207"/>
      <c r="O362" s="207"/>
      <c r="P362" s="207"/>
      <c r="Q362" s="207"/>
      <c r="R362" s="104">
        <f t="shared" si="40"/>
        <v>0</v>
      </c>
      <c r="S362" s="16" t="b">
        <f t="shared" si="41"/>
        <v>1</v>
      </c>
      <c r="T362" s="16" t="b">
        <f t="shared" si="42"/>
        <v>1</v>
      </c>
      <c r="U362" s="16" t="b">
        <f t="shared" si="43"/>
        <v>1</v>
      </c>
      <c r="V362" s="16" t="b">
        <f t="shared" si="37"/>
        <v>1</v>
      </c>
      <c r="W362" s="16" t="b">
        <f t="shared" si="38"/>
        <v>1</v>
      </c>
      <c r="X362" s="16" t="b">
        <f t="shared" si="39"/>
        <v>1</v>
      </c>
    </row>
    <row r="363" spans="1:24">
      <c r="A363" s="103">
        <v>348</v>
      </c>
      <c r="B363" s="218"/>
      <c r="C363" s="219"/>
      <c r="D363" s="206"/>
      <c r="E363" s="206"/>
      <c r="F363" s="206"/>
      <c r="G363" s="207"/>
      <c r="H363" s="207"/>
      <c r="I363" s="207"/>
      <c r="J363" s="207"/>
      <c r="K363" s="207"/>
      <c r="L363" s="207"/>
      <c r="M363" s="207"/>
      <c r="N363" s="207"/>
      <c r="O363" s="207"/>
      <c r="P363" s="207"/>
      <c r="Q363" s="207"/>
      <c r="R363" s="104">
        <f t="shared" si="40"/>
        <v>0</v>
      </c>
      <c r="S363" s="16" t="b">
        <f t="shared" si="41"/>
        <v>1</v>
      </c>
      <c r="T363" s="16" t="b">
        <f t="shared" si="42"/>
        <v>1</v>
      </c>
      <c r="U363" s="16" t="b">
        <f t="shared" si="43"/>
        <v>1</v>
      </c>
      <c r="V363" s="16" t="b">
        <f t="shared" si="37"/>
        <v>1</v>
      </c>
      <c r="W363" s="16" t="b">
        <f t="shared" si="38"/>
        <v>1</v>
      </c>
      <c r="X363" s="16" t="b">
        <f t="shared" si="39"/>
        <v>1</v>
      </c>
    </row>
    <row r="364" spans="1:24">
      <c r="A364" s="103">
        <v>349</v>
      </c>
      <c r="B364" s="218"/>
      <c r="C364" s="219"/>
      <c r="D364" s="206"/>
      <c r="E364" s="206"/>
      <c r="F364" s="206"/>
      <c r="G364" s="207"/>
      <c r="H364" s="207"/>
      <c r="I364" s="207"/>
      <c r="J364" s="207"/>
      <c r="K364" s="207"/>
      <c r="L364" s="207"/>
      <c r="M364" s="207"/>
      <c r="N364" s="207"/>
      <c r="O364" s="207"/>
      <c r="P364" s="207"/>
      <c r="Q364" s="207"/>
      <c r="R364" s="104">
        <f t="shared" si="40"/>
        <v>0</v>
      </c>
      <c r="S364" s="16" t="b">
        <f t="shared" si="41"/>
        <v>1</v>
      </c>
      <c r="T364" s="16" t="b">
        <f t="shared" si="42"/>
        <v>1</v>
      </c>
      <c r="U364" s="16" t="b">
        <f t="shared" si="43"/>
        <v>1</v>
      </c>
      <c r="V364" s="16" t="b">
        <f t="shared" si="37"/>
        <v>1</v>
      </c>
      <c r="W364" s="16" t="b">
        <f t="shared" si="38"/>
        <v>1</v>
      </c>
      <c r="X364" s="16" t="b">
        <f t="shared" si="39"/>
        <v>1</v>
      </c>
    </row>
    <row r="365" spans="1:24">
      <c r="A365" s="103">
        <v>350</v>
      </c>
      <c r="B365" s="218"/>
      <c r="C365" s="219"/>
      <c r="D365" s="206"/>
      <c r="E365" s="206"/>
      <c r="F365" s="206"/>
      <c r="G365" s="207"/>
      <c r="H365" s="207"/>
      <c r="I365" s="207"/>
      <c r="J365" s="207"/>
      <c r="K365" s="207"/>
      <c r="L365" s="207"/>
      <c r="M365" s="207"/>
      <c r="N365" s="207"/>
      <c r="O365" s="207"/>
      <c r="P365" s="207"/>
      <c r="Q365" s="207"/>
      <c r="R365" s="104">
        <f t="shared" si="40"/>
        <v>0</v>
      </c>
      <c r="S365" s="16" t="b">
        <f t="shared" si="41"/>
        <v>1</v>
      </c>
      <c r="T365" s="16" t="b">
        <f t="shared" si="42"/>
        <v>1</v>
      </c>
      <c r="U365" s="16" t="b">
        <f t="shared" si="43"/>
        <v>1</v>
      </c>
      <c r="V365" s="16" t="b">
        <f t="shared" si="37"/>
        <v>1</v>
      </c>
      <c r="W365" s="16" t="b">
        <f t="shared" si="38"/>
        <v>1</v>
      </c>
      <c r="X365" s="16" t="b">
        <f t="shared" si="39"/>
        <v>1</v>
      </c>
    </row>
    <row r="366" spans="1:24">
      <c r="A366" s="103">
        <v>351</v>
      </c>
      <c r="B366" s="218"/>
      <c r="C366" s="219"/>
      <c r="D366" s="206"/>
      <c r="E366" s="206"/>
      <c r="F366" s="206"/>
      <c r="G366" s="207"/>
      <c r="H366" s="207"/>
      <c r="I366" s="207"/>
      <c r="J366" s="207"/>
      <c r="K366" s="207"/>
      <c r="L366" s="207"/>
      <c r="M366" s="207"/>
      <c r="N366" s="207"/>
      <c r="O366" s="207"/>
      <c r="P366" s="207"/>
      <c r="Q366" s="207"/>
      <c r="R366" s="104">
        <f t="shared" si="40"/>
        <v>0</v>
      </c>
      <c r="S366" s="16" t="b">
        <f t="shared" si="41"/>
        <v>1</v>
      </c>
      <c r="T366" s="16" t="b">
        <f t="shared" si="42"/>
        <v>1</v>
      </c>
      <c r="U366" s="16" t="b">
        <f t="shared" si="43"/>
        <v>1</v>
      </c>
      <c r="V366" s="16" t="b">
        <f t="shared" si="37"/>
        <v>1</v>
      </c>
      <c r="W366" s="16" t="b">
        <f t="shared" si="38"/>
        <v>1</v>
      </c>
      <c r="X366" s="16" t="b">
        <f t="shared" si="39"/>
        <v>1</v>
      </c>
    </row>
    <row r="367" spans="1:24">
      <c r="A367" s="103">
        <v>352</v>
      </c>
      <c r="B367" s="218"/>
      <c r="C367" s="219"/>
      <c r="D367" s="206"/>
      <c r="E367" s="206"/>
      <c r="F367" s="206"/>
      <c r="G367" s="207"/>
      <c r="H367" s="207"/>
      <c r="I367" s="207"/>
      <c r="J367" s="207"/>
      <c r="K367" s="207"/>
      <c r="L367" s="207"/>
      <c r="M367" s="207"/>
      <c r="N367" s="207"/>
      <c r="O367" s="207"/>
      <c r="P367" s="207"/>
      <c r="Q367" s="207"/>
      <c r="R367" s="104">
        <f t="shared" si="40"/>
        <v>0</v>
      </c>
      <c r="S367" s="16" t="b">
        <f t="shared" si="41"/>
        <v>1</v>
      </c>
      <c r="T367" s="16" t="b">
        <f t="shared" si="42"/>
        <v>1</v>
      </c>
      <c r="U367" s="16" t="b">
        <f t="shared" si="43"/>
        <v>1</v>
      </c>
      <c r="V367" s="16" t="b">
        <f t="shared" si="37"/>
        <v>1</v>
      </c>
      <c r="W367" s="16" t="b">
        <f t="shared" si="38"/>
        <v>1</v>
      </c>
      <c r="X367" s="16" t="b">
        <f t="shared" si="39"/>
        <v>1</v>
      </c>
    </row>
    <row r="368" spans="1:24">
      <c r="A368" s="103">
        <v>353</v>
      </c>
      <c r="B368" s="218"/>
      <c r="C368" s="219"/>
      <c r="D368" s="206"/>
      <c r="E368" s="206"/>
      <c r="F368" s="206"/>
      <c r="G368" s="207"/>
      <c r="H368" s="207"/>
      <c r="I368" s="207"/>
      <c r="J368" s="207"/>
      <c r="K368" s="207"/>
      <c r="L368" s="207"/>
      <c r="M368" s="207"/>
      <c r="N368" s="207"/>
      <c r="O368" s="207"/>
      <c r="P368" s="207"/>
      <c r="Q368" s="207"/>
      <c r="R368" s="104">
        <f t="shared" si="40"/>
        <v>0</v>
      </c>
      <c r="S368" s="16" t="b">
        <f t="shared" si="41"/>
        <v>1</v>
      </c>
      <c r="T368" s="16" t="b">
        <f t="shared" si="42"/>
        <v>1</v>
      </c>
      <c r="U368" s="16" t="b">
        <f t="shared" si="43"/>
        <v>1</v>
      </c>
      <c r="V368" s="16" t="b">
        <f t="shared" si="37"/>
        <v>1</v>
      </c>
      <c r="W368" s="16" t="b">
        <f t="shared" si="38"/>
        <v>1</v>
      </c>
      <c r="X368" s="16" t="b">
        <f t="shared" si="39"/>
        <v>1</v>
      </c>
    </row>
    <row r="369" spans="1:24">
      <c r="A369" s="103">
        <v>354</v>
      </c>
      <c r="B369" s="218"/>
      <c r="C369" s="219"/>
      <c r="D369" s="206"/>
      <c r="E369" s="206"/>
      <c r="F369" s="206"/>
      <c r="G369" s="207"/>
      <c r="H369" s="207"/>
      <c r="I369" s="207"/>
      <c r="J369" s="207"/>
      <c r="K369" s="207"/>
      <c r="L369" s="207"/>
      <c r="M369" s="207"/>
      <c r="N369" s="207"/>
      <c r="O369" s="207"/>
      <c r="P369" s="207"/>
      <c r="Q369" s="207"/>
      <c r="R369" s="104">
        <f t="shared" si="40"/>
        <v>0</v>
      </c>
      <c r="S369" s="16" t="b">
        <f t="shared" si="41"/>
        <v>1</v>
      </c>
      <c r="T369" s="16" t="b">
        <f t="shared" si="42"/>
        <v>1</v>
      </c>
      <c r="U369" s="16" t="b">
        <f t="shared" si="43"/>
        <v>1</v>
      </c>
      <c r="V369" s="16" t="b">
        <f t="shared" si="37"/>
        <v>1</v>
      </c>
      <c r="W369" s="16" t="b">
        <f t="shared" si="38"/>
        <v>1</v>
      </c>
      <c r="X369" s="16" t="b">
        <f t="shared" si="39"/>
        <v>1</v>
      </c>
    </row>
    <row r="370" spans="1:24">
      <c r="A370" s="103">
        <v>355</v>
      </c>
      <c r="B370" s="218"/>
      <c r="C370" s="219"/>
      <c r="D370" s="206"/>
      <c r="E370" s="206"/>
      <c r="F370" s="206"/>
      <c r="G370" s="207"/>
      <c r="H370" s="207"/>
      <c r="I370" s="207"/>
      <c r="J370" s="207"/>
      <c r="K370" s="207"/>
      <c r="L370" s="207"/>
      <c r="M370" s="207"/>
      <c r="N370" s="207"/>
      <c r="O370" s="207"/>
      <c r="P370" s="207"/>
      <c r="Q370" s="207"/>
      <c r="R370" s="104">
        <f t="shared" si="40"/>
        <v>0</v>
      </c>
      <c r="S370" s="16" t="b">
        <f t="shared" si="41"/>
        <v>1</v>
      </c>
      <c r="T370" s="16" t="b">
        <f t="shared" si="42"/>
        <v>1</v>
      </c>
      <c r="U370" s="16" t="b">
        <f t="shared" si="43"/>
        <v>1</v>
      </c>
      <c r="V370" s="16" t="b">
        <f t="shared" si="37"/>
        <v>1</v>
      </c>
      <c r="W370" s="16" t="b">
        <f t="shared" si="38"/>
        <v>1</v>
      </c>
      <c r="X370" s="16" t="b">
        <f t="shared" si="39"/>
        <v>1</v>
      </c>
    </row>
    <row r="371" spans="1:24">
      <c r="A371" s="103">
        <v>356</v>
      </c>
      <c r="B371" s="218"/>
      <c r="C371" s="219"/>
      <c r="D371" s="206"/>
      <c r="E371" s="206"/>
      <c r="F371" s="206"/>
      <c r="G371" s="207"/>
      <c r="H371" s="207"/>
      <c r="I371" s="207"/>
      <c r="J371" s="207"/>
      <c r="K371" s="207"/>
      <c r="L371" s="207"/>
      <c r="M371" s="207"/>
      <c r="N371" s="207"/>
      <c r="O371" s="207"/>
      <c r="P371" s="207"/>
      <c r="Q371" s="207"/>
      <c r="R371" s="104">
        <f t="shared" si="40"/>
        <v>0</v>
      </c>
      <c r="S371" s="16" t="b">
        <f t="shared" si="41"/>
        <v>1</v>
      </c>
      <c r="T371" s="16" t="b">
        <f t="shared" si="42"/>
        <v>1</v>
      </c>
      <c r="U371" s="16" t="b">
        <f t="shared" si="43"/>
        <v>1</v>
      </c>
      <c r="V371" s="16" t="b">
        <f t="shared" si="37"/>
        <v>1</v>
      </c>
      <c r="W371" s="16" t="b">
        <f t="shared" si="38"/>
        <v>1</v>
      </c>
      <c r="X371" s="16" t="b">
        <f t="shared" si="39"/>
        <v>1</v>
      </c>
    </row>
    <row r="372" spans="1:24">
      <c r="A372" s="103">
        <v>357</v>
      </c>
      <c r="B372" s="218"/>
      <c r="C372" s="219"/>
      <c r="D372" s="206"/>
      <c r="E372" s="206"/>
      <c r="F372" s="206"/>
      <c r="G372" s="207"/>
      <c r="H372" s="207"/>
      <c r="I372" s="207"/>
      <c r="J372" s="207"/>
      <c r="K372" s="207"/>
      <c r="L372" s="207"/>
      <c r="M372" s="207"/>
      <c r="N372" s="207"/>
      <c r="O372" s="207"/>
      <c r="P372" s="207"/>
      <c r="Q372" s="207"/>
      <c r="R372" s="104">
        <f t="shared" si="40"/>
        <v>0</v>
      </c>
      <c r="S372" s="16" t="b">
        <f t="shared" si="41"/>
        <v>1</v>
      </c>
      <c r="T372" s="16" t="b">
        <f t="shared" si="42"/>
        <v>1</v>
      </c>
      <c r="U372" s="16" t="b">
        <f t="shared" si="43"/>
        <v>1</v>
      </c>
      <c r="V372" s="16" t="b">
        <f t="shared" si="37"/>
        <v>1</v>
      </c>
      <c r="W372" s="16" t="b">
        <f t="shared" si="38"/>
        <v>1</v>
      </c>
      <c r="X372" s="16" t="b">
        <f t="shared" si="39"/>
        <v>1</v>
      </c>
    </row>
    <row r="373" spans="1:24">
      <c r="A373" s="103">
        <v>358</v>
      </c>
      <c r="B373" s="218"/>
      <c r="C373" s="219"/>
      <c r="D373" s="206"/>
      <c r="E373" s="206"/>
      <c r="F373" s="206"/>
      <c r="G373" s="207"/>
      <c r="H373" s="207"/>
      <c r="I373" s="207"/>
      <c r="J373" s="207"/>
      <c r="K373" s="207"/>
      <c r="L373" s="207"/>
      <c r="M373" s="207"/>
      <c r="N373" s="207"/>
      <c r="O373" s="207"/>
      <c r="P373" s="207"/>
      <c r="Q373" s="207"/>
      <c r="R373" s="104">
        <f t="shared" si="40"/>
        <v>0</v>
      </c>
      <c r="S373" s="16" t="b">
        <f t="shared" si="41"/>
        <v>1</v>
      </c>
      <c r="T373" s="16" t="b">
        <f t="shared" si="42"/>
        <v>1</v>
      </c>
      <c r="U373" s="16" t="b">
        <f t="shared" si="43"/>
        <v>1</v>
      </c>
      <c r="V373" s="16" t="b">
        <f t="shared" si="37"/>
        <v>1</v>
      </c>
      <c r="W373" s="16" t="b">
        <f t="shared" si="38"/>
        <v>1</v>
      </c>
      <c r="X373" s="16" t="b">
        <f t="shared" si="39"/>
        <v>1</v>
      </c>
    </row>
    <row r="374" spans="1:24">
      <c r="A374" s="103">
        <v>359</v>
      </c>
      <c r="B374" s="218"/>
      <c r="C374" s="219"/>
      <c r="D374" s="206"/>
      <c r="E374" s="206"/>
      <c r="F374" s="206"/>
      <c r="G374" s="207"/>
      <c r="H374" s="207"/>
      <c r="I374" s="207"/>
      <c r="J374" s="207"/>
      <c r="K374" s="207"/>
      <c r="L374" s="207"/>
      <c r="M374" s="207"/>
      <c r="N374" s="207"/>
      <c r="O374" s="207"/>
      <c r="P374" s="207"/>
      <c r="Q374" s="207"/>
      <c r="R374" s="104">
        <f t="shared" si="40"/>
        <v>0</v>
      </c>
      <c r="S374" s="16" t="b">
        <f t="shared" si="41"/>
        <v>1</v>
      </c>
      <c r="T374" s="16" t="b">
        <f t="shared" si="42"/>
        <v>1</v>
      </c>
      <c r="U374" s="16" t="b">
        <f t="shared" si="43"/>
        <v>1</v>
      </c>
      <c r="V374" s="16" t="b">
        <f t="shared" si="37"/>
        <v>1</v>
      </c>
      <c r="W374" s="16" t="b">
        <f t="shared" si="38"/>
        <v>1</v>
      </c>
      <c r="X374" s="16" t="b">
        <f t="shared" si="39"/>
        <v>1</v>
      </c>
    </row>
    <row r="375" spans="1:24">
      <c r="A375" s="103">
        <v>360</v>
      </c>
      <c r="B375" s="218"/>
      <c r="C375" s="219"/>
      <c r="D375" s="206"/>
      <c r="E375" s="206"/>
      <c r="F375" s="206"/>
      <c r="G375" s="207"/>
      <c r="H375" s="207"/>
      <c r="I375" s="207"/>
      <c r="J375" s="207"/>
      <c r="K375" s="207"/>
      <c r="L375" s="207"/>
      <c r="M375" s="207"/>
      <c r="N375" s="207"/>
      <c r="O375" s="207"/>
      <c r="P375" s="207"/>
      <c r="Q375" s="207"/>
      <c r="R375" s="104">
        <f t="shared" si="40"/>
        <v>0</v>
      </c>
      <c r="S375" s="16" t="b">
        <f t="shared" si="41"/>
        <v>1</v>
      </c>
      <c r="T375" s="16" t="b">
        <f t="shared" si="42"/>
        <v>1</v>
      </c>
      <c r="U375" s="16" t="b">
        <f t="shared" si="43"/>
        <v>1</v>
      </c>
      <c r="V375" s="16" t="b">
        <f t="shared" si="37"/>
        <v>1</v>
      </c>
      <c r="W375" s="16" t="b">
        <f t="shared" si="38"/>
        <v>1</v>
      </c>
      <c r="X375" s="16" t="b">
        <f t="shared" si="39"/>
        <v>1</v>
      </c>
    </row>
    <row r="376" spans="1:24">
      <c r="A376" s="103">
        <v>361</v>
      </c>
      <c r="B376" s="218"/>
      <c r="C376" s="219"/>
      <c r="D376" s="206"/>
      <c r="E376" s="206"/>
      <c r="F376" s="206"/>
      <c r="G376" s="207"/>
      <c r="H376" s="207"/>
      <c r="I376" s="207"/>
      <c r="J376" s="207"/>
      <c r="K376" s="207"/>
      <c r="L376" s="207"/>
      <c r="M376" s="207"/>
      <c r="N376" s="207"/>
      <c r="O376" s="207"/>
      <c r="P376" s="207"/>
      <c r="Q376" s="207"/>
      <c r="R376" s="104">
        <f t="shared" si="40"/>
        <v>0</v>
      </c>
      <c r="S376" s="16" t="b">
        <f t="shared" si="41"/>
        <v>1</v>
      </c>
      <c r="T376" s="16" t="b">
        <f t="shared" si="42"/>
        <v>1</v>
      </c>
      <c r="U376" s="16" t="b">
        <f t="shared" si="43"/>
        <v>1</v>
      </c>
      <c r="V376" s="16" t="b">
        <f t="shared" si="37"/>
        <v>1</v>
      </c>
      <c r="W376" s="16" t="b">
        <f t="shared" si="38"/>
        <v>1</v>
      </c>
      <c r="X376" s="16" t="b">
        <f t="shared" si="39"/>
        <v>1</v>
      </c>
    </row>
    <row r="377" spans="1:24">
      <c r="A377" s="103">
        <v>362</v>
      </c>
      <c r="B377" s="218"/>
      <c r="C377" s="219"/>
      <c r="D377" s="206"/>
      <c r="E377" s="206"/>
      <c r="F377" s="206"/>
      <c r="G377" s="207"/>
      <c r="H377" s="207"/>
      <c r="I377" s="207"/>
      <c r="J377" s="207"/>
      <c r="K377" s="207"/>
      <c r="L377" s="207"/>
      <c r="M377" s="207"/>
      <c r="N377" s="207"/>
      <c r="O377" s="207"/>
      <c r="P377" s="207"/>
      <c r="Q377" s="207"/>
      <c r="R377" s="104">
        <f t="shared" si="40"/>
        <v>0</v>
      </c>
      <c r="S377" s="16" t="b">
        <f t="shared" si="41"/>
        <v>1</v>
      </c>
      <c r="T377" s="16" t="b">
        <f t="shared" si="42"/>
        <v>1</v>
      </c>
      <c r="U377" s="16" t="b">
        <f t="shared" si="43"/>
        <v>1</v>
      </c>
      <c r="V377" s="16" t="b">
        <f t="shared" si="37"/>
        <v>1</v>
      </c>
      <c r="W377" s="16" t="b">
        <f t="shared" si="38"/>
        <v>1</v>
      </c>
      <c r="X377" s="16" t="b">
        <f t="shared" si="39"/>
        <v>1</v>
      </c>
    </row>
    <row r="378" spans="1:24">
      <c r="A378" s="103">
        <v>363</v>
      </c>
      <c r="B378" s="218"/>
      <c r="C378" s="219"/>
      <c r="D378" s="206"/>
      <c r="E378" s="206"/>
      <c r="F378" s="206"/>
      <c r="G378" s="207"/>
      <c r="H378" s="207"/>
      <c r="I378" s="207"/>
      <c r="J378" s="207"/>
      <c r="K378" s="207"/>
      <c r="L378" s="207"/>
      <c r="M378" s="207"/>
      <c r="N378" s="207"/>
      <c r="O378" s="207"/>
      <c r="P378" s="207"/>
      <c r="Q378" s="207"/>
      <c r="R378" s="104">
        <f t="shared" si="40"/>
        <v>0</v>
      </c>
      <c r="S378" s="16" t="b">
        <f t="shared" si="41"/>
        <v>1</v>
      </c>
      <c r="T378" s="16" t="b">
        <f t="shared" si="42"/>
        <v>1</v>
      </c>
      <c r="U378" s="16" t="b">
        <f t="shared" si="43"/>
        <v>1</v>
      </c>
      <c r="V378" s="16" t="b">
        <f t="shared" si="37"/>
        <v>1</v>
      </c>
      <c r="W378" s="16" t="b">
        <f t="shared" si="38"/>
        <v>1</v>
      </c>
      <c r="X378" s="16" t="b">
        <f t="shared" si="39"/>
        <v>1</v>
      </c>
    </row>
    <row r="379" spans="1:24">
      <c r="A379" s="103">
        <v>364</v>
      </c>
      <c r="B379" s="218"/>
      <c r="C379" s="219"/>
      <c r="D379" s="206"/>
      <c r="E379" s="206"/>
      <c r="F379" s="206"/>
      <c r="G379" s="207"/>
      <c r="H379" s="207"/>
      <c r="I379" s="207"/>
      <c r="J379" s="207"/>
      <c r="K379" s="207"/>
      <c r="L379" s="207"/>
      <c r="M379" s="207"/>
      <c r="N379" s="207"/>
      <c r="O379" s="207"/>
      <c r="P379" s="207"/>
      <c r="Q379" s="207"/>
      <c r="R379" s="104">
        <f t="shared" si="40"/>
        <v>0</v>
      </c>
      <c r="S379" s="16" t="b">
        <f t="shared" si="41"/>
        <v>1</v>
      </c>
      <c r="T379" s="16" t="b">
        <f t="shared" si="42"/>
        <v>1</v>
      </c>
      <c r="U379" s="16" t="b">
        <f t="shared" si="43"/>
        <v>1</v>
      </c>
      <c r="V379" s="16" t="b">
        <f t="shared" si="37"/>
        <v>1</v>
      </c>
      <c r="W379" s="16" t="b">
        <f t="shared" si="38"/>
        <v>1</v>
      </c>
      <c r="X379" s="16" t="b">
        <f t="shared" si="39"/>
        <v>1</v>
      </c>
    </row>
    <row r="380" spans="1:24">
      <c r="A380" s="103">
        <v>365</v>
      </c>
      <c r="B380" s="218"/>
      <c r="C380" s="219"/>
      <c r="D380" s="206"/>
      <c r="E380" s="206"/>
      <c r="F380" s="206"/>
      <c r="G380" s="207"/>
      <c r="H380" s="207"/>
      <c r="I380" s="207"/>
      <c r="J380" s="207"/>
      <c r="K380" s="207"/>
      <c r="L380" s="207"/>
      <c r="M380" s="207"/>
      <c r="N380" s="207"/>
      <c r="O380" s="207"/>
      <c r="P380" s="207"/>
      <c r="Q380" s="207"/>
      <c r="R380" s="104">
        <f t="shared" si="40"/>
        <v>0</v>
      </c>
      <c r="S380" s="16" t="b">
        <f t="shared" si="41"/>
        <v>1</v>
      </c>
      <c r="T380" s="16" t="b">
        <f t="shared" si="42"/>
        <v>1</v>
      </c>
      <c r="U380" s="16" t="b">
        <f t="shared" si="43"/>
        <v>1</v>
      </c>
      <c r="V380" s="16" t="b">
        <f t="shared" si="37"/>
        <v>1</v>
      </c>
      <c r="W380" s="16" t="b">
        <f t="shared" si="38"/>
        <v>1</v>
      </c>
      <c r="X380" s="16" t="b">
        <f t="shared" si="39"/>
        <v>1</v>
      </c>
    </row>
    <row r="381" spans="1:24">
      <c r="A381" s="103">
        <v>366</v>
      </c>
      <c r="B381" s="218"/>
      <c r="C381" s="219"/>
      <c r="D381" s="206"/>
      <c r="E381" s="206"/>
      <c r="F381" s="206"/>
      <c r="G381" s="207"/>
      <c r="H381" s="207"/>
      <c r="I381" s="207"/>
      <c r="J381" s="207"/>
      <c r="K381" s="207"/>
      <c r="L381" s="207"/>
      <c r="M381" s="207"/>
      <c r="N381" s="207"/>
      <c r="O381" s="207"/>
      <c r="P381" s="207"/>
      <c r="Q381" s="207"/>
      <c r="R381" s="104">
        <f t="shared" si="40"/>
        <v>0</v>
      </c>
      <c r="S381" s="16" t="b">
        <f t="shared" si="41"/>
        <v>1</v>
      </c>
      <c r="T381" s="16" t="b">
        <f t="shared" si="42"/>
        <v>1</v>
      </c>
      <c r="U381" s="16" t="b">
        <f t="shared" si="43"/>
        <v>1</v>
      </c>
      <c r="V381" s="16" t="b">
        <f t="shared" si="37"/>
        <v>1</v>
      </c>
      <c r="W381" s="16" t="b">
        <f t="shared" si="38"/>
        <v>1</v>
      </c>
      <c r="X381" s="16" t="b">
        <f t="shared" si="39"/>
        <v>1</v>
      </c>
    </row>
    <row r="382" spans="1:24">
      <c r="A382" s="103">
        <v>367</v>
      </c>
      <c r="B382" s="218"/>
      <c r="C382" s="219"/>
      <c r="D382" s="206"/>
      <c r="E382" s="206"/>
      <c r="F382" s="206"/>
      <c r="G382" s="207"/>
      <c r="H382" s="207"/>
      <c r="I382" s="207"/>
      <c r="J382" s="207"/>
      <c r="K382" s="207"/>
      <c r="L382" s="207"/>
      <c r="M382" s="207"/>
      <c r="N382" s="207"/>
      <c r="O382" s="207"/>
      <c r="P382" s="207"/>
      <c r="Q382" s="207"/>
      <c r="R382" s="104">
        <f t="shared" si="40"/>
        <v>0</v>
      </c>
      <c r="S382" s="16" t="b">
        <f t="shared" si="41"/>
        <v>1</v>
      </c>
      <c r="T382" s="16" t="b">
        <f t="shared" si="42"/>
        <v>1</v>
      </c>
      <c r="U382" s="16" t="b">
        <f t="shared" si="43"/>
        <v>1</v>
      </c>
      <c r="V382" s="16" t="b">
        <f t="shared" si="37"/>
        <v>1</v>
      </c>
      <c r="W382" s="16" t="b">
        <f t="shared" si="38"/>
        <v>1</v>
      </c>
      <c r="X382" s="16" t="b">
        <f t="shared" si="39"/>
        <v>1</v>
      </c>
    </row>
    <row r="383" spans="1:24">
      <c r="A383" s="103">
        <v>368</v>
      </c>
      <c r="B383" s="218"/>
      <c r="C383" s="219"/>
      <c r="D383" s="206"/>
      <c r="E383" s="206"/>
      <c r="F383" s="206"/>
      <c r="G383" s="207"/>
      <c r="H383" s="207"/>
      <c r="I383" s="207"/>
      <c r="J383" s="207"/>
      <c r="K383" s="207"/>
      <c r="L383" s="207"/>
      <c r="M383" s="207"/>
      <c r="N383" s="207"/>
      <c r="O383" s="207"/>
      <c r="P383" s="207"/>
      <c r="Q383" s="207"/>
      <c r="R383" s="104">
        <f t="shared" si="40"/>
        <v>0</v>
      </c>
      <c r="S383" s="16" t="b">
        <f t="shared" si="41"/>
        <v>1</v>
      </c>
      <c r="T383" s="16" t="b">
        <f t="shared" si="42"/>
        <v>1</v>
      </c>
      <c r="U383" s="16" t="b">
        <f t="shared" si="43"/>
        <v>1</v>
      </c>
      <c r="V383" s="16" t="b">
        <f t="shared" si="37"/>
        <v>1</v>
      </c>
      <c r="W383" s="16" t="b">
        <f t="shared" si="38"/>
        <v>1</v>
      </c>
      <c r="X383" s="16" t="b">
        <f t="shared" si="39"/>
        <v>1</v>
      </c>
    </row>
    <row r="384" spans="1:24">
      <c r="A384" s="103">
        <v>369</v>
      </c>
      <c r="B384" s="218"/>
      <c r="C384" s="219"/>
      <c r="D384" s="206"/>
      <c r="E384" s="206"/>
      <c r="F384" s="206"/>
      <c r="G384" s="207"/>
      <c r="H384" s="207"/>
      <c r="I384" s="207"/>
      <c r="J384" s="207"/>
      <c r="K384" s="207"/>
      <c r="L384" s="207"/>
      <c r="M384" s="207"/>
      <c r="N384" s="207"/>
      <c r="O384" s="207"/>
      <c r="P384" s="207"/>
      <c r="Q384" s="207"/>
      <c r="R384" s="104">
        <f t="shared" si="40"/>
        <v>0</v>
      </c>
      <c r="S384" s="16" t="b">
        <f t="shared" si="41"/>
        <v>1</v>
      </c>
      <c r="T384" s="16" t="b">
        <f t="shared" si="42"/>
        <v>1</v>
      </c>
      <c r="U384" s="16" t="b">
        <f t="shared" si="43"/>
        <v>1</v>
      </c>
      <c r="V384" s="16" t="b">
        <f t="shared" si="37"/>
        <v>1</v>
      </c>
      <c r="W384" s="16" t="b">
        <f t="shared" si="38"/>
        <v>1</v>
      </c>
      <c r="X384" s="16" t="b">
        <f t="shared" si="39"/>
        <v>1</v>
      </c>
    </row>
    <row r="385" spans="1:24">
      <c r="A385" s="103">
        <v>370</v>
      </c>
      <c r="B385" s="218"/>
      <c r="C385" s="219"/>
      <c r="D385" s="206"/>
      <c r="E385" s="206"/>
      <c r="F385" s="206"/>
      <c r="G385" s="207"/>
      <c r="H385" s="207"/>
      <c r="I385" s="207"/>
      <c r="J385" s="207"/>
      <c r="K385" s="207"/>
      <c r="L385" s="207"/>
      <c r="M385" s="207"/>
      <c r="N385" s="207"/>
      <c r="O385" s="207"/>
      <c r="P385" s="207"/>
      <c r="Q385" s="207"/>
      <c r="R385" s="104">
        <f t="shared" si="40"/>
        <v>0</v>
      </c>
      <c r="S385" s="16" t="b">
        <f t="shared" si="41"/>
        <v>1</v>
      </c>
      <c r="T385" s="16" t="b">
        <f t="shared" si="42"/>
        <v>1</v>
      </c>
      <c r="U385" s="16" t="b">
        <f t="shared" si="43"/>
        <v>1</v>
      </c>
      <c r="V385" s="16" t="b">
        <f t="shared" si="37"/>
        <v>1</v>
      </c>
      <c r="W385" s="16" t="b">
        <f t="shared" si="38"/>
        <v>1</v>
      </c>
      <c r="X385" s="16" t="b">
        <f t="shared" si="39"/>
        <v>1</v>
      </c>
    </row>
    <row r="386" spans="1:24">
      <c r="A386" s="103">
        <v>371</v>
      </c>
      <c r="B386" s="218"/>
      <c r="C386" s="219"/>
      <c r="D386" s="206"/>
      <c r="E386" s="206"/>
      <c r="F386" s="206"/>
      <c r="G386" s="207"/>
      <c r="H386" s="207"/>
      <c r="I386" s="207"/>
      <c r="J386" s="207"/>
      <c r="K386" s="207"/>
      <c r="L386" s="207"/>
      <c r="M386" s="207"/>
      <c r="N386" s="207"/>
      <c r="O386" s="207"/>
      <c r="P386" s="207"/>
      <c r="Q386" s="207"/>
      <c r="R386" s="104">
        <f t="shared" si="40"/>
        <v>0</v>
      </c>
      <c r="S386" s="16" t="b">
        <f t="shared" si="41"/>
        <v>1</v>
      </c>
      <c r="T386" s="16" t="b">
        <f t="shared" si="42"/>
        <v>1</v>
      </c>
      <c r="U386" s="16" t="b">
        <f t="shared" si="43"/>
        <v>1</v>
      </c>
      <c r="V386" s="16" t="b">
        <f t="shared" si="37"/>
        <v>1</v>
      </c>
      <c r="W386" s="16" t="b">
        <f t="shared" si="38"/>
        <v>1</v>
      </c>
      <c r="X386" s="16" t="b">
        <f t="shared" si="39"/>
        <v>1</v>
      </c>
    </row>
    <row r="387" spans="1:24">
      <c r="A387" s="103">
        <v>372</v>
      </c>
      <c r="B387" s="218"/>
      <c r="C387" s="219"/>
      <c r="D387" s="206"/>
      <c r="E387" s="206"/>
      <c r="F387" s="206"/>
      <c r="G387" s="207"/>
      <c r="H387" s="207"/>
      <c r="I387" s="207"/>
      <c r="J387" s="207"/>
      <c r="K387" s="207"/>
      <c r="L387" s="207"/>
      <c r="M387" s="207"/>
      <c r="N387" s="207"/>
      <c r="O387" s="207"/>
      <c r="P387" s="207"/>
      <c r="Q387" s="207"/>
      <c r="R387" s="104">
        <f t="shared" si="40"/>
        <v>0</v>
      </c>
      <c r="S387" s="16" t="b">
        <f t="shared" si="41"/>
        <v>1</v>
      </c>
      <c r="T387" s="16" t="b">
        <f t="shared" si="42"/>
        <v>1</v>
      </c>
      <c r="U387" s="16" t="b">
        <f t="shared" si="43"/>
        <v>1</v>
      </c>
      <c r="V387" s="16" t="b">
        <f t="shared" si="37"/>
        <v>1</v>
      </c>
      <c r="W387" s="16" t="b">
        <f t="shared" si="38"/>
        <v>1</v>
      </c>
      <c r="X387" s="16" t="b">
        <f t="shared" si="39"/>
        <v>1</v>
      </c>
    </row>
    <row r="388" spans="1:24">
      <c r="A388" s="103">
        <v>373</v>
      </c>
      <c r="B388" s="218"/>
      <c r="C388" s="219"/>
      <c r="D388" s="206"/>
      <c r="E388" s="206"/>
      <c r="F388" s="206"/>
      <c r="G388" s="207"/>
      <c r="H388" s="207"/>
      <c r="I388" s="207"/>
      <c r="J388" s="207"/>
      <c r="K388" s="207"/>
      <c r="L388" s="207"/>
      <c r="M388" s="207"/>
      <c r="N388" s="207"/>
      <c r="O388" s="207"/>
      <c r="P388" s="207"/>
      <c r="Q388" s="207"/>
      <c r="R388" s="104">
        <f t="shared" si="40"/>
        <v>0</v>
      </c>
      <c r="S388" s="16" t="b">
        <f t="shared" si="41"/>
        <v>1</v>
      </c>
      <c r="T388" s="16" t="b">
        <f t="shared" si="42"/>
        <v>1</v>
      </c>
      <c r="U388" s="16" t="b">
        <f t="shared" si="43"/>
        <v>1</v>
      </c>
      <c r="V388" s="16" t="b">
        <f t="shared" si="37"/>
        <v>1</v>
      </c>
      <c r="W388" s="16" t="b">
        <f t="shared" si="38"/>
        <v>1</v>
      </c>
      <c r="X388" s="16" t="b">
        <f t="shared" si="39"/>
        <v>1</v>
      </c>
    </row>
    <row r="389" spans="1:24">
      <c r="A389" s="103">
        <v>374</v>
      </c>
      <c r="B389" s="218"/>
      <c r="C389" s="219"/>
      <c r="D389" s="206"/>
      <c r="E389" s="206"/>
      <c r="F389" s="206"/>
      <c r="G389" s="207"/>
      <c r="H389" s="207"/>
      <c r="I389" s="207"/>
      <c r="J389" s="207"/>
      <c r="K389" s="207"/>
      <c r="L389" s="207"/>
      <c r="M389" s="207"/>
      <c r="N389" s="207"/>
      <c r="O389" s="207"/>
      <c r="P389" s="207"/>
      <c r="Q389" s="207"/>
      <c r="R389" s="104">
        <f t="shared" si="40"/>
        <v>0</v>
      </c>
      <c r="S389" s="16" t="b">
        <f t="shared" si="41"/>
        <v>1</v>
      </c>
      <c r="T389" s="16" t="b">
        <f t="shared" si="42"/>
        <v>1</v>
      </c>
      <c r="U389" s="16" t="b">
        <f t="shared" si="43"/>
        <v>1</v>
      </c>
      <c r="V389" s="16" t="b">
        <f t="shared" si="37"/>
        <v>1</v>
      </c>
      <c r="W389" s="16" t="b">
        <f t="shared" si="38"/>
        <v>1</v>
      </c>
      <c r="X389" s="16" t="b">
        <f t="shared" si="39"/>
        <v>1</v>
      </c>
    </row>
    <row r="390" spans="1:24">
      <c r="A390" s="103">
        <v>375</v>
      </c>
      <c r="B390" s="218"/>
      <c r="C390" s="219"/>
      <c r="D390" s="206"/>
      <c r="E390" s="206"/>
      <c r="F390" s="206"/>
      <c r="G390" s="207"/>
      <c r="H390" s="207"/>
      <c r="I390" s="207"/>
      <c r="J390" s="207"/>
      <c r="K390" s="207"/>
      <c r="L390" s="207"/>
      <c r="M390" s="207"/>
      <c r="N390" s="207"/>
      <c r="O390" s="207"/>
      <c r="P390" s="207"/>
      <c r="Q390" s="207"/>
      <c r="R390" s="104">
        <f t="shared" si="40"/>
        <v>0</v>
      </c>
      <c r="S390" s="16" t="b">
        <f t="shared" si="41"/>
        <v>1</v>
      </c>
      <c r="T390" s="16" t="b">
        <f t="shared" si="42"/>
        <v>1</v>
      </c>
      <c r="U390" s="16" t="b">
        <f t="shared" si="43"/>
        <v>1</v>
      </c>
      <c r="V390" s="16" t="b">
        <f t="shared" si="37"/>
        <v>1</v>
      </c>
      <c r="W390" s="16" t="b">
        <f t="shared" si="38"/>
        <v>1</v>
      </c>
      <c r="X390" s="16" t="b">
        <f t="shared" si="39"/>
        <v>1</v>
      </c>
    </row>
    <row r="391" spans="1:24">
      <c r="A391" s="103">
        <v>376</v>
      </c>
      <c r="B391" s="218"/>
      <c r="C391" s="219"/>
      <c r="D391" s="206"/>
      <c r="E391" s="206"/>
      <c r="F391" s="206"/>
      <c r="G391" s="207"/>
      <c r="H391" s="207"/>
      <c r="I391" s="207"/>
      <c r="J391" s="207"/>
      <c r="K391" s="207"/>
      <c r="L391" s="207"/>
      <c r="M391" s="207"/>
      <c r="N391" s="207"/>
      <c r="O391" s="207"/>
      <c r="P391" s="207"/>
      <c r="Q391" s="207"/>
      <c r="R391" s="104">
        <f t="shared" si="40"/>
        <v>0</v>
      </c>
      <c r="S391" s="16" t="b">
        <f t="shared" si="41"/>
        <v>1</v>
      </c>
      <c r="T391" s="16" t="b">
        <f t="shared" si="42"/>
        <v>1</v>
      </c>
      <c r="U391" s="16" t="b">
        <f t="shared" si="43"/>
        <v>1</v>
      </c>
      <c r="V391" s="16" t="b">
        <f t="shared" si="37"/>
        <v>1</v>
      </c>
      <c r="W391" s="16" t="b">
        <f t="shared" si="38"/>
        <v>1</v>
      </c>
      <c r="X391" s="16" t="b">
        <f t="shared" si="39"/>
        <v>1</v>
      </c>
    </row>
    <row r="392" spans="1:24">
      <c r="A392" s="103">
        <v>377</v>
      </c>
      <c r="B392" s="218"/>
      <c r="C392" s="219"/>
      <c r="D392" s="206"/>
      <c r="E392" s="206"/>
      <c r="F392" s="206"/>
      <c r="G392" s="207"/>
      <c r="H392" s="207"/>
      <c r="I392" s="207"/>
      <c r="J392" s="207"/>
      <c r="K392" s="207"/>
      <c r="L392" s="207"/>
      <c r="M392" s="207"/>
      <c r="N392" s="207"/>
      <c r="O392" s="207"/>
      <c r="P392" s="207"/>
      <c r="Q392" s="207"/>
      <c r="R392" s="104">
        <f t="shared" si="40"/>
        <v>0</v>
      </c>
      <c r="S392" s="16" t="b">
        <f t="shared" si="41"/>
        <v>1</v>
      </c>
      <c r="T392" s="16" t="b">
        <f t="shared" si="42"/>
        <v>1</v>
      </c>
      <c r="U392" s="16" t="b">
        <f t="shared" si="43"/>
        <v>1</v>
      </c>
      <c r="V392" s="16" t="b">
        <f t="shared" si="37"/>
        <v>1</v>
      </c>
      <c r="W392" s="16" t="b">
        <f t="shared" si="38"/>
        <v>1</v>
      </c>
      <c r="X392" s="16" t="b">
        <f t="shared" si="39"/>
        <v>1</v>
      </c>
    </row>
    <row r="393" spans="1:24">
      <c r="A393" s="103">
        <v>378</v>
      </c>
      <c r="B393" s="218"/>
      <c r="C393" s="219"/>
      <c r="D393" s="206"/>
      <c r="E393" s="206"/>
      <c r="F393" s="206"/>
      <c r="G393" s="207"/>
      <c r="H393" s="207"/>
      <c r="I393" s="207"/>
      <c r="J393" s="207"/>
      <c r="K393" s="207"/>
      <c r="L393" s="207"/>
      <c r="M393" s="207"/>
      <c r="N393" s="207"/>
      <c r="O393" s="207"/>
      <c r="P393" s="207"/>
      <c r="Q393" s="207"/>
      <c r="R393" s="104">
        <f t="shared" si="40"/>
        <v>0</v>
      </c>
      <c r="S393" s="16" t="b">
        <f t="shared" si="41"/>
        <v>1</v>
      </c>
      <c r="T393" s="16" t="b">
        <f t="shared" si="42"/>
        <v>1</v>
      </c>
      <c r="U393" s="16" t="b">
        <f t="shared" si="43"/>
        <v>1</v>
      </c>
      <c r="V393" s="16" t="b">
        <f t="shared" si="37"/>
        <v>1</v>
      </c>
      <c r="W393" s="16" t="b">
        <f t="shared" si="38"/>
        <v>1</v>
      </c>
      <c r="X393" s="16" t="b">
        <f t="shared" si="39"/>
        <v>1</v>
      </c>
    </row>
    <row r="394" spans="1:24">
      <c r="A394" s="103">
        <v>379</v>
      </c>
      <c r="B394" s="218"/>
      <c r="C394" s="219"/>
      <c r="D394" s="206"/>
      <c r="E394" s="206"/>
      <c r="F394" s="206"/>
      <c r="G394" s="207"/>
      <c r="H394" s="207"/>
      <c r="I394" s="207"/>
      <c r="J394" s="207"/>
      <c r="K394" s="207"/>
      <c r="L394" s="207"/>
      <c r="M394" s="207"/>
      <c r="N394" s="207"/>
      <c r="O394" s="207"/>
      <c r="P394" s="207"/>
      <c r="Q394" s="207"/>
      <c r="R394" s="104">
        <f t="shared" si="40"/>
        <v>0</v>
      </c>
      <c r="S394" s="16" t="b">
        <f t="shared" si="41"/>
        <v>1</v>
      </c>
      <c r="T394" s="16" t="b">
        <f t="shared" si="42"/>
        <v>1</v>
      </c>
      <c r="U394" s="16" t="b">
        <f t="shared" si="43"/>
        <v>1</v>
      </c>
      <c r="V394" s="16" t="b">
        <f t="shared" si="37"/>
        <v>1</v>
      </c>
      <c r="W394" s="16" t="b">
        <f t="shared" si="38"/>
        <v>1</v>
      </c>
      <c r="X394" s="16" t="b">
        <f t="shared" si="39"/>
        <v>1</v>
      </c>
    </row>
    <row r="395" spans="1:24">
      <c r="A395" s="103">
        <v>380</v>
      </c>
      <c r="B395" s="218"/>
      <c r="C395" s="219"/>
      <c r="D395" s="206"/>
      <c r="E395" s="206"/>
      <c r="F395" s="206"/>
      <c r="G395" s="207"/>
      <c r="H395" s="207"/>
      <c r="I395" s="207"/>
      <c r="J395" s="207"/>
      <c r="K395" s="207"/>
      <c r="L395" s="207"/>
      <c r="M395" s="207"/>
      <c r="N395" s="207"/>
      <c r="O395" s="207"/>
      <c r="P395" s="207"/>
      <c r="Q395" s="207"/>
      <c r="R395" s="104">
        <f t="shared" si="40"/>
        <v>0</v>
      </c>
      <c r="S395" s="16" t="b">
        <f t="shared" si="41"/>
        <v>1</v>
      </c>
      <c r="T395" s="16" t="b">
        <f t="shared" si="42"/>
        <v>1</v>
      </c>
      <c r="U395" s="16" t="b">
        <f t="shared" si="43"/>
        <v>1</v>
      </c>
      <c r="V395" s="16" t="b">
        <f t="shared" si="37"/>
        <v>1</v>
      </c>
      <c r="W395" s="16" t="b">
        <f t="shared" si="38"/>
        <v>1</v>
      </c>
      <c r="X395" s="16" t="b">
        <f t="shared" si="39"/>
        <v>1</v>
      </c>
    </row>
    <row r="396" spans="1:24">
      <c r="A396" s="103">
        <v>381</v>
      </c>
      <c r="B396" s="218"/>
      <c r="C396" s="219"/>
      <c r="D396" s="206"/>
      <c r="E396" s="206"/>
      <c r="F396" s="206"/>
      <c r="G396" s="207"/>
      <c r="H396" s="207"/>
      <c r="I396" s="207"/>
      <c r="J396" s="207"/>
      <c r="K396" s="207"/>
      <c r="L396" s="207"/>
      <c r="M396" s="207"/>
      <c r="N396" s="207"/>
      <c r="O396" s="207"/>
      <c r="P396" s="207"/>
      <c r="Q396" s="207"/>
      <c r="R396" s="104">
        <f t="shared" si="40"/>
        <v>0</v>
      </c>
      <c r="S396" s="16" t="b">
        <f t="shared" si="41"/>
        <v>1</v>
      </c>
      <c r="T396" s="16" t="b">
        <f t="shared" si="42"/>
        <v>1</v>
      </c>
      <c r="U396" s="16" t="b">
        <f t="shared" si="43"/>
        <v>1</v>
      </c>
      <c r="V396" s="16" t="b">
        <f t="shared" si="37"/>
        <v>1</v>
      </c>
      <c r="W396" s="16" t="b">
        <f t="shared" si="38"/>
        <v>1</v>
      </c>
      <c r="X396" s="16" t="b">
        <f t="shared" si="39"/>
        <v>1</v>
      </c>
    </row>
    <row r="397" spans="1:24">
      <c r="A397" s="103">
        <v>382</v>
      </c>
      <c r="B397" s="218"/>
      <c r="C397" s="219"/>
      <c r="D397" s="206"/>
      <c r="E397" s="206"/>
      <c r="F397" s="206"/>
      <c r="G397" s="207"/>
      <c r="H397" s="207"/>
      <c r="I397" s="207"/>
      <c r="J397" s="207"/>
      <c r="K397" s="207"/>
      <c r="L397" s="207"/>
      <c r="M397" s="207"/>
      <c r="N397" s="207"/>
      <c r="O397" s="207"/>
      <c r="P397" s="207"/>
      <c r="Q397" s="207"/>
      <c r="R397" s="104">
        <f t="shared" si="40"/>
        <v>0</v>
      </c>
      <c r="S397" s="16" t="b">
        <f t="shared" si="41"/>
        <v>1</v>
      </c>
      <c r="T397" s="16" t="b">
        <f t="shared" si="42"/>
        <v>1</v>
      </c>
      <c r="U397" s="16" t="b">
        <f t="shared" si="43"/>
        <v>1</v>
      </c>
      <c r="V397" s="16" t="b">
        <f t="shared" si="37"/>
        <v>1</v>
      </c>
      <c r="W397" s="16" t="b">
        <f t="shared" si="38"/>
        <v>1</v>
      </c>
      <c r="X397" s="16" t="b">
        <f t="shared" si="39"/>
        <v>1</v>
      </c>
    </row>
    <row r="398" spans="1:24">
      <c r="A398" s="103">
        <v>383</v>
      </c>
      <c r="B398" s="218"/>
      <c r="C398" s="219"/>
      <c r="D398" s="206"/>
      <c r="E398" s="206"/>
      <c r="F398" s="206"/>
      <c r="G398" s="207"/>
      <c r="H398" s="207"/>
      <c r="I398" s="207"/>
      <c r="J398" s="207"/>
      <c r="K398" s="207"/>
      <c r="L398" s="207"/>
      <c r="M398" s="207"/>
      <c r="N398" s="207"/>
      <c r="O398" s="207"/>
      <c r="P398" s="207"/>
      <c r="Q398" s="207"/>
      <c r="R398" s="104">
        <f t="shared" si="40"/>
        <v>0</v>
      </c>
      <c r="S398" s="16" t="b">
        <f t="shared" si="41"/>
        <v>1</v>
      </c>
      <c r="T398" s="16" t="b">
        <f t="shared" si="42"/>
        <v>1</v>
      </c>
      <c r="U398" s="16" t="b">
        <f t="shared" si="43"/>
        <v>1</v>
      </c>
      <c r="V398" s="16" t="b">
        <f t="shared" si="37"/>
        <v>1</v>
      </c>
      <c r="W398" s="16" t="b">
        <f t="shared" si="38"/>
        <v>1</v>
      </c>
      <c r="X398" s="16" t="b">
        <f t="shared" si="39"/>
        <v>1</v>
      </c>
    </row>
    <row r="399" spans="1:24">
      <c r="A399" s="103">
        <v>384</v>
      </c>
      <c r="B399" s="218"/>
      <c r="C399" s="219"/>
      <c r="D399" s="206"/>
      <c r="E399" s="206"/>
      <c r="F399" s="206"/>
      <c r="G399" s="207"/>
      <c r="H399" s="207"/>
      <c r="I399" s="207"/>
      <c r="J399" s="207"/>
      <c r="K399" s="207"/>
      <c r="L399" s="207"/>
      <c r="M399" s="207"/>
      <c r="N399" s="207"/>
      <c r="O399" s="207"/>
      <c r="P399" s="207"/>
      <c r="Q399" s="207"/>
      <c r="R399" s="104">
        <f t="shared" si="40"/>
        <v>0</v>
      </c>
      <c r="S399" s="16" t="b">
        <f t="shared" si="41"/>
        <v>1</v>
      </c>
      <c r="T399" s="16" t="b">
        <f t="shared" si="42"/>
        <v>1</v>
      </c>
      <c r="U399" s="16" t="b">
        <f t="shared" si="43"/>
        <v>1</v>
      </c>
      <c r="V399" s="16" t="b">
        <f t="shared" si="37"/>
        <v>1</v>
      </c>
      <c r="W399" s="16" t="b">
        <f t="shared" si="38"/>
        <v>1</v>
      </c>
      <c r="X399" s="16" t="b">
        <f t="shared" si="39"/>
        <v>1</v>
      </c>
    </row>
    <row r="400" spans="1:24">
      <c r="A400" s="103">
        <v>385</v>
      </c>
      <c r="B400" s="218"/>
      <c r="C400" s="219"/>
      <c r="D400" s="206"/>
      <c r="E400" s="206"/>
      <c r="F400" s="206"/>
      <c r="G400" s="207"/>
      <c r="H400" s="207"/>
      <c r="I400" s="207"/>
      <c r="J400" s="207"/>
      <c r="K400" s="207"/>
      <c r="L400" s="207"/>
      <c r="M400" s="207"/>
      <c r="N400" s="207"/>
      <c r="O400" s="207"/>
      <c r="P400" s="207"/>
      <c r="Q400" s="207"/>
      <c r="R400" s="104">
        <f t="shared" si="40"/>
        <v>0</v>
      </c>
      <c r="S400" s="16" t="b">
        <f t="shared" si="41"/>
        <v>1</v>
      </c>
      <c r="T400" s="16" t="b">
        <f t="shared" si="42"/>
        <v>1</v>
      </c>
      <c r="U400" s="16" t="b">
        <f t="shared" si="43"/>
        <v>1</v>
      </c>
      <c r="V400" s="16" t="b">
        <f t="shared" ref="V400:V463" si="44">IF(D400="",TRUE,(IF(ISNUMBER(MATCH(D400,CountriesList,0)),TRUE,FALSE)))</f>
        <v>1</v>
      </c>
      <c r="W400" s="16" t="b">
        <f t="shared" ref="W400:W463" si="45">IF(E400="",TRUE,(IF(ISNUMBER(MATCH(E400,typeofentityList,0)),TRUE,FALSE)))</f>
        <v>1</v>
      </c>
      <c r="X400" s="16" t="b">
        <f t="shared" ref="X400:X463" si="46">IF(F400="",TRUE,(IF(ISNUMBER(MATCH(F400,RelationList,0)),TRUE,FALSE)))</f>
        <v>1</v>
      </c>
    </row>
    <row r="401" spans="1:24">
      <c r="A401" s="103">
        <v>386</v>
      </c>
      <c r="B401" s="218"/>
      <c r="C401" s="219"/>
      <c r="D401" s="206"/>
      <c r="E401" s="206"/>
      <c r="F401" s="206"/>
      <c r="G401" s="207"/>
      <c r="H401" s="207"/>
      <c r="I401" s="207"/>
      <c r="J401" s="207"/>
      <c r="K401" s="207"/>
      <c r="L401" s="207"/>
      <c r="M401" s="207"/>
      <c r="N401" s="207"/>
      <c r="O401" s="207"/>
      <c r="P401" s="207"/>
      <c r="Q401" s="207"/>
      <c r="R401" s="104">
        <f t="shared" ref="R401:R464" si="47">SUM(G401:Q401)</f>
        <v>0</v>
      </c>
      <c r="S401" s="16" t="b">
        <f t="shared" si="41"/>
        <v>1</v>
      </c>
      <c r="T401" s="16" t="b">
        <f t="shared" si="42"/>
        <v>1</v>
      </c>
      <c r="U401" s="16" t="b">
        <f t="shared" si="43"/>
        <v>1</v>
      </c>
      <c r="V401" s="16" t="b">
        <f t="shared" si="44"/>
        <v>1</v>
      </c>
      <c r="W401" s="16" t="b">
        <f t="shared" si="45"/>
        <v>1</v>
      </c>
      <c r="X401" s="16" t="b">
        <f t="shared" si="46"/>
        <v>1</v>
      </c>
    </row>
    <row r="402" spans="1:24">
      <c r="A402" s="103">
        <v>387</v>
      </c>
      <c r="B402" s="218"/>
      <c r="C402" s="219"/>
      <c r="D402" s="206"/>
      <c r="E402" s="206"/>
      <c r="F402" s="206"/>
      <c r="G402" s="207"/>
      <c r="H402" s="207"/>
      <c r="I402" s="207"/>
      <c r="J402" s="207"/>
      <c r="K402" s="207"/>
      <c r="L402" s="207"/>
      <c r="M402" s="207"/>
      <c r="N402" s="207"/>
      <c r="O402" s="207"/>
      <c r="P402" s="207"/>
      <c r="Q402" s="207"/>
      <c r="R402" s="104">
        <f t="shared" si="47"/>
        <v>0</v>
      </c>
      <c r="S402" s="16" t="b">
        <f t="shared" ref="S402:S465" si="48">IF(ISBLANK(B402),TRUE,IF(OR(ISBLANK(C402),ISBLANK(D402),ISBLANK(E402),ISBLANK(F402),ISBLANK(G402),ISBLANK(H402),ISBLANK(I402),ISBLANK(J402),ISBLANK(K402),ISBLANK(L402),ISBLANK(M402),ISBLANK(N402),ISBLANK(O402),ISBLANK(P402),ISBLANK(Q402),ISBLANK(R402)),FALSE,TRUE))</f>
        <v>1</v>
      </c>
      <c r="T402" s="16" t="b">
        <f t="shared" ref="T402:T465" si="49">IF(OR(AND(B402="N/A",D402="N/A",E402="N/A",F402="N/A"),AND(ISBLANK(B402),ISBLANK(D402),ISBLANK(E402),ISBLANK(F402)),AND(NOT(ISBLANK(B402)),B402&lt;&gt;"N/A",NOT(ISBLANK(D402)),D402&lt;&gt;"N/A",NOT(ISBLANK(E402)),E402&lt;&gt;"N/A",NOT(ISBLANK(F402)),F402&lt;&gt;"N/A")),TRUE,FALSE)</f>
        <v>1</v>
      </c>
      <c r="U402" s="16" t="b">
        <f t="shared" ref="U402:U465" si="50">IF(OR((AND(B402="N/A",R402=0)),(AND((ISBLANK(B402)=TRUE),R402=0)),(AND(NOT(ISBLANK(B402)),B402&lt;&gt;"N/A",R402&lt;&gt;0))),TRUE,FALSE)</f>
        <v>1</v>
      </c>
      <c r="V402" s="16" t="b">
        <f t="shared" si="44"/>
        <v>1</v>
      </c>
      <c r="W402" s="16" t="b">
        <f t="shared" si="45"/>
        <v>1</v>
      </c>
      <c r="X402" s="16" t="b">
        <f t="shared" si="46"/>
        <v>1</v>
      </c>
    </row>
    <row r="403" spans="1:24">
      <c r="A403" s="103">
        <v>388</v>
      </c>
      <c r="B403" s="218"/>
      <c r="C403" s="219"/>
      <c r="D403" s="206"/>
      <c r="E403" s="206"/>
      <c r="F403" s="206"/>
      <c r="G403" s="207"/>
      <c r="H403" s="207"/>
      <c r="I403" s="207"/>
      <c r="J403" s="207"/>
      <c r="K403" s="207"/>
      <c r="L403" s="207"/>
      <c r="M403" s="207"/>
      <c r="N403" s="207"/>
      <c r="O403" s="207"/>
      <c r="P403" s="207"/>
      <c r="Q403" s="207"/>
      <c r="R403" s="104">
        <f t="shared" si="47"/>
        <v>0</v>
      </c>
      <c r="S403" s="16" t="b">
        <f t="shared" si="48"/>
        <v>1</v>
      </c>
      <c r="T403" s="16" t="b">
        <f t="shared" si="49"/>
        <v>1</v>
      </c>
      <c r="U403" s="16" t="b">
        <f t="shared" si="50"/>
        <v>1</v>
      </c>
      <c r="V403" s="16" t="b">
        <f t="shared" si="44"/>
        <v>1</v>
      </c>
      <c r="W403" s="16" t="b">
        <f t="shared" si="45"/>
        <v>1</v>
      </c>
      <c r="X403" s="16" t="b">
        <f t="shared" si="46"/>
        <v>1</v>
      </c>
    </row>
    <row r="404" spans="1:24">
      <c r="A404" s="103">
        <v>389</v>
      </c>
      <c r="B404" s="218"/>
      <c r="C404" s="219"/>
      <c r="D404" s="206"/>
      <c r="E404" s="206"/>
      <c r="F404" s="206"/>
      <c r="G404" s="207"/>
      <c r="H404" s="207"/>
      <c r="I404" s="207"/>
      <c r="J404" s="207"/>
      <c r="K404" s="207"/>
      <c r="L404" s="207"/>
      <c r="M404" s="207"/>
      <c r="N404" s="207"/>
      <c r="O404" s="207"/>
      <c r="P404" s="207"/>
      <c r="Q404" s="207"/>
      <c r="R404" s="104">
        <f t="shared" si="47"/>
        <v>0</v>
      </c>
      <c r="S404" s="16" t="b">
        <f t="shared" si="48"/>
        <v>1</v>
      </c>
      <c r="T404" s="16" t="b">
        <f t="shared" si="49"/>
        <v>1</v>
      </c>
      <c r="U404" s="16" t="b">
        <f t="shared" si="50"/>
        <v>1</v>
      </c>
      <c r="V404" s="16" t="b">
        <f t="shared" si="44"/>
        <v>1</v>
      </c>
      <c r="W404" s="16" t="b">
        <f t="shared" si="45"/>
        <v>1</v>
      </c>
      <c r="X404" s="16" t="b">
        <f t="shared" si="46"/>
        <v>1</v>
      </c>
    </row>
    <row r="405" spans="1:24">
      <c r="A405" s="103">
        <v>390</v>
      </c>
      <c r="B405" s="218"/>
      <c r="C405" s="219"/>
      <c r="D405" s="206"/>
      <c r="E405" s="206"/>
      <c r="F405" s="206"/>
      <c r="G405" s="207"/>
      <c r="H405" s="207"/>
      <c r="I405" s="207"/>
      <c r="J405" s="207"/>
      <c r="K405" s="207"/>
      <c r="L405" s="207"/>
      <c r="M405" s="207"/>
      <c r="N405" s="207"/>
      <c r="O405" s="207"/>
      <c r="P405" s="207"/>
      <c r="Q405" s="207"/>
      <c r="R405" s="104">
        <f t="shared" si="47"/>
        <v>0</v>
      </c>
      <c r="S405" s="16" t="b">
        <f t="shared" si="48"/>
        <v>1</v>
      </c>
      <c r="T405" s="16" t="b">
        <f t="shared" si="49"/>
        <v>1</v>
      </c>
      <c r="U405" s="16" t="b">
        <f t="shared" si="50"/>
        <v>1</v>
      </c>
      <c r="V405" s="16" t="b">
        <f t="shared" si="44"/>
        <v>1</v>
      </c>
      <c r="W405" s="16" t="b">
        <f t="shared" si="45"/>
        <v>1</v>
      </c>
      <c r="X405" s="16" t="b">
        <f t="shared" si="46"/>
        <v>1</v>
      </c>
    </row>
    <row r="406" spans="1:24">
      <c r="A406" s="103">
        <v>391</v>
      </c>
      <c r="B406" s="218"/>
      <c r="C406" s="219"/>
      <c r="D406" s="206"/>
      <c r="E406" s="206"/>
      <c r="F406" s="206"/>
      <c r="G406" s="207"/>
      <c r="H406" s="207"/>
      <c r="I406" s="207"/>
      <c r="J406" s="207"/>
      <c r="K406" s="207"/>
      <c r="L406" s="207"/>
      <c r="M406" s="207"/>
      <c r="N406" s="207"/>
      <c r="O406" s="207"/>
      <c r="P406" s="207"/>
      <c r="Q406" s="207"/>
      <c r="R406" s="104">
        <f t="shared" si="47"/>
        <v>0</v>
      </c>
      <c r="S406" s="16" t="b">
        <f t="shared" si="48"/>
        <v>1</v>
      </c>
      <c r="T406" s="16" t="b">
        <f t="shared" si="49"/>
        <v>1</v>
      </c>
      <c r="U406" s="16" t="b">
        <f t="shared" si="50"/>
        <v>1</v>
      </c>
      <c r="V406" s="16" t="b">
        <f t="shared" si="44"/>
        <v>1</v>
      </c>
      <c r="W406" s="16" t="b">
        <f t="shared" si="45"/>
        <v>1</v>
      </c>
      <c r="X406" s="16" t="b">
        <f t="shared" si="46"/>
        <v>1</v>
      </c>
    </row>
    <row r="407" spans="1:24">
      <c r="A407" s="103">
        <v>392</v>
      </c>
      <c r="B407" s="218"/>
      <c r="C407" s="219"/>
      <c r="D407" s="206"/>
      <c r="E407" s="206"/>
      <c r="F407" s="206"/>
      <c r="G407" s="207"/>
      <c r="H407" s="207"/>
      <c r="I407" s="207"/>
      <c r="J407" s="207"/>
      <c r="K407" s="207"/>
      <c r="L407" s="207"/>
      <c r="M407" s="207"/>
      <c r="N407" s="207"/>
      <c r="O407" s="207"/>
      <c r="P407" s="207"/>
      <c r="Q407" s="207"/>
      <c r="R407" s="104">
        <f t="shared" si="47"/>
        <v>0</v>
      </c>
      <c r="S407" s="16" t="b">
        <f t="shared" si="48"/>
        <v>1</v>
      </c>
      <c r="T407" s="16" t="b">
        <f t="shared" si="49"/>
        <v>1</v>
      </c>
      <c r="U407" s="16" t="b">
        <f t="shared" si="50"/>
        <v>1</v>
      </c>
      <c r="V407" s="16" t="b">
        <f t="shared" si="44"/>
        <v>1</v>
      </c>
      <c r="W407" s="16" t="b">
        <f t="shared" si="45"/>
        <v>1</v>
      </c>
      <c r="X407" s="16" t="b">
        <f t="shared" si="46"/>
        <v>1</v>
      </c>
    </row>
    <row r="408" spans="1:24">
      <c r="A408" s="103">
        <v>393</v>
      </c>
      <c r="B408" s="218"/>
      <c r="C408" s="219"/>
      <c r="D408" s="206"/>
      <c r="E408" s="206"/>
      <c r="F408" s="206"/>
      <c r="G408" s="207"/>
      <c r="H408" s="207"/>
      <c r="I408" s="207"/>
      <c r="J408" s="207"/>
      <c r="K408" s="207"/>
      <c r="L408" s="207"/>
      <c r="M408" s="207"/>
      <c r="N408" s="207"/>
      <c r="O408" s="207"/>
      <c r="P408" s="207"/>
      <c r="Q408" s="207"/>
      <c r="R408" s="104">
        <f t="shared" si="47"/>
        <v>0</v>
      </c>
      <c r="S408" s="16" t="b">
        <f t="shared" si="48"/>
        <v>1</v>
      </c>
      <c r="T408" s="16" t="b">
        <f t="shared" si="49"/>
        <v>1</v>
      </c>
      <c r="U408" s="16" t="b">
        <f t="shared" si="50"/>
        <v>1</v>
      </c>
      <c r="V408" s="16" t="b">
        <f t="shared" si="44"/>
        <v>1</v>
      </c>
      <c r="W408" s="16" t="b">
        <f t="shared" si="45"/>
        <v>1</v>
      </c>
      <c r="X408" s="16" t="b">
        <f t="shared" si="46"/>
        <v>1</v>
      </c>
    </row>
    <row r="409" spans="1:24">
      <c r="A409" s="103">
        <v>394</v>
      </c>
      <c r="B409" s="218"/>
      <c r="C409" s="219"/>
      <c r="D409" s="206"/>
      <c r="E409" s="206"/>
      <c r="F409" s="206"/>
      <c r="G409" s="207"/>
      <c r="H409" s="207"/>
      <c r="I409" s="207"/>
      <c r="J409" s="207"/>
      <c r="K409" s="207"/>
      <c r="L409" s="207"/>
      <c r="M409" s="207"/>
      <c r="N409" s="207"/>
      <c r="O409" s="207"/>
      <c r="P409" s="207"/>
      <c r="Q409" s="207"/>
      <c r="R409" s="104">
        <f t="shared" si="47"/>
        <v>0</v>
      </c>
      <c r="S409" s="16" t="b">
        <f t="shared" si="48"/>
        <v>1</v>
      </c>
      <c r="T409" s="16" t="b">
        <f t="shared" si="49"/>
        <v>1</v>
      </c>
      <c r="U409" s="16" t="b">
        <f t="shared" si="50"/>
        <v>1</v>
      </c>
      <c r="V409" s="16" t="b">
        <f t="shared" si="44"/>
        <v>1</v>
      </c>
      <c r="W409" s="16" t="b">
        <f t="shared" si="45"/>
        <v>1</v>
      </c>
      <c r="X409" s="16" t="b">
        <f t="shared" si="46"/>
        <v>1</v>
      </c>
    </row>
    <row r="410" spans="1:24">
      <c r="A410" s="103">
        <v>395</v>
      </c>
      <c r="B410" s="218"/>
      <c r="C410" s="219"/>
      <c r="D410" s="206"/>
      <c r="E410" s="206"/>
      <c r="F410" s="206"/>
      <c r="G410" s="207"/>
      <c r="H410" s="207"/>
      <c r="I410" s="207"/>
      <c r="J410" s="207"/>
      <c r="K410" s="207"/>
      <c r="L410" s="207"/>
      <c r="M410" s="207"/>
      <c r="N410" s="207"/>
      <c r="O410" s="207"/>
      <c r="P410" s="207"/>
      <c r="Q410" s="207"/>
      <c r="R410" s="104">
        <f t="shared" si="47"/>
        <v>0</v>
      </c>
      <c r="S410" s="16" t="b">
        <f t="shared" si="48"/>
        <v>1</v>
      </c>
      <c r="T410" s="16" t="b">
        <f t="shared" si="49"/>
        <v>1</v>
      </c>
      <c r="U410" s="16" t="b">
        <f t="shared" si="50"/>
        <v>1</v>
      </c>
      <c r="V410" s="16" t="b">
        <f t="shared" si="44"/>
        <v>1</v>
      </c>
      <c r="W410" s="16" t="b">
        <f t="shared" si="45"/>
        <v>1</v>
      </c>
      <c r="X410" s="16" t="b">
        <f t="shared" si="46"/>
        <v>1</v>
      </c>
    </row>
    <row r="411" spans="1:24">
      <c r="A411" s="103">
        <v>396</v>
      </c>
      <c r="B411" s="218"/>
      <c r="C411" s="219"/>
      <c r="D411" s="206"/>
      <c r="E411" s="206"/>
      <c r="F411" s="206"/>
      <c r="G411" s="207"/>
      <c r="H411" s="207"/>
      <c r="I411" s="207"/>
      <c r="J411" s="207"/>
      <c r="K411" s="207"/>
      <c r="L411" s="207"/>
      <c r="M411" s="207"/>
      <c r="N411" s="207"/>
      <c r="O411" s="207"/>
      <c r="P411" s="207"/>
      <c r="Q411" s="207"/>
      <c r="R411" s="104">
        <f t="shared" si="47"/>
        <v>0</v>
      </c>
      <c r="S411" s="16" t="b">
        <f t="shared" si="48"/>
        <v>1</v>
      </c>
      <c r="T411" s="16" t="b">
        <f t="shared" si="49"/>
        <v>1</v>
      </c>
      <c r="U411" s="16" t="b">
        <f t="shared" si="50"/>
        <v>1</v>
      </c>
      <c r="V411" s="16" t="b">
        <f t="shared" si="44"/>
        <v>1</v>
      </c>
      <c r="W411" s="16" t="b">
        <f t="shared" si="45"/>
        <v>1</v>
      </c>
      <c r="X411" s="16" t="b">
        <f t="shared" si="46"/>
        <v>1</v>
      </c>
    </row>
    <row r="412" spans="1:24">
      <c r="A412" s="103">
        <v>397</v>
      </c>
      <c r="B412" s="218"/>
      <c r="C412" s="219"/>
      <c r="D412" s="206"/>
      <c r="E412" s="206"/>
      <c r="F412" s="206"/>
      <c r="G412" s="207"/>
      <c r="H412" s="207"/>
      <c r="I412" s="207"/>
      <c r="J412" s="207"/>
      <c r="K412" s="207"/>
      <c r="L412" s="207"/>
      <c r="M412" s="207"/>
      <c r="N412" s="207"/>
      <c r="O412" s="207"/>
      <c r="P412" s="207"/>
      <c r="Q412" s="207"/>
      <c r="R412" s="104">
        <f t="shared" si="47"/>
        <v>0</v>
      </c>
      <c r="S412" s="16" t="b">
        <f t="shared" si="48"/>
        <v>1</v>
      </c>
      <c r="T412" s="16" t="b">
        <f t="shared" si="49"/>
        <v>1</v>
      </c>
      <c r="U412" s="16" t="b">
        <f t="shared" si="50"/>
        <v>1</v>
      </c>
      <c r="V412" s="16" t="b">
        <f t="shared" si="44"/>
        <v>1</v>
      </c>
      <c r="W412" s="16" t="b">
        <f t="shared" si="45"/>
        <v>1</v>
      </c>
      <c r="X412" s="16" t="b">
        <f t="shared" si="46"/>
        <v>1</v>
      </c>
    </row>
    <row r="413" spans="1:24">
      <c r="A413" s="103">
        <v>398</v>
      </c>
      <c r="B413" s="218"/>
      <c r="C413" s="219"/>
      <c r="D413" s="206"/>
      <c r="E413" s="206"/>
      <c r="F413" s="206"/>
      <c r="G413" s="207"/>
      <c r="H413" s="207"/>
      <c r="I413" s="207"/>
      <c r="J413" s="207"/>
      <c r="K413" s="207"/>
      <c r="L413" s="207"/>
      <c r="M413" s="207"/>
      <c r="N413" s="207"/>
      <c r="O413" s="207"/>
      <c r="P413" s="207"/>
      <c r="Q413" s="207"/>
      <c r="R413" s="104">
        <f t="shared" si="47"/>
        <v>0</v>
      </c>
      <c r="S413" s="16" t="b">
        <f t="shared" si="48"/>
        <v>1</v>
      </c>
      <c r="T413" s="16" t="b">
        <f t="shared" si="49"/>
        <v>1</v>
      </c>
      <c r="U413" s="16" t="b">
        <f t="shared" si="50"/>
        <v>1</v>
      </c>
      <c r="V413" s="16" t="b">
        <f t="shared" si="44"/>
        <v>1</v>
      </c>
      <c r="W413" s="16" t="b">
        <f t="shared" si="45"/>
        <v>1</v>
      </c>
      <c r="X413" s="16" t="b">
        <f t="shared" si="46"/>
        <v>1</v>
      </c>
    </row>
    <row r="414" spans="1:24">
      <c r="A414" s="103">
        <v>399</v>
      </c>
      <c r="B414" s="218"/>
      <c r="C414" s="219"/>
      <c r="D414" s="206"/>
      <c r="E414" s="206"/>
      <c r="F414" s="206"/>
      <c r="G414" s="207"/>
      <c r="H414" s="207"/>
      <c r="I414" s="207"/>
      <c r="J414" s="207"/>
      <c r="K414" s="207"/>
      <c r="L414" s="207"/>
      <c r="M414" s="207"/>
      <c r="N414" s="207"/>
      <c r="O414" s="207"/>
      <c r="P414" s="207"/>
      <c r="Q414" s="207"/>
      <c r="R414" s="104">
        <f t="shared" si="47"/>
        <v>0</v>
      </c>
      <c r="S414" s="16" t="b">
        <f t="shared" si="48"/>
        <v>1</v>
      </c>
      <c r="T414" s="16" t="b">
        <f t="shared" si="49"/>
        <v>1</v>
      </c>
      <c r="U414" s="16" t="b">
        <f t="shared" si="50"/>
        <v>1</v>
      </c>
      <c r="V414" s="16" t="b">
        <f t="shared" si="44"/>
        <v>1</v>
      </c>
      <c r="W414" s="16" t="b">
        <f t="shared" si="45"/>
        <v>1</v>
      </c>
      <c r="X414" s="16" t="b">
        <f t="shared" si="46"/>
        <v>1</v>
      </c>
    </row>
    <row r="415" spans="1:24">
      <c r="A415" s="103">
        <v>400</v>
      </c>
      <c r="B415" s="218"/>
      <c r="C415" s="219"/>
      <c r="D415" s="206"/>
      <c r="E415" s="206"/>
      <c r="F415" s="206"/>
      <c r="G415" s="207"/>
      <c r="H415" s="207"/>
      <c r="I415" s="207"/>
      <c r="J415" s="207"/>
      <c r="K415" s="207"/>
      <c r="L415" s="207"/>
      <c r="M415" s="207"/>
      <c r="N415" s="207"/>
      <c r="O415" s="207"/>
      <c r="P415" s="207"/>
      <c r="Q415" s="207"/>
      <c r="R415" s="104">
        <f t="shared" si="47"/>
        <v>0</v>
      </c>
      <c r="S415" s="16" t="b">
        <f t="shared" si="48"/>
        <v>1</v>
      </c>
      <c r="T415" s="16" t="b">
        <f t="shared" si="49"/>
        <v>1</v>
      </c>
      <c r="U415" s="16" t="b">
        <f t="shared" si="50"/>
        <v>1</v>
      </c>
      <c r="V415" s="16" t="b">
        <f t="shared" si="44"/>
        <v>1</v>
      </c>
      <c r="W415" s="16" t="b">
        <f t="shared" si="45"/>
        <v>1</v>
      </c>
      <c r="X415" s="16" t="b">
        <f t="shared" si="46"/>
        <v>1</v>
      </c>
    </row>
    <row r="416" spans="1:24">
      <c r="A416" s="103">
        <v>401</v>
      </c>
      <c r="B416" s="218"/>
      <c r="C416" s="219"/>
      <c r="D416" s="206"/>
      <c r="E416" s="206"/>
      <c r="F416" s="206"/>
      <c r="G416" s="207"/>
      <c r="H416" s="207"/>
      <c r="I416" s="207"/>
      <c r="J416" s="207"/>
      <c r="K416" s="207"/>
      <c r="L416" s="207"/>
      <c r="M416" s="207"/>
      <c r="N416" s="207"/>
      <c r="O416" s="207"/>
      <c r="P416" s="207"/>
      <c r="Q416" s="207"/>
      <c r="R416" s="104">
        <f t="shared" si="47"/>
        <v>0</v>
      </c>
      <c r="S416" s="16" t="b">
        <f t="shared" si="48"/>
        <v>1</v>
      </c>
      <c r="T416" s="16" t="b">
        <f t="shared" si="49"/>
        <v>1</v>
      </c>
      <c r="U416" s="16" t="b">
        <f t="shared" si="50"/>
        <v>1</v>
      </c>
      <c r="V416" s="16" t="b">
        <f t="shared" si="44"/>
        <v>1</v>
      </c>
      <c r="W416" s="16" t="b">
        <f t="shared" si="45"/>
        <v>1</v>
      </c>
      <c r="X416" s="16" t="b">
        <f t="shared" si="46"/>
        <v>1</v>
      </c>
    </row>
    <row r="417" spans="1:24">
      <c r="A417" s="103">
        <v>402</v>
      </c>
      <c r="B417" s="218"/>
      <c r="C417" s="219"/>
      <c r="D417" s="206"/>
      <c r="E417" s="206"/>
      <c r="F417" s="206"/>
      <c r="G417" s="207"/>
      <c r="H417" s="207"/>
      <c r="I417" s="207"/>
      <c r="J417" s="207"/>
      <c r="K417" s="207"/>
      <c r="L417" s="207"/>
      <c r="M417" s="207"/>
      <c r="N417" s="207"/>
      <c r="O417" s="207"/>
      <c r="P417" s="207"/>
      <c r="Q417" s="207"/>
      <c r="R417" s="104">
        <f t="shared" si="47"/>
        <v>0</v>
      </c>
      <c r="S417" s="16" t="b">
        <f t="shared" si="48"/>
        <v>1</v>
      </c>
      <c r="T417" s="16" t="b">
        <f t="shared" si="49"/>
        <v>1</v>
      </c>
      <c r="U417" s="16" t="b">
        <f t="shared" si="50"/>
        <v>1</v>
      </c>
      <c r="V417" s="16" t="b">
        <f t="shared" si="44"/>
        <v>1</v>
      </c>
      <c r="W417" s="16" t="b">
        <f t="shared" si="45"/>
        <v>1</v>
      </c>
      <c r="X417" s="16" t="b">
        <f t="shared" si="46"/>
        <v>1</v>
      </c>
    </row>
    <row r="418" spans="1:24">
      <c r="A418" s="103">
        <v>403</v>
      </c>
      <c r="B418" s="218"/>
      <c r="C418" s="219"/>
      <c r="D418" s="206"/>
      <c r="E418" s="206"/>
      <c r="F418" s="206"/>
      <c r="G418" s="207"/>
      <c r="H418" s="207"/>
      <c r="I418" s="207"/>
      <c r="J418" s="207"/>
      <c r="K418" s="207"/>
      <c r="L418" s="207"/>
      <c r="M418" s="207"/>
      <c r="N418" s="207"/>
      <c r="O418" s="207"/>
      <c r="P418" s="207"/>
      <c r="Q418" s="207"/>
      <c r="R418" s="104">
        <f t="shared" si="47"/>
        <v>0</v>
      </c>
      <c r="S418" s="16" t="b">
        <f t="shared" si="48"/>
        <v>1</v>
      </c>
      <c r="T418" s="16" t="b">
        <f t="shared" si="49"/>
        <v>1</v>
      </c>
      <c r="U418" s="16" t="b">
        <f t="shared" si="50"/>
        <v>1</v>
      </c>
      <c r="V418" s="16" t="b">
        <f t="shared" si="44"/>
        <v>1</v>
      </c>
      <c r="W418" s="16" t="b">
        <f t="shared" si="45"/>
        <v>1</v>
      </c>
      <c r="X418" s="16" t="b">
        <f t="shared" si="46"/>
        <v>1</v>
      </c>
    </row>
    <row r="419" spans="1:24">
      <c r="A419" s="103">
        <v>404</v>
      </c>
      <c r="B419" s="218"/>
      <c r="C419" s="219"/>
      <c r="D419" s="206"/>
      <c r="E419" s="206"/>
      <c r="F419" s="206"/>
      <c r="G419" s="207"/>
      <c r="H419" s="207"/>
      <c r="I419" s="207"/>
      <c r="J419" s="207"/>
      <c r="K419" s="207"/>
      <c r="L419" s="207"/>
      <c r="M419" s="207"/>
      <c r="N419" s="207"/>
      <c r="O419" s="207"/>
      <c r="P419" s="207"/>
      <c r="Q419" s="207"/>
      <c r="R419" s="104">
        <f t="shared" si="47"/>
        <v>0</v>
      </c>
      <c r="S419" s="16" t="b">
        <f t="shared" si="48"/>
        <v>1</v>
      </c>
      <c r="T419" s="16" t="b">
        <f t="shared" si="49"/>
        <v>1</v>
      </c>
      <c r="U419" s="16" t="b">
        <f t="shared" si="50"/>
        <v>1</v>
      </c>
      <c r="V419" s="16" t="b">
        <f t="shared" si="44"/>
        <v>1</v>
      </c>
      <c r="W419" s="16" t="b">
        <f t="shared" si="45"/>
        <v>1</v>
      </c>
      <c r="X419" s="16" t="b">
        <f t="shared" si="46"/>
        <v>1</v>
      </c>
    </row>
    <row r="420" spans="1:24">
      <c r="A420" s="103">
        <v>405</v>
      </c>
      <c r="B420" s="218"/>
      <c r="C420" s="219"/>
      <c r="D420" s="206"/>
      <c r="E420" s="206"/>
      <c r="F420" s="206"/>
      <c r="G420" s="207"/>
      <c r="H420" s="207"/>
      <c r="I420" s="207"/>
      <c r="J420" s="207"/>
      <c r="K420" s="207"/>
      <c r="L420" s="207"/>
      <c r="M420" s="207"/>
      <c r="N420" s="207"/>
      <c r="O420" s="207"/>
      <c r="P420" s="207"/>
      <c r="Q420" s="207"/>
      <c r="R420" s="104">
        <f t="shared" si="47"/>
        <v>0</v>
      </c>
      <c r="S420" s="16" t="b">
        <f t="shared" si="48"/>
        <v>1</v>
      </c>
      <c r="T420" s="16" t="b">
        <f t="shared" si="49"/>
        <v>1</v>
      </c>
      <c r="U420" s="16" t="b">
        <f t="shared" si="50"/>
        <v>1</v>
      </c>
      <c r="V420" s="16" t="b">
        <f t="shared" si="44"/>
        <v>1</v>
      </c>
      <c r="W420" s="16" t="b">
        <f t="shared" si="45"/>
        <v>1</v>
      </c>
      <c r="X420" s="16" t="b">
        <f t="shared" si="46"/>
        <v>1</v>
      </c>
    </row>
    <row r="421" spans="1:24">
      <c r="A421" s="103">
        <v>406</v>
      </c>
      <c r="B421" s="218"/>
      <c r="C421" s="219"/>
      <c r="D421" s="206"/>
      <c r="E421" s="206"/>
      <c r="F421" s="206"/>
      <c r="G421" s="207"/>
      <c r="H421" s="207"/>
      <c r="I421" s="207"/>
      <c r="J421" s="207"/>
      <c r="K421" s="207"/>
      <c r="L421" s="207"/>
      <c r="M421" s="207"/>
      <c r="N421" s="207"/>
      <c r="O421" s="207"/>
      <c r="P421" s="207"/>
      <c r="Q421" s="207"/>
      <c r="R421" s="104">
        <f t="shared" si="47"/>
        <v>0</v>
      </c>
      <c r="S421" s="16" t="b">
        <f t="shared" si="48"/>
        <v>1</v>
      </c>
      <c r="T421" s="16" t="b">
        <f t="shared" si="49"/>
        <v>1</v>
      </c>
      <c r="U421" s="16" t="b">
        <f t="shared" si="50"/>
        <v>1</v>
      </c>
      <c r="V421" s="16" t="b">
        <f t="shared" si="44"/>
        <v>1</v>
      </c>
      <c r="W421" s="16" t="b">
        <f t="shared" si="45"/>
        <v>1</v>
      </c>
      <c r="X421" s="16" t="b">
        <f t="shared" si="46"/>
        <v>1</v>
      </c>
    </row>
    <row r="422" spans="1:24">
      <c r="A422" s="103">
        <v>407</v>
      </c>
      <c r="B422" s="218"/>
      <c r="C422" s="219"/>
      <c r="D422" s="206"/>
      <c r="E422" s="206"/>
      <c r="F422" s="206"/>
      <c r="G422" s="207"/>
      <c r="H422" s="207"/>
      <c r="I422" s="207"/>
      <c r="J422" s="207"/>
      <c r="K422" s="207"/>
      <c r="L422" s="207"/>
      <c r="M422" s="207"/>
      <c r="N422" s="207"/>
      <c r="O422" s="207"/>
      <c r="P422" s="207"/>
      <c r="Q422" s="207"/>
      <c r="R422" s="104">
        <f t="shared" si="47"/>
        <v>0</v>
      </c>
      <c r="S422" s="16" t="b">
        <f t="shared" si="48"/>
        <v>1</v>
      </c>
      <c r="T422" s="16" t="b">
        <f t="shared" si="49"/>
        <v>1</v>
      </c>
      <c r="U422" s="16" t="b">
        <f t="shared" si="50"/>
        <v>1</v>
      </c>
      <c r="V422" s="16" t="b">
        <f t="shared" si="44"/>
        <v>1</v>
      </c>
      <c r="W422" s="16" t="b">
        <f t="shared" si="45"/>
        <v>1</v>
      </c>
      <c r="X422" s="16" t="b">
        <f t="shared" si="46"/>
        <v>1</v>
      </c>
    </row>
    <row r="423" spans="1:24">
      <c r="A423" s="103">
        <v>408</v>
      </c>
      <c r="B423" s="218"/>
      <c r="C423" s="219"/>
      <c r="D423" s="206"/>
      <c r="E423" s="206"/>
      <c r="F423" s="206"/>
      <c r="G423" s="207"/>
      <c r="H423" s="207"/>
      <c r="I423" s="207"/>
      <c r="J423" s="207"/>
      <c r="K423" s="207"/>
      <c r="L423" s="207"/>
      <c r="M423" s="207"/>
      <c r="N423" s="207"/>
      <c r="O423" s="207"/>
      <c r="P423" s="207"/>
      <c r="Q423" s="207"/>
      <c r="R423" s="104">
        <f t="shared" si="47"/>
        <v>0</v>
      </c>
      <c r="S423" s="16" t="b">
        <f t="shared" si="48"/>
        <v>1</v>
      </c>
      <c r="T423" s="16" t="b">
        <f t="shared" si="49"/>
        <v>1</v>
      </c>
      <c r="U423" s="16" t="b">
        <f t="shared" si="50"/>
        <v>1</v>
      </c>
      <c r="V423" s="16" t="b">
        <f t="shared" si="44"/>
        <v>1</v>
      </c>
      <c r="W423" s="16" t="b">
        <f t="shared" si="45"/>
        <v>1</v>
      </c>
      <c r="X423" s="16" t="b">
        <f t="shared" si="46"/>
        <v>1</v>
      </c>
    </row>
    <row r="424" spans="1:24">
      <c r="A424" s="103">
        <v>409</v>
      </c>
      <c r="B424" s="218"/>
      <c r="C424" s="219"/>
      <c r="D424" s="206"/>
      <c r="E424" s="206"/>
      <c r="F424" s="206"/>
      <c r="G424" s="207"/>
      <c r="H424" s="207"/>
      <c r="I424" s="207"/>
      <c r="J424" s="207"/>
      <c r="K424" s="207"/>
      <c r="L424" s="207"/>
      <c r="M424" s="207"/>
      <c r="N424" s="207"/>
      <c r="O424" s="207"/>
      <c r="P424" s="207"/>
      <c r="Q424" s="207"/>
      <c r="R424" s="104">
        <f t="shared" si="47"/>
        <v>0</v>
      </c>
      <c r="S424" s="16" t="b">
        <f t="shared" si="48"/>
        <v>1</v>
      </c>
      <c r="T424" s="16" t="b">
        <f t="shared" si="49"/>
        <v>1</v>
      </c>
      <c r="U424" s="16" t="b">
        <f t="shared" si="50"/>
        <v>1</v>
      </c>
      <c r="V424" s="16" t="b">
        <f t="shared" si="44"/>
        <v>1</v>
      </c>
      <c r="W424" s="16" t="b">
        <f t="shared" si="45"/>
        <v>1</v>
      </c>
      <c r="X424" s="16" t="b">
        <f t="shared" si="46"/>
        <v>1</v>
      </c>
    </row>
    <row r="425" spans="1:24">
      <c r="A425" s="103">
        <v>410</v>
      </c>
      <c r="B425" s="218"/>
      <c r="C425" s="219"/>
      <c r="D425" s="206"/>
      <c r="E425" s="206"/>
      <c r="F425" s="206"/>
      <c r="G425" s="207"/>
      <c r="H425" s="207"/>
      <c r="I425" s="207"/>
      <c r="J425" s="207"/>
      <c r="K425" s="207"/>
      <c r="L425" s="207"/>
      <c r="M425" s="207"/>
      <c r="N425" s="207"/>
      <c r="O425" s="207"/>
      <c r="P425" s="207"/>
      <c r="Q425" s="207"/>
      <c r="R425" s="104">
        <f t="shared" si="47"/>
        <v>0</v>
      </c>
      <c r="S425" s="16" t="b">
        <f t="shared" si="48"/>
        <v>1</v>
      </c>
      <c r="T425" s="16" t="b">
        <f t="shared" si="49"/>
        <v>1</v>
      </c>
      <c r="U425" s="16" t="b">
        <f t="shared" si="50"/>
        <v>1</v>
      </c>
      <c r="V425" s="16" t="b">
        <f t="shared" si="44"/>
        <v>1</v>
      </c>
      <c r="W425" s="16" t="b">
        <f t="shared" si="45"/>
        <v>1</v>
      </c>
      <c r="X425" s="16" t="b">
        <f t="shared" si="46"/>
        <v>1</v>
      </c>
    </row>
    <row r="426" spans="1:24">
      <c r="A426" s="103">
        <v>411</v>
      </c>
      <c r="B426" s="218"/>
      <c r="C426" s="219"/>
      <c r="D426" s="206"/>
      <c r="E426" s="206"/>
      <c r="F426" s="206"/>
      <c r="G426" s="207"/>
      <c r="H426" s="207"/>
      <c r="I426" s="207"/>
      <c r="J426" s="207"/>
      <c r="K426" s="207"/>
      <c r="L426" s="207"/>
      <c r="M426" s="207"/>
      <c r="N426" s="207"/>
      <c r="O426" s="207"/>
      <c r="P426" s="207"/>
      <c r="Q426" s="207"/>
      <c r="R426" s="104">
        <f t="shared" si="47"/>
        <v>0</v>
      </c>
      <c r="S426" s="16" t="b">
        <f t="shared" si="48"/>
        <v>1</v>
      </c>
      <c r="T426" s="16" t="b">
        <f t="shared" si="49"/>
        <v>1</v>
      </c>
      <c r="U426" s="16" t="b">
        <f t="shared" si="50"/>
        <v>1</v>
      </c>
      <c r="V426" s="16" t="b">
        <f t="shared" si="44"/>
        <v>1</v>
      </c>
      <c r="W426" s="16" t="b">
        <f t="shared" si="45"/>
        <v>1</v>
      </c>
      <c r="X426" s="16" t="b">
        <f t="shared" si="46"/>
        <v>1</v>
      </c>
    </row>
    <row r="427" spans="1:24">
      <c r="A427" s="103">
        <v>412</v>
      </c>
      <c r="B427" s="218"/>
      <c r="C427" s="219"/>
      <c r="D427" s="206"/>
      <c r="E427" s="206"/>
      <c r="F427" s="206"/>
      <c r="G427" s="207"/>
      <c r="H427" s="207"/>
      <c r="I427" s="207"/>
      <c r="J427" s="207"/>
      <c r="K427" s="207"/>
      <c r="L427" s="207"/>
      <c r="M427" s="207"/>
      <c r="N427" s="207"/>
      <c r="O427" s="207"/>
      <c r="P427" s="207"/>
      <c r="Q427" s="207"/>
      <c r="R427" s="104">
        <f t="shared" si="47"/>
        <v>0</v>
      </c>
      <c r="S427" s="16" t="b">
        <f t="shared" si="48"/>
        <v>1</v>
      </c>
      <c r="T427" s="16" t="b">
        <f t="shared" si="49"/>
        <v>1</v>
      </c>
      <c r="U427" s="16" t="b">
        <f t="shared" si="50"/>
        <v>1</v>
      </c>
      <c r="V427" s="16" t="b">
        <f t="shared" si="44"/>
        <v>1</v>
      </c>
      <c r="W427" s="16" t="b">
        <f t="shared" si="45"/>
        <v>1</v>
      </c>
      <c r="X427" s="16" t="b">
        <f t="shared" si="46"/>
        <v>1</v>
      </c>
    </row>
    <row r="428" spans="1:24">
      <c r="A428" s="103">
        <v>413</v>
      </c>
      <c r="B428" s="218"/>
      <c r="C428" s="219"/>
      <c r="D428" s="206"/>
      <c r="E428" s="206"/>
      <c r="F428" s="206"/>
      <c r="G428" s="207"/>
      <c r="H428" s="207"/>
      <c r="I428" s="207"/>
      <c r="J428" s="207"/>
      <c r="K428" s="207"/>
      <c r="L428" s="207"/>
      <c r="M428" s="207"/>
      <c r="N428" s="207"/>
      <c r="O428" s="207"/>
      <c r="P428" s="207"/>
      <c r="Q428" s="207"/>
      <c r="R428" s="104">
        <f t="shared" si="47"/>
        <v>0</v>
      </c>
      <c r="S428" s="16" t="b">
        <f t="shared" si="48"/>
        <v>1</v>
      </c>
      <c r="T428" s="16" t="b">
        <f t="shared" si="49"/>
        <v>1</v>
      </c>
      <c r="U428" s="16" t="b">
        <f t="shared" si="50"/>
        <v>1</v>
      </c>
      <c r="V428" s="16" t="b">
        <f t="shared" si="44"/>
        <v>1</v>
      </c>
      <c r="W428" s="16" t="b">
        <f t="shared" si="45"/>
        <v>1</v>
      </c>
      <c r="X428" s="16" t="b">
        <f t="shared" si="46"/>
        <v>1</v>
      </c>
    </row>
    <row r="429" spans="1:24">
      <c r="A429" s="103">
        <v>414</v>
      </c>
      <c r="B429" s="218"/>
      <c r="C429" s="219"/>
      <c r="D429" s="206"/>
      <c r="E429" s="206"/>
      <c r="F429" s="206"/>
      <c r="G429" s="207"/>
      <c r="H429" s="207"/>
      <c r="I429" s="207"/>
      <c r="J429" s="207"/>
      <c r="K429" s="207"/>
      <c r="L429" s="207"/>
      <c r="M429" s="207"/>
      <c r="N429" s="207"/>
      <c r="O429" s="207"/>
      <c r="P429" s="207"/>
      <c r="Q429" s="207"/>
      <c r="R429" s="104">
        <f t="shared" si="47"/>
        <v>0</v>
      </c>
      <c r="S429" s="16" t="b">
        <f t="shared" si="48"/>
        <v>1</v>
      </c>
      <c r="T429" s="16" t="b">
        <f t="shared" si="49"/>
        <v>1</v>
      </c>
      <c r="U429" s="16" t="b">
        <f t="shared" si="50"/>
        <v>1</v>
      </c>
      <c r="V429" s="16" t="b">
        <f t="shared" si="44"/>
        <v>1</v>
      </c>
      <c r="W429" s="16" t="b">
        <f t="shared" si="45"/>
        <v>1</v>
      </c>
      <c r="X429" s="16" t="b">
        <f t="shared" si="46"/>
        <v>1</v>
      </c>
    </row>
    <row r="430" spans="1:24">
      <c r="A430" s="103">
        <v>415</v>
      </c>
      <c r="B430" s="218"/>
      <c r="C430" s="219"/>
      <c r="D430" s="206"/>
      <c r="E430" s="206"/>
      <c r="F430" s="206"/>
      <c r="G430" s="207"/>
      <c r="H430" s="207"/>
      <c r="I430" s="207"/>
      <c r="J430" s="207"/>
      <c r="K430" s="207"/>
      <c r="L430" s="207"/>
      <c r="M430" s="207"/>
      <c r="N430" s="207"/>
      <c r="O430" s="207"/>
      <c r="P430" s="207"/>
      <c r="Q430" s="207"/>
      <c r="R430" s="104">
        <f t="shared" si="47"/>
        <v>0</v>
      </c>
      <c r="S430" s="16" t="b">
        <f t="shared" si="48"/>
        <v>1</v>
      </c>
      <c r="T430" s="16" t="b">
        <f t="shared" si="49"/>
        <v>1</v>
      </c>
      <c r="U430" s="16" t="b">
        <f t="shared" si="50"/>
        <v>1</v>
      </c>
      <c r="V430" s="16" t="b">
        <f t="shared" si="44"/>
        <v>1</v>
      </c>
      <c r="W430" s="16" t="b">
        <f t="shared" si="45"/>
        <v>1</v>
      </c>
      <c r="X430" s="16" t="b">
        <f t="shared" si="46"/>
        <v>1</v>
      </c>
    </row>
    <row r="431" spans="1:24">
      <c r="A431" s="103">
        <v>416</v>
      </c>
      <c r="B431" s="218"/>
      <c r="C431" s="219"/>
      <c r="D431" s="206"/>
      <c r="E431" s="206"/>
      <c r="F431" s="206"/>
      <c r="G431" s="207"/>
      <c r="H431" s="207"/>
      <c r="I431" s="207"/>
      <c r="J431" s="207"/>
      <c r="K431" s="207"/>
      <c r="L431" s="207"/>
      <c r="M431" s="207"/>
      <c r="N431" s="207"/>
      <c r="O431" s="207"/>
      <c r="P431" s="207"/>
      <c r="Q431" s="207"/>
      <c r="R431" s="104">
        <f t="shared" si="47"/>
        <v>0</v>
      </c>
      <c r="S431" s="16" t="b">
        <f t="shared" si="48"/>
        <v>1</v>
      </c>
      <c r="T431" s="16" t="b">
        <f t="shared" si="49"/>
        <v>1</v>
      </c>
      <c r="U431" s="16" t="b">
        <f t="shared" si="50"/>
        <v>1</v>
      </c>
      <c r="V431" s="16" t="b">
        <f t="shared" si="44"/>
        <v>1</v>
      </c>
      <c r="W431" s="16" t="b">
        <f t="shared" si="45"/>
        <v>1</v>
      </c>
      <c r="X431" s="16" t="b">
        <f t="shared" si="46"/>
        <v>1</v>
      </c>
    </row>
    <row r="432" spans="1:24">
      <c r="A432" s="103">
        <v>417</v>
      </c>
      <c r="B432" s="218"/>
      <c r="C432" s="219"/>
      <c r="D432" s="206"/>
      <c r="E432" s="206"/>
      <c r="F432" s="206"/>
      <c r="G432" s="207"/>
      <c r="H432" s="207"/>
      <c r="I432" s="207"/>
      <c r="J432" s="207"/>
      <c r="K432" s="207"/>
      <c r="L432" s="207"/>
      <c r="M432" s="207"/>
      <c r="N432" s="207"/>
      <c r="O432" s="207"/>
      <c r="P432" s="207"/>
      <c r="Q432" s="207"/>
      <c r="R432" s="104">
        <f t="shared" si="47"/>
        <v>0</v>
      </c>
      <c r="S432" s="16" t="b">
        <f t="shared" si="48"/>
        <v>1</v>
      </c>
      <c r="T432" s="16" t="b">
        <f t="shared" si="49"/>
        <v>1</v>
      </c>
      <c r="U432" s="16" t="b">
        <f t="shared" si="50"/>
        <v>1</v>
      </c>
      <c r="V432" s="16" t="b">
        <f t="shared" si="44"/>
        <v>1</v>
      </c>
      <c r="W432" s="16" t="b">
        <f t="shared" si="45"/>
        <v>1</v>
      </c>
      <c r="X432" s="16" t="b">
        <f t="shared" si="46"/>
        <v>1</v>
      </c>
    </row>
    <row r="433" spans="1:24">
      <c r="A433" s="103">
        <v>418</v>
      </c>
      <c r="B433" s="218"/>
      <c r="C433" s="219"/>
      <c r="D433" s="206"/>
      <c r="E433" s="206"/>
      <c r="F433" s="206"/>
      <c r="G433" s="207"/>
      <c r="H433" s="207"/>
      <c r="I433" s="207"/>
      <c r="J433" s="207"/>
      <c r="K433" s="207"/>
      <c r="L433" s="207"/>
      <c r="M433" s="207"/>
      <c r="N433" s="207"/>
      <c r="O433" s="207"/>
      <c r="P433" s="207"/>
      <c r="Q433" s="207"/>
      <c r="R433" s="104">
        <f t="shared" si="47"/>
        <v>0</v>
      </c>
      <c r="S433" s="16" t="b">
        <f t="shared" si="48"/>
        <v>1</v>
      </c>
      <c r="T433" s="16" t="b">
        <f t="shared" si="49"/>
        <v>1</v>
      </c>
      <c r="U433" s="16" t="b">
        <f t="shared" si="50"/>
        <v>1</v>
      </c>
      <c r="V433" s="16" t="b">
        <f t="shared" si="44"/>
        <v>1</v>
      </c>
      <c r="W433" s="16" t="b">
        <f t="shared" si="45"/>
        <v>1</v>
      </c>
      <c r="X433" s="16" t="b">
        <f t="shared" si="46"/>
        <v>1</v>
      </c>
    </row>
    <row r="434" spans="1:24">
      <c r="A434" s="103">
        <v>419</v>
      </c>
      <c r="B434" s="218"/>
      <c r="C434" s="219"/>
      <c r="D434" s="206"/>
      <c r="E434" s="206"/>
      <c r="F434" s="206"/>
      <c r="G434" s="207"/>
      <c r="H434" s="207"/>
      <c r="I434" s="207"/>
      <c r="J434" s="207"/>
      <c r="K434" s="207"/>
      <c r="L434" s="207"/>
      <c r="M434" s="207"/>
      <c r="N434" s="207"/>
      <c r="O434" s="207"/>
      <c r="P434" s="207"/>
      <c r="Q434" s="207"/>
      <c r="R434" s="104">
        <f t="shared" si="47"/>
        <v>0</v>
      </c>
      <c r="S434" s="16" t="b">
        <f t="shared" si="48"/>
        <v>1</v>
      </c>
      <c r="T434" s="16" t="b">
        <f t="shared" si="49"/>
        <v>1</v>
      </c>
      <c r="U434" s="16" t="b">
        <f t="shared" si="50"/>
        <v>1</v>
      </c>
      <c r="V434" s="16" t="b">
        <f t="shared" si="44"/>
        <v>1</v>
      </c>
      <c r="W434" s="16" t="b">
        <f t="shared" si="45"/>
        <v>1</v>
      </c>
      <c r="X434" s="16" t="b">
        <f t="shared" si="46"/>
        <v>1</v>
      </c>
    </row>
    <row r="435" spans="1:24">
      <c r="A435" s="103">
        <v>420</v>
      </c>
      <c r="B435" s="218"/>
      <c r="C435" s="219"/>
      <c r="D435" s="206"/>
      <c r="E435" s="206"/>
      <c r="F435" s="206"/>
      <c r="G435" s="207"/>
      <c r="H435" s="207"/>
      <c r="I435" s="207"/>
      <c r="J435" s="207"/>
      <c r="K435" s="207"/>
      <c r="L435" s="207"/>
      <c r="M435" s="207"/>
      <c r="N435" s="207"/>
      <c r="O435" s="207"/>
      <c r="P435" s="207"/>
      <c r="Q435" s="207"/>
      <c r="R435" s="104">
        <f t="shared" si="47"/>
        <v>0</v>
      </c>
      <c r="S435" s="16" t="b">
        <f t="shared" si="48"/>
        <v>1</v>
      </c>
      <c r="T435" s="16" t="b">
        <f t="shared" si="49"/>
        <v>1</v>
      </c>
      <c r="U435" s="16" t="b">
        <f t="shared" si="50"/>
        <v>1</v>
      </c>
      <c r="V435" s="16" t="b">
        <f t="shared" si="44"/>
        <v>1</v>
      </c>
      <c r="W435" s="16" t="b">
        <f t="shared" si="45"/>
        <v>1</v>
      </c>
      <c r="X435" s="16" t="b">
        <f t="shared" si="46"/>
        <v>1</v>
      </c>
    </row>
    <row r="436" spans="1:24">
      <c r="A436" s="103">
        <v>421</v>
      </c>
      <c r="B436" s="218"/>
      <c r="C436" s="219"/>
      <c r="D436" s="206"/>
      <c r="E436" s="206"/>
      <c r="F436" s="206"/>
      <c r="G436" s="207"/>
      <c r="H436" s="207"/>
      <c r="I436" s="207"/>
      <c r="J436" s="207"/>
      <c r="K436" s="207"/>
      <c r="L436" s="207"/>
      <c r="M436" s="207"/>
      <c r="N436" s="207"/>
      <c r="O436" s="207"/>
      <c r="P436" s="207"/>
      <c r="Q436" s="207"/>
      <c r="R436" s="104">
        <f t="shared" si="47"/>
        <v>0</v>
      </c>
      <c r="S436" s="16" t="b">
        <f t="shared" si="48"/>
        <v>1</v>
      </c>
      <c r="T436" s="16" t="b">
        <f t="shared" si="49"/>
        <v>1</v>
      </c>
      <c r="U436" s="16" t="b">
        <f t="shared" si="50"/>
        <v>1</v>
      </c>
      <c r="V436" s="16" t="b">
        <f t="shared" si="44"/>
        <v>1</v>
      </c>
      <c r="W436" s="16" t="b">
        <f t="shared" si="45"/>
        <v>1</v>
      </c>
      <c r="X436" s="16" t="b">
        <f t="shared" si="46"/>
        <v>1</v>
      </c>
    </row>
    <row r="437" spans="1:24">
      <c r="A437" s="103">
        <v>422</v>
      </c>
      <c r="B437" s="218"/>
      <c r="C437" s="219"/>
      <c r="D437" s="206"/>
      <c r="E437" s="206"/>
      <c r="F437" s="206"/>
      <c r="G437" s="207"/>
      <c r="H437" s="207"/>
      <c r="I437" s="207"/>
      <c r="J437" s="207"/>
      <c r="K437" s="207"/>
      <c r="L437" s="207"/>
      <c r="M437" s="207"/>
      <c r="N437" s="207"/>
      <c r="O437" s="207"/>
      <c r="P437" s="207"/>
      <c r="Q437" s="207"/>
      <c r="R437" s="104">
        <f t="shared" si="47"/>
        <v>0</v>
      </c>
      <c r="S437" s="16" t="b">
        <f t="shared" si="48"/>
        <v>1</v>
      </c>
      <c r="T437" s="16" t="b">
        <f t="shared" si="49"/>
        <v>1</v>
      </c>
      <c r="U437" s="16" t="b">
        <f t="shared" si="50"/>
        <v>1</v>
      </c>
      <c r="V437" s="16" t="b">
        <f t="shared" si="44"/>
        <v>1</v>
      </c>
      <c r="W437" s="16" t="b">
        <f t="shared" si="45"/>
        <v>1</v>
      </c>
      <c r="X437" s="16" t="b">
        <f t="shared" si="46"/>
        <v>1</v>
      </c>
    </row>
    <row r="438" spans="1:24">
      <c r="A438" s="103">
        <v>423</v>
      </c>
      <c r="B438" s="218"/>
      <c r="C438" s="219"/>
      <c r="D438" s="206"/>
      <c r="E438" s="206"/>
      <c r="F438" s="206"/>
      <c r="G438" s="207"/>
      <c r="H438" s="207"/>
      <c r="I438" s="207"/>
      <c r="J438" s="207"/>
      <c r="K438" s="207"/>
      <c r="L438" s="207"/>
      <c r="M438" s="207"/>
      <c r="N438" s="207"/>
      <c r="O438" s="207"/>
      <c r="P438" s="207"/>
      <c r="Q438" s="207"/>
      <c r="R438" s="104">
        <f t="shared" si="47"/>
        <v>0</v>
      </c>
      <c r="S438" s="16" t="b">
        <f t="shared" si="48"/>
        <v>1</v>
      </c>
      <c r="T438" s="16" t="b">
        <f t="shared" si="49"/>
        <v>1</v>
      </c>
      <c r="U438" s="16" t="b">
        <f t="shared" si="50"/>
        <v>1</v>
      </c>
      <c r="V438" s="16" t="b">
        <f t="shared" si="44"/>
        <v>1</v>
      </c>
      <c r="W438" s="16" t="b">
        <f t="shared" si="45"/>
        <v>1</v>
      </c>
      <c r="X438" s="16" t="b">
        <f t="shared" si="46"/>
        <v>1</v>
      </c>
    </row>
    <row r="439" spans="1:24">
      <c r="A439" s="103">
        <v>424</v>
      </c>
      <c r="B439" s="218"/>
      <c r="C439" s="219"/>
      <c r="D439" s="206"/>
      <c r="E439" s="206"/>
      <c r="F439" s="206"/>
      <c r="G439" s="207"/>
      <c r="H439" s="207"/>
      <c r="I439" s="207"/>
      <c r="J439" s="207"/>
      <c r="K439" s="207"/>
      <c r="L439" s="207"/>
      <c r="M439" s="207"/>
      <c r="N439" s="207"/>
      <c r="O439" s="207"/>
      <c r="P439" s="207"/>
      <c r="Q439" s="207"/>
      <c r="R439" s="104">
        <f t="shared" si="47"/>
        <v>0</v>
      </c>
      <c r="S439" s="16" t="b">
        <f t="shared" si="48"/>
        <v>1</v>
      </c>
      <c r="T439" s="16" t="b">
        <f t="shared" si="49"/>
        <v>1</v>
      </c>
      <c r="U439" s="16" t="b">
        <f t="shared" si="50"/>
        <v>1</v>
      </c>
      <c r="V439" s="16" t="b">
        <f t="shared" si="44"/>
        <v>1</v>
      </c>
      <c r="W439" s="16" t="b">
        <f t="shared" si="45"/>
        <v>1</v>
      </c>
      <c r="X439" s="16" t="b">
        <f t="shared" si="46"/>
        <v>1</v>
      </c>
    </row>
    <row r="440" spans="1:24">
      <c r="A440" s="103">
        <v>425</v>
      </c>
      <c r="B440" s="218"/>
      <c r="C440" s="219"/>
      <c r="D440" s="206"/>
      <c r="E440" s="206"/>
      <c r="F440" s="206"/>
      <c r="G440" s="207"/>
      <c r="H440" s="207"/>
      <c r="I440" s="207"/>
      <c r="J440" s="207"/>
      <c r="K440" s="207"/>
      <c r="L440" s="207"/>
      <c r="M440" s="207"/>
      <c r="N440" s="207"/>
      <c r="O440" s="207"/>
      <c r="P440" s="207"/>
      <c r="Q440" s="207"/>
      <c r="R440" s="104">
        <f t="shared" si="47"/>
        <v>0</v>
      </c>
      <c r="S440" s="16" t="b">
        <f t="shared" si="48"/>
        <v>1</v>
      </c>
      <c r="T440" s="16" t="b">
        <f t="shared" si="49"/>
        <v>1</v>
      </c>
      <c r="U440" s="16" t="b">
        <f t="shared" si="50"/>
        <v>1</v>
      </c>
      <c r="V440" s="16" t="b">
        <f t="shared" si="44"/>
        <v>1</v>
      </c>
      <c r="W440" s="16" t="b">
        <f t="shared" si="45"/>
        <v>1</v>
      </c>
      <c r="X440" s="16" t="b">
        <f t="shared" si="46"/>
        <v>1</v>
      </c>
    </row>
    <row r="441" spans="1:24">
      <c r="A441" s="103">
        <v>426</v>
      </c>
      <c r="B441" s="218"/>
      <c r="C441" s="219"/>
      <c r="D441" s="206"/>
      <c r="E441" s="206"/>
      <c r="F441" s="206"/>
      <c r="G441" s="207"/>
      <c r="H441" s="207"/>
      <c r="I441" s="207"/>
      <c r="J441" s="207"/>
      <c r="K441" s="207"/>
      <c r="L441" s="207"/>
      <c r="M441" s="207"/>
      <c r="N441" s="207"/>
      <c r="O441" s="207"/>
      <c r="P441" s="207"/>
      <c r="Q441" s="207"/>
      <c r="R441" s="104">
        <f t="shared" si="47"/>
        <v>0</v>
      </c>
      <c r="S441" s="16" t="b">
        <f t="shared" si="48"/>
        <v>1</v>
      </c>
      <c r="T441" s="16" t="b">
        <f t="shared" si="49"/>
        <v>1</v>
      </c>
      <c r="U441" s="16" t="b">
        <f t="shared" si="50"/>
        <v>1</v>
      </c>
      <c r="V441" s="16" t="b">
        <f t="shared" si="44"/>
        <v>1</v>
      </c>
      <c r="W441" s="16" t="b">
        <f t="shared" si="45"/>
        <v>1</v>
      </c>
      <c r="X441" s="16" t="b">
        <f t="shared" si="46"/>
        <v>1</v>
      </c>
    </row>
    <row r="442" spans="1:24">
      <c r="A442" s="103">
        <v>427</v>
      </c>
      <c r="B442" s="218"/>
      <c r="C442" s="219"/>
      <c r="D442" s="206"/>
      <c r="E442" s="206"/>
      <c r="F442" s="206"/>
      <c r="G442" s="207"/>
      <c r="H442" s="207"/>
      <c r="I442" s="207"/>
      <c r="J442" s="207"/>
      <c r="K442" s="207"/>
      <c r="L442" s="207"/>
      <c r="M442" s="207"/>
      <c r="N442" s="207"/>
      <c r="O442" s="207"/>
      <c r="P442" s="207"/>
      <c r="Q442" s="207"/>
      <c r="R442" s="104">
        <f t="shared" si="47"/>
        <v>0</v>
      </c>
      <c r="S442" s="16" t="b">
        <f t="shared" si="48"/>
        <v>1</v>
      </c>
      <c r="T442" s="16" t="b">
        <f t="shared" si="49"/>
        <v>1</v>
      </c>
      <c r="U442" s="16" t="b">
        <f t="shared" si="50"/>
        <v>1</v>
      </c>
      <c r="V442" s="16" t="b">
        <f t="shared" si="44"/>
        <v>1</v>
      </c>
      <c r="W442" s="16" t="b">
        <f t="shared" si="45"/>
        <v>1</v>
      </c>
      <c r="X442" s="16" t="b">
        <f t="shared" si="46"/>
        <v>1</v>
      </c>
    </row>
    <row r="443" spans="1:24">
      <c r="A443" s="103">
        <v>428</v>
      </c>
      <c r="B443" s="218"/>
      <c r="C443" s="219"/>
      <c r="D443" s="206"/>
      <c r="E443" s="206"/>
      <c r="F443" s="206"/>
      <c r="G443" s="207"/>
      <c r="H443" s="207"/>
      <c r="I443" s="207"/>
      <c r="J443" s="207"/>
      <c r="K443" s="207"/>
      <c r="L443" s="207"/>
      <c r="M443" s="207"/>
      <c r="N443" s="207"/>
      <c r="O443" s="207"/>
      <c r="P443" s="207"/>
      <c r="Q443" s="207"/>
      <c r="R443" s="104">
        <f t="shared" si="47"/>
        <v>0</v>
      </c>
      <c r="S443" s="16" t="b">
        <f t="shared" si="48"/>
        <v>1</v>
      </c>
      <c r="T443" s="16" t="b">
        <f t="shared" si="49"/>
        <v>1</v>
      </c>
      <c r="U443" s="16" t="b">
        <f t="shared" si="50"/>
        <v>1</v>
      </c>
      <c r="V443" s="16" t="b">
        <f t="shared" si="44"/>
        <v>1</v>
      </c>
      <c r="W443" s="16" t="b">
        <f t="shared" si="45"/>
        <v>1</v>
      </c>
      <c r="X443" s="16" t="b">
        <f t="shared" si="46"/>
        <v>1</v>
      </c>
    </row>
    <row r="444" spans="1:24">
      <c r="A444" s="103">
        <v>429</v>
      </c>
      <c r="B444" s="218"/>
      <c r="C444" s="219"/>
      <c r="D444" s="206"/>
      <c r="E444" s="206"/>
      <c r="F444" s="206"/>
      <c r="G444" s="207"/>
      <c r="H444" s="207"/>
      <c r="I444" s="207"/>
      <c r="J444" s="207"/>
      <c r="K444" s="207"/>
      <c r="L444" s="207"/>
      <c r="M444" s="207"/>
      <c r="N444" s="207"/>
      <c r="O444" s="207"/>
      <c r="P444" s="207"/>
      <c r="Q444" s="207"/>
      <c r="R444" s="104">
        <f t="shared" si="47"/>
        <v>0</v>
      </c>
      <c r="S444" s="16" t="b">
        <f t="shared" si="48"/>
        <v>1</v>
      </c>
      <c r="T444" s="16" t="b">
        <f t="shared" si="49"/>
        <v>1</v>
      </c>
      <c r="U444" s="16" t="b">
        <f t="shared" si="50"/>
        <v>1</v>
      </c>
      <c r="V444" s="16" t="b">
        <f t="shared" si="44"/>
        <v>1</v>
      </c>
      <c r="W444" s="16" t="b">
        <f t="shared" si="45"/>
        <v>1</v>
      </c>
      <c r="X444" s="16" t="b">
        <f t="shared" si="46"/>
        <v>1</v>
      </c>
    </row>
    <row r="445" spans="1:24">
      <c r="A445" s="103">
        <v>430</v>
      </c>
      <c r="B445" s="218"/>
      <c r="C445" s="219"/>
      <c r="D445" s="206"/>
      <c r="E445" s="206"/>
      <c r="F445" s="206"/>
      <c r="G445" s="207"/>
      <c r="H445" s="207"/>
      <c r="I445" s="207"/>
      <c r="J445" s="207"/>
      <c r="K445" s="207"/>
      <c r="L445" s="207"/>
      <c r="M445" s="207"/>
      <c r="N445" s="207"/>
      <c r="O445" s="207"/>
      <c r="P445" s="207"/>
      <c r="Q445" s="207"/>
      <c r="R445" s="104">
        <f t="shared" si="47"/>
        <v>0</v>
      </c>
      <c r="S445" s="16" t="b">
        <f t="shared" si="48"/>
        <v>1</v>
      </c>
      <c r="T445" s="16" t="b">
        <f t="shared" si="49"/>
        <v>1</v>
      </c>
      <c r="U445" s="16" t="b">
        <f t="shared" si="50"/>
        <v>1</v>
      </c>
      <c r="V445" s="16" t="b">
        <f t="shared" si="44"/>
        <v>1</v>
      </c>
      <c r="W445" s="16" t="b">
        <f t="shared" si="45"/>
        <v>1</v>
      </c>
      <c r="X445" s="16" t="b">
        <f t="shared" si="46"/>
        <v>1</v>
      </c>
    </row>
    <row r="446" spans="1:24">
      <c r="A446" s="103">
        <v>431</v>
      </c>
      <c r="B446" s="218"/>
      <c r="C446" s="219"/>
      <c r="D446" s="206"/>
      <c r="E446" s="206"/>
      <c r="F446" s="206"/>
      <c r="G446" s="207"/>
      <c r="H446" s="207"/>
      <c r="I446" s="207"/>
      <c r="J446" s="207"/>
      <c r="K446" s="207"/>
      <c r="L446" s="207"/>
      <c r="M446" s="207"/>
      <c r="N446" s="207"/>
      <c r="O446" s="207"/>
      <c r="P446" s="207"/>
      <c r="Q446" s="207"/>
      <c r="R446" s="104">
        <f t="shared" si="47"/>
        <v>0</v>
      </c>
      <c r="S446" s="16" t="b">
        <f t="shared" si="48"/>
        <v>1</v>
      </c>
      <c r="T446" s="16" t="b">
        <f t="shared" si="49"/>
        <v>1</v>
      </c>
      <c r="U446" s="16" t="b">
        <f t="shared" si="50"/>
        <v>1</v>
      </c>
      <c r="V446" s="16" t="b">
        <f t="shared" si="44"/>
        <v>1</v>
      </c>
      <c r="W446" s="16" t="b">
        <f t="shared" si="45"/>
        <v>1</v>
      </c>
      <c r="X446" s="16" t="b">
        <f t="shared" si="46"/>
        <v>1</v>
      </c>
    </row>
    <row r="447" spans="1:24">
      <c r="A447" s="103">
        <v>432</v>
      </c>
      <c r="B447" s="218"/>
      <c r="C447" s="219"/>
      <c r="D447" s="206"/>
      <c r="E447" s="206"/>
      <c r="F447" s="206"/>
      <c r="G447" s="207"/>
      <c r="H447" s="207"/>
      <c r="I447" s="207"/>
      <c r="J447" s="207"/>
      <c r="K447" s="207"/>
      <c r="L447" s="207"/>
      <c r="M447" s="207"/>
      <c r="N447" s="207"/>
      <c r="O447" s="207"/>
      <c r="P447" s="207"/>
      <c r="Q447" s="207"/>
      <c r="R447" s="104">
        <f t="shared" si="47"/>
        <v>0</v>
      </c>
      <c r="S447" s="16" t="b">
        <f t="shared" si="48"/>
        <v>1</v>
      </c>
      <c r="T447" s="16" t="b">
        <f t="shared" si="49"/>
        <v>1</v>
      </c>
      <c r="U447" s="16" t="b">
        <f t="shared" si="50"/>
        <v>1</v>
      </c>
      <c r="V447" s="16" t="b">
        <f t="shared" si="44"/>
        <v>1</v>
      </c>
      <c r="W447" s="16" t="b">
        <f t="shared" si="45"/>
        <v>1</v>
      </c>
      <c r="X447" s="16" t="b">
        <f t="shared" si="46"/>
        <v>1</v>
      </c>
    </row>
    <row r="448" spans="1:24">
      <c r="A448" s="103">
        <v>433</v>
      </c>
      <c r="B448" s="218"/>
      <c r="C448" s="219"/>
      <c r="D448" s="206"/>
      <c r="E448" s="206"/>
      <c r="F448" s="206"/>
      <c r="G448" s="207"/>
      <c r="H448" s="207"/>
      <c r="I448" s="207"/>
      <c r="J448" s="207"/>
      <c r="K448" s="207"/>
      <c r="L448" s="207"/>
      <c r="M448" s="207"/>
      <c r="N448" s="207"/>
      <c r="O448" s="207"/>
      <c r="P448" s="207"/>
      <c r="Q448" s="207"/>
      <c r="R448" s="104">
        <f t="shared" si="47"/>
        <v>0</v>
      </c>
      <c r="S448" s="16" t="b">
        <f t="shared" si="48"/>
        <v>1</v>
      </c>
      <c r="T448" s="16" t="b">
        <f t="shared" si="49"/>
        <v>1</v>
      </c>
      <c r="U448" s="16" t="b">
        <f t="shared" si="50"/>
        <v>1</v>
      </c>
      <c r="V448" s="16" t="b">
        <f t="shared" si="44"/>
        <v>1</v>
      </c>
      <c r="W448" s="16" t="b">
        <f t="shared" si="45"/>
        <v>1</v>
      </c>
      <c r="X448" s="16" t="b">
        <f t="shared" si="46"/>
        <v>1</v>
      </c>
    </row>
    <row r="449" spans="1:24">
      <c r="A449" s="103">
        <v>434</v>
      </c>
      <c r="B449" s="218"/>
      <c r="C449" s="219"/>
      <c r="D449" s="206"/>
      <c r="E449" s="206"/>
      <c r="F449" s="206"/>
      <c r="G449" s="207"/>
      <c r="H449" s="207"/>
      <c r="I449" s="207"/>
      <c r="J449" s="207"/>
      <c r="K449" s="207"/>
      <c r="L449" s="207"/>
      <c r="M449" s="207"/>
      <c r="N449" s="207"/>
      <c r="O449" s="207"/>
      <c r="P449" s="207"/>
      <c r="Q449" s="207"/>
      <c r="R449" s="104">
        <f t="shared" si="47"/>
        <v>0</v>
      </c>
      <c r="S449" s="16" t="b">
        <f t="shared" si="48"/>
        <v>1</v>
      </c>
      <c r="T449" s="16" t="b">
        <f t="shared" si="49"/>
        <v>1</v>
      </c>
      <c r="U449" s="16" t="b">
        <f t="shared" si="50"/>
        <v>1</v>
      </c>
      <c r="V449" s="16" t="b">
        <f t="shared" si="44"/>
        <v>1</v>
      </c>
      <c r="W449" s="16" t="b">
        <f t="shared" si="45"/>
        <v>1</v>
      </c>
      <c r="X449" s="16" t="b">
        <f t="shared" si="46"/>
        <v>1</v>
      </c>
    </row>
    <row r="450" spans="1:24">
      <c r="A450" s="103">
        <v>435</v>
      </c>
      <c r="B450" s="218"/>
      <c r="C450" s="219"/>
      <c r="D450" s="206"/>
      <c r="E450" s="206"/>
      <c r="F450" s="206"/>
      <c r="G450" s="207"/>
      <c r="H450" s="207"/>
      <c r="I450" s="207"/>
      <c r="J450" s="207"/>
      <c r="K450" s="207"/>
      <c r="L450" s="207"/>
      <c r="M450" s="207"/>
      <c r="N450" s="207"/>
      <c r="O450" s="207"/>
      <c r="P450" s="207"/>
      <c r="Q450" s="207"/>
      <c r="R450" s="104">
        <f t="shared" si="47"/>
        <v>0</v>
      </c>
      <c r="S450" s="16" t="b">
        <f t="shared" si="48"/>
        <v>1</v>
      </c>
      <c r="T450" s="16" t="b">
        <f t="shared" si="49"/>
        <v>1</v>
      </c>
      <c r="U450" s="16" t="b">
        <f t="shared" si="50"/>
        <v>1</v>
      </c>
      <c r="V450" s="16" t="b">
        <f t="shared" si="44"/>
        <v>1</v>
      </c>
      <c r="W450" s="16" t="b">
        <f t="shared" si="45"/>
        <v>1</v>
      </c>
      <c r="X450" s="16" t="b">
        <f t="shared" si="46"/>
        <v>1</v>
      </c>
    </row>
    <row r="451" spans="1:24">
      <c r="A451" s="103">
        <v>436</v>
      </c>
      <c r="B451" s="218"/>
      <c r="C451" s="219"/>
      <c r="D451" s="206"/>
      <c r="E451" s="206"/>
      <c r="F451" s="206"/>
      <c r="G451" s="207"/>
      <c r="H451" s="207"/>
      <c r="I451" s="207"/>
      <c r="J451" s="207"/>
      <c r="K451" s="207"/>
      <c r="L451" s="207"/>
      <c r="M451" s="207"/>
      <c r="N451" s="207"/>
      <c r="O451" s="207"/>
      <c r="P451" s="207"/>
      <c r="Q451" s="207"/>
      <c r="R451" s="104">
        <f t="shared" si="47"/>
        <v>0</v>
      </c>
      <c r="S451" s="16" t="b">
        <f t="shared" si="48"/>
        <v>1</v>
      </c>
      <c r="T451" s="16" t="b">
        <f t="shared" si="49"/>
        <v>1</v>
      </c>
      <c r="U451" s="16" t="b">
        <f t="shared" si="50"/>
        <v>1</v>
      </c>
      <c r="V451" s="16" t="b">
        <f t="shared" si="44"/>
        <v>1</v>
      </c>
      <c r="W451" s="16" t="b">
        <f t="shared" si="45"/>
        <v>1</v>
      </c>
      <c r="X451" s="16" t="b">
        <f t="shared" si="46"/>
        <v>1</v>
      </c>
    </row>
    <row r="452" spans="1:24">
      <c r="A452" s="103">
        <v>437</v>
      </c>
      <c r="B452" s="218"/>
      <c r="C452" s="219"/>
      <c r="D452" s="206"/>
      <c r="E452" s="206"/>
      <c r="F452" s="206"/>
      <c r="G452" s="207"/>
      <c r="H452" s="207"/>
      <c r="I452" s="207"/>
      <c r="J452" s="207"/>
      <c r="K452" s="207"/>
      <c r="L452" s="207"/>
      <c r="M452" s="207"/>
      <c r="N452" s="207"/>
      <c r="O452" s="207"/>
      <c r="P452" s="207"/>
      <c r="Q452" s="207"/>
      <c r="R452" s="104">
        <f t="shared" si="47"/>
        <v>0</v>
      </c>
      <c r="S452" s="16" t="b">
        <f t="shared" si="48"/>
        <v>1</v>
      </c>
      <c r="T452" s="16" t="b">
        <f t="shared" si="49"/>
        <v>1</v>
      </c>
      <c r="U452" s="16" t="b">
        <f t="shared" si="50"/>
        <v>1</v>
      </c>
      <c r="V452" s="16" t="b">
        <f t="shared" si="44"/>
        <v>1</v>
      </c>
      <c r="W452" s="16" t="b">
        <f t="shared" si="45"/>
        <v>1</v>
      </c>
      <c r="X452" s="16" t="b">
        <f t="shared" si="46"/>
        <v>1</v>
      </c>
    </row>
    <row r="453" spans="1:24">
      <c r="A453" s="103">
        <v>438</v>
      </c>
      <c r="B453" s="218"/>
      <c r="C453" s="219"/>
      <c r="D453" s="206"/>
      <c r="E453" s="206"/>
      <c r="F453" s="206"/>
      <c r="G453" s="207"/>
      <c r="H453" s="207"/>
      <c r="I453" s="207"/>
      <c r="J453" s="207"/>
      <c r="K453" s="207"/>
      <c r="L453" s="207"/>
      <c r="M453" s="207"/>
      <c r="N453" s="207"/>
      <c r="O453" s="207"/>
      <c r="P453" s="207"/>
      <c r="Q453" s="207"/>
      <c r="R453" s="104">
        <f t="shared" si="47"/>
        <v>0</v>
      </c>
      <c r="S453" s="16" t="b">
        <f t="shared" si="48"/>
        <v>1</v>
      </c>
      <c r="T453" s="16" t="b">
        <f t="shared" si="49"/>
        <v>1</v>
      </c>
      <c r="U453" s="16" t="b">
        <f t="shared" si="50"/>
        <v>1</v>
      </c>
      <c r="V453" s="16" t="b">
        <f t="shared" si="44"/>
        <v>1</v>
      </c>
      <c r="W453" s="16" t="b">
        <f t="shared" si="45"/>
        <v>1</v>
      </c>
      <c r="X453" s="16" t="b">
        <f t="shared" si="46"/>
        <v>1</v>
      </c>
    </row>
    <row r="454" spans="1:24">
      <c r="A454" s="103">
        <v>439</v>
      </c>
      <c r="B454" s="218"/>
      <c r="C454" s="219"/>
      <c r="D454" s="206"/>
      <c r="E454" s="206"/>
      <c r="F454" s="206"/>
      <c r="G454" s="207"/>
      <c r="H454" s="207"/>
      <c r="I454" s="207"/>
      <c r="J454" s="207"/>
      <c r="K454" s="207"/>
      <c r="L454" s="207"/>
      <c r="M454" s="207"/>
      <c r="N454" s="207"/>
      <c r="O454" s="207"/>
      <c r="P454" s="207"/>
      <c r="Q454" s="207"/>
      <c r="R454" s="104">
        <f t="shared" si="47"/>
        <v>0</v>
      </c>
      <c r="S454" s="16" t="b">
        <f t="shared" si="48"/>
        <v>1</v>
      </c>
      <c r="T454" s="16" t="b">
        <f t="shared" si="49"/>
        <v>1</v>
      </c>
      <c r="U454" s="16" t="b">
        <f t="shared" si="50"/>
        <v>1</v>
      </c>
      <c r="V454" s="16" t="b">
        <f t="shared" si="44"/>
        <v>1</v>
      </c>
      <c r="W454" s="16" t="b">
        <f t="shared" si="45"/>
        <v>1</v>
      </c>
      <c r="X454" s="16" t="b">
        <f t="shared" si="46"/>
        <v>1</v>
      </c>
    </row>
    <row r="455" spans="1:24">
      <c r="A455" s="103">
        <v>440</v>
      </c>
      <c r="B455" s="218"/>
      <c r="C455" s="219"/>
      <c r="D455" s="206"/>
      <c r="E455" s="206"/>
      <c r="F455" s="206"/>
      <c r="G455" s="207"/>
      <c r="H455" s="207"/>
      <c r="I455" s="207"/>
      <c r="J455" s="207"/>
      <c r="K455" s="207"/>
      <c r="L455" s="207"/>
      <c r="M455" s="207"/>
      <c r="N455" s="207"/>
      <c r="O455" s="207"/>
      <c r="P455" s="207"/>
      <c r="Q455" s="207"/>
      <c r="R455" s="104">
        <f t="shared" si="47"/>
        <v>0</v>
      </c>
      <c r="S455" s="16" t="b">
        <f t="shared" si="48"/>
        <v>1</v>
      </c>
      <c r="T455" s="16" t="b">
        <f t="shared" si="49"/>
        <v>1</v>
      </c>
      <c r="U455" s="16" t="b">
        <f t="shared" si="50"/>
        <v>1</v>
      </c>
      <c r="V455" s="16" t="b">
        <f t="shared" si="44"/>
        <v>1</v>
      </c>
      <c r="W455" s="16" t="b">
        <f t="shared" si="45"/>
        <v>1</v>
      </c>
      <c r="X455" s="16" t="b">
        <f t="shared" si="46"/>
        <v>1</v>
      </c>
    </row>
    <row r="456" spans="1:24">
      <c r="A456" s="103">
        <v>441</v>
      </c>
      <c r="B456" s="218"/>
      <c r="C456" s="219"/>
      <c r="D456" s="206"/>
      <c r="E456" s="206"/>
      <c r="F456" s="206"/>
      <c r="G456" s="207"/>
      <c r="H456" s="207"/>
      <c r="I456" s="207"/>
      <c r="J456" s="207"/>
      <c r="K456" s="207"/>
      <c r="L456" s="207"/>
      <c r="M456" s="207"/>
      <c r="N456" s="207"/>
      <c r="O456" s="207"/>
      <c r="P456" s="207"/>
      <c r="Q456" s="207"/>
      <c r="R456" s="104">
        <f t="shared" si="47"/>
        <v>0</v>
      </c>
      <c r="S456" s="16" t="b">
        <f t="shared" si="48"/>
        <v>1</v>
      </c>
      <c r="T456" s="16" t="b">
        <f t="shared" si="49"/>
        <v>1</v>
      </c>
      <c r="U456" s="16" t="b">
        <f t="shared" si="50"/>
        <v>1</v>
      </c>
      <c r="V456" s="16" t="b">
        <f t="shared" si="44"/>
        <v>1</v>
      </c>
      <c r="W456" s="16" t="b">
        <f t="shared" si="45"/>
        <v>1</v>
      </c>
      <c r="X456" s="16" t="b">
        <f t="shared" si="46"/>
        <v>1</v>
      </c>
    </row>
    <row r="457" spans="1:24">
      <c r="A457" s="103">
        <v>442</v>
      </c>
      <c r="B457" s="218"/>
      <c r="C457" s="219"/>
      <c r="D457" s="206"/>
      <c r="E457" s="206"/>
      <c r="F457" s="206"/>
      <c r="G457" s="207"/>
      <c r="H457" s="207"/>
      <c r="I457" s="207"/>
      <c r="J457" s="207"/>
      <c r="K457" s="207"/>
      <c r="L457" s="207"/>
      <c r="M457" s="207"/>
      <c r="N457" s="207"/>
      <c r="O457" s="207"/>
      <c r="P457" s="207"/>
      <c r="Q457" s="207"/>
      <c r="R457" s="104">
        <f t="shared" si="47"/>
        <v>0</v>
      </c>
      <c r="S457" s="16" t="b">
        <f t="shared" si="48"/>
        <v>1</v>
      </c>
      <c r="T457" s="16" t="b">
        <f t="shared" si="49"/>
        <v>1</v>
      </c>
      <c r="U457" s="16" t="b">
        <f t="shared" si="50"/>
        <v>1</v>
      </c>
      <c r="V457" s="16" t="b">
        <f t="shared" si="44"/>
        <v>1</v>
      </c>
      <c r="W457" s="16" t="b">
        <f t="shared" si="45"/>
        <v>1</v>
      </c>
      <c r="X457" s="16" t="b">
        <f t="shared" si="46"/>
        <v>1</v>
      </c>
    </row>
    <row r="458" spans="1:24">
      <c r="A458" s="103">
        <v>443</v>
      </c>
      <c r="B458" s="218"/>
      <c r="C458" s="219"/>
      <c r="D458" s="206"/>
      <c r="E458" s="206"/>
      <c r="F458" s="206"/>
      <c r="G458" s="207"/>
      <c r="H458" s="207"/>
      <c r="I458" s="207"/>
      <c r="J458" s="207"/>
      <c r="K458" s="207"/>
      <c r="L458" s="207"/>
      <c r="M458" s="207"/>
      <c r="N458" s="207"/>
      <c r="O458" s="207"/>
      <c r="P458" s="207"/>
      <c r="Q458" s="207"/>
      <c r="R458" s="104">
        <f t="shared" si="47"/>
        <v>0</v>
      </c>
      <c r="S458" s="16" t="b">
        <f t="shared" si="48"/>
        <v>1</v>
      </c>
      <c r="T458" s="16" t="b">
        <f t="shared" si="49"/>
        <v>1</v>
      </c>
      <c r="U458" s="16" t="b">
        <f t="shared" si="50"/>
        <v>1</v>
      </c>
      <c r="V458" s="16" t="b">
        <f t="shared" si="44"/>
        <v>1</v>
      </c>
      <c r="W458" s="16" t="b">
        <f t="shared" si="45"/>
        <v>1</v>
      </c>
      <c r="X458" s="16" t="b">
        <f t="shared" si="46"/>
        <v>1</v>
      </c>
    </row>
    <row r="459" spans="1:24">
      <c r="A459" s="103">
        <v>444</v>
      </c>
      <c r="B459" s="218"/>
      <c r="C459" s="219"/>
      <c r="D459" s="206"/>
      <c r="E459" s="206"/>
      <c r="F459" s="206"/>
      <c r="G459" s="207"/>
      <c r="H459" s="207"/>
      <c r="I459" s="207"/>
      <c r="J459" s="207"/>
      <c r="K459" s="207"/>
      <c r="L459" s="207"/>
      <c r="M459" s="207"/>
      <c r="N459" s="207"/>
      <c r="O459" s="207"/>
      <c r="P459" s="207"/>
      <c r="Q459" s="207"/>
      <c r="R459" s="104">
        <f t="shared" si="47"/>
        <v>0</v>
      </c>
      <c r="S459" s="16" t="b">
        <f t="shared" si="48"/>
        <v>1</v>
      </c>
      <c r="T459" s="16" t="b">
        <f t="shared" si="49"/>
        <v>1</v>
      </c>
      <c r="U459" s="16" t="b">
        <f t="shared" si="50"/>
        <v>1</v>
      </c>
      <c r="V459" s="16" t="b">
        <f t="shared" si="44"/>
        <v>1</v>
      </c>
      <c r="W459" s="16" t="b">
        <f t="shared" si="45"/>
        <v>1</v>
      </c>
      <c r="X459" s="16" t="b">
        <f t="shared" si="46"/>
        <v>1</v>
      </c>
    </row>
    <row r="460" spans="1:24">
      <c r="A460" s="103">
        <v>445</v>
      </c>
      <c r="B460" s="218"/>
      <c r="C460" s="219"/>
      <c r="D460" s="206"/>
      <c r="E460" s="206"/>
      <c r="F460" s="206"/>
      <c r="G460" s="207"/>
      <c r="H460" s="207"/>
      <c r="I460" s="207"/>
      <c r="J460" s="207"/>
      <c r="K460" s="207"/>
      <c r="L460" s="207"/>
      <c r="M460" s="207"/>
      <c r="N460" s="207"/>
      <c r="O460" s="207"/>
      <c r="P460" s="207"/>
      <c r="Q460" s="207"/>
      <c r="R460" s="104">
        <f t="shared" si="47"/>
        <v>0</v>
      </c>
      <c r="S460" s="16" t="b">
        <f t="shared" si="48"/>
        <v>1</v>
      </c>
      <c r="T460" s="16" t="b">
        <f t="shared" si="49"/>
        <v>1</v>
      </c>
      <c r="U460" s="16" t="b">
        <f t="shared" si="50"/>
        <v>1</v>
      </c>
      <c r="V460" s="16" t="b">
        <f t="shared" si="44"/>
        <v>1</v>
      </c>
      <c r="W460" s="16" t="b">
        <f t="shared" si="45"/>
        <v>1</v>
      </c>
      <c r="X460" s="16" t="b">
        <f t="shared" si="46"/>
        <v>1</v>
      </c>
    </row>
    <row r="461" spans="1:24">
      <c r="A461" s="103">
        <v>446</v>
      </c>
      <c r="B461" s="218"/>
      <c r="C461" s="219"/>
      <c r="D461" s="206"/>
      <c r="E461" s="206"/>
      <c r="F461" s="206"/>
      <c r="G461" s="207"/>
      <c r="H461" s="207"/>
      <c r="I461" s="207"/>
      <c r="J461" s="207"/>
      <c r="K461" s="207"/>
      <c r="L461" s="207"/>
      <c r="M461" s="207"/>
      <c r="N461" s="207"/>
      <c r="O461" s="207"/>
      <c r="P461" s="207"/>
      <c r="Q461" s="207"/>
      <c r="R461" s="104">
        <f t="shared" si="47"/>
        <v>0</v>
      </c>
      <c r="S461" s="16" t="b">
        <f t="shared" si="48"/>
        <v>1</v>
      </c>
      <c r="T461" s="16" t="b">
        <f t="shared" si="49"/>
        <v>1</v>
      </c>
      <c r="U461" s="16" t="b">
        <f t="shared" si="50"/>
        <v>1</v>
      </c>
      <c r="V461" s="16" t="b">
        <f t="shared" si="44"/>
        <v>1</v>
      </c>
      <c r="W461" s="16" t="b">
        <f t="shared" si="45"/>
        <v>1</v>
      </c>
      <c r="X461" s="16" t="b">
        <f t="shared" si="46"/>
        <v>1</v>
      </c>
    </row>
    <row r="462" spans="1:24">
      <c r="A462" s="103">
        <v>447</v>
      </c>
      <c r="B462" s="218"/>
      <c r="C462" s="219"/>
      <c r="D462" s="206"/>
      <c r="E462" s="206"/>
      <c r="F462" s="206"/>
      <c r="G462" s="207"/>
      <c r="H462" s="207"/>
      <c r="I462" s="207"/>
      <c r="J462" s="207"/>
      <c r="K462" s="207"/>
      <c r="L462" s="207"/>
      <c r="M462" s="207"/>
      <c r="N462" s="207"/>
      <c r="O462" s="207"/>
      <c r="P462" s="207"/>
      <c r="Q462" s="207"/>
      <c r="R462" s="104">
        <f t="shared" si="47"/>
        <v>0</v>
      </c>
      <c r="S462" s="16" t="b">
        <f t="shared" si="48"/>
        <v>1</v>
      </c>
      <c r="T462" s="16" t="b">
        <f t="shared" si="49"/>
        <v>1</v>
      </c>
      <c r="U462" s="16" t="b">
        <f t="shared" si="50"/>
        <v>1</v>
      </c>
      <c r="V462" s="16" t="b">
        <f t="shared" si="44"/>
        <v>1</v>
      </c>
      <c r="W462" s="16" t="b">
        <f t="shared" si="45"/>
        <v>1</v>
      </c>
      <c r="X462" s="16" t="b">
        <f t="shared" si="46"/>
        <v>1</v>
      </c>
    </row>
    <row r="463" spans="1:24">
      <c r="A463" s="103">
        <v>448</v>
      </c>
      <c r="B463" s="218"/>
      <c r="C463" s="219"/>
      <c r="D463" s="206"/>
      <c r="E463" s="206"/>
      <c r="F463" s="206"/>
      <c r="G463" s="207"/>
      <c r="H463" s="207"/>
      <c r="I463" s="207"/>
      <c r="J463" s="207"/>
      <c r="K463" s="207"/>
      <c r="L463" s="207"/>
      <c r="M463" s="207"/>
      <c r="N463" s="207"/>
      <c r="O463" s="207"/>
      <c r="P463" s="207"/>
      <c r="Q463" s="207"/>
      <c r="R463" s="104">
        <f t="shared" si="47"/>
        <v>0</v>
      </c>
      <c r="S463" s="16" t="b">
        <f t="shared" si="48"/>
        <v>1</v>
      </c>
      <c r="T463" s="16" t="b">
        <f t="shared" si="49"/>
        <v>1</v>
      </c>
      <c r="U463" s="16" t="b">
        <f t="shared" si="50"/>
        <v>1</v>
      </c>
      <c r="V463" s="16" t="b">
        <f t="shared" si="44"/>
        <v>1</v>
      </c>
      <c r="W463" s="16" t="b">
        <f t="shared" si="45"/>
        <v>1</v>
      </c>
      <c r="X463" s="16" t="b">
        <f t="shared" si="46"/>
        <v>1</v>
      </c>
    </row>
    <row r="464" spans="1:24">
      <c r="A464" s="103">
        <v>449</v>
      </c>
      <c r="B464" s="218"/>
      <c r="C464" s="219"/>
      <c r="D464" s="206"/>
      <c r="E464" s="206"/>
      <c r="F464" s="206"/>
      <c r="G464" s="207"/>
      <c r="H464" s="207"/>
      <c r="I464" s="207"/>
      <c r="J464" s="207"/>
      <c r="K464" s="207"/>
      <c r="L464" s="207"/>
      <c r="M464" s="207"/>
      <c r="N464" s="207"/>
      <c r="O464" s="207"/>
      <c r="P464" s="207"/>
      <c r="Q464" s="207"/>
      <c r="R464" s="104">
        <f t="shared" si="47"/>
        <v>0</v>
      </c>
      <c r="S464" s="16" t="b">
        <f t="shared" si="48"/>
        <v>1</v>
      </c>
      <c r="T464" s="16" t="b">
        <f t="shared" si="49"/>
        <v>1</v>
      </c>
      <c r="U464" s="16" t="b">
        <f t="shared" si="50"/>
        <v>1</v>
      </c>
      <c r="V464" s="16" t="b">
        <f t="shared" ref="V464:V527" si="51">IF(D464="",TRUE,(IF(ISNUMBER(MATCH(D464,CountriesList,0)),TRUE,FALSE)))</f>
        <v>1</v>
      </c>
      <c r="W464" s="16" t="b">
        <f t="shared" ref="W464:W527" si="52">IF(E464="",TRUE,(IF(ISNUMBER(MATCH(E464,typeofentityList,0)),TRUE,FALSE)))</f>
        <v>1</v>
      </c>
      <c r="X464" s="16" t="b">
        <f t="shared" ref="X464:X527" si="53">IF(F464="",TRUE,(IF(ISNUMBER(MATCH(F464,RelationList,0)),TRUE,FALSE)))</f>
        <v>1</v>
      </c>
    </row>
    <row r="465" spans="1:24">
      <c r="A465" s="103">
        <v>450</v>
      </c>
      <c r="B465" s="218"/>
      <c r="C465" s="219"/>
      <c r="D465" s="206"/>
      <c r="E465" s="206"/>
      <c r="F465" s="206"/>
      <c r="G465" s="207"/>
      <c r="H465" s="207"/>
      <c r="I465" s="207"/>
      <c r="J465" s="207"/>
      <c r="K465" s="207"/>
      <c r="L465" s="207"/>
      <c r="M465" s="207"/>
      <c r="N465" s="207"/>
      <c r="O465" s="207"/>
      <c r="P465" s="207"/>
      <c r="Q465" s="207"/>
      <c r="R465" s="104">
        <f t="shared" ref="R465:R528" si="54">SUM(G465:Q465)</f>
        <v>0</v>
      </c>
      <c r="S465" s="16" t="b">
        <f t="shared" si="48"/>
        <v>1</v>
      </c>
      <c r="T465" s="16" t="b">
        <f t="shared" si="49"/>
        <v>1</v>
      </c>
      <c r="U465" s="16" t="b">
        <f t="shared" si="50"/>
        <v>1</v>
      </c>
      <c r="V465" s="16" t="b">
        <f t="shared" si="51"/>
        <v>1</v>
      </c>
      <c r="W465" s="16" t="b">
        <f t="shared" si="52"/>
        <v>1</v>
      </c>
      <c r="X465" s="16" t="b">
        <f t="shared" si="53"/>
        <v>1</v>
      </c>
    </row>
    <row r="466" spans="1:24">
      <c r="A466" s="103">
        <v>451</v>
      </c>
      <c r="B466" s="218"/>
      <c r="C466" s="219"/>
      <c r="D466" s="206"/>
      <c r="E466" s="206"/>
      <c r="F466" s="206"/>
      <c r="G466" s="207"/>
      <c r="H466" s="207"/>
      <c r="I466" s="207"/>
      <c r="J466" s="207"/>
      <c r="K466" s="207"/>
      <c r="L466" s="207"/>
      <c r="M466" s="207"/>
      <c r="N466" s="207"/>
      <c r="O466" s="207"/>
      <c r="P466" s="207"/>
      <c r="Q466" s="207"/>
      <c r="R466" s="104">
        <f t="shared" si="54"/>
        <v>0</v>
      </c>
      <c r="S466" s="16" t="b">
        <f t="shared" ref="S466:S529" si="55">IF(ISBLANK(B466),TRUE,IF(OR(ISBLANK(C466),ISBLANK(D466),ISBLANK(E466),ISBLANK(F466),ISBLANK(G466),ISBLANK(H466),ISBLANK(I466),ISBLANK(J466),ISBLANK(K466),ISBLANK(L466),ISBLANK(M466),ISBLANK(N466),ISBLANK(O466),ISBLANK(P466),ISBLANK(Q466),ISBLANK(R466)),FALSE,TRUE))</f>
        <v>1</v>
      </c>
      <c r="T466" s="16" t="b">
        <f t="shared" ref="T466:T529" si="56">IF(OR(AND(B466="N/A",D466="N/A",E466="N/A",F466="N/A"),AND(ISBLANK(B466),ISBLANK(D466),ISBLANK(E466),ISBLANK(F466)),AND(NOT(ISBLANK(B466)),B466&lt;&gt;"N/A",NOT(ISBLANK(D466)),D466&lt;&gt;"N/A",NOT(ISBLANK(E466)),E466&lt;&gt;"N/A",NOT(ISBLANK(F466)),F466&lt;&gt;"N/A")),TRUE,FALSE)</f>
        <v>1</v>
      </c>
      <c r="U466" s="16" t="b">
        <f t="shared" ref="U466:U529" si="57">IF(OR((AND(B466="N/A",R466=0)),(AND((ISBLANK(B466)=TRUE),R466=0)),(AND(NOT(ISBLANK(B466)),B466&lt;&gt;"N/A",R466&lt;&gt;0))),TRUE,FALSE)</f>
        <v>1</v>
      </c>
      <c r="V466" s="16" t="b">
        <f t="shared" si="51"/>
        <v>1</v>
      </c>
      <c r="W466" s="16" t="b">
        <f t="shared" si="52"/>
        <v>1</v>
      </c>
      <c r="X466" s="16" t="b">
        <f t="shared" si="53"/>
        <v>1</v>
      </c>
    </row>
    <row r="467" spans="1:24">
      <c r="A467" s="103">
        <v>452</v>
      </c>
      <c r="B467" s="218"/>
      <c r="C467" s="219"/>
      <c r="D467" s="206"/>
      <c r="E467" s="206"/>
      <c r="F467" s="206"/>
      <c r="G467" s="207"/>
      <c r="H467" s="207"/>
      <c r="I467" s="207"/>
      <c r="J467" s="207"/>
      <c r="K467" s="207"/>
      <c r="L467" s="207"/>
      <c r="M467" s="207"/>
      <c r="N467" s="207"/>
      <c r="O467" s="207"/>
      <c r="P467" s="207"/>
      <c r="Q467" s="207"/>
      <c r="R467" s="104">
        <f t="shared" si="54"/>
        <v>0</v>
      </c>
      <c r="S467" s="16" t="b">
        <f t="shared" si="55"/>
        <v>1</v>
      </c>
      <c r="T467" s="16" t="b">
        <f t="shared" si="56"/>
        <v>1</v>
      </c>
      <c r="U467" s="16" t="b">
        <f t="shared" si="57"/>
        <v>1</v>
      </c>
      <c r="V467" s="16" t="b">
        <f t="shared" si="51"/>
        <v>1</v>
      </c>
      <c r="W467" s="16" t="b">
        <f t="shared" si="52"/>
        <v>1</v>
      </c>
      <c r="X467" s="16" t="b">
        <f t="shared" si="53"/>
        <v>1</v>
      </c>
    </row>
    <row r="468" spans="1:24">
      <c r="A468" s="103">
        <v>453</v>
      </c>
      <c r="B468" s="218"/>
      <c r="C468" s="219"/>
      <c r="D468" s="206"/>
      <c r="E468" s="206"/>
      <c r="F468" s="206"/>
      <c r="G468" s="207"/>
      <c r="H468" s="207"/>
      <c r="I468" s="207"/>
      <c r="J468" s="207"/>
      <c r="K468" s="207"/>
      <c r="L468" s="207"/>
      <c r="M468" s="207"/>
      <c r="N468" s="207"/>
      <c r="O468" s="207"/>
      <c r="P468" s="207"/>
      <c r="Q468" s="207"/>
      <c r="R468" s="104">
        <f t="shared" si="54"/>
        <v>0</v>
      </c>
      <c r="S468" s="16" t="b">
        <f t="shared" si="55"/>
        <v>1</v>
      </c>
      <c r="T468" s="16" t="b">
        <f t="shared" si="56"/>
        <v>1</v>
      </c>
      <c r="U468" s="16" t="b">
        <f t="shared" si="57"/>
        <v>1</v>
      </c>
      <c r="V468" s="16" t="b">
        <f t="shared" si="51"/>
        <v>1</v>
      </c>
      <c r="W468" s="16" t="b">
        <f t="shared" si="52"/>
        <v>1</v>
      </c>
      <c r="X468" s="16" t="b">
        <f t="shared" si="53"/>
        <v>1</v>
      </c>
    </row>
    <row r="469" spans="1:24">
      <c r="A469" s="103">
        <v>454</v>
      </c>
      <c r="B469" s="218"/>
      <c r="C469" s="219"/>
      <c r="D469" s="206"/>
      <c r="E469" s="206"/>
      <c r="F469" s="206"/>
      <c r="G469" s="207"/>
      <c r="H469" s="207"/>
      <c r="I469" s="207"/>
      <c r="J469" s="207"/>
      <c r="K469" s="207"/>
      <c r="L469" s="207"/>
      <c r="M469" s="207"/>
      <c r="N469" s="207"/>
      <c r="O469" s="207"/>
      <c r="P469" s="207"/>
      <c r="Q469" s="207"/>
      <c r="R469" s="104">
        <f t="shared" si="54"/>
        <v>0</v>
      </c>
      <c r="S469" s="16" t="b">
        <f t="shared" si="55"/>
        <v>1</v>
      </c>
      <c r="T469" s="16" t="b">
        <f t="shared" si="56"/>
        <v>1</v>
      </c>
      <c r="U469" s="16" t="b">
        <f t="shared" si="57"/>
        <v>1</v>
      </c>
      <c r="V469" s="16" t="b">
        <f t="shared" si="51"/>
        <v>1</v>
      </c>
      <c r="W469" s="16" t="b">
        <f t="shared" si="52"/>
        <v>1</v>
      </c>
      <c r="X469" s="16" t="b">
        <f t="shared" si="53"/>
        <v>1</v>
      </c>
    </row>
    <row r="470" spans="1:24">
      <c r="A470" s="103">
        <v>455</v>
      </c>
      <c r="B470" s="218"/>
      <c r="C470" s="219"/>
      <c r="D470" s="206"/>
      <c r="E470" s="206"/>
      <c r="F470" s="206"/>
      <c r="G470" s="207"/>
      <c r="H470" s="207"/>
      <c r="I470" s="207"/>
      <c r="J470" s="207"/>
      <c r="K470" s="207"/>
      <c r="L470" s="207"/>
      <c r="M470" s="207"/>
      <c r="N470" s="207"/>
      <c r="O470" s="207"/>
      <c r="P470" s="207"/>
      <c r="Q470" s="207"/>
      <c r="R470" s="104">
        <f t="shared" si="54"/>
        <v>0</v>
      </c>
      <c r="S470" s="16" t="b">
        <f t="shared" si="55"/>
        <v>1</v>
      </c>
      <c r="T470" s="16" t="b">
        <f t="shared" si="56"/>
        <v>1</v>
      </c>
      <c r="U470" s="16" t="b">
        <f t="shared" si="57"/>
        <v>1</v>
      </c>
      <c r="V470" s="16" t="b">
        <f t="shared" si="51"/>
        <v>1</v>
      </c>
      <c r="W470" s="16" t="b">
        <f t="shared" si="52"/>
        <v>1</v>
      </c>
      <c r="X470" s="16" t="b">
        <f t="shared" si="53"/>
        <v>1</v>
      </c>
    </row>
    <row r="471" spans="1:24">
      <c r="A471" s="103">
        <v>456</v>
      </c>
      <c r="B471" s="218"/>
      <c r="C471" s="219"/>
      <c r="D471" s="206"/>
      <c r="E471" s="206"/>
      <c r="F471" s="206"/>
      <c r="G471" s="207"/>
      <c r="H471" s="207"/>
      <c r="I471" s="207"/>
      <c r="J471" s="207"/>
      <c r="K471" s="207"/>
      <c r="L471" s="207"/>
      <c r="M471" s="207"/>
      <c r="N471" s="207"/>
      <c r="O471" s="207"/>
      <c r="P471" s="207"/>
      <c r="Q471" s="207"/>
      <c r="R471" s="104">
        <f t="shared" si="54"/>
        <v>0</v>
      </c>
      <c r="S471" s="16" t="b">
        <f t="shared" si="55"/>
        <v>1</v>
      </c>
      <c r="T471" s="16" t="b">
        <f t="shared" si="56"/>
        <v>1</v>
      </c>
      <c r="U471" s="16" t="b">
        <f t="shared" si="57"/>
        <v>1</v>
      </c>
      <c r="V471" s="16" t="b">
        <f t="shared" si="51"/>
        <v>1</v>
      </c>
      <c r="W471" s="16" t="b">
        <f t="shared" si="52"/>
        <v>1</v>
      </c>
      <c r="X471" s="16" t="b">
        <f t="shared" si="53"/>
        <v>1</v>
      </c>
    </row>
    <row r="472" spans="1:24">
      <c r="A472" s="103">
        <v>457</v>
      </c>
      <c r="B472" s="218"/>
      <c r="C472" s="219"/>
      <c r="D472" s="206"/>
      <c r="E472" s="206"/>
      <c r="F472" s="206"/>
      <c r="G472" s="207"/>
      <c r="H472" s="207"/>
      <c r="I472" s="207"/>
      <c r="J472" s="207"/>
      <c r="K472" s="207"/>
      <c r="L472" s="207"/>
      <c r="M472" s="207"/>
      <c r="N472" s="207"/>
      <c r="O472" s="207"/>
      <c r="P472" s="207"/>
      <c r="Q472" s="207"/>
      <c r="R472" s="104">
        <f t="shared" si="54"/>
        <v>0</v>
      </c>
      <c r="S472" s="16" t="b">
        <f t="shared" si="55"/>
        <v>1</v>
      </c>
      <c r="T472" s="16" t="b">
        <f t="shared" si="56"/>
        <v>1</v>
      </c>
      <c r="U472" s="16" t="b">
        <f t="shared" si="57"/>
        <v>1</v>
      </c>
      <c r="V472" s="16" t="b">
        <f t="shared" si="51"/>
        <v>1</v>
      </c>
      <c r="W472" s="16" t="b">
        <f t="shared" si="52"/>
        <v>1</v>
      </c>
      <c r="X472" s="16" t="b">
        <f t="shared" si="53"/>
        <v>1</v>
      </c>
    </row>
    <row r="473" spans="1:24">
      <c r="A473" s="103">
        <v>458</v>
      </c>
      <c r="B473" s="218"/>
      <c r="C473" s="219"/>
      <c r="D473" s="206"/>
      <c r="E473" s="206"/>
      <c r="F473" s="206"/>
      <c r="G473" s="207"/>
      <c r="H473" s="207"/>
      <c r="I473" s="207"/>
      <c r="J473" s="207"/>
      <c r="K473" s="207"/>
      <c r="L473" s="207"/>
      <c r="M473" s="207"/>
      <c r="N473" s="207"/>
      <c r="O473" s="207"/>
      <c r="P473" s="207"/>
      <c r="Q473" s="207"/>
      <c r="R473" s="104">
        <f t="shared" si="54"/>
        <v>0</v>
      </c>
      <c r="S473" s="16" t="b">
        <f t="shared" si="55"/>
        <v>1</v>
      </c>
      <c r="T473" s="16" t="b">
        <f t="shared" si="56"/>
        <v>1</v>
      </c>
      <c r="U473" s="16" t="b">
        <f t="shared" si="57"/>
        <v>1</v>
      </c>
      <c r="V473" s="16" t="b">
        <f t="shared" si="51"/>
        <v>1</v>
      </c>
      <c r="W473" s="16" t="b">
        <f t="shared" si="52"/>
        <v>1</v>
      </c>
      <c r="X473" s="16" t="b">
        <f t="shared" si="53"/>
        <v>1</v>
      </c>
    </row>
    <row r="474" spans="1:24">
      <c r="A474" s="103">
        <v>459</v>
      </c>
      <c r="B474" s="218"/>
      <c r="C474" s="219"/>
      <c r="D474" s="206"/>
      <c r="E474" s="206"/>
      <c r="F474" s="206"/>
      <c r="G474" s="207"/>
      <c r="H474" s="207"/>
      <c r="I474" s="207"/>
      <c r="J474" s="207"/>
      <c r="K474" s="207"/>
      <c r="L474" s="207"/>
      <c r="M474" s="207"/>
      <c r="N474" s="207"/>
      <c r="O474" s="207"/>
      <c r="P474" s="207"/>
      <c r="Q474" s="207"/>
      <c r="R474" s="104">
        <f t="shared" si="54"/>
        <v>0</v>
      </c>
      <c r="S474" s="16" t="b">
        <f t="shared" si="55"/>
        <v>1</v>
      </c>
      <c r="T474" s="16" t="b">
        <f t="shared" si="56"/>
        <v>1</v>
      </c>
      <c r="U474" s="16" t="b">
        <f t="shared" si="57"/>
        <v>1</v>
      </c>
      <c r="V474" s="16" t="b">
        <f t="shared" si="51"/>
        <v>1</v>
      </c>
      <c r="W474" s="16" t="b">
        <f t="shared" si="52"/>
        <v>1</v>
      </c>
      <c r="X474" s="16" t="b">
        <f t="shared" si="53"/>
        <v>1</v>
      </c>
    </row>
    <row r="475" spans="1:24">
      <c r="A475" s="103">
        <v>460</v>
      </c>
      <c r="B475" s="218"/>
      <c r="C475" s="219"/>
      <c r="D475" s="206"/>
      <c r="E475" s="206"/>
      <c r="F475" s="206"/>
      <c r="G475" s="207"/>
      <c r="H475" s="207"/>
      <c r="I475" s="207"/>
      <c r="J475" s="207"/>
      <c r="K475" s="207"/>
      <c r="L475" s="207"/>
      <c r="M475" s="207"/>
      <c r="N475" s="207"/>
      <c r="O475" s="207"/>
      <c r="P475" s="207"/>
      <c r="Q475" s="207"/>
      <c r="R475" s="104">
        <f t="shared" si="54"/>
        <v>0</v>
      </c>
      <c r="S475" s="16" t="b">
        <f t="shared" si="55"/>
        <v>1</v>
      </c>
      <c r="T475" s="16" t="b">
        <f t="shared" si="56"/>
        <v>1</v>
      </c>
      <c r="U475" s="16" t="b">
        <f t="shared" si="57"/>
        <v>1</v>
      </c>
      <c r="V475" s="16" t="b">
        <f t="shared" si="51"/>
        <v>1</v>
      </c>
      <c r="W475" s="16" t="b">
        <f t="shared" si="52"/>
        <v>1</v>
      </c>
      <c r="X475" s="16" t="b">
        <f t="shared" si="53"/>
        <v>1</v>
      </c>
    </row>
    <row r="476" spans="1:24">
      <c r="A476" s="103">
        <v>461</v>
      </c>
      <c r="B476" s="218"/>
      <c r="C476" s="219"/>
      <c r="D476" s="206"/>
      <c r="E476" s="206"/>
      <c r="F476" s="206"/>
      <c r="G476" s="207"/>
      <c r="H476" s="207"/>
      <c r="I476" s="207"/>
      <c r="J476" s="207"/>
      <c r="K476" s="207"/>
      <c r="L476" s="207"/>
      <c r="M476" s="207"/>
      <c r="N476" s="207"/>
      <c r="O476" s="207"/>
      <c r="P476" s="207"/>
      <c r="Q476" s="207"/>
      <c r="R476" s="104">
        <f t="shared" si="54"/>
        <v>0</v>
      </c>
      <c r="S476" s="16" t="b">
        <f t="shared" si="55"/>
        <v>1</v>
      </c>
      <c r="T476" s="16" t="b">
        <f t="shared" si="56"/>
        <v>1</v>
      </c>
      <c r="U476" s="16" t="b">
        <f t="shared" si="57"/>
        <v>1</v>
      </c>
      <c r="V476" s="16" t="b">
        <f t="shared" si="51"/>
        <v>1</v>
      </c>
      <c r="W476" s="16" t="b">
        <f t="shared" si="52"/>
        <v>1</v>
      </c>
      <c r="X476" s="16" t="b">
        <f t="shared" si="53"/>
        <v>1</v>
      </c>
    </row>
    <row r="477" spans="1:24">
      <c r="A477" s="103">
        <v>462</v>
      </c>
      <c r="B477" s="218"/>
      <c r="C477" s="219"/>
      <c r="D477" s="206"/>
      <c r="E477" s="206"/>
      <c r="F477" s="206"/>
      <c r="G477" s="207"/>
      <c r="H477" s="207"/>
      <c r="I477" s="207"/>
      <c r="J477" s="207"/>
      <c r="K477" s="207"/>
      <c r="L477" s="207"/>
      <c r="M477" s="207"/>
      <c r="N477" s="207"/>
      <c r="O477" s="207"/>
      <c r="P477" s="207"/>
      <c r="Q477" s="207"/>
      <c r="R477" s="104">
        <f t="shared" si="54"/>
        <v>0</v>
      </c>
      <c r="S477" s="16" t="b">
        <f t="shared" si="55"/>
        <v>1</v>
      </c>
      <c r="T477" s="16" t="b">
        <f t="shared" si="56"/>
        <v>1</v>
      </c>
      <c r="U477" s="16" t="b">
        <f t="shared" si="57"/>
        <v>1</v>
      </c>
      <c r="V477" s="16" t="b">
        <f t="shared" si="51"/>
        <v>1</v>
      </c>
      <c r="W477" s="16" t="b">
        <f t="shared" si="52"/>
        <v>1</v>
      </c>
      <c r="X477" s="16" t="b">
        <f t="shared" si="53"/>
        <v>1</v>
      </c>
    </row>
    <row r="478" spans="1:24">
      <c r="A478" s="103">
        <v>463</v>
      </c>
      <c r="B478" s="218"/>
      <c r="C478" s="219"/>
      <c r="D478" s="206"/>
      <c r="E478" s="206"/>
      <c r="F478" s="206"/>
      <c r="G478" s="207"/>
      <c r="H478" s="207"/>
      <c r="I478" s="207"/>
      <c r="J478" s="207"/>
      <c r="K478" s="207"/>
      <c r="L478" s="207"/>
      <c r="M478" s="207"/>
      <c r="N478" s="207"/>
      <c r="O478" s="207"/>
      <c r="P478" s="207"/>
      <c r="Q478" s="207"/>
      <c r="R478" s="104">
        <f t="shared" si="54"/>
        <v>0</v>
      </c>
      <c r="S478" s="16" t="b">
        <f t="shared" si="55"/>
        <v>1</v>
      </c>
      <c r="T478" s="16" t="b">
        <f t="shared" si="56"/>
        <v>1</v>
      </c>
      <c r="U478" s="16" t="b">
        <f t="shared" si="57"/>
        <v>1</v>
      </c>
      <c r="V478" s="16" t="b">
        <f t="shared" si="51"/>
        <v>1</v>
      </c>
      <c r="W478" s="16" t="b">
        <f t="shared" si="52"/>
        <v>1</v>
      </c>
      <c r="X478" s="16" t="b">
        <f t="shared" si="53"/>
        <v>1</v>
      </c>
    </row>
    <row r="479" spans="1:24">
      <c r="A479" s="103">
        <v>464</v>
      </c>
      <c r="B479" s="218"/>
      <c r="C479" s="219"/>
      <c r="D479" s="206"/>
      <c r="E479" s="206"/>
      <c r="F479" s="206"/>
      <c r="G479" s="207"/>
      <c r="H479" s="207"/>
      <c r="I479" s="207"/>
      <c r="J479" s="207"/>
      <c r="K479" s="207"/>
      <c r="L479" s="207"/>
      <c r="M479" s="207"/>
      <c r="N479" s="207"/>
      <c r="O479" s="207"/>
      <c r="P479" s="207"/>
      <c r="Q479" s="207"/>
      <c r="R479" s="104">
        <f t="shared" si="54"/>
        <v>0</v>
      </c>
      <c r="S479" s="16" t="b">
        <f t="shared" si="55"/>
        <v>1</v>
      </c>
      <c r="T479" s="16" t="b">
        <f t="shared" si="56"/>
        <v>1</v>
      </c>
      <c r="U479" s="16" t="b">
        <f t="shared" si="57"/>
        <v>1</v>
      </c>
      <c r="V479" s="16" t="b">
        <f t="shared" si="51"/>
        <v>1</v>
      </c>
      <c r="W479" s="16" t="b">
        <f t="shared" si="52"/>
        <v>1</v>
      </c>
      <c r="X479" s="16" t="b">
        <f t="shared" si="53"/>
        <v>1</v>
      </c>
    </row>
    <row r="480" spans="1:24">
      <c r="A480" s="103">
        <v>465</v>
      </c>
      <c r="B480" s="218"/>
      <c r="C480" s="219"/>
      <c r="D480" s="206"/>
      <c r="E480" s="206"/>
      <c r="F480" s="206"/>
      <c r="G480" s="207"/>
      <c r="H480" s="207"/>
      <c r="I480" s="207"/>
      <c r="J480" s="207"/>
      <c r="K480" s="207"/>
      <c r="L480" s="207"/>
      <c r="M480" s="207"/>
      <c r="N480" s="207"/>
      <c r="O480" s="207"/>
      <c r="P480" s="207"/>
      <c r="Q480" s="207"/>
      <c r="R480" s="104">
        <f t="shared" si="54"/>
        <v>0</v>
      </c>
      <c r="S480" s="16" t="b">
        <f t="shared" si="55"/>
        <v>1</v>
      </c>
      <c r="T480" s="16" t="b">
        <f t="shared" si="56"/>
        <v>1</v>
      </c>
      <c r="U480" s="16" t="b">
        <f t="shared" si="57"/>
        <v>1</v>
      </c>
      <c r="V480" s="16" t="b">
        <f t="shared" si="51"/>
        <v>1</v>
      </c>
      <c r="W480" s="16" t="b">
        <f t="shared" si="52"/>
        <v>1</v>
      </c>
      <c r="X480" s="16" t="b">
        <f t="shared" si="53"/>
        <v>1</v>
      </c>
    </row>
    <row r="481" spans="1:24">
      <c r="A481" s="103">
        <v>466</v>
      </c>
      <c r="B481" s="218"/>
      <c r="C481" s="219"/>
      <c r="D481" s="206"/>
      <c r="E481" s="206"/>
      <c r="F481" s="206"/>
      <c r="G481" s="207"/>
      <c r="H481" s="207"/>
      <c r="I481" s="207"/>
      <c r="J481" s="207"/>
      <c r="K481" s="207"/>
      <c r="L481" s="207"/>
      <c r="M481" s="207"/>
      <c r="N481" s="207"/>
      <c r="O481" s="207"/>
      <c r="P481" s="207"/>
      <c r="Q481" s="207"/>
      <c r="R481" s="104">
        <f t="shared" si="54"/>
        <v>0</v>
      </c>
      <c r="S481" s="16" t="b">
        <f t="shared" si="55"/>
        <v>1</v>
      </c>
      <c r="T481" s="16" t="b">
        <f t="shared" si="56"/>
        <v>1</v>
      </c>
      <c r="U481" s="16" t="b">
        <f t="shared" si="57"/>
        <v>1</v>
      </c>
      <c r="V481" s="16" t="b">
        <f t="shared" si="51"/>
        <v>1</v>
      </c>
      <c r="W481" s="16" t="b">
        <f t="shared" si="52"/>
        <v>1</v>
      </c>
      <c r="X481" s="16" t="b">
        <f t="shared" si="53"/>
        <v>1</v>
      </c>
    </row>
    <row r="482" spans="1:24">
      <c r="A482" s="103">
        <v>467</v>
      </c>
      <c r="B482" s="218"/>
      <c r="C482" s="219"/>
      <c r="D482" s="206"/>
      <c r="E482" s="206"/>
      <c r="F482" s="206"/>
      <c r="G482" s="207"/>
      <c r="H482" s="207"/>
      <c r="I482" s="207"/>
      <c r="J482" s="207"/>
      <c r="K482" s="207"/>
      <c r="L482" s="207"/>
      <c r="M482" s="207"/>
      <c r="N482" s="207"/>
      <c r="O482" s="207"/>
      <c r="P482" s="207"/>
      <c r="Q482" s="207"/>
      <c r="R482" s="104">
        <f t="shared" si="54"/>
        <v>0</v>
      </c>
      <c r="S482" s="16" t="b">
        <f t="shared" si="55"/>
        <v>1</v>
      </c>
      <c r="T482" s="16" t="b">
        <f t="shared" si="56"/>
        <v>1</v>
      </c>
      <c r="U482" s="16" t="b">
        <f t="shared" si="57"/>
        <v>1</v>
      </c>
      <c r="V482" s="16" t="b">
        <f t="shared" si="51"/>
        <v>1</v>
      </c>
      <c r="W482" s="16" t="b">
        <f t="shared" si="52"/>
        <v>1</v>
      </c>
      <c r="X482" s="16" t="b">
        <f t="shared" si="53"/>
        <v>1</v>
      </c>
    </row>
    <row r="483" spans="1:24">
      <c r="A483" s="103">
        <v>468</v>
      </c>
      <c r="B483" s="218"/>
      <c r="C483" s="219"/>
      <c r="D483" s="206"/>
      <c r="E483" s="206"/>
      <c r="F483" s="206"/>
      <c r="G483" s="207"/>
      <c r="H483" s="207"/>
      <c r="I483" s="207"/>
      <c r="J483" s="207"/>
      <c r="K483" s="207"/>
      <c r="L483" s="207"/>
      <c r="M483" s="207"/>
      <c r="N483" s="207"/>
      <c r="O483" s="207"/>
      <c r="P483" s="207"/>
      <c r="Q483" s="207"/>
      <c r="R483" s="104">
        <f t="shared" si="54"/>
        <v>0</v>
      </c>
      <c r="S483" s="16" t="b">
        <f t="shared" si="55"/>
        <v>1</v>
      </c>
      <c r="T483" s="16" t="b">
        <f t="shared" si="56"/>
        <v>1</v>
      </c>
      <c r="U483" s="16" t="b">
        <f t="shared" si="57"/>
        <v>1</v>
      </c>
      <c r="V483" s="16" t="b">
        <f t="shared" si="51"/>
        <v>1</v>
      </c>
      <c r="W483" s="16" t="b">
        <f t="shared" si="52"/>
        <v>1</v>
      </c>
      <c r="X483" s="16" t="b">
        <f t="shared" si="53"/>
        <v>1</v>
      </c>
    </row>
    <row r="484" spans="1:24">
      <c r="A484" s="103">
        <v>469</v>
      </c>
      <c r="B484" s="218"/>
      <c r="C484" s="219"/>
      <c r="D484" s="206"/>
      <c r="E484" s="206"/>
      <c r="F484" s="206"/>
      <c r="G484" s="207"/>
      <c r="H484" s="207"/>
      <c r="I484" s="207"/>
      <c r="J484" s="207"/>
      <c r="K484" s="207"/>
      <c r="L484" s="207"/>
      <c r="M484" s="207"/>
      <c r="N484" s="207"/>
      <c r="O484" s="207"/>
      <c r="P484" s="207"/>
      <c r="Q484" s="207"/>
      <c r="R484" s="104">
        <f t="shared" si="54"/>
        <v>0</v>
      </c>
      <c r="S484" s="16" t="b">
        <f t="shared" si="55"/>
        <v>1</v>
      </c>
      <c r="T484" s="16" t="b">
        <f t="shared" si="56"/>
        <v>1</v>
      </c>
      <c r="U484" s="16" t="b">
        <f t="shared" si="57"/>
        <v>1</v>
      </c>
      <c r="V484" s="16" t="b">
        <f t="shared" si="51"/>
        <v>1</v>
      </c>
      <c r="W484" s="16" t="b">
        <f t="shared" si="52"/>
        <v>1</v>
      </c>
      <c r="X484" s="16" t="b">
        <f t="shared" si="53"/>
        <v>1</v>
      </c>
    </row>
    <row r="485" spans="1:24">
      <c r="A485" s="103">
        <v>470</v>
      </c>
      <c r="B485" s="218"/>
      <c r="C485" s="219"/>
      <c r="D485" s="206"/>
      <c r="E485" s="206"/>
      <c r="F485" s="206"/>
      <c r="G485" s="207"/>
      <c r="H485" s="207"/>
      <c r="I485" s="207"/>
      <c r="J485" s="207"/>
      <c r="K485" s="207"/>
      <c r="L485" s="207"/>
      <c r="M485" s="207"/>
      <c r="N485" s="207"/>
      <c r="O485" s="207"/>
      <c r="P485" s="207"/>
      <c r="Q485" s="207"/>
      <c r="R485" s="104">
        <f t="shared" si="54"/>
        <v>0</v>
      </c>
      <c r="S485" s="16" t="b">
        <f t="shared" si="55"/>
        <v>1</v>
      </c>
      <c r="T485" s="16" t="b">
        <f t="shared" si="56"/>
        <v>1</v>
      </c>
      <c r="U485" s="16" t="b">
        <f t="shared" si="57"/>
        <v>1</v>
      </c>
      <c r="V485" s="16" t="b">
        <f t="shared" si="51"/>
        <v>1</v>
      </c>
      <c r="W485" s="16" t="b">
        <f t="shared" si="52"/>
        <v>1</v>
      </c>
      <c r="X485" s="16" t="b">
        <f t="shared" si="53"/>
        <v>1</v>
      </c>
    </row>
    <row r="486" spans="1:24">
      <c r="A486" s="103">
        <v>471</v>
      </c>
      <c r="B486" s="218"/>
      <c r="C486" s="219"/>
      <c r="D486" s="206"/>
      <c r="E486" s="206"/>
      <c r="F486" s="206"/>
      <c r="G486" s="207"/>
      <c r="H486" s="207"/>
      <c r="I486" s="207"/>
      <c r="J486" s="207"/>
      <c r="K486" s="207"/>
      <c r="L486" s="207"/>
      <c r="M486" s="207"/>
      <c r="N486" s="207"/>
      <c r="O486" s="207"/>
      <c r="P486" s="207"/>
      <c r="Q486" s="207"/>
      <c r="R486" s="104">
        <f t="shared" si="54"/>
        <v>0</v>
      </c>
      <c r="S486" s="16" t="b">
        <f t="shared" si="55"/>
        <v>1</v>
      </c>
      <c r="T486" s="16" t="b">
        <f t="shared" si="56"/>
        <v>1</v>
      </c>
      <c r="U486" s="16" t="b">
        <f t="shared" si="57"/>
        <v>1</v>
      </c>
      <c r="V486" s="16" t="b">
        <f t="shared" si="51"/>
        <v>1</v>
      </c>
      <c r="W486" s="16" t="b">
        <f t="shared" si="52"/>
        <v>1</v>
      </c>
      <c r="X486" s="16" t="b">
        <f t="shared" si="53"/>
        <v>1</v>
      </c>
    </row>
    <row r="487" spans="1:24">
      <c r="A487" s="103">
        <v>472</v>
      </c>
      <c r="B487" s="218"/>
      <c r="C487" s="219"/>
      <c r="D487" s="206"/>
      <c r="E487" s="206"/>
      <c r="F487" s="206"/>
      <c r="G487" s="207"/>
      <c r="H487" s="207"/>
      <c r="I487" s="207"/>
      <c r="J487" s="207"/>
      <c r="K487" s="207"/>
      <c r="L487" s="207"/>
      <c r="M487" s="207"/>
      <c r="N487" s="207"/>
      <c r="O487" s="207"/>
      <c r="P487" s="207"/>
      <c r="Q487" s="207"/>
      <c r="R487" s="104">
        <f t="shared" si="54"/>
        <v>0</v>
      </c>
      <c r="S487" s="16" t="b">
        <f t="shared" si="55"/>
        <v>1</v>
      </c>
      <c r="T487" s="16" t="b">
        <f t="shared" si="56"/>
        <v>1</v>
      </c>
      <c r="U487" s="16" t="b">
        <f t="shared" si="57"/>
        <v>1</v>
      </c>
      <c r="V487" s="16" t="b">
        <f t="shared" si="51"/>
        <v>1</v>
      </c>
      <c r="W487" s="16" t="b">
        <f t="shared" si="52"/>
        <v>1</v>
      </c>
      <c r="X487" s="16" t="b">
        <f t="shared" si="53"/>
        <v>1</v>
      </c>
    </row>
    <row r="488" spans="1:24">
      <c r="A488" s="103">
        <v>473</v>
      </c>
      <c r="B488" s="218"/>
      <c r="C488" s="219"/>
      <c r="D488" s="206"/>
      <c r="E488" s="206"/>
      <c r="F488" s="206"/>
      <c r="G488" s="207"/>
      <c r="H488" s="207"/>
      <c r="I488" s="207"/>
      <c r="J488" s="207"/>
      <c r="K488" s="207"/>
      <c r="L488" s="207"/>
      <c r="M488" s="207"/>
      <c r="N488" s="207"/>
      <c r="O488" s="207"/>
      <c r="P488" s="207"/>
      <c r="Q488" s="207"/>
      <c r="R488" s="104">
        <f t="shared" si="54"/>
        <v>0</v>
      </c>
      <c r="S488" s="16" t="b">
        <f t="shared" si="55"/>
        <v>1</v>
      </c>
      <c r="T488" s="16" t="b">
        <f t="shared" si="56"/>
        <v>1</v>
      </c>
      <c r="U488" s="16" t="b">
        <f t="shared" si="57"/>
        <v>1</v>
      </c>
      <c r="V488" s="16" t="b">
        <f t="shared" si="51"/>
        <v>1</v>
      </c>
      <c r="W488" s="16" t="b">
        <f t="shared" si="52"/>
        <v>1</v>
      </c>
      <c r="X488" s="16" t="b">
        <f t="shared" si="53"/>
        <v>1</v>
      </c>
    </row>
    <row r="489" spans="1:24">
      <c r="A489" s="103">
        <v>474</v>
      </c>
      <c r="B489" s="218"/>
      <c r="C489" s="219"/>
      <c r="D489" s="206"/>
      <c r="E489" s="206"/>
      <c r="F489" s="206"/>
      <c r="G489" s="207"/>
      <c r="H489" s="207"/>
      <c r="I489" s="207"/>
      <c r="J489" s="207"/>
      <c r="K489" s="207"/>
      <c r="L489" s="207"/>
      <c r="M489" s="207"/>
      <c r="N489" s="207"/>
      <c r="O489" s="207"/>
      <c r="P489" s="207"/>
      <c r="Q489" s="207"/>
      <c r="R489" s="104">
        <f t="shared" si="54"/>
        <v>0</v>
      </c>
      <c r="S489" s="16" t="b">
        <f t="shared" si="55"/>
        <v>1</v>
      </c>
      <c r="T489" s="16" t="b">
        <f t="shared" si="56"/>
        <v>1</v>
      </c>
      <c r="U489" s="16" t="b">
        <f t="shared" si="57"/>
        <v>1</v>
      </c>
      <c r="V489" s="16" t="b">
        <f t="shared" si="51"/>
        <v>1</v>
      </c>
      <c r="W489" s="16" t="b">
        <f t="shared" si="52"/>
        <v>1</v>
      </c>
      <c r="X489" s="16" t="b">
        <f t="shared" si="53"/>
        <v>1</v>
      </c>
    </row>
    <row r="490" spans="1:24">
      <c r="A490" s="103">
        <v>475</v>
      </c>
      <c r="B490" s="218"/>
      <c r="C490" s="219"/>
      <c r="D490" s="206"/>
      <c r="E490" s="206"/>
      <c r="F490" s="206"/>
      <c r="G490" s="207"/>
      <c r="H490" s="207"/>
      <c r="I490" s="207"/>
      <c r="J490" s="207"/>
      <c r="K490" s="207"/>
      <c r="L490" s="207"/>
      <c r="M490" s="207"/>
      <c r="N490" s="207"/>
      <c r="O490" s="207"/>
      <c r="P490" s="207"/>
      <c r="Q490" s="207"/>
      <c r="R490" s="104">
        <f t="shared" si="54"/>
        <v>0</v>
      </c>
      <c r="S490" s="16" t="b">
        <f t="shared" si="55"/>
        <v>1</v>
      </c>
      <c r="T490" s="16" t="b">
        <f t="shared" si="56"/>
        <v>1</v>
      </c>
      <c r="U490" s="16" t="b">
        <f t="shared" si="57"/>
        <v>1</v>
      </c>
      <c r="V490" s="16" t="b">
        <f t="shared" si="51"/>
        <v>1</v>
      </c>
      <c r="W490" s="16" t="b">
        <f t="shared" si="52"/>
        <v>1</v>
      </c>
      <c r="X490" s="16" t="b">
        <f t="shared" si="53"/>
        <v>1</v>
      </c>
    </row>
    <row r="491" spans="1:24">
      <c r="A491" s="103">
        <v>476</v>
      </c>
      <c r="B491" s="218"/>
      <c r="C491" s="219"/>
      <c r="D491" s="206"/>
      <c r="E491" s="206"/>
      <c r="F491" s="206"/>
      <c r="G491" s="207"/>
      <c r="H491" s="207"/>
      <c r="I491" s="207"/>
      <c r="J491" s="207"/>
      <c r="K491" s="207"/>
      <c r="L491" s="207"/>
      <c r="M491" s="207"/>
      <c r="N491" s="207"/>
      <c r="O491" s="207"/>
      <c r="P491" s="207"/>
      <c r="Q491" s="207"/>
      <c r="R491" s="104">
        <f t="shared" si="54"/>
        <v>0</v>
      </c>
      <c r="S491" s="16" t="b">
        <f t="shared" si="55"/>
        <v>1</v>
      </c>
      <c r="T491" s="16" t="b">
        <f t="shared" si="56"/>
        <v>1</v>
      </c>
      <c r="U491" s="16" t="b">
        <f t="shared" si="57"/>
        <v>1</v>
      </c>
      <c r="V491" s="16" t="b">
        <f t="shared" si="51"/>
        <v>1</v>
      </c>
      <c r="W491" s="16" t="b">
        <f t="shared" si="52"/>
        <v>1</v>
      </c>
      <c r="X491" s="16" t="b">
        <f t="shared" si="53"/>
        <v>1</v>
      </c>
    </row>
    <row r="492" spans="1:24">
      <c r="A492" s="103">
        <v>477</v>
      </c>
      <c r="B492" s="218"/>
      <c r="C492" s="219"/>
      <c r="D492" s="206"/>
      <c r="E492" s="206"/>
      <c r="F492" s="206"/>
      <c r="G492" s="207"/>
      <c r="H492" s="207"/>
      <c r="I492" s="207"/>
      <c r="J492" s="207"/>
      <c r="K492" s="207"/>
      <c r="L492" s="207"/>
      <c r="M492" s="207"/>
      <c r="N492" s="207"/>
      <c r="O492" s="207"/>
      <c r="P492" s="207"/>
      <c r="Q492" s="207"/>
      <c r="R492" s="104">
        <f t="shared" si="54"/>
        <v>0</v>
      </c>
      <c r="S492" s="16" t="b">
        <f t="shared" si="55"/>
        <v>1</v>
      </c>
      <c r="T492" s="16" t="b">
        <f t="shared" si="56"/>
        <v>1</v>
      </c>
      <c r="U492" s="16" t="b">
        <f t="shared" si="57"/>
        <v>1</v>
      </c>
      <c r="V492" s="16" t="b">
        <f t="shared" si="51"/>
        <v>1</v>
      </c>
      <c r="W492" s="16" t="b">
        <f t="shared" si="52"/>
        <v>1</v>
      </c>
      <c r="X492" s="16" t="b">
        <f t="shared" si="53"/>
        <v>1</v>
      </c>
    </row>
    <row r="493" spans="1:24">
      <c r="A493" s="103">
        <v>478</v>
      </c>
      <c r="B493" s="218"/>
      <c r="C493" s="219"/>
      <c r="D493" s="206"/>
      <c r="E493" s="206"/>
      <c r="F493" s="206"/>
      <c r="G493" s="207"/>
      <c r="H493" s="207"/>
      <c r="I493" s="207"/>
      <c r="J493" s="207"/>
      <c r="K493" s="207"/>
      <c r="L493" s="207"/>
      <c r="M493" s="207"/>
      <c r="N493" s="207"/>
      <c r="O493" s="207"/>
      <c r="P493" s="207"/>
      <c r="Q493" s="207"/>
      <c r="R493" s="104">
        <f t="shared" si="54"/>
        <v>0</v>
      </c>
      <c r="S493" s="16" t="b">
        <f t="shared" si="55"/>
        <v>1</v>
      </c>
      <c r="T493" s="16" t="b">
        <f t="shared" si="56"/>
        <v>1</v>
      </c>
      <c r="U493" s="16" t="b">
        <f t="shared" si="57"/>
        <v>1</v>
      </c>
      <c r="V493" s="16" t="b">
        <f t="shared" si="51"/>
        <v>1</v>
      </c>
      <c r="W493" s="16" t="b">
        <f t="shared" si="52"/>
        <v>1</v>
      </c>
      <c r="X493" s="16" t="b">
        <f t="shared" si="53"/>
        <v>1</v>
      </c>
    </row>
    <row r="494" spans="1:24">
      <c r="A494" s="103">
        <v>479</v>
      </c>
      <c r="B494" s="218"/>
      <c r="C494" s="219"/>
      <c r="D494" s="206"/>
      <c r="E494" s="206"/>
      <c r="F494" s="206"/>
      <c r="G494" s="207"/>
      <c r="H494" s="207"/>
      <c r="I494" s="207"/>
      <c r="J494" s="207"/>
      <c r="K494" s="207"/>
      <c r="L494" s="207"/>
      <c r="M494" s="207"/>
      <c r="N494" s="207"/>
      <c r="O494" s="207"/>
      <c r="P494" s="207"/>
      <c r="Q494" s="207"/>
      <c r="R494" s="104">
        <f t="shared" si="54"/>
        <v>0</v>
      </c>
      <c r="S494" s="16" t="b">
        <f t="shared" si="55"/>
        <v>1</v>
      </c>
      <c r="T494" s="16" t="b">
        <f t="shared" si="56"/>
        <v>1</v>
      </c>
      <c r="U494" s="16" t="b">
        <f t="shared" si="57"/>
        <v>1</v>
      </c>
      <c r="V494" s="16" t="b">
        <f t="shared" si="51"/>
        <v>1</v>
      </c>
      <c r="W494" s="16" t="b">
        <f t="shared" si="52"/>
        <v>1</v>
      </c>
      <c r="X494" s="16" t="b">
        <f t="shared" si="53"/>
        <v>1</v>
      </c>
    </row>
    <row r="495" spans="1:24">
      <c r="A495" s="103">
        <v>480</v>
      </c>
      <c r="B495" s="218"/>
      <c r="C495" s="219"/>
      <c r="D495" s="206"/>
      <c r="E495" s="206"/>
      <c r="F495" s="206"/>
      <c r="G495" s="207"/>
      <c r="H495" s="207"/>
      <c r="I495" s="207"/>
      <c r="J495" s="207"/>
      <c r="K495" s="207"/>
      <c r="L495" s="207"/>
      <c r="M495" s="207"/>
      <c r="N495" s="207"/>
      <c r="O495" s="207"/>
      <c r="P495" s="207"/>
      <c r="Q495" s="207"/>
      <c r="R495" s="104">
        <f t="shared" si="54"/>
        <v>0</v>
      </c>
      <c r="S495" s="16" t="b">
        <f t="shared" si="55"/>
        <v>1</v>
      </c>
      <c r="T495" s="16" t="b">
        <f t="shared" si="56"/>
        <v>1</v>
      </c>
      <c r="U495" s="16" t="b">
        <f t="shared" si="57"/>
        <v>1</v>
      </c>
      <c r="V495" s="16" t="b">
        <f t="shared" si="51"/>
        <v>1</v>
      </c>
      <c r="W495" s="16" t="b">
        <f t="shared" si="52"/>
        <v>1</v>
      </c>
      <c r="X495" s="16" t="b">
        <f t="shared" si="53"/>
        <v>1</v>
      </c>
    </row>
    <row r="496" spans="1:24">
      <c r="A496" s="103">
        <v>481</v>
      </c>
      <c r="B496" s="218"/>
      <c r="C496" s="219"/>
      <c r="D496" s="206"/>
      <c r="E496" s="206"/>
      <c r="F496" s="206"/>
      <c r="G496" s="207"/>
      <c r="H496" s="207"/>
      <c r="I496" s="207"/>
      <c r="J496" s="207"/>
      <c r="K496" s="207"/>
      <c r="L496" s="207"/>
      <c r="M496" s="207"/>
      <c r="N496" s="207"/>
      <c r="O496" s="207"/>
      <c r="P496" s="207"/>
      <c r="Q496" s="207"/>
      <c r="R496" s="104">
        <f t="shared" si="54"/>
        <v>0</v>
      </c>
      <c r="S496" s="16" t="b">
        <f t="shared" si="55"/>
        <v>1</v>
      </c>
      <c r="T496" s="16" t="b">
        <f t="shared" si="56"/>
        <v>1</v>
      </c>
      <c r="U496" s="16" t="b">
        <f t="shared" si="57"/>
        <v>1</v>
      </c>
      <c r="V496" s="16" t="b">
        <f t="shared" si="51"/>
        <v>1</v>
      </c>
      <c r="W496" s="16" t="b">
        <f t="shared" si="52"/>
        <v>1</v>
      </c>
      <c r="X496" s="16" t="b">
        <f t="shared" si="53"/>
        <v>1</v>
      </c>
    </row>
    <row r="497" spans="1:24">
      <c r="A497" s="103">
        <v>482</v>
      </c>
      <c r="B497" s="218"/>
      <c r="C497" s="219"/>
      <c r="D497" s="206"/>
      <c r="E497" s="206"/>
      <c r="F497" s="206"/>
      <c r="G497" s="207"/>
      <c r="H497" s="207"/>
      <c r="I497" s="207"/>
      <c r="J497" s="207"/>
      <c r="K497" s="207"/>
      <c r="L497" s="207"/>
      <c r="M497" s="207"/>
      <c r="N497" s="207"/>
      <c r="O497" s="207"/>
      <c r="P497" s="207"/>
      <c r="Q497" s="207"/>
      <c r="R497" s="104">
        <f t="shared" si="54"/>
        <v>0</v>
      </c>
      <c r="S497" s="16" t="b">
        <f t="shared" si="55"/>
        <v>1</v>
      </c>
      <c r="T497" s="16" t="b">
        <f t="shared" si="56"/>
        <v>1</v>
      </c>
      <c r="U497" s="16" t="b">
        <f t="shared" si="57"/>
        <v>1</v>
      </c>
      <c r="V497" s="16" t="b">
        <f t="shared" si="51"/>
        <v>1</v>
      </c>
      <c r="W497" s="16" t="b">
        <f t="shared" si="52"/>
        <v>1</v>
      </c>
      <c r="X497" s="16" t="b">
        <f t="shared" si="53"/>
        <v>1</v>
      </c>
    </row>
    <row r="498" spans="1:24">
      <c r="A498" s="103">
        <v>483</v>
      </c>
      <c r="B498" s="218"/>
      <c r="C498" s="219"/>
      <c r="D498" s="206"/>
      <c r="E498" s="206"/>
      <c r="F498" s="206"/>
      <c r="G498" s="207"/>
      <c r="H498" s="207"/>
      <c r="I498" s="207"/>
      <c r="J498" s="207"/>
      <c r="K498" s="207"/>
      <c r="L498" s="207"/>
      <c r="M498" s="207"/>
      <c r="N498" s="207"/>
      <c r="O498" s="207"/>
      <c r="P498" s="207"/>
      <c r="Q498" s="207"/>
      <c r="R498" s="104">
        <f t="shared" si="54"/>
        <v>0</v>
      </c>
      <c r="S498" s="16" t="b">
        <f t="shared" si="55"/>
        <v>1</v>
      </c>
      <c r="T498" s="16" t="b">
        <f t="shared" si="56"/>
        <v>1</v>
      </c>
      <c r="U498" s="16" t="b">
        <f t="shared" si="57"/>
        <v>1</v>
      </c>
      <c r="V498" s="16" t="b">
        <f t="shared" si="51"/>
        <v>1</v>
      </c>
      <c r="W498" s="16" t="b">
        <f t="shared" si="52"/>
        <v>1</v>
      </c>
      <c r="X498" s="16" t="b">
        <f t="shared" si="53"/>
        <v>1</v>
      </c>
    </row>
    <row r="499" spans="1:24">
      <c r="A499" s="103">
        <v>484</v>
      </c>
      <c r="B499" s="218"/>
      <c r="C499" s="219"/>
      <c r="D499" s="206"/>
      <c r="E499" s="206"/>
      <c r="F499" s="206"/>
      <c r="G499" s="207"/>
      <c r="H499" s="207"/>
      <c r="I499" s="207"/>
      <c r="J499" s="207"/>
      <c r="K499" s="207"/>
      <c r="L499" s="207"/>
      <c r="M499" s="207"/>
      <c r="N499" s="207"/>
      <c r="O499" s="207"/>
      <c r="P499" s="207"/>
      <c r="Q499" s="207"/>
      <c r="R499" s="104">
        <f t="shared" si="54"/>
        <v>0</v>
      </c>
      <c r="S499" s="16" t="b">
        <f t="shared" si="55"/>
        <v>1</v>
      </c>
      <c r="T499" s="16" t="b">
        <f t="shared" si="56"/>
        <v>1</v>
      </c>
      <c r="U499" s="16" t="b">
        <f t="shared" si="57"/>
        <v>1</v>
      </c>
      <c r="V499" s="16" t="b">
        <f t="shared" si="51"/>
        <v>1</v>
      </c>
      <c r="W499" s="16" t="b">
        <f t="shared" si="52"/>
        <v>1</v>
      </c>
      <c r="X499" s="16" t="b">
        <f t="shared" si="53"/>
        <v>1</v>
      </c>
    </row>
    <row r="500" spans="1:24">
      <c r="A500" s="103">
        <v>485</v>
      </c>
      <c r="B500" s="218"/>
      <c r="C500" s="219"/>
      <c r="D500" s="206"/>
      <c r="E500" s="206"/>
      <c r="F500" s="206"/>
      <c r="G500" s="207"/>
      <c r="H500" s="207"/>
      <c r="I500" s="207"/>
      <c r="J500" s="207"/>
      <c r="K500" s="207"/>
      <c r="L500" s="207"/>
      <c r="M500" s="207"/>
      <c r="N500" s="207"/>
      <c r="O500" s="207"/>
      <c r="P500" s="207"/>
      <c r="Q500" s="207"/>
      <c r="R500" s="104">
        <f t="shared" si="54"/>
        <v>0</v>
      </c>
      <c r="S500" s="16" t="b">
        <f t="shared" si="55"/>
        <v>1</v>
      </c>
      <c r="T500" s="16" t="b">
        <f t="shared" si="56"/>
        <v>1</v>
      </c>
      <c r="U500" s="16" t="b">
        <f t="shared" si="57"/>
        <v>1</v>
      </c>
      <c r="V500" s="16" t="b">
        <f t="shared" si="51"/>
        <v>1</v>
      </c>
      <c r="W500" s="16" t="b">
        <f t="shared" si="52"/>
        <v>1</v>
      </c>
      <c r="X500" s="16" t="b">
        <f t="shared" si="53"/>
        <v>1</v>
      </c>
    </row>
    <row r="501" spans="1:24">
      <c r="A501" s="103">
        <v>486</v>
      </c>
      <c r="B501" s="218"/>
      <c r="C501" s="219"/>
      <c r="D501" s="206"/>
      <c r="E501" s="206"/>
      <c r="F501" s="206"/>
      <c r="G501" s="207"/>
      <c r="H501" s="207"/>
      <c r="I501" s="207"/>
      <c r="J501" s="207"/>
      <c r="K501" s="207"/>
      <c r="L501" s="207"/>
      <c r="M501" s="207"/>
      <c r="N501" s="207"/>
      <c r="O501" s="207"/>
      <c r="P501" s="207"/>
      <c r="Q501" s="207"/>
      <c r="R501" s="104">
        <f t="shared" si="54"/>
        <v>0</v>
      </c>
      <c r="S501" s="16" t="b">
        <f t="shared" si="55"/>
        <v>1</v>
      </c>
      <c r="T501" s="16" t="b">
        <f t="shared" si="56"/>
        <v>1</v>
      </c>
      <c r="U501" s="16" t="b">
        <f t="shared" si="57"/>
        <v>1</v>
      </c>
      <c r="V501" s="16" t="b">
        <f t="shared" si="51"/>
        <v>1</v>
      </c>
      <c r="W501" s="16" t="b">
        <f t="shared" si="52"/>
        <v>1</v>
      </c>
      <c r="X501" s="16" t="b">
        <f t="shared" si="53"/>
        <v>1</v>
      </c>
    </row>
    <row r="502" spans="1:24">
      <c r="A502" s="103">
        <v>487</v>
      </c>
      <c r="B502" s="218"/>
      <c r="C502" s="219"/>
      <c r="D502" s="206"/>
      <c r="E502" s="206"/>
      <c r="F502" s="206"/>
      <c r="G502" s="207"/>
      <c r="H502" s="207"/>
      <c r="I502" s="207"/>
      <c r="J502" s="207"/>
      <c r="K502" s="207"/>
      <c r="L502" s="207"/>
      <c r="M502" s="207"/>
      <c r="N502" s="207"/>
      <c r="O502" s="207"/>
      <c r="P502" s="207"/>
      <c r="Q502" s="207"/>
      <c r="R502" s="104">
        <f t="shared" si="54"/>
        <v>0</v>
      </c>
      <c r="S502" s="16" t="b">
        <f t="shared" si="55"/>
        <v>1</v>
      </c>
      <c r="T502" s="16" t="b">
        <f t="shared" si="56"/>
        <v>1</v>
      </c>
      <c r="U502" s="16" t="b">
        <f t="shared" si="57"/>
        <v>1</v>
      </c>
      <c r="V502" s="16" t="b">
        <f t="shared" si="51"/>
        <v>1</v>
      </c>
      <c r="W502" s="16" t="b">
        <f t="shared" si="52"/>
        <v>1</v>
      </c>
      <c r="X502" s="16" t="b">
        <f t="shared" si="53"/>
        <v>1</v>
      </c>
    </row>
    <row r="503" spans="1:24">
      <c r="A503" s="103">
        <v>488</v>
      </c>
      <c r="B503" s="218"/>
      <c r="C503" s="219"/>
      <c r="D503" s="206"/>
      <c r="E503" s="206"/>
      <c r="F503" s="206"/>
      <c r="G503" s="207"/>
      <c r="H503" s="207"/>
      <c r="I503" s="207"/>
      <c r="J503" s="207"/>
      <c r="K503" s="207"/>
      <c r="L503" s="207"/>
      <c r="M503" s="207"/>
      <c r="N503" s="207"/>
      <c r="O503" s="207"/>
      <c r="P503" s="207"/>
      <c r="Q503" s="207"/>
      <c r="R503" s="104">
        <f t="shared" si="54"/>
        <v>0</v>
      </c>
      <c r="S503" s="16" t="b">
        <f t="shared" si="55"/>
        <v>1</v>
      </c>
      <c r="T503" s="16" t="b">
        <f t="shared" si="56"/>
        <v>1</v>
      </c>
      <c r="U503" s="16" t="b">
        <f t="shared" si="57"/>
        <v>1</v>
      </c>
      <c r="V503" s="16" t="b">
        <f t="shared" si="51"/>
        <v>1</v>
      </c>
      <c r="W503" s="16" t="b">
        <f t="shared" si="52"/>
        <v>1</v>
      </c>
      <c r="X503" s="16" t="b">
        <f t="shared" si="53"/>
        <v>1</v>
      </c>
    </row>
    <row r="504" spans="1:24">
      <c r="A504" s="103">
        <v>489</v>
      </c>
      <c r="B504" s="218"/>
      <c r="C504" s="219"/>
      <c r="D504" s="206"/>
      <c r="E504" s="206"/>
      <c r="F504" s="206"/>
      <c r="G504" s="207"/>
      <c r="H504" s="207"/>
      <c r="I504" s="207"/>
      <c r="J504" s="207"/>
      <c r="K504" s="207"/>
      <c r="L504" s="207"/>
      <c r="M504" s="207"/>
      <c r="N504" s="207"/>
      <c r="O504" s="207"/>
      <c r="P504" s="207"/>
      <c r="Q504" s="207"/>
      <c r="R504" s="104">
        <f t="shared" si="54"/>
        <v>0</v>
      </c>
      <c r="S504" s="16" t="b">
        <f t="shared" si="55"/>
        <v>1</v>
      </c>
      <c r="T504" s="16" t="b">
        <f t="shared" si="56"/>
        <v>1</v>
      </c>
      <c r="U504" s="16" t="b">
        <f t="shared" si="57"/>
        <v>1</v>
      </c>
      <c r="V504" s="16" t="b">
        <f t="shared" si="51"/>
        <v>1</v>
      </c>
      <c r="W504" s="16" t="b">
        <f t="shared" si="52"/>
        <v>1</v>
      </c>
      <c r="X504" s="16" t="b">
        <f t="shared" si="53"/>
        <v>1</v>
      </c>
    </row>
    <row r="505" spans="1:24">
      <c r="A505" s="103">
        <v>490</v>
      </c>
      <c r="B505" s="218"/>
      <c r="C505" s="219"/>
      <c r="D505" s="206"/>
      <c r="E505" s="206"/>
      <c r="F505" s="206"/>
      <c r="G505" s="207"/>
      <c r="H505" s="207"/>
      <c r="I505" s="207"/>
      <c r="J505" s="207"/>
      <c r="K505" s="207"/>
      <c r="L505" s="207"/>
      <c r="M505" s="207"/>
      <c r="N505" s="207"/>
      <c r="O505" s="207"/>
      <c r="P505" s="207"/>
      <c r="Q505" s="207"/>
      <c r="R505" s="104">
        <f t="shared" si="54"/>
        <v>0</v>
      </c>
      <c r="S505" s="16" t="b">
        <f t="shared" si="55"/>
        <v>1</v>
      </c>
      <c r="T505" s="16" t="b">
        <f t="shared" si="56"/>
        <v>1</v>
      </c>
      <c r="U505" s="16" t="b">
        <f t="shared" si="57"/>
        <v>1</v>
      </c>
      <c r="V505" s="16" t="b">
        <f t="shared" si="51"/>
        <v>1</v>
      </c>
      <c r="W505" s="16" t="b">
        <f t="shared" si="52"/>
        <v>1</v>
      </c>
      <c r="X505" s="16" t="b">
        <f t="shared" si="53"/>
        <v>1</v>
      </c>
    </row>
    <row r="506" spans="1:24">
      <c r="A506" s="103">
        <v>491</v>
      </c>
      <c r="B506" s="218"/>
      <c r="C506" s="219"/>
      <c r="D506" s="206"/>
      <c r="E506" s="206"/>
      <c r="F506" s="206"/>
      <c r="G506" s="207"/>
      <c r="H506" s="207"/>
      <c r="I506" s="207"/>
      <c r="J506" s="207"/>
      <c r="K506" s="207"/>
      <c r="L506" s="207"/>
      <c r="M506" s="207"/>
      <c r="N506" s="207"/>
      <c r="O506" s="207"/>
      <c r="P506" s="207"/>
      <c r="Q506" s="207"/>
      <c r="R506" s="104">
        <f t="shared" si="54"/>
        <v>0</v>
      </c>
      <c r="S506" s="16" t="b">
        <f t="shared" si="55"/>
        <v>1</v>
      </c>
      <c r="T506" s="16" t="b">
        <f t="shared" si="56"/>
        <v>1</v>
      </c>
      <c r="U506" s="16" t="b">
        <f t="shared" si="57"/>
        <v>1</v>
      </c>
      <c r="V506" s="16" t="b">
        <f t="shared" si="51"/>
        <v>1</v>
      </c>
      <c r="W506" s="16" t="b">
        <f t="shared" si="52"/>
        <v>1</v>
      </c>
      <c r="X506" s="16" t="b">
        <f t="shared" si="53"/>
        <v>1</v>
      </c>
    </row>
    <row r="507" spans="1:24">
      <c r="A507" s="103">
        <v>492</v>
      </c>
      <c r="B507" s="218"/>
      <c r="C507" s="219"/>
      <c r="D507" s="206"/>
      <c r="E507" s="206"/>
      <c r="F507" s="206"/>
      <c r="G507" s="207"/>
      <c r="H507" s="207"/>
      <c r="I507" s="207"/>
      <c r="J507" s="207"/>
      <c r="K507" s="207"/>
      <c r="L507" s="207"/>
      <c r="M507" s="207"/>
      <c r="N507" s="207"/>
      <c r="O507" s="207"/>
      <c r="P507" s="207"/>
      <c r="Q507" s="207"/>
      <c r="R507" s="104">
        <f t="shared" si="54"/>
        <v>0</v>
      </c>
      <c r="S507" s="16" t="b">
        <f t="shared" si="55"/>
        <v>1</v>
      </c>
      <c r="T507" s="16" t="b">
        <f t="shared" si="56"/>
        <v>1</v>
      </c>
      <c r="U507" s="16" t="b">
        <f t="shared" si="57"/>
        <v>1</v>
      </c>
      <c r="V507" s="16" t="b">
        <f t="shared" si="51"/>
        <v>1</v>
      </c>
      <c r="W507" s="16" t="b">
        <f t="shared" si="52"/>
        <v>1</v>
      </c>
      <c r="X507" s="16" t="b">
        <f t="shared" si="53"/>
        <v>1</v>
      </c>
    </row>
    <row r="508" spans="1:24">
      <c r="A508" s="103">
        <v>493</v>
      </c>
      <c r="B508" s="218"/>
      <c r="C508" s="219"/>
      <c r="D508" s="206"/>
      <c r="E508" s="206"/>
      <c r="F508" s="206"/>
      <c r="G508" s="207"/>
      <c r="H508" s="207"/>
      <c r="I508" s="207"/>
      <c r="J508" s="207"/>
      <c r="K508" s="207"/>
      <c r="L508" s="207"/>
      <c r="M508" s="207"/>
      <c r="N508" s="207"/>
      <c r="O508" s="207"/>
      <c r="P508" s="207"/>
      <c r="Q508" s="207"/>
      <c r="R508" s="104">
        <f t="shared" si="54"/>
        <v>0</v>
      </c>
      <c r="S508" s="16" t="b">
        <f t="shared" si="55"/>
        <v>1</v>
      </c>
      <c r="T508" s="16" t="b">
        <f t="shared" si="56"/>
        <v>1</v>
      </c>
      <c r="U508" s="16" t="b">
        <f t="shared" si="57"/>
        <v>1</v>
      </c>
      <c r="V508" s="16" t="b">
        <f t="shared" si="51"/>
        <v>1</v>
      </c>
      <c r="W508" s="16" t="b">
        <f t="shared" si="52"/>
        <v>1</v>
      </c>
      <c r="X508" s="16" t="b">
        <f t="shared" si="53"/>
        <v>1</v>
      </c>
    </row>
    <row r="509" spans="1:24">
      <c r="A509" s="103">
        <v>494</v>
      </c>
      <c r="B509" s="218"/>
      <c r="C509" s="219"/>
      <c r="D509" s="206"/>
      <c r="E509" s="206"/>
      <c r="F509" s="206"/>
      <c r="G509" s="207"/>
      <c r="H509" s="207"/>
      <c r="I509" s="207"/>
      <c r="J509" s="207"/>
      <c r="K509" s="207"/>
      <c r="L509" s="207"/>
      <c r="M509" s="207"/>
      <c r="N509" s="207"/>
      <c r="O509" s="207"/>
      <c r="P509" s="207"/>
      <c r="Q509" s="207"/>
      <c r="R509" s="104">
        <f t="shared" si="54"/>
        <v>0</v>
      </c>
      <c r="S509" s="16" t="b">
        <f t="shared" si="55"/>
        <v>1</v>
      </c>
      <c r="T509" s="16" t="b">
        <f t="shared" si="56"/>
        <v>1</v>
      </c>
      <c r="U509" s="16" t="b">
        <f t="shared" si="57"/>
        <v>1</v>
      </c>
      <c r="V509" s="16" t="b">
        <f t="shared" si="51"/>
        <v>1</v>
      </c>
      <c r="W509" s="16" t="b">
        <f t="shared" si="52"/>
        <v>1</v>
      </c>
      <c r="X509" s="16" t="b">
        <f t="shared" si="53"/>
        <v>1</v>
      </c>
    </row>
    <row r="510" spans="1:24">
      <c r="A510" s="103">
        <v>495</v>
      </c>
      <c r="B510" s="218"/>
      <c r="C510" s="219"/>
      <c r="D510" s="206"/>
      <c r="E510" s="206"/>
      <c r="F510" s="206"/>
      <c r="G510" s="207"/>
      <c r="H510" s="207"/>
      <c r="I510" s="207"/>
      <c r="J510" s="207"/>
      <c r="K510" s="207"/>
      <c r="L510" s="207"/>
      <c r="M510" s="207"/>
      <c r="N510" s="207"/>
      <c r="O510" s="207"/>
      <c r="P510" s="207"/>
      <c r="Q510" s="207"/>
      <c r="R510" s="104">
        <f t="shared" si="54"/>
        <v>0</v>
      </c>
      <c r="S510" s="16" t="b">
        <f t="shared" si="55"/>
        <v>1</v>
      </c>
      <c r="T510" s="16" t="b">
        <f t="shared" si="56"/>
        <v>1</v>
      </c>
      <c r="U510" s="16" t="b">
        <f t="shared" si="57"/>
        <v>1</v>
      </c>
      <c r="V510" s="16" t="b">
        <f t="shared" si="51"/>
        <v>1</v>
      </c>
      <c r="W510" s="16" t="b">
        <f t="shared" si="52"/>
        <v>1</v>
      </c>
      <c r="X510" s="16" t="b">
        <f t="shared" si="53"/>
        <v>1</v>
      </c>
    </row>
    <row r="511" spans="1:24">
      <c r="A511" s="103">
        <v>496</v>
      </c>
      <c r="B511" s="218"/>
      <c r="C511" s="219"/>
      <c r="D511" s="206"/>
      <c r="E511" s="206"/>
      <c r="F511" s="206"/>
      <c r="G511" s="207"/>
      <c r="H511" s="207"/>
      <c r="I511" s="207"/>
      <c r="J511" s="207"/>
      <c r="K511" s="207"/>
      <c r="L511" s="207"/>
      <c r="M511" s="207"/>
      <c r="N511" s="207"/>
      <c r="O511" s="207"/>
      <c r="P511" s="207"/>
      <c r="Q511" s="207"/>
      <c r="R511" s="104">
        <f t="shared" si="54"/>
        <v>0</v>
      </c>
      <c r="S511" s="16" t="b">
        <f t="shared" si="55"/>
        <v>1</v>
      </c>
      <c r="T511" s="16" t="b">
        <f t="shared" si="56"/>
        <v>1</v>
      </c>
      <c r="U511" s="16" t="b">
        <f t="shared" si="57"/>
        <v>1</v>
      </c>
      <c r="V511" s="16" t="b">
        <f t="shared" si="51"/>
        <v>1</v>
      </c>
      <c r="W511" s="16" t="b">
        <f t="shared" si="52"/>
        <v>1</v>
      </c>
      <c r="X511" s="16" t="b">
        <f t="shared" si="53"/>
        <v>1</v>
      </c>
    </row>
    <row r="512" spans="1:24">
      <c r="A512" s="103">
        <v>497</v>
      </c>
      <c r="B512" s="218"/>
      <c r="C512" s="219"/>
      <c r="D512" s="206"/>
      <c r="E512" s="206"/>
      <c r="F512" s="206"/>
      <c r="G512" s="207"/>
      <c r="H512" s="207"/>
      <c r="I512" s="207"/>
      <c r="J512" s="207"/>
      <c r="K512" s="207"/>
      <c r="L512" s="207"/>
      <c r="M512" s="207"/>
      <c r="N512" s="207"/>
      <c r="O512" s="207"/>
      <c r="P512" s="207"/>
      <c r="Q512" s="207"/>
      <c r="R512" s="104">
        <f t="shared" si="54"/>
        <v>0</v>
      </c>
      <c r="S512" s="16" t="b">
        <f t="shared" si="55"/>
        <v>1</v>
      </c>
      <c r="T512" s="16" t="b">
        <f t="shared" si="56"/>
        <v>1</v>
      </c>
      <c r="U512" s="16" t="b">
        <f t="shared" si="57"/>
        <v>1</v>
      </c>
      <c r="V512" s="16" t="b">
        <f t="shared" si="51"/>
        <v>1</v>
      </c>
      <c r="W512" s="16" t="b">
        <f t="shared" si="52"/>
        <v>1</v>
      </c>
      <c r="X512" s="16" t="b">
        <f t="shared" si="53"/>
        <v>1</v>
      </c>
    </row>
    <row r="513" spans="1:24">
      <c r="A513" s="103">
        <v>498</v>
      </c>
      <c r="B513" s="218"/>
      <c r="C513" s="219"/>
      <c r="D513" s="206"/>
      <c r="E513" s="206"/>
      <c r="F513" s="206"/>
      <c r="G513" s="207"/>
      <c r="H513" s="207"/>
      <c r="I513" s="207"/>
      <c r="J513" s="207"/>
      <c r="K513" s="207"/>
      <c r="L513" s="207"/>
      <c r="M513" s="207"/>
      <c r="N513" s="207"/>
      <c r="O513" s="207"/>
      <c r="P513" s="207"/>
      <c r="Q513" s="207"/>
      <c r="R513" s="104">
        <f t="shared" si="54"/>
        <v>0</v>
      </c>
      <c r="S513" s="16" t="b">
        <f t="shared" si="55"/>
        <v>1</v>
      </c>
      <c r="T513" s="16" t="b">
        <f t="shared" si="56"/>
        <v>1</v>
      </c>
      <c r="U513" s="16" t="b">
        <f t="shared" si="57"/>
        <v>1</v>
      </c>
      <c r="V513" s="16" t="b">
        <f t="shared" si="51"/>
        <v>1</v>
      </c>
      <c r="W513" s="16" t="b">
        <f t="shared" si="52"/>
        <v>1</v>
      </c>
      <c r="X513" s="16" t="b">
        <f t="shared" si="53"/>
        <v>1</v>
      </c>
    </row>
    <row r="514" spans="1:24">
      <c r="A514" s="103">
        <v>499</v>
      </c>
      <c r="B514" s="218"/>
      <c r="C514" s="219"/>
      <c r="D514" s="206"/>
      <c r="E514" s="206"/>
      <c r="F514" s="206"/>
      <c r="G514" s="207"/>
      <c r="H514" s="207"/>
      <c r="I514" s="207"/>
      <c r="J514" s="207"/>
      <c r="K514" s="207"/>
      <c r="L514" s="207"/>
      <c r="M514" s="207"/>
      <c r="N514" s="207"/>
      <c r="O514" s="207"/>
      <c r="P514" s="207"/>
      <c r="Q514" s="207"/>
      <c r="R514" s="104">
        <f t="shared" si="54"/>
        <v>0</v>
      </c>
      <c r="S514" s="16" t="b">
        <f t="shared" si="55"/>
        <v>1</v>
      </c>
      <c r="T514" s="16" t="b">
        <f t="shared" si="56"/>
        <v>1</v>
      </c>
      <c r="U514" s="16" t="b">
        <f t="shared" si="57"/>
        <v>1</v>
      </c>
      <c r="V514" s="16" t="b">
        <f t="shared" si="51"/>
        <v>1</v>
      </c>
      <c r="W514" s="16" t="b">
        <f t="shared" si="52"/>
        <v>1</v>
      </c>
      <c r="X514" s="16" t="b">
        <f t="shared" si="53"/>
        <v>1</v>
      </c>
    </row>
    <row r="515" spans="1:24">
      <c r="A515" s="103">
        <v>500</v>
      </c>
      <c r="B515" s="218"/>
      <c r="C515" s="219"/>
      <c r="D515" s="206"/>
      <c r="E515" s="206"/>
      <c r="F515" s="206"/>
      <c r="G515" s="207"/>
      <c r="H515" s="207"/>
      <c r="I515" s="207"/>
      <c r="J515" s="207"/>
      <c r="K515" s="207"/>
      <c r="L515" s="207"/>
      <c r="M515" s="207"/>
      <c r="N515" s="207"/>
      <c r="O515" s="207"/>
      <c r="P515" s="207"/>
      <c r="Q515" s="207"/>
      <c r="R515" s="104">
        <f t="shared" si="54"/>
        <v>0</v>
      </c>
      <c r="S515" s="16" t="b">
        <f t="shared" si="55"/>
        <v>1</v>
      </c>
      <c r="T515" s="16" t="b">
        <f t="shared" si="56"/>
        <v>1</v>
      </c>
      <c r="U515" s="16" t="b">
        <f t="shared" si="57"/>
        <v>1</v>
      </c>
      <c r="V515" s="16" t="b">
        <f t="shared" si="51"/>
        <v>1</v>
      </c>
      <c r="W515" s="16" t="b">
        <f t="shared" si="52"/>
        <v>1</v>
      </c>
      <c r="X515" s="16" t="b">
        <f t="shared" si="53"/>
        <v>1</v>
      </c>
    </row>
    <row r="516" spans="1:24">
      <c r="A516" s="103">
        <v>501</v>
      </c>
      <c r="B516" s="218"/>
      <c r="C516" s="219"/>
      <c r="D516" s="206"/>
      <c r="E516" s="206"/>
      <c r="F516" s="206"/>
      <c r="G516" s="207"/>
      <c r="H516" s="207"/>
      <c r="I516" s="207"/>
      <c r="J516" s="207"/>
      <c r="K516" s="207"/>
      <c r="L516" s="207"/>
      <c r="M516" s="207"/>
      <c r="N516" s="207"/>
      <c r="O516" s="207"/>
      <c r="P516" s="207"/>
      <c r="Q516" s="207"/>
      <c r="R516" s="104">
        <f t="shared" si="54"/>
        <v>0</v>
      </c>
      <c r="S516" s="16" t="b">
        <f t="shared" si="55"/>
        <v>1</v>
      </c>
      <c r="T516" s="16" t="b">
        <f t="shared" si="56"/>
        <v>1</v>
      </c>
      <c r="U516" s="16" t="b">
        <f t="shared" si="57"/>
        <v>1</v>
      </c>
      <c r="V516" s="16" t="b">
        <f t="shared" si="51"/>
        <v>1</v>
      </c>
      <c r="W516" s="16" t="b">
        <f t="shared" si="52"/>
        <v>1</v>
      </c>
      <c r="X516" s="16" t="b">
        <f t="shared" si="53"/>
        <v>1</v>
      </c>
    </row>
    <row r="517" spans="1:24">
      <c r="A517" s="103">
        <v>502</v>
      </c>
      <c r="B517" s="218"/>
      <c r="C517" s="219"/>
      <c r="D517" s="206"/>
      <c r="E517" s="206"/>
      <c r="F517" s="206"/>
      <c r="G517" s="207"/>
      <c r="H517" s="207"/>
      <c r="I517" s="207"/>
      <c r="J517" s="207"/>
      <c r="K517" s="207"/>
      <c r="L517" s="207"/>
      <c r="M517" s="207"/>
      <c r="N517" s="207"/>
      <c r="O517" s="207"/>
      <c r="P517" s="207"/>
      <c r="Q517" s="207"/>
      <c r="R517" s="104">
        <f t="shared" si="54"/>
        <v>0</v>
      </c>
      <c r="S517" s="16" t="b">
        <f t="shared" si="55"/>
        <v>1</v>
      </c>
      <c r="T517" s="16" t="b">
        <f t="shared" si="56"/>
        <v>1</v>
      </c>
      <c r="U517" s="16" t="b">
        <f t="shared" si="57"/>
        <v>1</v>
      </c>
      <c r="V517" s="16" t="b">
        <f t="shared" si="51"/>
        <v>1</v>
      </c>
      <c r="W517" s="16" t="b">
        <f t="shared" si="52"/>
        <v>1</v>
      </c>
      <c r="X517" s="16" t="b">
        <f t="shared" si="53"/>
        <v>1</v>
      </c>
    </row>
    <row r="518" spans="1:24">
      <c r="A518" s="103">
        <v>503</v>
      </c>
      <c r="B518" s="218"/>
      <c r="C518" s="219"/>
      <c r="D518" s="206"/>
      <c r="E518" s="206"/>
      <c r="F518" s="206"/>
      <c r="G518" s="207"/>
      <c r="H518" s="207"/>
      <c r="I518" s="207"/>
      <c r="J518" s="207"/>
      <c r="K518" s="207"/>
      <c r="L518" s="207"/>
      <c r="M518" s="207"/>
      <c r="N518" s="207"/>
      <c r="O518" s="207"/>
      <c r="P518" s="207"/>
      <c r="Q518" s="207"/>
      <c r="R518" s="104">
        <f t="shared" si="54"/>
        <v>0</v>
      </c>
      <c r="S518" s="16" t="b">
        <f t="shared" si="55"/>
        <v>1</v>
      </c>
      <c r="T518" s="16" t="b">
        <f t="shared" si="56"/>
        <v>1</v>
      </c>
      <c r="U518" s="16" t="b">
        <f t="shared" si="57"/>
        <v>1</v>
      </c>
      <c r="V518" s="16" t="b">
        <f t="shared" si="51"/>
        <v>1</v>
      </c>
      <c r="W518" s="16" t="b">
        <f t="shared" si="52"/>
        <v>1</v>
      </c>
      <c r="X518" s="16" t="b">
        <f t="shared" si="53"/>
        <v>1</v>
      </c>
    </row>
    <row r="519" spans="1:24">
      <c r="A519" s="103">
        <v>504</v>
      </c>
      <c r="B519" s="218"/>
      <c r="C519" s="219"/>
      <c r="D519" s="206"/>
      <c r="E519" s="206"/>
      <c r="F519" s="206"/>
      <c r="G519" s="207"/>
      <c r="H519" s="207"/>
      <c r="I519" s="207"/>
      <c r="J519" s="207"/>
      <c r="K519" s="207"/>
      <c r="L519" s="207"/>
      <c r="M519" s="207"/>
      <c r="N519" s="207"/>
      <c r="O519" s="207"/>
      <c r="P519" s="207"/>
      <c r="Q519" s="207"/>
      <c r="R519" s="104">
        <f t="shared" si="54"/>
        <v>0</v>
      </c>
      <c r="S519" s="16" t="b">
        <f t="shared" si="55"/>
        <v>1</v>
      </c>
      <c r="T519" s="16" t="b">
        <f t="shared" si="56"/>
        <v>1</v>
      </c>
      <c r="U519" s="16" t="b">
        <f t="shared" si="57"/>
        <v>1</v>
      </c>
      <c r="V519" s="16" t="b">
        <f t="shared" si="51"/>
        <v>1</v>
      </c>
      <c r="W519" s="16" t="b">
        <f t="shared" si="52"/>
        <v>1</v>
      </c>
      <c r="X519" s="16" t="b">
        <f t="shared" si="53"/>
        <v>1</v>
      </c>
    </row>
    <row r="520" spans="1:24">
      <c r="A520" s="103">
        <v>505</v>
      </c>
      <c r="B520" s="218"/>
      <c r="C520" s="219"/>
      <c r="D520" s="206"/>
      <c r="E520" s="206"/>
      <c r="F520" s="206"/>
      <c r="G520" s="207"/>
      <c r="H520" s="207"/>
      <c r="I520" s="207"/>
      <c r="J520" s="207"/>
      <c r="K520" s="207"/>
      <c r="L520" s="207"/>
      <c r="M520" s="207"/>
      <c r="N520" s="207"/>
      <c r="O520" s="207"/>
      <c r="P520" s="207"/>
      <c r="Q520" s="207"/>
      <c r="R520" s="104">
        <f t="shared" si="54"/>
        <v>0</v>
      </c>
      <c r="S520" s="16" t="b">
        <f t="shared" si="55"/>
        <v>1</v>
      </c>
      <c r="T520" s="16" t="b">
        <f t="shared" si="56"/>
        <v>1</v>
      </c>
      <c r="U520" s="16" t="b">
        <f t="shared" si="57"/>
        <v>1</v>
      </c>
      <c r="V520" s="16" t="b">
        <f t="shared" si="51"/>
        <v>1</v>
      </c>
      <c r="W520" s="16" t="b">
        <f t="shared" si="52"/>
        <v>1</v>
      </c>
      <c r="X520" s="16" t="b">
        <f t="shared" si="53"/>
        <v>1</v>
      </c>
    </row>
    <row r="521" spans="1:24">
      <c r="A521" s="103">
        <v>506</v>
      </c>
      <c r="B521" s="218"/>
      <c r="C521" s="219"/>
      <c r="D521" s="206"/>
      <c r="E521" s="206"/>
      <c r="F521" s="206"/>
      <c r="G521" s="207"/>
      <c r="H521" s="207"/>
      <c r="I521" s="207"/>
      <c r="J521" s="207"/>
      <c r="K521" s="207"/>
      <c r="L521" s="207"/>
      <c r="M521" s="207"/>
      <c r="N521" s="207"/>
      <c r="O521" s="207"/>
      <c r="P521" s="207"/>
      <c r="Q521" s="207"/>
      <c r="R521" s="104">
        <f t="shared" si="54"/>
        <v>0</v>
      </c>
      <c r="S521" s="16" t="b">
        <f t="shared" si="55"/>
        <v>1</v>
      </c>
      <c r="T521" s="16" t="b">
        <f t="shared" si="56"/>
        <v>1</v>
      </c>
      <c r="U521" s="16" t="b">
        <f t="shared" si="57"/>
        <v>1</v>
      </c>
      <c r="V521" s="16" t="b">
        <f t="shared" si="51"/>
        <v>1</v>
      </c>
      <c r="W521" s="16" t="b">
        <f t="shared" si="52"/>
        <v>1</v>
      </c>
      <c r="X521" s="16" t="b">
        <f t="shared" si="53"/>
        <v>1</v>
      </c>
    </row>
    <row r="522" spans="1:24">
      <c r="A522" s="103">
        <v>507</v>
      </c>
      <c r="B522" s="218"/>
      <c r="C522" s="219"/>
      <c r="D522" s="206"/>
      <c r="E522" s="206"/>
      <c r="F522" s="206"/>
      <c r="G522" s="207"/>
      <c r="H522" s="207"/>
      <c r="I522" s="207"/>
      <c r="J522" s="207"/>
      <c r="K522" s="207"/>
      <c r="L522" s="207"/>
      <c r="M522" s="207"/>
      <c r="N522" s="207"/>
      <c r="O522" s="207"/>
      <c r="P522" s="207"/>
      <c r="Q522" s="207"/>
      <c r="R522" s="104">
        <f t="shared" si="54"/>
        <v>0</v>
      </c>
      <c r="S522" s="16" t="b">
        <f t="shared" si="55"/>
        <v>1</v>
      </c>
      <c r="T522" s="16" t="b">
        <f t="shared" si="56"/>
        <v>1</v>
      </c>
      <c r="U522" s="16" t="b">
        <f t="shared" si="57"/>
        <v>1</v>
      </c>
      <c r="V522" s="16" t="b">
        <f t="shared" si="51"/>
        <v>1</v>
      </c>
      <c r="W522" s="16" t="b">
        <f t="shared" si="52"/>
        <v>1</v>
      </c>
      <c r="X522" s="16" t="b">
        <f t="shared" si="53"/>
        <v>1</v>
      </c>
    </row>
    <row r="523" spans="1:24">
      <c r="A523" s="103">
        <v>508</v>
      </c>
      <c r="B523" s="218"/>
      <c r="C523" s="219"/>
      <c r="D523" s="206"/>
      <c r="E523" s="206"/>
      <c r="F523" s="206"/>
      <c r="G523" s="207"/>
      <c r="H523" s="207"/>
      <c r="I523" s="207"/>
      <c r="J523" s="207"/>
      <c r="K523" s="207"/>
      <c r="L523" s="207"/>
      <c r="M523" s="207"/>
      <c r="N523" s="207"/>
      <c r="O523" s="207"/>
      <c r="P523" s="207"/>
      <c r="Q523" s="207"/>
      <c r="R523" s="104">
        <f t="shared" si="54"/>
        <v>0</v>
      </c>
      <c r="S523" s="16" t="b">
        <f t="shared" si="55"/>
        <v>1</v>
      </c>
      <c r="T523" s="16" t="b">
        <f t="shared" si="56"/>
        <v>1</v>
      </c>
      <c r="U523" s="16" t="b">
        <f t="shared" si="57"/>
        <v>1</v>
      </c>
      <c r="V523" s="16" t="b">
        <f t="shared" si="51"/>
        <v>1</v>
      </c>
      <c r="W523" s="16" t="b">
        <f t="shared" si="52"/>
        <v>1</v>
      </c>
      <c r="X523" s="16" t="b">
        <f t="shared" si="53"/>
        <v>1</v>
      </c>
    </row>
    <row r="524" spans="1:24">
      <c r="A524" s="103">
        <v>509</v>
      </c>
      <c r="B524" s="218"/>
      <c r="C524" s="219"/>
      <c r="D524" s="206"/>
      <c r="E524" s="206"/>
      <c r="F524" s="206"/>
      <c r="G524" s="207"/>
      <c r="H524" s="207"/>
      <c r="I524" s="207"/>
      <c r="J524" s="207"/>
      <c r="K524" s="207"/>
      <c r="L524" s="207"/>
      <c r="M524" s="207"/>
      <c r="N524" s="207"/>
      <c r="O524" s="207"/>
      <c r="P524" s="207"/>
      <c r="Q524" s="207"/>
      <c r="R524" s="104">
        <f t="shared" si="54"/>
        <v>0</v>
      </c>
      <c r="S524" s="16" t="b">
        <f t="shared" si="55"/>
        <v>1</v>
      </c>
      <c r="T524" s="16" t="b">
        <f t="shared" si="56"/>
        <v>1</v>
      </c>
      <c r="U524" s="16" t="b">
        <f t="shared" si="57"/>
        <v>1</v>
      </c>
      <c r="V524" s="16" t="b">
        <f t="shared" si="51"/>
        <v>1</v>
      </c>
      <c r="W524" s="16" t="b">
        <f t="shared" si="52"/>
        <v>1</v>
      </c>
      <c r="X524" s="16" t="b">
        <f t="shared" si="53"/>
        <v>1</v>
      </c>
    </row>
    <row r="525" spans="1:24">
      <c r="A525" s="103">
        <v>510</v>
      </c>
      <c r="B525" s="218"/>
      <c r="C525" s="219"/>
      <c r="D525" s="206"/>
      <c r="E525" s="206"/>
      <c r="F525" s="206"/>
      <c r="G525" s="207"/>
      <c r="H525" s="207"/>
      <c r="I525" s="207"/>
      <c r="J525" s="207"/>
      <c r="K525" s="207"/>
      <c r="L525" s="207"/>
      <c r="M525" s="207"/>
      <c r="N525" s="207"/>
      <c r="O525" s="207"/>
      <c r="P525" s="207"/>
      <c r="Q525" s="207"/>
      <c r="R525" s="104">
        <f t="shared" si="54"/>
        <v>0</v>
      </c>
      <c r="S525" s="16" t="b">
        <f t="shared" si="55"/>
        <v>1</v>
      </c>
      <c r="T525" s="16" t="b">
        <f t="shared" si="56"/>
        <v>1</v>
      </c>
      <c r="U525" s="16" t="b">
        <f t="shared" si="57"/>
        <v>1</v>
      </c>
      <c r="V525" s="16" t="b">
        <f t="shared" si="51"/>
        <v>1</v>
      </c>
      <c r="W525" s="16" t="b">
        <f t="shared" si="52"/>
        <v>1</v>
      </c>
      <c r="X525" s="16" t="b">
        <f t="shared" si="53"/>
        <v>1</v>
      </c>
    </row>
    <row r="526" spans="1:24">
      <c r="A526" s="103">
        <v>511</v>
      </c>
      <c r="B526" s="218"/>
      <c r="C526" s="219"/>
      <c r="D526" s="206"/>
      <c r="E526" s="206"/>
      <c r="F526" s="206"/>
      <c r="G526" s="207"/>
      <c r="H526" s="207"/>
      <c r="I526" s="207"/>
      <c r="J526" s="207"/>
      <c r="K526" s="207"/>
      <c r="L526" s="207"/>
      <c r="M526" s="207"/>
      <c r="N526" s="207"/>
      <c r="O526" s="207"/>
      <c r="P526" s="207"/>
      <c r="Q526" s="207"/>
      <c r="R526" s="104">
        <f t="shared" si="54"/>
        <v>0</v>
      </c>
      <c r="S526" s="16" t="b">
        <f t="shared" si="55"/>
        <v>1</v>
      </c>
      <c r="T526" s="16" t="b">
        <f t="shared" si="56"/>
        <v>1</v>
      </c>
      <c r="U526" s="16" t="b">
        <f t="shared" si="57"/>
        <v>1</v>
      </c>
      <c r="V526" s="16" t="b">
        <f t="shared" si="51"/>
        <v>1</v>
      </c>
      <c r="W526" s="16" t="b">
        <f t="shared" si="52"/>
        <v>1</v>
      </c>
      <c r="X526" s="16" t="b">
        <f t="shared" si="53"/>
        <v>1</v>
      </c>
    </row>
    <row r="527" spans="1:24">
      <c r="A527" s="103">
        <v>512</v>
      </c>
      <c r="B527" s="218"/>
      <c r="C527" s="219"/>
      <c r="D527" s="206"/>
      <c r="E527" s="206"/>
      <c r="F527" s="206"/>
      <c r="G527" s="207"/>
      <c r="H527" s="207"/>
      <c r="I527" s="207"/>
      <c r="J527" s="207"/>
      <c r="K527" s="207"/>
      <c r="L527" s="207"/>
      <c r="M527" s="207"/>
      <c r="N527" s="207"/>
      <c r="O527" s="207"/>
      <c r="P527" s="207"/>
      <c r="Q527" s="207"/>
      <c r="R527" s="104">
        <f t="shared" si="54"/>
        <v>0</v>
      </c>
      <c r="S527" s="16" t="b">
        <f t="shared" si="55"/>
        <v>1</v>
      </c>
      <c r="T527" s="16" t="b">
        <f t="shared" si="56"/>
        <v>1</v>
      </c>
      <c r="U527" s="16" t="b">
        <f t="shared" si="57"/>
        <v>1</v>
      </c>
      <c r="V527" s="16" t="b">
        <f t="shared" si="51"/>
        <v>1</v>
      </c>
      <c r="W527" s="16" t="b">
        <f t="shared" si="52"/>
        <v>1</v>
      </c>
      <c r="X527" s="16" t="b">
        <f t="shared" si="53"/>
        <v>1</v>
      </c>
    </row>
    <row r="528" spans="1:24">
      <c r="A528" s="103">
        <v>513</v>
      </c>
      <c r="B528" s="218"/>
      <c r="C528" s="219"/>
      <c r="D528" s="206"/>
      <c r="E528" s="206"/>
      <c r="F528" s="206"/>
      <c r="G528" s="207"/>
      <c r="H528" s="207"/>
      <c r="I528" s="207"/>
      <c r="J528" s="207"/>
      <c r="K528" s="207"/>
      <c r="L528" s="207"/>
      <c r="M528" s="207"/>
      <c r="N528" s="207"/>
      <c r="O528" s="207"/>
      <c r="P528" s="207"/>
      <c r="Q528" s="207"/>
      <c r="R528" s="104">
        <f t="shared" si="54"/>
        <v>0</v>
      </c>
      <c r="S528" s="16" t="b">
        <f t="shared" si="55"/>
        <v>1</v>
      </c>
      <c r="T528" s="16" t="b">
        <f t="shared" si="56"/>
        <v>1</v>
      </c>
      <c r="U528" s="16" t="b">
        <f t="shared" si="57"/>
        <v>1</v>
      </c>
      <c r="V528" s="16" t="b">
        <f t="shared" ref="V528:V591" si="58">IF(D528="",TRUE,(IF(ISNUMBER(MATCH(D528,CountriesList,0)),TRUE,FALSE)))</f>
        <v>1</v>
      </c>
      <c r="W528" s="16" t="b">
        <f t="shared" ref="W528:W591" si="59">IF(E528="",TRUE,(IF(ISNUMBER(MATCH(E528,typeofentityList,0)),TRUE,FALSE)))</f>
        <v>1</v>
      </c>
      <c r="X528" s="16" t="b">
        <f t="shared" ref="X528:X591" si="60">IF(F528="",TRUE,(IF(ISNUMBER(MATCH(F528,RelationList,0)),TRUE,FALSE)))</f>
        <v>1</v>
      </c>
    </row>
    <row r="529" spans="1:24">
      <c r="A529" s="103">
        <v>514</v>
      </c>
      <c r="B529" s="218"/>
      <c r="C529" s="219"/>
      <c r="D529" s="206"/>
      <c r="E529" s="206"/>
      <c r="F529" s="206"/>
      <c r="G529" s="207"/>
      <c r="H529" s="207"/>
      <c r="I529" s="207"/>
      <c r="J529" s="207"/>
      <c r="K529" s="207"/>
      <c r="L529" s="207"/>
      <c r="M529" s="207"/>
      <c r="N529" s="207"/>
      <c r="O529" s="207"/>
      <c r="P529" s="207"/>
      <c r="Q529" s="207"/>
      <c r="R529" s="104">
        <f t="shared" ref="R529:R592" si="61">SUM(G529:Q529)</f>
        <v>0</v>
      </c>
      <c r="S529" s="16" t="b">
        <f t="shared" si="55"/>
        <v>1</v>
      </c>
      <c r="T529" s="16" t="b">
        <f t="shared" si="56"/>
        <v>1</v>
      </c>
      <c r="U529" s="16" t="b">
        <f t="shared" si="57"/>
        <v>1</v>
      </c>
      <c r="V529" s="16" t="b">
        <f t="shared" si="58"/>
        <v>1</v>
      </c>
      <c r="W529" s="16" t="b">
        <f t="shared" si="59"/>
        <v>1</v>
      </c>
      <c r="X529" s="16" t="b">
        <f t="shared" si="60"/>
        <v>1</v>
      </c>
    </row>
    <row r="530" spans="1:24">
      <c r="A530" s="103">
        <v>515</v>
      </c>
      <c r="B530" s="218"/>
      <c r="C530" s="219"/>
      <c r="D530" s="206"/>
      <c r="E530" s="206"/>
      <c r="F530" s="206"/>
      <c r="G530" s="207"/>
      <c r="H530" s="207"/>
      <c r="I530" s="207"/>
      <c r="J530" s="207"/>
      <c r="K530" s="207"/>
      <c r="L530" s="207"/>
      <c r="M530" s="207"/>
      <c r="N530" s="207"/>
      <c r="O530" s="207"/>
      <c r="P530" s="207"/>
      <c r="Q530" s="207"/>
      <c r="R530" s="104">
        <f t="shared" si="61"/>
        <v>0</v>
      </c>
      <c r="S530" s="16" t="b">
        <f t="shared" ref="S530:S593" si="62">IF(ISBLANK(B530),TRUE,IF(OR(ISBLANK(C530),ISBLANK(D530),ISBLANK(E530),ISBLANK(F530),ISBLANK(G530),ISBLANK(H530),ISBLANK(I530),ISBLANK(J530),ISBLANK(K530),ISBLANK(L530),ISBLANK(M530),ISBLANK(N530),ISBLANK(O530),ISBLANK(P530),ISBLANK(Q530),ISBLANK(R530)),FALSE,TRUE))</f>
        <v>1</v>
      </c>
      <c r="T530" s="16" t="b">
        <f t="shared" ref="T530:T593" si="63">IF(OR(AND(B530="N/A",D530="N/A",E530="N/A",F530="N/A"),AND(ISBLANK(B530),ISBLANK(D530),ISBLANK(E530),ISBLANK(F530)),AND(NOT(ISBLANK(B530)),B530&lt;&gt;"N/A",NOT(ISBLANK(D530)),D530&lt;&gt;"N/A",NOT(ISBLANK(E530)),E530&lt;&gt;"N/A",NOT(ISBLANK(F530)),F530&lt;&gt;"N/A")),TRUE,FALSE)</f>
        <v>1</v>
      </c>
      <c r="U530" s="16" t="b">
        <f t="shared" ref="U530:U593" si="64">IF(OR((AND(B530="N/A",R530=0)),(AND((ISBLANK(B530)=TRUE),R530=0)),(AND(NOT(ISBLANK(B530)),B530&lt;&gt;"N/A",R530&lt;&gt;0))),TRUE,FALSE)</f>
        <v>1</v>
      </c>
      <c r="V530" s="16" t="b">
        <f t="shared" si="58"/>
        <v>1</v>
      </c>
      <c r="W530" s="16" t="b">
        <f t="shared" si="59"/>
        <v>1</v>
      </c>
      <c r="X530" s="16" t="b">
        <f t="shared" si="60"/>
        <v>1</v>
      </c>
    </row>
    <row r="531" spans="1:24">
      <c r="A531" s="103">
        <v>516</v>
      </c>
      <c r="B531" s="218"/>
      <c r="C531" s="219"/>
      <c r="D531" s="206"/>
      <c r="E531" s="206"/>
      <c r="F531" s="206"/>
      <c r="G531" s="207"/>
      <c r="H531" s="207"/>
      <c r="I531" s="207"/>
      <c r="J531" s="207"/>
      <c r="K531" s="207"/>
      <c r="L531" s="207"/>
      <c r="M531" s="207"/>
      <c r="N531" s="207"/>
      <c r="O531" s="207"/>
      <c r="P531" s="207"/>
      <c r="Q531" s="207"/>
      <c r="R531" s="104">
        <f t="shared" si="61"/>
        <v>0</v>
      </c>
      <c r="S531" s="16" t="b">
        <f t="shared" si="62"/>
        <v>1</v>
      </c>
      <c r="T531" s="16" t="b">
        <f t="shared" si="63"/>
        <v>1</v>
      </c>
      <c r="U531" s="16" t="b">
        <f t="shared" si="64"/>
        <v>1</v>
      </c>
      <c r="V531" s="16" t="b">
        <f t="shared" si="58"/>
        <v>1</v>
      </c>
      <c r="W531" s="16" t="b">
        <f t="shared" si="59"/>
        <v>1</v>
      </c>
      <c r="X531" s="16" t="b">
        <f t="shared" si="60"/>
        <v>1</v>
      </c>
    </row>
    <row r="532" spans="1:24">
      <c r="A532" s="103">
        <v>517</v>
      </c>
      <c r="B532" s="218"/>
      <c r="C532" s="219"/>
      <c r="D532" s="206"/>
      <c r="E532" s="206"/>
      <c r="F532" s="206"/>
      <c r="G532" s="207"/>
      <c r="H532" s="207"/>
      <c r="I532" s="207"/>
      <c r="J532" s="207"/>
      <c r="K532" s="207"/>
      <c r="L532" s="207"/>
      <c r="M532" s="207"/>
      <c r="N532" s="207"/>
      <c r="O532" s="207"/>
      <c r="P532" s="207"/>
      <c r="Q532" s="207"/>
      <c r="R532" s="104">
        <f t="shared" si="61"/>
        <v>0</v>
      </c>
      <c r="S532" s="16" t="b">
        <f t="shared" si="62"/>
        <v>1</v>
      </c>
      <c r="T532" s="16" t="b">
        <f t="shared" si="63"/>
        <v>1</v>
      </c>
      <c r="U532" s="16" t="b">
        <f t="shared" si="64"/>
        <v>1</v>
      </c>
      <c r="V532" s="16" t="b">
        <f t="shared" si="58"/>
        <v>1</v>
      </c>
      <c r="W532" s="16" t="b">
        <f t="shared" si="59"/>
        <v>1</v>
      </c>
      <c r="X532" s="16" t="b">
        <f t="shared" si="60"/>
        <v>1</v>
      </c>
    </row>
    <row r="533" spans="1:24">
      <c r="A533" s="103">
        <v>518</v>
      </c>
      <c r="B533" s="218"/>
      <c r="C533" s="219"/>
      <c r="D533" s="206"/>
      <c r="E533" s="206"/>
      <c r="F533" s="206"/>
      <c r="G533" s="207"/>
      <c r="H533" s="207"/>
      <c r="I533" s="207"/>
      <c r="J533" s="207"/>
      <c r="K533" s="207"/>
      <c r="L533" s="207"/>
      <c r="M533" s="207"/>
      <c r="N533" s="207"/>
      <c r="O533" s="207"/>
      <c r="P533" s="207"/>
      <c r="Q533" s="207"/>
      <c r="R533" s="104">
        <f t="shared" si="61"/>
        <v>0</v>
      </c>
      <c r="S533" s="16" t="b">
        <f t="shared" si="62"/>
        <v>1</v>
      </c>
      <c r="T533" s="16" t="b">
        <f t="shared" si="63"/>
        <v>1</v>
      </c>
      <c r="U533" s="16" t="b">
        <f t="shared" si="64"/>
        <v>1</v>
      </c>
      <c r="V533" s="16" t="b">
        <f t="shared" si="58"/>
        <v>1</v>
      </c>
      <c r="W533" s="16" t="b">
        <f t="shared" si="59"/>
        <v>1</v>
      </c>
      <c r="X533" s="16" t="b">
        <f t="shared" si="60"/>
        <v>1</v>
      </c>
    </row>
    <row r="534" spans="1:24">
      <c r="A534" s="103">
        <v>519</v>
      </c>
      <c r="B534" s="218"/>
      <c r="C534" s="219"/>
      <c r="D534" s="206"/>
      <c r="E534" s="206"/>
      <c r="F534" s="206"/>
      <c r="G534" s="207"/>
      <c r="H534" s="207"/>
      <c r="I534" s="207"/>
      <c r="J534" s="207"/>
      <c r="K534" s="207"/>
      <c r="L534" s="207"/>
      <c r="M534" s="207"/>
      <c r="N534" s="207"/>
      <c r="O534" s="207"/>
      <c r="P534" s="207"/>
      <c r="Q534" s="207"/>
      <c r="R534" s="104">
        <f t="shared" si="61"/>
        <v>0</v>
      </c>
      <c r="S534" s="16" t="b">
        <f t="shared" si="62"/>
        <v>1</v>
      </c>
      <c r="T534" s="16" t="b">
        <f t="shared" si="63"/>
        <v>1</v>
      </c>
      <c r="U534" s="16" t="b">
        <f t="shared" si="64"/>
        <v>1</v>
      </c>
      <c r="V534" s="16" t="b">
        <f t="shared" si="58"/>
        <v>1</v>
      </c>
      <c r="W534" s="16" t="b">
        <f t="shared" si="59"/>
        <v>1</v>
      </c>
      <c r="X534" s="16" t="b">
        <f t="shared" si="60"/>
        <v>1</v>
      </c>
    </row>
    <row r="535" spans="1:24">
      <c r="A535" s="103">
        <v>520</v>
      </c>
      <c r="B535" s="218"/>
      <c r="C535" s="219"/>
      <c r="D535" s="206"/>
      <c r="E535" s="206"/>
      <c r="F535" s="206"/>
      <c r="G535" s="207"/>
      <c r="H535" s="207"/>
      <c r="I535" s="207"/>
      <c r="J535" s="207"/>
      <c r="K535" s="207"/>
      <c r="L535" s="207"/>
      <c r="M535" s="207"/>
      <c r="N535" s="207"/>
      <c r="O535" s="207"/>
      <c r="P535" s="207"/>
      <c r="Q535" s="207"/>
      <c r="R535" s="104">
        <f t="shared" si="61"/>
        <v>0</v>
      </c>
      <c r="S535" s="16" t="b">
        <f t="shared" si="62"/>
        <v>1</v>
      </c>
      <c r="T535" s="16" t="b">
        <f t="shared" si="63"/>
        <v>1</v>
      </c>
      <c r="U535" s="16" t="b">
        <f t="shared" si="64"/>
        <v>1</v>
      </c>
      <c r="V535" s="16" t="b">
        <f t="shared" si="58"/>
        <v>1</v>
      </c>
      <c r="W535" s="16" t="b">
        <f t="shared" si="59"/>
        <v>1</v>
      </c>
      <c r="X535" s="16" t="b">
        <f t="shared" si="60"/>
        <v>1</v>
      </c>
    </row>
    <row r="536" spans="1:24">
      <c r="A536" s="103">
        <v>521</v>
      </c>
      <c r="B536" s="218"/>
      <c r="C536" s="219"/>
      <c r="D536" s="206"/>
      <c r="E536" s="206"/>
      <c r="F536" s="206"/>
      <c r="G536" s="207"/>
      <c r="H536" s="207"/>
      <c r="I536" s="207"/>
      <c r="J536" s="207"/>
      <c r="K536" s="207"/>
      <c r="L536" s="207"/>
      <c r="M536" s="207"/>
      <c r="N536" s="207"/>
      <c r="O536" s="207"/>
      <c r="P536" s="207"/>
      <c r="Q536" s="207"/>
      <c r="R536" s="104">
        <f t="shared" si="61"/>
        <v>0</v>
      </c>
      <c r="S536" s="16" t="b">
        <f t="shared" si="62"/>
        <v>1</v>
      </c>
      <c r="T536" s="16" t="b">
        <f t="shared" si="63"/>
        <v>1</v>
      </c>
      <c r="U536" s="16" t="b">
        <f t="shared" si="64"/>
        <v>1</v>
      </c>
      <c r="V536" s="16" t="b">
        <f t="shared" si="58"/>
        <v>1</v>
      </c>
      <c r="W536" s="16" t="b">
        <f t="shared" si="59"/>
        <v>1</v>
      </c>
      <c r="X536" s="16" t="b">
        <f t="shared" si="60"/>
        <v>1</v>
      </c>
    </row>
    <row r="537" spans="1:24">
      <c r="A537" s="103">
        <v>522</v>
      </c>
      <c r="B537" s="218"/>
      <c r="C537" s="219"/>
      <c r="D537" s="206"/>
      <c r="E537" s="206"/>
      <c r="F537" s="206"/>
      <c r="G537" s="207"/>
      <c r="H537" s="207"/>
      <c r="I537" s="207"/>
      <c r="J537" s="207"/>
      <c r="K537" s="207"/>
      <c r="L537" s="207"/>
      <c r="M537" s="207"/>
      <c r="N537" s="207"/>
      <c r="O537" s="207"/>
      <c r="P537" s="207"/>
      <c r="Q537" s="207"/>
      <c r="R537" s="104">
        <f t="shared" si="61"/>
        <v>0</v>
      </c>
      <c r="S537" s="16" t="b">
        <f t="shared" si="62"/>
        <v>1</v>
      </c>
      <c r="T537" s="16" t="b">
        <f t="shared" si="63"/>
        <v>1</v>
      </c>
      <c r="U537" s="16" t="b">
        <f t="shared" si="64"/>
        <v>1</v>
      </c>
      <c r="V537" s="16" t="b">
        <f t="shared" si="58"/>
        <v>1</v>
      </c>
      <c r="W537" s="16" t="b">
        <f t="shared" si="59"/>
        <v>1</v>
      </c>
      <c r="X537" s="16" t="b">
        <f t="shared" si="60"/>
        <v>1</v>
      </c>
    </row>
    <row r="538" spans="1:24">
      <c r="A538" s="103">
        <v>523</v>
      </c>
      <c r="B538" s="218"/>
      <c r="C538" s="219"/>
      <c r="D538" s="206"/>
      <c r="E538" s="206"/>
      <c r="F538" s="206"/>
      <c r="G538" s="207"/>
      <c r="H538" s="207"/>
      <c r="I538" s="207"/>
      <c r="J538" s="207"/>
      <c r="K538" s="207"/>
      <c r="L538" s="207"/>
      <c r="M538" s="207"/>
      <c r="N538" s="207"/>
      <c r="O538" s="207"/>
      <c r="P538" s="207"/>
      <c r="Q538" s="207"/>
      <c r="R538" s="104">
        <f t="shared" si="61"/>
        <v>0</v>
      </c>
      <c r="S538" s="16" t="b">
        <f t="shared" si="62"/>
        <v>1</v>
      </c>
      <c r="T538" s="16" t="b">
        <f t="shared" si="63"/>
        <v>1</v>
      </c>
      <c r="U538" s="16" t="b">
        <f t="shared" si="64"/>
        <v>1</v>
      </c>
      <c r="V538" s="16" t="b">
        <f t="shared" si="58"/>
        <v>1</v>
      </c>
      <c r="W538" s="16" t="b">
        <f t="shared" si="59"/>
        <v>1</v>
      </c>
      <c r="X538" s="16" t="b">
        <f t="shared" si="60"/>
        <v>1</v>
      </c>
    </row>
    <row r="539" spans="1:24">
      <c r="A539" s="103">
        <v>524</v>
      </c>
      <c r="B539" s="218"/>
      <c r="C539" s="219"/>
      <c r="D539" s="206"/>
      <c r="E539" s="206"/>
      <c r="F539" s="206"/>
      <c r="G539" s="207"/>
      <c r="H539" s="207"/>
      <c r="I539" s="207"/>
      <c r="J539" s="207"/>
      <c r="K539" s="207"/>
      <c r="L539" s="207"/>
      <c r="M539" s="207"/>
      <c r="N539" s="207"/>
      <c r="O539" s="207"/>
      <c r="P539" s="207"/>
      <c r="Q539" s="207"/>
      <c r="R539" s="104">
        <f t="shared" si="61"/>
        <v>0</v>
      </c>
      <c r="S539" s="16" t="b">
        <f t="shared" si="62"/>
        <v>1</v>
      </c>
      <c r="T539" s="16" t="b">
        <f t="shared" si="63"/>
        <v>1</v>
      </c>
      <c r="U539" s="16" t="b">
        <f t="shared" si="64"/>
        <v>1</v>
      </c>
      <c r="V539" s="16" t="b">
        <f t="shared" si="58"/>
        <v>1</v>
      </c>
      <c r="W539" s="16" t="b">
        <f t="shared" si="59"/>
        <v>1</v>
      </c>
      <c r="X539" s="16" t="b">
        <f t="shared" si="60"/>
        <v>1</v>
      </c>
    </row>
    <row r="540" spans="1:24">
      <c r="A540" s="103">
        <v>525</v>
      </c>
      <c r="B540" s="218"/>
      <c r="C540" s="219"/>
      <c r="D540" s="206"/>
      <c r="E540" s="206"/>
      <c r="F540" s="206"/>
      <c r="G540" s="207"/>
      <c r="H540" s="207"/>
      <c r="I540" s="207"/>
      <c r="J540" s="207"/>
      <c r="K540" s="207"/>
      <c r="L540" s="207"/>
      <c r="M540" s="207"/>
      <c r="N540" s="207"/>
      <c r="O540" s="207"/>
      <c r="P540" s="207"/>
      <c r="Q540" s="207"/>
      <c r="R540" s="104">
        <f t="shared" si="61"/>
        <v>0</v>
      </c>
      <c r="S540" s="16" t="b">
        <f t="shared" si="62"/>
        <v>1</v>
      </c>
      <c r="T540" s="16" t="b">
        <f t="shared" si="63"/>
        <v>1</v>
      </c>
      <c r="U540" s="16" t="b">
        <f t="shared" si="64"/>
        <v>1</v>
      </c>
      <c r="V540" s="16" t="b">
        <f t="shared" si="58"/>
        <v>1</v>
      </c>
      <c r="W540" s="16" t="b">
        <f t="shared" si="59"/>
        <v>1</v>
      </c>
      <c r="X540" s="16" t="b">
        <f t="shared" si="60"/>
        <v>1</v>
      </c>
    </row>
    <row r="541" spans="1:24">
      <c r="A541" s="103">
        <v>526</v>
      </c>
      <c r="B541" s="218"/>
      <c r="C541" s="219"/>
      <c r="D541" s="206"/>
      <c r="E541" s="206"/>
      <c r="F541" s="206"/>
      <c r="G541" s="207"/>
      <c r="H541" s="207"/>
      <c r="I541" s="207"/>
      <c r="J541" s="207"/>
      <c r="K541" s="207"/>
      <c r="L541" s="207"/>
      <c r="M541" s="207"/>
      <c r="N541" s="207"/>
      <c r="O541" s="207"/>
      <c r="P541" s="207"/>
      <c r="Q541" s="207"/>
      <c r="R541" s="104">
        <f t="shared" si="61"/>
        <v>0</v>
      </c>
      <c r="S541" s="16" t="b">
        <f t="shared" si="62"/>
        <v>1</v>
      </c>
      <c r="T541" s="16" t="b">
        <f t="shared" si="63"/>
        <v>1</v>
      </c>
      <c r="U541" s="16" t="b">
        <f t="shared" si="64"/>
        <v>1</v>
      </c>
      <c r="V541" s="16" t="b">
        <f t="shared" si="58"/>
        <v>1</v>
      </c>
      <c r="W541" s="16" t="b">
        <f t="shared" si="59"/>
        <v>1</v>
      </c>
      <c r="X541" s="16" t="b">
        <f t="shared" si="60"/>
        <v>1</v>
      </c>
    </row>
    <row r="542" spans="1:24">
      <c r="A542" s="103">
        <v>527</v>
      </c>
      <c r="B542" s="218"/>
      <c r="C542" s="219"/>
      <c r="D542" s="206"/>
      <c r="E542" s="206"/>
      <c r="F542" s="206"/>
      <c r="G542" s="207"/>
      <c r="H542" s="207"/>
      <c r="I542" s="207"/>
      <c r="J542" s="207"/>
      <c r="K542" s="207"/>
      <c r="L542" s="207"/>
      <c r="M542" s="207"/>
      <c r="N542" s="207"/>
      <c r="O542" s="207"/>
      <c r="P542" s="207"/>
      <c r="Q542" s="207"/>
      <c r="R542" s="104">
        <f t="shared" si="61"/>
        <v>0</v>
      </c>
      <c r="S542" s="16" t="b">
        <f t="shared" si="62"/>
        <v>1</v>
      </c>
      <c r="T542" s="16" t="b">
        <f t="shared" si="63"/>
        <v>1</v>
      </c>
      <c r="U542" s="16" t="b">
        <f t="shared" si="64"/>
        <v>1</v>
      </c>
      <c r="V542" s="16" t="b">
        <f t="shared" si="58"/>
        <v>1</v>
      </c>
      <c r="W542" s="16" t="b">
        <f t="shared" si="59"/>
        <v>1</v>
      </c>
      <c r="X542" s="16" t="b">
        <f t="shared" si="60"/>
        <v>1</v>
      </c>
    </row>
    <row r="543" spans="1:24">
      <c r="A543" s="103">
        <v>528</v>
      </c>
      <c r="B543" s="218"/>
      <c r="C543" s="219"/>
      <c r="D543" s="206"/>
      <c r="E543" s="206"/>
      <c r="F543" s="206"/>
      <c r="G543" s="207"/>
      <c r="H543" s="207"/>
      <c r="I543" s="207"/>
      <c r="J543" s="207"/>
      <c r="K543" s="207"/>
      <c r="L543" s="207"/>
      <c r="M543" s="207"/>
      <c r="N543" s="207"/>
      <c r="O543" s="207"/>
      <c r="P543" s="207"/>
      <c r="Q543" s="207"/>
      <c r="R543" s="104">
        <f t="shared" si="61"/>
        <v>0</v>
      </c>
      <c r="S543" s="16" t="b">
        <f t="shared" si="62"/>
        <v>1</v>
      </c>
      <c r="T543" s="16" t="b">
        <f t="shared" si="63"/>
        <v>1</v>
      </c>
      <c r="U543" s="16" t="b">
        <f t="shared" si="64"/>
        <v>1</v>
      </c>
      <c r="V543" s="16" t="b">
        <f t="shared" si="58"/>
        <v>1</v>
      </c>
      <c r="W543" s="16" t="b">
        <f t="shared" si="59"/>
        <v>1</v>
      </c>
      <c r="X543" s="16" t="b">
        <f t="shared" si="60"/>
        <v>1</v>
      </c>
    </row>
    <row r="544" spans="1:24">
      <c r="A544" s="103">
        <v>529</v>
      </c>
      <c r="B544" s="218"/>
      <c r="C544" s="219"/>
      <c r="D544" s="206"/>
      <c r="E544" s="206"/>
      <c r="F544" s="206"/>
      <c r="G544" s="207"/>
      <c r="H544" s="207"/>
      <c r="I544" s="207"/>
      <c r="J544" s="207"/>
      <c r="K544" s="207"/>
      <c r="L544" s="207"/>
      <c r="M544" s="207"/>
      <c r="N544" s="207"/>
      <c r="O544" s="207"/>
      <c r="P544" s="207"/>
      <c r="Q544" s="207"/>
      <c r="R544" s="104">
        <f t="shared" si="61"/>
        <v>0</v>
      </c>
      <c r="S544" s="16" t="b">
        <f t="shared" si="62"/>
        <v>1</v>
      </c>
      <c r="T544" s="16" t="b">
        <f t="shared" si="63"/>
        <v>1</v>
      </c>
      <c r="U544" s="16" t="b">
        <f t="shared" si="64"/>
        <v>1</v>
      </c>
      <c r="V544" s="16" t="b">
        <f t="shared" si="58"/>
        <v>1</v>
      </c>
      <c r="W544" s="16" t="b">
        <f t="shared" si="59"/>
        <v>1</v>
      </c>
      <c r="X544" s="16" t="b">
        <f t="shared" si="60"/>
        <v>1</v>
      </c>
    </row>
    <row r="545" spans="1:24">
      <c r="A545" s="103">
        <v>530</v>
      </c>
      <c r="B545" s="218"/>
      <c r="C545" s="219"/>
      <c r="D545" s="206"/>
      <c r="E545" s="206"/>
      <c r="F545" s="206"/>
      <c r="G545" s="207"/>
      <c r="H545" s="207"/>
      <c r="I545" s="207"/>
      <c r="J545" s="207"/>
      <c r="K545" s="207"/>
      <c r="L545" s="207"/>
      <c r="M545" s="207"/>
      <c r="N545" s="207"/>
      <c r="O545" s="207"/>
      <c r="P545" s="207"/>
      <c r="Q545" s="207"/>
      <c r="R545" s="104">
        <f t="shared" si="61"/>
        <v>0</v>
      </c>
      <c r="S545" s="16" t="b">
        <f t="shared" si="62"/>
        <v>1</v>
      </c>
      <c r="T545" s="16" t="b">
        <f t="shared" si="63"/>
        <v>1</v>
      </c>
      <c r="U545" s="16" t="b">
        <f t="shared" si="64"/>
        <v>1</v>
      </c>
      <c r="V545" s="16" t="b">
        <f t="shared" si="58"/>
        <v>1</v>
      </c>
      <c r="W545" s="16" t="b">
        <f t="shared" si="59"/>
        <v>1</v>
      </c>
      <c r="X545" s="16" t="b">
        <f t="shared" si="60"/>
        <v>1</v>
      </c>
    </row>
    <row r="546" spans="1:24">
      <c r="A546" s="103">
        <v>531</v>
      </c>
      <c r="B546" s="218"/>
      <c r="C546" s="219"/>
      <c r="D546" s="206"/>
      <c r="E546" s="206"/>
      <c r="F546" s="206"/>
      <c r="G546" s="207"/>
      <c r="H546" s="207"/>
      <c r="I546" s="207"/>
      <c r="J546" s="207"/>
      <c r="K546" s="207"/>
      <c r="L546" s="207"/>
      <c r="M546" s="207"/>
      <c r="N546" s="207"/>
      <c r="O546" s="207"/>
      <c r="P546" s="207"/>
      <c r="Q546" s="207"/>
      <c r="R546" s="104">
        <f t="shared" si="61"/>
        <v>0</v>
      </c>
      <c r="S546" s="16" t="b">
        <f t="shared" si="62"/>
        <v>1</v>
      </c>
      <c r="T546" s="16" t="b">
        <f t="shared" si="63"/>
        <v>1</v>
      </c>
      <c r="U546" s="16" t="b">
        <f t="shared" si="64"/>
        <v>1</v>
      </c>
      <c r="V546" s="16" t="b">
        <f t="shared" si="58"/>
        <v>1</v>
      </c>
      <c r="W546" s="16" t="b">
        <f t="shared" si="59"/>
        <v>1</v>
      </c>
      <c r="X546" s="16" t="b">
        <f t="shared" si="60"/>
        <v>1</v>
      </c>
    </row>
    <row r="547" spans="1:24">
      <c r="A547" s="103">
        <v>532</v>
      </c>
      <c r="B547" s="218"/>
      <c r="C547" s="219"/>
      <c r="D547" s="206"/>
      <c r="E547" s="206"/>
      <c r="F547" s="206"/>
      <c r="G547" s="207"/>
      <c r="H547" s="207"/>
      <c r="I547" s="207"/>
      <c r="J547" s="207"/>
      <c r="K547" s="207"/>
      <c r="L547" s="207"/>
      <c r="M547" s="207"/>
      <c r="N547" s="207"/>
      <c r="O547" s="207"/>
      <c r="P547" s="207"/>
      <c r="Q547" s="207"/>
      <c r="R547" s="104">
        <f t="shared" si="61"/>
        <v>0</v>
      </c>
      <c r="S547" s="16" t="b">
        <f t="shared" si="62"/>
        <v>1</v>
      </c>
      <c r="T547" s="16" t="b">
        <f t="shared" si="63"/>
        <v>1</v>
      </c>
      <c r="U547" s="16" t="b">
        <f t="shared" si="64"/>
        <v>1</v>
      </c>
      <c r="V547" s="16" t="b">
        <f t="shared" si="58"/>
        <v>1</v>
      </c>
      <c r="W547" s="16" t="b">
        <f t="shared" si="59"/>
        <v>1</v>
      </c>
      <c r="X547" s="16" t="b">
        <f t="shared" si="60"/>
        <v>1</v>
      </c>
    </row>
    <row r="548" spans="1:24">
      <c r="A548" s="103">
        <v>533</v>
      </c>
      <c r="B548" s="218"/>
      <c r="C548" s="219"/>
      <c r="D548" s="206"/>
      <c r="E548" s="206"/>
      <c r="F548" s="206"/>
      <c r="G548" s="207"/>
      <c r="H548" s="207"/>
      <c r="I548" s="207"/>
      <c r="J548" s="207"/>
      <c r="K548" s="207"/>
      <c r="L548" s="207"/>
      <c r="M548" s="207"/>
      <c r="N548" s="207"/>
      <c r="O548" s="207"/>
      <c r="P548" s="207"/>
      <c r="Q548" s="207"/>
      <c r="R548" s="104">
        <f t="shared" si="61"/>
        <v>0</v>
      </c>
      <c r="S548" s="16" t="b">
        <f t="shared" si="62"/>
        <v>1</v>
      </c>
      <c r="T548" s="16" t="b">
        <f t="shared" si="63"/>
        <v>1</v>
      </c>
      <c r="U548" s="16" t="b">
        <f t="shared" si="64"/>
        <v>1</v>
      </c>
      <c r="V548" s="16" t="b">
        <f t="shared" si="58"/>
        <v>1</v>
      </c>
      <c r="W548" s="16" t="b">
        <f t="shared" si="59"/>
        <v>1</v>
      </c>
      <c r="X548" s="16" t="b">
        <f t="shared" si="60"/>
        <v>1</v>
      </c>
    </row>
    <row r="549" spans="1:24">
      <c r="A549" s="103">
        <v>534</v>
      </c>
      <c r="B549" s="218"/>
      <c r="C549" s="219"/>
      <c r="D549" s="206"/>
      <c r="E549" s="206"/>
      <c r="F549" s="206"/>
      <c r="G549" s="207"/>
      <c r="H549" s="207"/>
      <c r="I549" s="207"/>
      <c r="J549" s="207"/>
      <c r="K549" s="207"/>
      <c r="L549" s="207"/>
      <c r="M549" s="207"/>
      <c r="N549" s="207"/>
      <c r="O549" s="207"/>
      <c r="P549" s="207"/>
      <c r="Q549" s="207"/>
      <c r="R549" s="104">
        <f t="shared" si="61"/>
        <v>0</v>
      </c>
      <c r="S549" s="16" t="b">
        <f t="shared" si="62"/>
        <v>1</v>
      </c>
      <c r="T549" s="16" t="b">
        <f t="shared" si="63"/>
        <v>1</v>
      </c>
      <c r="U549" s="16" t="b">
        <f t="shared" si="64"/>
        <v>1</v>
      </c>
      <c r="V549" s="16" t="b">
        <f t="shared" si="58"/>
        <v>1</v>
      </c>
      <c r="W549" s="16" t="b">
        <f t="shared" si="59"/>
        <v>1</v>
      </c>
      <c r="X549" s="16" t="b">
        <f t="shared" si="60"/>
        <v>1</v>
      </c>
    </row>
    <row r="550" spans="1:24">
      <c r="A550" s="103">
        <v>535</v>
      </c>
      <c r="B550" s="218"/>
      <c r="C550" s="219"/>
      <c r="D550" s="206"/>
      <c r="E550" s="206"/>
      <c r="F550" s="206"/>
      <c r="G550" s="207"/>
      <c r="H550" s="207"/>
      <c r="I550" s="207"/>
      <c r="J550" s="207"/>
      <c r="K550" s="207"/>
      <c r="L550" s="207"/>
      <c r="M550" s="207"/>
      <c r="N550" s="207"/>
      <c r="O550" s="207"/>
      <c r="P550" s="207"/>
      <c r="Q550" s="207"/>
      <c r="R550" s="104">
        <f t="shared" si="61"/>
        <v>0</v>
      </c>
      <c r="S550" s="16" t="b">
        <f t="shared" si="62"/>
        <v>1</v>
      </c>
      <c r="T550" s="16" t="b">
        <f t="shared" si="63"/>
        <v>1</v>
      </c>
      <c r="U550" s="16" t="b">
        <f t="shared" si="64"/>
        <v>1</v>
      </c>
      <c r="V550" s="16" t="b">
        <f t="shared" si="58"/>
        <v>1</v>
      </c>
      <c r="W550" s="16" t="b">
        <f t="shared" si="59"/>
        <v>1</v>
      </c>
      <c r="X550" s="16" t="b">
        <f t="shared" si="60"/>
        <v>1</v>
      </c>
    </row>
    <row r="551" spans="1:24">
      <c r="A551" s="103">
        <v>536</v>
      </c>
      <c r="B551" s="218"/>
      <c r="C551" s="219"/>
      <c r="D551" s="206"/>
      <c r="E551" s="206"/>
      <c r="F551" s="206"/>
      <c r="G551" s="207"/>
      <c r="H551" s="207"/>
      <c r="I551" s="207"/>
      <c r="J551" s="207"/>
      <c r="K551" s="207"/>
      <c r="L551" s="207"/>
      <c r="M551" s="207"/>
      <c r="N551" s="207"/>
      <c r="O551" s="207"/>
      <c r="P551" s="207"/>
      <c r="Q551" s="207"/>
      <c r="R551" s="104">
        <f t="shared" si="61"/>
        <v>0</v>
      </c>
      <c r="S551" s="16" t="b">
        <f t="shared" si="62"/>
        <v>1</v>
      </c>
      <c r="T551" s="16" t="b">
        <f t="shared" si="63"/>
        <v>1</v>
      </c>
      <c r="U551" s="16" t="b">
        <f t="shared" si="64"/>
        <v>1</v>
      </c>
      <c r="V551" s="16" t="b">
        <f t="shared" si="58"/>
        <v>1</v>
      </c>
      <c r="W551" s="16" t="b">
        <f t="shared" si="59"/>
        <v>1</v>
      </c>
      <c r="X551" s="16" t="b">
        <f t="shared" si="60"/>
        <v>1</v>
      </c>
    </row>
    <row r="552" spans="1:24">
      <c r="A552" s="103">
        <v>537</v>
      </c>
      <c r="B552" s="218"/>
      <c r="C552" s="219"/>
      <c r="D552" s="206"/>
      <c r="E552" s="206"/>
      <c r="F552" s="206"/>
      <c r="G552" s="207"/>
      <c r="H552" s="207"/>
      <c r="I552" s="207"/>
      <c r="J552" s="207"/>
      <c r="K552" s="207"/>
      <c r="L552" s="207"/>
      <c r="M552" s="207"/>
      <c r="N552" s="207"/>
      <c r="O552" s="207"/>
      <c r="P552" s="207"/>
      <c r="Q552" s="207"/>
      <c r="R552" s="104">
        <f t="shared" si="61"/>
        <v>0</v>
      </c>
      <c r="S552" s="16" t="b">
        <f t="shared" si="62"/>
        <v>1</v>
      </c>
      <c r="T552" s="16" t="b">
        <f t="shared" si="63"/>
        <v>1</v>
      </c>
      <c r="U552" s="16" t="b">
        <f t="shared" si="64"/>
        <v>1</v>
      </c>
      <c r="V552" s="16" t="b">
        <f t="shared" si="58"/>
        <v>1</v>
      </c>
      <c r="W552" s="16" t="b">
        <f t="shared" si="59"/>
        <v>1</v>
      </c>
      <c r="X552" s="16" t="b">
        <f t="shared" si="60"/>
        <v>1</v>
      </c>
    </row>
    <row r="553" spans="1:24">
      <c r="A553" s="103">
        <v>538</v>
      </c>
      <c r="B553" s="218"/>
      <c r="C553" s="219"/>
      <c r="D553" s="206"/>
      <c r="E553" s="206"/>
      <c r="F553" s="206"/>
      <c r="G553" s="207"/>
      <c r="H553" s="207"/>
      <c r="I553" s="207"/>
      <c r="J553" s="207"/>
      <c r="K553" s="207"/>
      <c r="L553" s="207"/>
      <c r="M553" s="207"/>
      <c r="N553" s="207"/>
      <c r="O553" s="207"/>
      <c r="P553" s="207"/>
      <c r="Q553" s="207"/>
      <c r="R553" s="104">
        <f t="shared" si="61"/>
        <v>0</v>
      </c>
      <c r="S553" s="16" t="b">
        <f t="shared" si="62"/>
        <v>1</v>
      </c>
      <c r="T553" s="16" t="b">
        <f t="shared" si="63"/>
        <v>1</v>
      </c>
      <c r="U553" s="16" t="b">
        <f t="shared" si="64"/>
        <v>1</v>
      </c>
      <c r="V553" s="16" t="b">
        <f t="shared" si="58"/>
        <v>1</v>
      </c>
      <c r="W553" s="16" t="b">
        <f t="shared" si="59"/>
        <v>1</v>
      </c>
      <c r="X553" s="16" t="b">
        <f t="shared" si="60"/>
        <v>1</v>
      </c>
    </row>
    <row r="554" spans="1:24">
      <c r="A554" s="103">
        <v>539</v>
      </c>
      <c r="B554" s="218"/>
      <c r="C554" s="219"/>
      <c r="D554" s="206"/>
      <c r="E554" s="206"/>
      <c r="F554" s="206"/>
      <c r="G554" s="207"/>
      <c r="H554" s="207"/>
      <c r="I554" s="207"/>
      <c r="J554" s="207"/>
      <c r="K554" s="207"/>
      <c r="L554" s="207"/>
      <c r="M554" s="207"/>
      <c r="N554" s="207"/>
      <c r="O554" s="207"/>
      <c r="P554" s="207"/>
      <c r="Q554" s="207"/>
      <c r="R554" s="104">
        <f t="shared" si="61"/>
        <v>0</v>
      </c>
      <c r="S554" s="16" t="b">
        <f t="shared" si="62"/>
        <v>1</v>
      </c>
      <c r="T554" s="16" t="b">
        <f t="shared" si="63"/>
        <v>1</v>
      </c>
      <c r="U554" s="16" t="b">
        <f t="shared" si="64"/>
        <v>1</v>
      </c>
      <c r="V554" s="16" t="b">
        <f t="shared" si="58"/>
        <v>1</v>
      </c>
      <c r="W554" s="16" t="b">
        <f t="shared" si="59"/>
        <v>1</v>
      </c>
      <c r="X554" s="16" t="b">
        <f t="shared" si="60"/>
        <v>1</v>
      </c>
    </row>
    <row r="555" spans="1:24">
      <c r="A555" s="103">
        <v>540</v>
      </c>
      <c r="B555" s="218"/>
      <c r="C555" s="219"/>
      <c r="D555" s="206"/>
      <c r="E555" s="206"/>
      <c r="F555" s="206"/>
      <c r="G555" s="207"/>
      <c r="H555" s="207"/>
      <c r="I555" s="207"/>
      <c r="J555" s="207"/>
      <c r="K555" s="207"/>
      <c r="L555" s="207"/>
      <c r="M555" s="207"/>
      <c r="N555" s="207"/>
      <c r="O555" s="207"/>
      <c r="P555" s="207"/>
      <c r="Q555" s="207"/>
      <c r="R555" s="104">
        <f t="shared" si="61"/>
        <v>0</v>
      </c>
      <c r="S555" s="16" t="b">
        <f t="shared" si="62"/>
        <v>1</v>
      </c>
      <c r="T555" s="16" t="b">
        <f t="shared" si="63"/>
        <v>1</v>
      </c>
      <c r="U555" s="16" t="b">
        <f t="shared" si="64"/>
        <v>1</v>
      </c>
      <c r="V555" s="16" t="b">
        <f t="shared" si="58"/>
        <v>1</v>
      </c>
      <c r="W555" s="16" t="b">
        <f t="shared" si="59"/>
        <v>1</v>
      </c>
      <c r="X555" s="16" t="b">
        <f t="shared" si="60"/>
        <v>1</v>
      </c>
    </row>
    <row r="556" spans="1:24">
      <c r="A556" s="103">
        <v>541</v>
      </c>
      <c r="B556" s="218"/>
      <c r="C556" s="219"/>
      <c r="D556" s="206"/>
      <c r="E556" s="206"/>
      <c r="F556" s="206"/>
      <c r="G556" s="207"/>
      <c r="H556" s="207"/>
      <c r="I556" s="207"/>
      <c r="J556" s="207"/>
      <c r="K556" s="207"/>
      <c r="L556" s="207"/>
      <c r="M556" s="207"/>
      <c r="N556" s="207"/>
      <c r="O556" s="207"/>
      <c r="P556" s="207"/>
      <c r="Q556" s="207"/>
      <c r="R556" s="104">
        <f t="shared" si="61"/>
        <v>0</v>
      </c>
      <c r="S556" s="16" t="b">
        <f t="shared" si="62"/>
        <v>1</v>
      </c>
      <c r="T556" s="16" t="b">
        <f t="shared" si="63"/>
        <v>1</v>
      </c>
      <c r="U556" s="16" t="b">
        <f t="shared" si="64"/>
        <v>1</v>
      </c>
      <c r="V556" s="16" t="b">
        <f t="shared" si="58"/>
        <v>1</v>
      </c>
      <c r="W556" s="16" t="b">
        <f t="shared" si="59"/>
        <v>1</v>
      </c>
      <c r="X556" s="16" t="b">
        <f t="shared" si="60"/>
        <v>1</v>
      </c>
    </row>
    <row r="557" spans="1:24">
      <c r="A557" s="103">
        <v>542</v>
      </c>
      <c r="B557" s="218"/>
      <c r="C557" s="219"/>
      <c r="D557" s="206"/>
      <c r="E557" s="206"/>
      <c r="F557" s="206"/>
      <c r="G557" s="207"/>
      <c r="H557" s="207"/>
      <c r="I557" s="207"/>
      <c r="J557" s="207"/>
      <c r="K557" s="207"/>
      <c r="L557" s="207"/>
      <c r="M557" s="207"/>
      <c r="N557" s="207"/>
      <c r="O557" s="207"/>
      <c r="P557" s="207"/>
      <c r="Q557" s="207"/>
      <c r="R557" s="104">
        <f t="shared" si="61"/>
        <v>0</v>
      </c>
      <c r="S557" s="16" t="b">
        <f t="shared" si="62"/>
        <v>1</v>
      </c>
      <c r="T557" s="16" t="b">
        <f t="shared" si="63"/>
        <v>1</v>
      </c>
      <c r="U557" s="16" t="b">
        <f t="shared" si="64"/>
        <v>1</v>
      </c>
      <c r="V557" s="16" t="b">
        <f t="shared" si="58"/>
        <v>1</v>
      </c>
      <c r="W557" s="16" t="b">
        <f t="shared" si="59"/>
        <v>1</v>
      </c>
      <c r="X557" s="16" t="b">
        <f t="shared" si="60"/>
        <v>1</v>
      </c>
    </row>
    <row r="558" spans="1:24">
      <c r="A558" s="103">
        <v>543</v>
      </c>
      <c r="B558" s="218"/>
      <c r="C558" s="219"/>
      <c r="D558" s="206"/>
      <c r="E558" s="206"/>
      <c r="F558" s="206"/>
      <c r="G558" s="207"/>
      <c r="H558" s="207"/>
      <c r="I558" s="207"/>
      <c r="J558" s="207"/>
      <c r="K558" s="207"/>
      <c r="L558" s="207"/>
      <c r="M558" s="207"/>
      <c r="N558" s="207"/>
      <c r="O558" s="207"/>
      <c r="P558" s="207"/>
      <c r="Q558" s="207"/>
      <c r="R558" s="104">
        <f t="shared" si="61"/>
        <v>0</v>
      </c>
      <c r="S558" s="16" t="b">
        <f t="shared" si="62"/>
        <v>1</v>
      </c>
      <c r="T558" s="16" t="b">
        <f t="shared" si="63"/>
        <v>1</v>
      </c>
      <c r="U558" s="16" t="b">
        <f t="shared" si="64"/>
        <v>1</v>
      </c>
      <c r="V558" s="16" t="b">
        <f t="shared" si="58"/>
        <v>1</v>
      </c>
      <c r="W558" s="16" t="b">
        <f t="shared" si="59"/>
        <v>1</v>
      </c>
      <c r="X558" s="16" t="b">
        <f t="shared" si="60"/>
        <v>1</v>
      </c>
    </row>
    <row r="559" spans="1:24">
      <c r="A559" s="103">
        <v>544</v>
      </c>
      <c r="B559" s="218"/>
      <c r="C559" s="219"/>
      <c r="D559" s="206"/>
      <c r="E559" s="206"/>
      <c r="F559" s="206"/>
      <c r="G559" s="207"/>
      <c r="H559" s="207"/>
      <c r="I559" s="207"/>
      <c r="J559" s="207"/>
      <c r="K559" s="207"/>
      <c r="L559" s="207"/>
      <c r="M559" s="207"/>
      <c r="N559" s="207"/>
      <c r="O559" s="207"/>
      <c r="P559" s="207"/>
      <c r="Q559" s="207"/>
      <c r="R559" s="104">
        <f t="shared" si="61"/>
        <v>0</v>
      </c>
      <c r="S559" s="16" t="b">
        <f t="shared" si="62"/>
        <v>1</v>
      </c>
      <c r="T559" s="16" t="b">
        <f t="shared" si="63"/>
        <v>1</v>
      </c>
      <c r="U559" s="16" t="b">
        <f t="shared" si="64"/>
        <v>1</v>
      </c>
      <c r="V559" s="16" t="b">
        <f t="shared" si="58"/>
        <v>1</v>
      </c>
      <c r="W559" s="16" t="b">
        <f t="shared" si="59"/>
        <v>1</v>
      </c>
      <c r="X559" s="16" t="b">
        <f t="shared" si="60"/>
        <v>1</v>
      </c>
    </row>
    <row r="560" spans="1:24">
      <c r="A560" s="103">
        <v>545</v>
      </c>
      <c r="B560" s="218"/>
      <c r="C560" s="219"/>
      <c r="D560" s="206"/>
      <c r="E560" s="206"/>
      <c r="F560" s="206"/>
      <c r="G560" s="207"/>
      <c r="H560" s="207"/>
      <c r="I560" s="207"/>
      <c r="J560" s="207"/>
      <c r="K560" s="207"/>
      <c r="L560" s="207"/>
      <c r="M560" s="207"/>
      <c r="N560" s="207"/>
      <c r="O560" s="207"/>
      <c r="P560" s="207"/>
      <c r="Q560" s="207"/>
      <c r="R560" s="104">
        <f t="shared" si="61"/>
        <v>0</v>
      </c>
      <c r="S560" s="16" t="b">
        <f t="shared" si="62"/>
        <v>1</v>
      </c>
      <c r="T560" s="16" t="b">
        <f t="shared" si="63"/>
        <v>1</v>
      </c>
      <c r="U560" s="16" t="b">
        <f t="shared" si="64"/>
        <v>1</v>
      </c>
      <c r="V560" s="16" t="b">
        <f t="shared" si="58"/>
        <v>1</v>
      </c>
      <c r="W560" s="16" t="b">
        <f t="shared" si="59"/>
        <v>1</v>
      </c>
      <c r="X560" s="16" t="b">
        <f t="shared" si="60"/>
        <v>1</v>
      </c>
    </row>
    <row r="561" spans="1:24">
      <c r="A561" s="103">
        <v>546</v>
      </c>
      <c r="B561" s="218"/>
      <c r="C561" s="219"/>
      <c r="D561" s="206"/>
      <c r="E561" s="206"/>
      <c r="F561" s="206"/>
      <c r="G561" s="207"/>
      <c r="H561" s="207"/>
      <c r="I561" s="207"/>
      <c r="J561" s="207"/>
      <c r="K561" s="207"/>
      <c r="L561" s="207"/>
      <c r="M561" s="207"/>
      <c r="N561" s="207"/>
      <c r="O561" s="207"/>
      <c r="P561" s="207"/>
      <c r="Q561" s="207"/>
      <c r="R561" s="104">
        <f t="shared" si="61"/>
        <v>0</v>
      </c>
      <c r="S561" s="16" t="b">
        <f t="shared" si="62"/>
        <v>1</v>
      </c>
      <c r="T561" s="16" t="b">
        <f t="shared" si="63"/>
        <v>1</v>
      </c>
      <c r="U561" s="16" t="b">
        <f t="shared" si="64"/>
        <v>1</v>
      </c>
      <c r="V561" s="16" t="b">
        <f t="shared" si="58"/>
        <v>1</v>
      </c>
      <c r="W561" s="16" t="b">
        <f t="shared" si="59"/>
        <v>1</v>
      </c>
      <c r="X561" s="16" t="b">
        <f t="shared" si="60"/>
        <v>1</v>
      </c>
    </row>
    <row r="562" spans="1:24">
      <c r="A562" s="103">
        <v>547</v>
      </c>
      <c r="B562" s="218"/>
      <c r="C562" s="219"/>
      <c r="D562" s="206"/>
      <c r="E562" s="206"/>
      <c r="F562" s="206"/>
      <c r="G562" s="207"/>
      <c r="H562" s="207"/>
      <c r="I562" s="207"/>
      <c r="J562" s="207"/>
      <c r="K562" s="207"/>
      <c r="L562" s="207"/>
      <c r="M562" s="207"/>
      <c r="N562" s="207"/>
      <c r="O562" s="207"/>
      <c r="P562" s="207"/>
      <c r="Q562" s="207"/>
      <c r="R562" s="104">
        <f t="shared" si="61"/>
        <v>0</v>
      </c>
      <c r="S562" s="16" t="b">
        <f t="shared" si="62"/>
        <v>1</v>
      </c>
      <c r="T562" s="16" t="b">
        <f t="shared" si="63"/>
        <v>1</v>
      </c>
      <c r="U562" s="16" t="b">
        <f t="shared" si="64"/>
        <v>1</v>
      </c>
      <c r="V562" s="16" t="b">
        <f t="shared" si="58"/>
        <v>1</v>
      </c>
      <c r="W562" s="16" t="b">
        <f t="shared" si="59"/>
        <v>1</v>
      </c>
      <c r="X562" s="16" t="b">
        <f t="shared" si="60"/>
        <v>1</v>
      </c>
    </row>
    <row r="563" spans="1:24">
      <c r="A563" s="103">
        <v>548</v>
      </c>
      <c r="B563" s="218"/>
      <c r="C563" s="219"/>
      <c r="D563" s="206"/>
      <c r="E563" s="206"/>
      <c r="F563" s="206"/>
      <c r="G563" s="207"/>
      <c r="H563" s="207"/>
      <c r="I563" s="207"/>
      <c r="J563" s="207"/>
      <c r="K563" s="207"/>
      <c r="L563" s="207"/>
      <c r="M563" s="207"/>
      <c r="N563" s="207"/>
      <c r="O563" s="207"/>
      <c r="P563" s="207"/>
      <c r="Q563" s="207"/>
      <c r="R563" s="104">
        <f t="shared" si="61"/>
        <v>0</v>
      </c>
      <c r="S563" s="16" t="b">
        <f t="shared" si="62"/>
        <v>1</v>
      </c>
      <c r="T563" s="16" t="b">
        <f t="shared" si="63"/>
        <v>1</v>
      </c>
      <c r="U563" s="16" t="b">
        <f t="shared" si="64"/>
        <v>1</v>
      </c>
      <c r="V563" s="16" t="b">
        <f t="shared" si="58"/>
        <v>1</v>
      </c>
      <c r="W563" s="16" t="b">
        <f t="shared" si="59"/>
        <v>1</v>
      </c>
      <c r="X563" s="16" t="b">
        <f t="shared" si="60"/>
        <v>1</v>
      </c>
    </row>
    <row r="564" spans="1:24">
      <c r="A564" s="103">
        <v>549</v>
      </c>
      <c r="B564" s="218"/>
      <c r="C564" s="219"/>
      <c r="D564" s="206"/>
      <c r="E564" s="206"/>
      <c r="F564" s="206"/>
      <c r="G564" s="207"/>
      <c r="H564" s="207"/>
      <c r="I564" s="207"/>
      <c r="J564" s="207"/>
      <c r="K564" s="207"/>
      <c r="L564" s="207"/>
      <c r="M564" s="207"/>
      <c r="N564" s="207"/>
      <c r="O564" s="207"/>
      <c r="P564" s="207"/>
      <c r="Q564" s="207"/>
      <c r="R564" s="104">
        <f t="shared" si="61"/>
        <v>0</v>
      </c>
      <c r="S564" s="16" t="b">
        <f t="shared" si="62"/>
        <v>1</v>
      </c>
      <c r="T564" s="16" t="b">
        <f t="shared" si="63"/>
        <v>1</v>
      </c>
      <c r="U564" s="16" t="b">
        <f t="shared" si="64"/>
        <v>1</v>
      </c>
      <c r="V564" s="16" t="b">
        <f t="shared" si="58"/>
        <v>1</v>
      </c>
      <c r="W564" s="16" t="b">
        <f t="shared" si="59"/>
        <v>1</v>
      </c>
      <c r="X564" s="16" t="b">
        <f t="shared" si="60"/>
        <v>1</v>
      </c>
    </row>
    <row r="565" spans="1:24">
      <c r="A565" s="103">
        <v>550</v>
      </c>
      <c r="B565" s="218"/>
      <c r="C565" s="219"/>
      <c r="D565" s="206"/>
      <c r="E565" s="206"/>
      <c r="F565" s="206"/>
      <c r="G565" s="207"/>
      <c r="H565" s="207"/>
      <c r="I565" s="207"/>
      <c r="J565" s="207"/>
      <c r="K565" s="207"/>
      <c r="L565" s="207"/>
      <c r="M565" s="207"/>
      <c r="N565" s="207"/>
      <c r="O565" s="207"/>
      <c r="P565" s="207"/>
      <c r="Q565" s="207"/>
      <c r="R565" s="104">
        <f t="shared" si="61"/>
        <v>0</v>
      </c>
      <c r="S565" s="16" t="b">
        <f t="shared" si="62"/>
        <v>1</v>
      </c>
      <c r="T565" s="16" t="b">
        <f t="shared" si="63"/>
        <v>1</v>
      </c>
      <c r="U565" s="16" t="b">
        <f t="shared" si="64"/>
        <v>1</v>
      </c>
      <c r="V565" s="16" t="b">
        <f t="shared" si="58"/>
        <v>1</v>
      </c>
      <c r="W565" s="16" t="b">
        <f t="shared" si="59"/>
        <v>1</v>
      </c>
      <c r="X565" s="16" t="b">
        <f t="shared" si="60"/>
        <v>1</v>
      </c>
    </row>
    <row r="566" spans="1:24">
      <c r="A566" s="103">
        <v>551</v>
      </c>
      <c r="B566" s="218"/>
      <c r="C566" s="219"/>
      <c r="D566" s="206"/>
      <c r="E566" s="206"/>
      <c r="F566" s="206"/>
      <c r="G566" s="207"/>
      <c r="H566" s="207"/>
      <c r="I566" s="207"/>
      <c r="J566" s="207"/>
      <c r="K566" s="207"/>
      <c r="L566" s="207"/>
      <c r="M566" s="207"/>
      <c r="N566" s="207"/>
      <c r="O566" s="207"/>
      <c r="P566" s="207"/>
      <c r="Q566" s="207"/>
      <c r="R566" s="104">
        <f t="shared" si="61"/>
        <v>0</v>
      </c>
      <c r="S566" s="16" t="b">
        <f t="shared" si="62"/>
        <v>1</v>
      </c>
      <c r="T566" s="16" t="b">
        <f t="shared" si="63"/>
        <v>1</v>
      </c>
      <c r="U566" s="16" t="b">
        <f t="shared" si="64"/>
        <v>1</v>
      </c>
      <c r="V566" s="16" t="b">
        <f t="shared" si="58"/>
        <v>1</v>
      </c>
      <c r="W566" s="16" t="b">
        <f t="shared" si="59"/>
        <v>1</v>
      </c>
      <c r="X566" s="16" t="b">
        <f t="shared" si="60"/>
        <v>1</v>
      </c>
    </row>
    <row r="567" spans="1:24">
      <c r="A567" s="103">
        <v>552</v>
      </c>
      <c r="B567" s="218"/>
      <c r="C567" s="219"/>
      <c r="D567" s="206"/>
      <c r="E567" s="206"/>
      <c r="F567" s="206"/>
      <c r="G567" s="207"/>
      <c r="H567" s="207"/>
      <c r="I567" s="207"/>
      <c r="J567" s="207"/>
      <c r="K567" s="207"/>
      <c r="L567" s="207"/>
      <c r="M567" s="207"/>
      <c r="N567" s="207"/>
      <c r="O567" s="207"/>
      <c r="P567" s="207"/>
      <c r="Q567" s="207"/>
      <c r="R567" s="104">
        <f t="shared" si="61"/>
        <v>0</v>
      </c>
      <c r="S567" s="16" t="b">
        <f t="shared" si="62"/>
        <v>1</v>
      </c>
      <c r="T567" s="16" t="b">
        <f t="shared" si="63"/>
        <v>1</v>
      </c>
      <c r="U567" s="16" t="b">
        <f t="shared" si="64"/>
        <v>1</v>
      </c>
      <c r="V567" s="16" t="b">
        <f t="shared" si="58"/>
        <v>1</v>
      </c>
      <c r="W567" s="16" t="b">
        <f t="shared" si="59"/>
        <v>1</v>
      </c>
      <c r="X567" s="16" t="b">
        <f t="shared" si="60"/>
        <v>1</v>
      </c>
    </row>
    <row r="568" spans="1:24">
      <c r="A568" s="103">
        <v>553</v>
      </c>
      <c r="B568" s="218"/>
      <c r="C568" s="219"/>
      <c r="D568" s="206"/>
      <c r="E568" s="206"/>
      <c r="F568" s="206"/>
      <c r="G568" s="207"/>
      <c r="H568" s="207"/>
      <c r="I568" s="207"/>
      <c r="J568" s="207"/>
      <c r="K568" s="207"/>
      <c r="L568" s="207"/>
      <c r="M568" s="207"/>
      <c r="N568" s="207"/>
      <c r="O568" s="207"/>
      <c r="P568" s="207"/>
      <c r="Q568" s="207"/>
      <c r="R568" s="104">
        <f t="shared" si="61"/>
        <v>0</v>
      </c>
      <c r="S568" s="16" t="b">
        <f t="shared" si="62"/>
        <v>1</v>
      </c>
      <c r="T568" s="16" t="b">
        <f t="shared" si="63"/>
        <v>1</v>
      </c>
      <c r="U568" s="16" t="b">
        <f t="shared" si="64"/>
        <v>1</v>
      </c>
      <c r="V568" s="16" t="b">
        <f t="shared" si="58"/>
        <v>1</v>
      </c>
      <c r="W568" s="16" t="b">
        <f t="shared" si="59"/>
        <v>1</v>
      </c>
      <c r="X568" s="16" t="b">
        <f t="shared" si="60"/>
        <v>1</v>
      </c>
    </row>
    <row r="569" spans="1:24">
      <c r="A569" s="103">
        <v>554</v>
      </c>
      <c r="B569" s="218"/>
      <c r="C569" s="219"/>
      <c r="D569" s="206"/>
      <c r="E569" s="206"/>
      <c r="F569" s="206"/>
      <c r="G569" s="207"/>
      <c r="H569" s="207"/>
      <c r="I569" s="207"/>
      <c r="J569" s="207"/>
      <c r="K569" s="207"/>
      <c r="L569" s="207"/>
      <c r="M569" s="207"/>
      <c r="N569" s="207"/>
      <c r="O569" s="207"/>
      <c r="P569" s="207"/>
      <c r="Q569" s="207"/>
      <c r="R569" s="104">
        <f t="shared" si="61"/>
        <v>0</v>
      </c>
      <c r="S569" s="16" t="b">
        <f t="shared" si="62"/>
        <v>1</v>
      </c>
      <c r="T569" s="16" t="b">
        <f t="shared" si="63"/>
        <v>1</v>
      </c>
      <c r="U569" s="16" t="b">
        <f t="shared" si="64"/>
        <v>1</v>
      </c>
      <c r="V569" s="16" t="b">
        <f t="shared" si="58"/>
        <v>1</v>
      </c>
      <c r="W569" s="16" t="b">
        <f t="shared" si="59"/>
        <v>1</v>
      </c>
      <c r="X569" s="16" t="b">
        <f t="shared" si="60"/>
        <v>1</v>
      </c>
    </row>
    <row r="570" spans="1:24">
      <c r="A570" s="103">
        <v>555</v>
      </c>
      <c r="B570" s="218"/>
      <c r="C570" s="219"/>
      <c r="D570" s="206"/>
      <c r="E570" s="206"/>
      <c r="F570" s="206"/>
      <c r="G570" s="207"/>
      <c r="H570" s="207"/>
      <c r="I570" s="207"/>
      <c r="J570" s="207"/>
      <c r="K570" s="207"/>
      <c r="L570" s="207"/>
      <c r="M570" s="207"/>
      <c r="N570" s="207"/>
      <c r="O570" s="207"/>
      <c r="P570" s="207"/>
      <c r="Q570" s="207"/>
      <c r="R570" s="104">
        <f t="shared" si="61"/>
        <v>0</v>
      </c>
      <c r="S570" s="16" t="b">
        <f t="shared" si="62"/>
        <v>1</v>
      </c>
      <c r="T570" s="16" t="b">
        <f t="shared" si="63"/>
        <v>1</v>
      </c>
      <c r="U570" s="16" t="b">
        <f t="shared" si="64"/>
        <v>1</v>
      </c>
      <c r="V570" s="16" t="b">
        <f t="shared" si="58"/>
        <v>1</v>
      </c>
      <c r="W570" s="16" t="b">
        <f t="shared" si="59"/>
        <v>1</v>
      </c>
      <c r="X570" s="16" t="b">
        <f t="shared" si="60"/>
        <v>1</v>
      </c>
    </row>
    <row r="571" spans="1:24">
      <c r="A571" s="103">
        <v>556</v>
      </c>
      <c r="B571" s="218"/>
      <c r="C571" s="219"/>
      <c r="D571" s="206"/>
      <c r="E571" s="206"/>
      <c r="F571" s="206"/>
      <c r="G571" s="207"/>
      <c r="H571" s="207"/>
      <c r="I571" s="207"/>
      <c r="J571" s="207"/>
      <c r="K571" s="207"/>
      <c r="L571" s="207"/>
      <c r="M571" s="207"/>
      <c r="N571" s="207"/>
      <c r="O571" s="207"/>
      <c r="P571" s="207"/>
      <c r="Q571" s="207"/>
      <c r="R571" s="104">
        <f t="shared" si="61"/>
        <v>0</v>
      </c>
      <c r="S571" s="16" t="b">
        <f t="shared" si="62"/>
        <v>1</v>
      </c>
      <c r="T571" s="16" t="b">
        <f t="shared" si="63"/>
        <v>1</v>
      </c>
      <c r="U571" s="16" t="b">
        <f t="shared" si="64"/>
        <v>1</v>
      </c>
      <c r="V571" s="16" t="b">
        <f t="shared" si="58"/>
        <v>1</v>
      </c>
      <c r="W571" s="16" t="b">
        <f t="shared" si="59"/>
        <v>1</v>
      </c>
      <c r="X571" s="16" t="b">
        <f t="shared" si="60"/>
        <v>1</v>
      </c>
    </row>
    <row r="572" spans="1:24">
      <c r="A572" s="103">
        <v>557</v>
      </c>
      <c r="B572" s="218"/>
      <c r="C572" s="219"/>
      <c r="D572" s="206"/>
      <c r="E572" s="206"/>
      <c r="F572" s="206"/>
      <c r="G572" s="207"/>
      <c r="H572" s="207"/>
      <c r="I572" s="207"/>
      <c r="J572" s="207"/>
      <c r="K572" s="207"/>
      <c r="L572" s="207"/>
      <c r="M572" s="207"/>
      <c r="N572" s="207"/>
      <c r="O572" s="207"/>
      <c r="P572" s="207"/>
      <c r="Q572" s="207"/>
      <c r="R572" s="104">
        <f t="shared" si="61"/>
        <v>0</v>
      </c>
      <c r="S572" s="16" t="b">
        <f t="shared" si="62"/>
        <v>1</v>
      </c>
      <c r="T572" s="16" t="b">
        <f t="shared" si="63"/>
        <v>1</v>
      </c>
      <c r="U572" s="16" t="b">
        <f t="shared" si="64"/>
        <v>1</v>
      </c>
      <c r="V572" s="16" t="b">
        <f t="shared" si="58"/>
        <v>1</v>
      </c>
      <c r="W572" s="16" t="b">
        <f t="shared" si="59"/>
        <v>1</v>
      </c>
      <c r="X572" s="16" t="b">
        <f t="shared" si="60"/>
        <v>1</v>
      </c>
    </row>
    <row r="573" spans="1:24">
      <c r="A573" s="103">
        <v>558</v>
      </c>
      <c r="B573" s="218"/>
      <c r="C573" s="219"/>
      <c r="D573" s="206"/>
      <c r="E573" s="206"/>
      <c r="F573" s="206"/>
      <c r="G573" s="207"/>
      <c r="H573" s="207"/>
      <c r="I573" s="207"/>
      <c r="J573" s="207"/>
      <c r="K573" s="207"/>
      <c r="L573" s="207"/>
      <c r="M573" s="207"/>
      <c r="N573" s="207"/>
      <c r="O573" s="207"/>
      <c r="P573" s="207"/>
      <c r="Q573" s="207"/>
      <c r="R573" s="104">
        <f t="shared" si="61"/>
        <v>0</v>
      </c>
      <c r="S573" s="16" t="b">
        <f t="shared" si="62"/>
        <v>1</v>
      </c>
      <c r="T573" s="16" t="b">
        <f t="shared" si="63"/>
        <v>1</v>
      </c>
      <c r="U573" s="16" t="b">
        <f t="shared" si="64"/>
        <v>1</v>
      </c>
      <c r="V573" s="16" t="b">
        <f t="shared" si="58"/>
        <v>1</v>
      </c>
      <c r="W573" s="16" t="b">
        <f t="shared" si="59"/>
        <v>1</v>
      </c>
      <c r="X573" s="16" t="b">
        <f t="shared" si="60"/>
        <v>1</v>
      </c>
    </row>
    <row r="574" spans="1:24">
      <c r="A574" s="103">
        <v>559</v>
      </c>
      <c r="B574" s="218"/>
      <c r="C574" s="219"/>
      <c r="D574" s="206"/>
      <c r="E574" s="206"/>
      <c r="F574" s="206"/>
      <c r="G574" s="207"/>
      <c r="H574" s="207"/>
      <c r="I574" s="207"/>
      <c r="J574" s="207"/>
      <c r="K574" s="207"/>
      <c r="L574" s="207"/>
      <c r="M574" s="207"/>
      <c r="N574" s="207"/>
      <c r="O574" s="207"/>
      <c r="P574" s="207"/>
      <c r="Q574" s="207"/>
      <c r="R574" s="104">
        <f t="shared" si="61"/>
        <v>0</v>
      </c>
      <c r="S574" s="16" t="b">
        <f t="shared" si="62"/>
        <v>1</v>
      </c>
      <c r="T574" s="16" t="b">
        <f t="shared" si="63"/>
        <v>1</v>
      </c>
      <c r="U574" s="16" t="b">
        <f t="shared" si="64"/>
        <v>1</v>
      </c>
      <c r="V574" s="16" t="b">
        <f t="shared" si="58"/>
        <v>1</v>
      </c>
      <c r="W574" s="16" t="b">
        <f t="shared" si="59"/>
        <v>1</v>
      </c>
      <c r="X574" s="16" t="b">
        <f t="shared" si="60"/>
        <v>1</v>
      </c>
    </row>
    <row r="575" spans="1:24">
      <c r="A575" s="103">
        <v>560</v>
      </c>
      <c r="B575" s="218"/>
      <c r="C575" s="219"/>
      <c r="D575" s="206"/>
      <c r="E575" s="206"/>
      <c r="F575" s="206"/>
      <c r="G575" s="207"/>
      <c r="H575" s="207"/>
      <c r="I575" s="207"/>
      <c r="J575" s="207"/>
      <c r="K575" s="207"/>
      <c r="L575" s="207"/>
      <c r="M575" s="207"/>
      <c r="N575" s="207"/>
      <c r="O575" s="207"/>
      <c r="P575" s="207"/>
      <c r="Q575" s="207"/>
      <c r="R575" s="104">
        <f t="shared" si="61"/>
        <v>0</v>
      </c>
      <c r="S575" s="16" t="b">
        <f t="shared" si="62"/>
        <v>1</v>
      </c>
      <c r="T575" s="16" t="b">
        <f t="shared" si="63"/>
        <v>1</v>
      </c>
      <c r="U575" s="16" t="b">
        <f t="shared" si="64"/>
        <v>1</v>
      </c>
      <c r="V575" s="16" t="b">
        <f t="shared" si="58"/>
        <v>1</v>
      </c>
      <c r="W575" s="16" t="b">
        <f t="shared" si="59"/>
        <v>1</v>
      </c>
      <c r="X575" s="16" t="b">
        <f t="shared" si="60"/>
        <v>1</v>
      </c>
    </row>
    <row r="576" spans="1:24">
      <c r="A576" s="103">
        <v>561</v>
      </c>
      <c r="B576" s="218"/>
      <c r="C576" s="219"/>
      <c r="D576" s="206"/>
      <c r="E576" s="206"/>
      <c r="F576" s="206"/>
      <c r="G576" s="207"/>
      <c r="H576" s="207"/>
      <c r="I576" s="207"/>
      <c r="J576" s="207"/>
      <c r="K576" s="207"/>
      <c r="L576" s="207"/>
      <c r="M576" s="207"/>
      <c r="N576" s="207"/>
      <c r="O576" s="207"/>
      <c r="P576" s="207"/>
      <c r="Q576" s="207"/>
      <c r="R576" s="104">
        <f t="shared" si="61"/>
        <v>0</v>
      </c>
      <c r="S576" s="16" t="b">
        <f t="shared" si="62"/>
        <v>1</v>
      </c>
      <c r="T576" s="16" t="b">
        <f t="shared" si="63"/>
        <v>1</v>
      </c>
      <c r="U576" s="16" t="b">
        <f t="shared" si="64"/>
        <v>1</v>
      </c>
      <c r="V576" s="16" t="b">
        <f t="shared" si="58"/>
        <v>1</v>
      </c>
      <c r="W576" s="16" t="b">
        <f t="shared" si="59"/>
        <v>1</v>
      </c>
      <c r="X576" s="16" t="b">
        <f t="shared" si="60"/>
        <v>1</v>
      </c>
    </row>
    <row r="577" spans="1:24">
      <c r="A577" s="103">
        <v>562</v>
      </c>
      <c r="B577" s="218"/>
      <c r="C577" s="219"/>
      <c r="D577" s="206"/>
      <c r="E577" s="206"/>
      <c r="F577" s="206"/>
      <c r="G577" s="207"/>
      <c r="H577" s="207"/>
      <c r="I577" s="207"/>
      <c r="J577" s="207"/>
      <c r="K577" s="207"/>
      <c r="L577" s="207"/>
      <c r="M577" s="207"/>
      <c r="N577" s="207"/>
      <c r="O577" s="207"/>
      <c r="P577" s="207"/>
      <c r="Q577" s="207"/>
      <c r="R577" s="104">
        <f t="shared" si="61"/>
        <v>0</v>
      </c>
      <c r="S577" s="16" t="b">
        <f t="shared" si="62"/>
        <v>1</v>
      </c>
      <c r="T577" s="16" t="b">
        <f t="shared" si="63"/>
        <v>1</v>
      </c>
      <c r="U577" s="16" t="b">
        <f t="shared" si="64"/>
        <v>1</v>
      </c>
      <c r="V577" s="16" t="b">
        <f t="shared" si="58"/>
        <v>1</v>
      </c>
      <c r="W577" s="16" t="b">
        <f t="shared" si="59"/>
        <v>1</v>
      </c>
      <c r="X577" s="16" t="b">
        <f t="shared" si="60"/>
        <v>1</v>
      </c>
    </row>
    <row r="578" spans="1:24">
      <c r="A578" s="103">
        <v>563</v>
      </c>
      <c r="B578" s="218"/>
      <c r="C578" s="219"/>
      <c r="D578" s="206"/>
      <c r="E578" s="206"/>
      <c r="F578" s="206"/>
      <c r="G578" s="207"/>
      <c r="H578" s="207"/>
      <c r="I578" s="207"/>
      <c r="J578" s="207"/>
      <c r="K578" s="207"/>
      <c r="L578" s="207"/>
      <c r="M578" s="207"/>
      <c r="N578" s="207"/>
      <c r="O578" s="207"/>
      <c r="P578" s="207"/>
      <c r="Q578" s="207"/>
      <c r="R578" s="104">
        <f t="shared" si="61"/>
        <v>0</v>
      </c>
      <c r="S578" s="16" t="b">
        <f t="shared" si="62"/>
        <v>1</v>
      </c>
      <c r="T578" s="16" t="b">
        <f t="shared" si="63"/>
        <v>1</v>
      </c>
      <c r="U578" s="16" t="b">
        <f t="shared" si="64"/>
        <v>1</v>
      </c>
      <c r="V578" s="16" t="b">
        <f t="shared" si="58"/>
        <v>1</v>
      </c>
      <c r="W578" s="16" t="b">
        <f t="shared" si="59"/>
        <v>1</v>
      </c>
      <c r="X578" s="16" t="b">
        <f t="shared" si="60"/>
        <v>1</v>
      </c>
    </row>
    <row r="579" spans="1:24">
      <c r="A579" s="103">
        <v>564</v>
      </c>
      <c r="B579" s="218"/>
      <c r="C579" s="219"/>
      <c r="D579" s="206"/>
      <c r="E579" s="206"/>
      <c r="F579" s="206"/>
      <c r="G579" s="207"/>
      <c r="H579" s="207"/>
      <c r="I579" s="207"/>
      <c r="J579" s="207"/>
      <c r="K579" s="207"/>
      <c r="L579" s="207"/>
      <c r="M579" s="207"/>
      <c r="N579" s="207"/>
      <c r="O579" s="207"/>
      <c r="P579" s="207"/>
      <c r="Q579" s="207"/>
      <c r="R579" s="104">
        <f t="shared" si="61"/>
        <v>0</v>
      </c>
      <c r="S579" s="16" t="b">
        <f t="shared" si="62"/>
        <v>1</v>
      </c>
      <c r="T579" s="16" t="b">
        <f t="shared" si="63"/>
        <v>1</v>
      </c>
      <c r="U579" s="16" t="b">
        <f t="shared" si="64"/>
        <v>1</v>
      </c>
      <c r="V579" s="16" t="b">
        <f t="shared" si="58"/>
        <v>1</v>
      </c>
      <c r="W579" s="16" t="b">
        <f t="shared" si="59"/>
        <v>1</v>
      </c>
      <c r="X579" s="16" t="b">
        <f t="shared" si="60"/>
        <v>1</v>
      </c>
    </row>
    <row r="580" spans="1:24">
      <c r="A580" s="103">
        <v>565</v>
      </c>
      <c r="B580" s="218"/>
      <c r="C580" s="219"/>
      <c r="D580" s="206"/>
      <c r="E580" s="206"/>
      <c r="F580" s="206"/>
      <c r="G580" s="207"/>
      <c r="H580" s="207"/>
      <c r="I580" s="207"/>
      <c r="J580" s="207"/>
      <c r="K580" s="207"/>
      <c r="L580" s="207"/>
      <c r="M580" s="207"/>
      <c r="N580" s="207"/>
      <c r="O580" s="207"/>
      <c r="P580" s="207"/>
      <c r="Q580" s="207"/>
      <c r="R580" s="104">
        <f t="shared" si="61"/>
        <v>0</v>
      </c>
      <c r="S580" s="16" t="b">
        <f t="shared" si="62"/>
        <v>1</v>
      </c>
      <c r="T580" s="16" t="b">
        <f t="shared" si="63"/>
        <v>1</v>
      </c>
      <c r="U580" s="16" t="b">
        <f t="shared" si="64"/>
        <v>1</v>
      </c>
      <c r="V580" s="16" t="b">
        <f t="shared" si="58"/>
        <v>1</v>
      </c>
      <c r="W580" s="16" t="b">
        <f t="shared" si="59"/>
        <v>1</v>
      </c>
      <c r="X580" s="16" t="b">
        <f t="shared" si="60"/>
        <v>1</v>
      </c>
    </row>
    <row r="581" spans="1:24">
      <c r="A581" s="103">
        <v>566</v>
      </c>
      <c r="B581" s="218"/>
      <c r="C581" s="219"/>
      <c r="D581" s="206"/>
      <c r="E581" s="206"/>
      <c r="F581" s="206"/>
      <c r="G581" s="207"/>
      <c r="H581" s="207"/>
      <c r="I581" s="207"/>
      <c r="J581" s="207"/>
      <c r="K581" s="207"/>
      <c r="L581" s="207"/>
      <c r="M581" s="207"/>
      <c r="N581" s="207"/>
      <c r="O581" s="207"/>
      <c r="P581" s="207"/>
      <c r="Q581" s="207"/>
      <c r="R581" s="104">
        <f t="shared" si="61"/>
        <v>0</v>
      </c>
      <c r="S581" s="16" t="b">
        <f t="shared" si="62"/>
        <v>1</v>
      </c>
      <c r="T581" s="16" t="b">
        <f t="shared" si="63"/>
        <v>1</v>
      </c>
      <c r="U581" s="16" t="b">
        <f t="shared" si="64"/>
        <v>1</v>
      </c>
      <c r="V581" s="16" t="b">
        <f t="shared" si="58"/>
        <v>1</v>
      </c>
      <c r="W581" s="16" t="b">
        <f t="shared" si="59"/>
        <v>1</v>
      </c>
      <c r="X581" s="16" t="b">
        <f t="shared" si="60"/>
        <v>1</v>
      </c>
    </row>
    <row r="582" spans="1:24">
      <c r="A582" s="103">
        <v>567</v>
      </c>
      <c r="B582" s="218"/>
      <c r="C582" s="219"/>
      <c r="D582" s="206"/>
      <c r="E582" s="206"/>
      <c r="F582" s="206"/>
      <c r="G582" s="207"/>
      <c r="H582" s="207"/>
      <c r="I582" s="207"/>
      <c r="J582" s="207"/>
      <c r="K582" s="207"/>
      <c r="L582" s="207"/>
      <c r="M582" s="207"/>
      <c r="N582" s="207"/>
      <c r="O582" s="207"/>
      <c r="P582" s="207"/>
      <c r="Q582" s="207"/>
      <c r="R582" s="104">
        <f t="shared" si="61"/>
        <v>0</v>
      </c>
      <c r="S582" s="16" t="b">
        <f t="shared" si="62"/>
        <v>1</v>
      </c>
      <c r="T582" s="16" t="b">
        <f t="shared" si="63"/>
        <v>1</v>
      </c>
      <c r="U582" s="16" t="b">
        <f t="shared" si="64"/>
        <v>1</v>
      </c>
      <c r="V582" s="16" t="b">
        <f t="shared" si="58"/>
        <v>1</v>
      </c>
      <c r="W582" s="16" t="b">
        <f t="shared" si="59"/>
        <v>1</v>
      </c>
      <c r="X582" s="16" t="b">
        <f t="shared" si="60"/>
        <v>1</v>
      </c>
    </row>
    <row r="583" spans="1:24">
      <c r="A583" s="103">
        <v>568</v>
      </c>
      <c r="B583" s="218"/>
      <c r="C583" s="219"/>
      <c r="D583" s="206"/>
      <c r="E583" s="206"/>
      <c r="F583" s="206"/>
      <c r="G583" s="207"/>
      <c r="H583" s="207"/>
      <c r="I583" s="207"/>
      <c r="J583" s="207"/>
      <c r="K583" s="207"/>
      <c r="L583" s="207"/>
      <c r="M583" s="207"/>
      <c r="N583" s="207"/>
      <c r="O583" s="207"/>
      <c r="P583" s="207"/>
      <c r="Q583" s="207"/>
      <c r="R583" s="104">
        <f t="shared" si="61"/>
        <v>0</v>
      </c>
      <c r="S583" s="16" t="b">
        <f t="shared" si="62"/>
        <v>1</v>
      </c>
      <c r="T583" s="16" t="b">
        <f t="shared" si="63"/>
        <v>1</v>
      </c>
      <c r="U583" s="16" t="b">
        <f t="shared" si="64"/>
        <v>1</v>
      </c>
      <c r="V583" s="16" t="b">
        <f t="shared" si="58"/>
        <v>1</v>
      </c>
      <c r="W583" s="16" t="b">
        <f t="shared" si="59"/>
        <v>1</v>
      </c>
      <c r="X583" s="16" t="b">
        <f t="shared" si="60"/>
        <v>1</v>
      </c>
    </row>
    <row r="584" spans="1:24">
      <c r="A584" s="103">
        <v>569</v>
      </c>
      <c r="B584" s="218"/>
      <c r="C584" s="219"/>
      <c r="D584" s="206"/>
      <c r="E584" s="206"/>
      <c r="F584" s="206"/>
      <c r="G584" s="207"/>
      <c r="H584" s="207"/>
      <c r="I584" s="207"/>
      <c r="J584" s="207"/>
      <c r="K584" s="207"/>
      <c r="L584" s="207"/>
      <c r="M584" s="207"/>
      <c r="N584" s="207"/>
      <c r="O584" s="207"/>
      <c r="P584" s="207"/>
      <c r="Q584" s="207"/>
      <c r="R584" s="104">
        <f t="shared" si="61"/>
        <v>0</v>
      </c>
      <c r="S584" s="16" t="b">
        <f t="shared" si="62"/>
        <v>1</v>
      </c>
      <c r="T584" s="16" t="b">
        <f t="shared" si="63"/>
        <v>1</v>
      </c>
      <c r="U584" s="16" t="b">
        <f t="shared" si="64"/>
        <v>1</v>
      </c>
      <c r="V584" s="16" t="b">
        <f t="shared" si="58"/>
        <v>1</v>
      </c>
      <c r="W584" s="16" t="b">
        <f t="shared" si="59"/>
        <v>1</v>
      </c>
      <c r="X584" s="16" t="b">
        <f t="shared" si="60"/>
        <v>1</v>
      </c>
    </row>
    <row r="585" spans="1:24">
      <c r="A585" s="103">
        <v>570</v>
      </c>
      <c r="B585" s="218"/>
      <c r="C585" s="219"/>
      <c r="D585" s="206"/>
      <c r="E585" s="206"/>
      <c r="F585" s="206"/>
      <c r="G585" s="207"/>
      <c r="H585" s="207"/>
      <c r="I585" s="207"/>
      <c r="J585" s="207"/>
      <c r="K585" s="207"/>
      <c r="L585" s="207"/>
      <c r="M585" s="207"/>
      <c r="N585" s="207"/>
      <c r="O585" s="207"/>
      <c r="P585" s="207"/>
      <c r="Q585" s="207"/>
      <c r="R585" s="104">
        <f t="shared" si="61"/>
        <v>0</v>
      </c>
      <c r="S585" s="16" t="b">
        <f t="shared" si="62"/>
        <v>1</v>
      </c>
      <c r="T585" s="16" t="b">
        <f t="shared" si="63"/>
        <v>1</v>
      </c>
      <c r="U585" s="16" t="b">
        <f t="shared" si="64"/>
        <v>1</v>
      </c>
      <c r="V585" s="16" t="b">
        <f t="shared" si="58"/>
        <v>1</v>
      </c>
      <c r="W585" s="16" t="b">
        <f t="shared" si="59"/>
        <v>1</v>
      </c>
      <c r="X585" s="16" t="b">
        <f t="shared" si="60"/>
        <v>1</v>
      </c>
    </row>
    <row r="586" spans="1:24">
      <c r="A586" s="103">
        <v>571</v>
      </c>
      <c r="B586" s="218"/>
      <c r="C586" s="219"/>
      <c r="D586" s="206"/>
      <c r="E586" s="206"/>
      <c r="F586" s="206"/>
      <c r="G586" s="207"/>
      <c r="H586" s="207"/>
      <c r="I586" s="207"/>
      <c r="J586" s="207"/>
      <c r="K586" s="207"/>
      <c r="L586" s="207"/>
      <c r="M586" s="207"/>
      <c r="N586" s="207"/>
      <c r="O586" s="207"/>
      <c r="P586" s="207"/>
      <c r="Q586" s="207"/>
      <c r="R586" s="104">
        <f t="shared" si="61"/>
        <v>0</v>
      </c>
      <c r="S586" s="16" t="b">
        <f t="shared" si="62"/>
        <v>1</v>
      </c>
      <c r="T586" s="16" t="b">
        <f t="shared" si="63"/>
        <v>1</v>
      </c>
      <c r="U586" s="16" t="b">
        <f t="shared" si="64"/>
        <v>1</v>
      </c>
      <c r="V586" s="16" t="b">
        <f t="shared" si="58"/>
        <v>1</v>
      </c>
      <c r="W586" s="16" t="b">
        <f t="shared" si="59"/>
        <v>1</v>
      </c>
      <c r="X586" s="16" t="b">
        <f t="shared" si="60"/>
        <v>1</v>
      </c>
    </row>
    <row r="587" spans="1:24">
      <c r="A587" s="103">
        <v>572</v>
      </c>
      <c r="B587" s="218"/>
      <c r="C587" s="219"/>
      <c r="D587" s="206"/>
      <c r="E587" s="206"/>
      <c r="F587" s="206"/>
      <c r="G587" s="207"/>
      <c r="H587" s="207"/>
      <c r="I587" s="207"/>
      <c r="J587" s="207"/>
      <c r="K587" s="207"/>
      <c r="L587" s="207"/>
      <c r="M587" s="207"/>
      <c r="N587" s="207"/>
      <c r="O587" s="207"/>
      <c r="P587" s="207"/>
      <c r="Q587" s="207"/>
      <c r="R587" s="104">
        <f t="shared" si="61"/>
        <v>0</v>
      </c>
      <c r="S587" s="16" t="b">
        <f t="shared" si="62"/>
        <v>1</v>
      </c>
      <c r="T587" s="16" t="b">
        <f t="shared" si="63"/>
        <v>1</v>
      </c>
      <c r="U587" s="16" t="b">
        <f t="shared" si="64"/>
        <v>1</v>
      </c>
      <c r="V587" s="16" t="b">
        <f t="shared" si="58"/>
        <v>1</v>
      </c>
      <c r="W587" s="16" t="b">
        <f t="shared" si="59"/>
        <v>1</v>
      </c>
      <c r="X587" s="16" t="b">
        <f t="shared" si="60"/>
        <v>1</v>
      </c>
    </row>
    <row r="588" spans="1:24">
      <c r="A588" s="103">
        <v>573</v>
      </c>
      <c r="B588" s="218"/>
      <c r="C588" s="219"/>
      <c r="D588" s="206"/>
      <c r="E588" s="206"/>
      <c r="F588" s="206"/>
      <c r="G588" s="207"/>
      <c r="H588" s="207"/>
      <c r="I588" s="207"/>
      <c r="J588" s="207"/>
      <c r="K588" s="207"/>
      <c r="L588" s="207"/>
      <c r="M588" s="207"/>
      <c r="N588" s="207"/>
      <c r="O588" s="207"/>
      <c r="P588" s="207"/>
      <c r="Q588" s="207"/>
      <c r="R588" s="104">
        <f t="shared" si="61"/>
        <v>0</v>
      </c>
      <c r="S588" s="16" t="b">
        <f t="shared" si="62"/>
        <v>1</v>
      </c>
      <c r="T588" s="16" t="b">
        <f t="shared" si="63"/>
        <v>1</v>
      </c>
      <c r="U588" s="16" t="b">
        <f t="shared" si="64"/>
        <v>1</v>
      </c>
      <c r="V588" s="16" t="b">
        <f t="shared" si="58"/>
        <v>1</v>
      </c>
      <c r="W588" s="16" t="b">
        <f t="shared" si="59"/>
        <v>1</v>
      </c>
      <c r="X588" s="16" t="b">
        <f t="shared" si="60"/>
        <v>1</v>
      </c>
    </row>
    <row r="589" spans="1:24">
      <c r="A589" s="103">
        <v>574</v>
      </c>
      <c r="B589" s="218"/>
      <c r="C589" s="219"/>
      <c r="D589" s="206"/>
      <c r="E589" s="206"/>
      <c r="F589" s="206"/>
      <c r="G589" s="207"/>
      <c r="H589" s="207"/>
      <c r="I589" s="207"/>
      <c r="J589" s="207"/>
      <c r="K589" s="207"/>
      <c r="L589" s="207"/>
      <c r="M589" s="207"/>
      <c r="N589" s="207"/>
      <c r="O589" s="207"/>
      <c r="P589" s="207"/>
      <c r="Q589" s="207"/>
      <c r="R589" s="104">
        <f t="shared" si="61"/>
        <v>0</v>
      </c>
      <c r="S589" s="16" t="b">
        <f t="shared" si="62"/>
        <v>1</v>
      </c>
      <c r="T589" s="16" t="b">
        <f t="shared" si="63"/>
        <v>1</v>
      </c>
      <c r="U589" s="16" t="b">
        <f t="shared" si="64"/>
        <v>1</v>
      </c>
      <c r="V589" s="16" t="b">
        <f t="shared" si="58"/>
        <v>1</v>
      </c>
      <c r="W589" s="16" t="b">
        <f t="shared" si="59"/>
        <v>1</v>
      </c>
      <c r="X589" s="16" t="b">
        <f t="shared" si="60"/>
        <v>1</v>
      </c>
    </row>
    <row r="590" spans="1:24">
      <c r="A590" s="103">
        <v>575</v>
      </c>
      <c r="B590" s="218"/>
      <c r="C590" s="219"/>
      <c r="D590" s="206"/>
      <c r="E590" s="206"/>
      <c r="F590" s="206"/>
      <c r="G590" s="207"/>
      <c r="H590" s="207"/>
      <c r="I590" s="207"/>
      <c r="J590" s="207"/>
      <c r="K590" s="207"/>
      <c r="L590" s="207"/>
      <c r="M590" s="207"/>
      <c r="N590" s="207"/>
      <c r="O590" s="207"/>
      <c r="P590" s="207"/>
      <c r="Q590" s="207"/>
      <c r="R590" s="104">
        <f t="shared" si="61"/>
        <v>0</v>
      </c>
      <c r="S590" s="16" t="b">
        <f t="shared" si="62"/>
        <v>1</v>
      </c>
      <c r="T590" s="16" t="b">
        <f t="shared" si="63"/>
        <v>1</v>
      </c>
      <c r="U590" s="16" t="b">
        <f t="shared" si="64"/>
        <v>1</v>
      </c>
      <c r="V590" s="16" t="b">
        <f t="shared" si="58"/>
        <v>1</v>
      </c>
      <c r="W590" s="16" t="b">
        <f t="shared" si="59"/>
        <v>1</v>
      </c>
      <c r="X590" s="16" t="b">
        <f t="shared" si="60"/>
        <v>1</v>
      </c>
    </row>
    <row r="591" spans="1:24">
      <c r="A591" s="103">
        <v>576</v>
      </c>
      <c r="B591" s="218"/>
      <c r="C591" s="219"/>
      <c r="D591" s="206"/>
      <c r="E591" s="206"/>
      <c r="F591" s="206"/>
      <c r="G591" s="207"/>
      <c r="H591" s="207"/>
      <c r="I591" s="207"/>
      <c r="J591" s="207"/>
      <c r="K591" s="207"/>
      <c r="L591" s="207"/>
      <c r="M591" s="207"/>
      <c r="N591" s="207"/>
      <c r="O591" s="207"/>
      <c r="P591" s="207"/>
      <c r="Q591" s="207"/>
      <c r="R591" s="104">
        <f t="shared" si="61"/>
        <v>0</v>
      </c>
      <c r="S591" s="16" t="b">
        <f t="shared" si="62"/>
        <v>1</v>
      </c>
      <c r="T591" s="16" t="b">
        <f t="shared" si="63"/>
        <v>1</v>
      </c>
      <c r="U591" s="16" t="b">
        <f t="shared" si="64"/>
        <v>1</v>
      </c>
      <c r="V591" s="16" t="b">
        <f t="shared" si="58"/>
        <v>1</v>
      </c>
      <c r="W591" s="16" t="b">
        <f t="shared" si="59"/>
        <v>1</v>
      </c>
      <c r="X591" s="16" t="b">
        <f t="shared" si="60"/>
        <v>1</v>
      </c>
    </row>
    <row r="592" spans="1:24">
      <c r="A592" s="103">
        <v>577</v>
      </c>
      <c r="B592" s="218"/>
      <c r="C592" s="219"/>
      <c r="D592" s="206"/>
      <c r="E592" s="206"/>
      <c r="F592" s="206"/>
      <c r="G592" s="207"/>
      <c r="H592" s="207"/>
      <c r="I592" s="207"/>
      <c r="J592" s="207"/>
      <c r="K592" s="207"/>
      <c r="L592" s="207"/>
      <c r="M592" s="207"/>
      <c r="N592" s="207"/>
      <c r="O592" s="207"/>
      <c r="P592" s="207"/>
      <c r="Q592" s="207"/>
      <c r="R592" s="104">
        <f t="shared" si="61"/>
        <v>0</v>
      </c>
      <c r="S592" s="16" t="b">
        <f t="shared" si="62"/>
        <v>1</v>
      </c>
      <c r="T592" s="16" t="b">
        <f t="shared" si="63"/>
        <v>1</v>
      </c>
      <c r="U592" s="16" t="b">
        <f t="shared" si="64"/>
        <v>1</v>
      </c>
      <c r="V592" s="16" t="b">
        <f t="shared" ref="V592:V655" si="65">IF(D592="",TRUE,(IF(ISNUMBER(MATCH(D592,CountriesList,0)),TRUE,FALSE)))</f>
        <v>1</v>
      </c>
      <c r="W592" s="16" t="b">
        <f t="shared" ref="W592:W655" si="66">IF(E592="",TRUE,(IF(ISNUMBER(MATCH(E592,typeofentityList,0)),TRUE,FALSE)))</f>
        <v>1</v>
      </c>
      <c r="X592" s="16" t="b">
        <f t="shared" ref="X592:X655" si="67">IF(F592="",TRUE,(IF(ISNUMBER(MATCH(F592,RelationList,0)),TRUE,FALSE)))</f>
        <v>1</v>
      </c>
    </row>
    <row r="593" spans="1:24">
      <c r="A593" s="103">
        <v>578</v>
      </c>
      <c r="B593" s="218"/>
      <c r="C593" s="219"/>
      <c r="D593" s="206"/>
      <c r="E593" s="206"/>
      <c r="F593" s="206"/>
      <c r="G593" s="207"/>
      <c r="H593" s="207"/>
      <c r="I593" s="207"/>
      <c r="J593" s="207"/>
      <c r="K593" s="207"/>
      <c r="L593" s="207"/>
      <c r="M593" s="207"/>
      <c r="N593" s="207"/>
      <c r="O593" s="207"/>
      <c r="P593" s="207"/>
      <c r="Q593" s="207"/>
      <c r="R593" s="104">
        <f t="shared" ref="R593:R656" si="68">SUM(G593:Q593)</f>
        <v>0</v>
      </c>
      <c r="S593" s="16" t="b">
        <f t="shared" si="62"/>
        <v>1</v>
      </c>
      <c r="T593" s="16" t="b">
        <f t="shared" si="63"/>
        <v>1</v>
      </c>
      <c r="U593" s="16" t="b">
        <f t="shared" si="64"/>
        <v>1</v>
      </c>
      <c r="V593" s="16" t="b">
        <f t="shared" si="65"/>
        <v>1</v>
      </c>
      <c r="W593" s="16" t="b">
        <f t="shared" si="66"/>
        <v>1</v>
      </c>
      <c r="X593" s="16" t="b">
        <f t="shared" si="67"/>
        <v>1</v>
      </c>
    </row>
    <row r="594" spans="1:24">
      <c r="A594" s="103">
        <v>579</v>
      </c>
      <c r="B594" s="218"/>
      <c r="C594" s="219"/>
      <c r="D594" s="206"/>
      <c r="E594" s="206"/>
      <c r="F594" s="206"/>
      <c r="G594" s="207"/>
      <c r="H594" s="207"/>
      <c r="I594" s="207"/>
      <c r="J594" s="207"/>
      <c r="K594" s="207"/>
      <c r="L594" s="207"/>
      <c r="M594" s="207"/>
      <c r="N594" s="207"/>
      <c r="O594" s="207"/>
      <c r="P594" s="207"/>
      <c r="Q594" s="207"/>
      <c r="R594" s="104">
        <f t="shared" si="68"/>
        <v>0</v>
      </c>
      <c r="S594" s="16" t="b">
        <f t="shared" ref="S594:S657" si="69">IF(ISBLANK(B594),TRUE,IF(OR(ISBLANK(C594),ISBLANK(D594),ISBLANK(E594),ISBLANK(F594),ISBLANK(G594),ISBLANK(H594),ISBLANK(I594),ISBLANK(J594),ISBLANK(K594),ISBLANK(L594),ISBLANK(M594),ISBLANK(N594),ISBLANK(O594),ISBLANK(P594),ISBLANK(Q594),ISBLANK(R594)),FALSE,TRUE))</f>
        <v>1</v>
      </c>
      <c r="T594" s="16" t="b">
        <f t="shared" ref="T594:T657" si="70">IF(OR(AND(B594="N/A",D594="N/A",E594="N/A",F594="N/A"),AND(ISBLANK(B594),ISBLANK(D594),ISBLANK(E594),ISBLANK(F594)),AND(NOT(ISBLANK(B594)),B594&lt;&gt;"N/A",NOT(ISBLANK(D594)),D594&lt;&gt;"N/A",NOT(ISBLANK(E594)),E594&lt;&gt;"N/A",NOT(ISBLANK(F594)),F594&lt;&gt;"N/A")),TRUE,FALSE)</f>
        <v>1</v>
      </c>
      <c r="U594" s="16" t="b">
        <f t="shared" ref="U594:U657" si="71">IF(OR((AND(B594="N/A",R594=0)),(AND((ISBLANK(B594)=TRUE),R594=0)),(AND(NOT(ISBLANK(B594)),B594&lt;&gt;"N/A",R594&lt;&gt;0))),TRUE,FALSE)</f>
        <v>1</v>
      </c>
      <c r="V594" s="16" t="b">
        <f t="shared" si="65"/>
        <v>1</v>
      </c>
      <c r="W594" s="16" t="b">
        <f t="shared" si="66"/>
        <v>1</v>
      </c>
      <c r="X594" s="16" t="b">
        <f t="shared" si="67"/>
        <v>1</v>
      </c>
    </row>
    <row r="595" spans="1:24">
      <c r="A595" s="103">
        <v>580</v>
      </c>
      <c r="B595" s="218"/>
      <c r="C595" s="219"/>
      <c r="D595" s="206"/>
      <c r="E595" s="206"/>
      <c r="F595" s="206"/>
      <c r="G595" s="207"/>
      <c r="H595" s="207"/>
      <c r="I595" s="207"/>
      <c r="J595" s="207"/>
      <c r="K595" s="207"/>
      <c r="L595" s="207"/>
      <c r="M595" s="207"/>
      <c r="N595" s="207"/>
      <c r="O595" s="207"/>
      <c r="P595" s="207"/>
      <c r="Q595" s="207"/>
      <c r="R595" s="104">
        <f t="shared" si="68"/>
        <v>0</v>
      </c>
      <c r="S595" s="16" t="b">
        <f t="shared" si="69"/>
        <v>1</v>
      </c>
      <c r="T595" s="16" t="b">
        <f t="shared" si="70"/>
        <v>1</v>
      </c>
      <c r="U595" s="16" t="b">
        <f t="shared" si="71"/>
        <v>1</v>
      </c>
      <c r="V595" s="16" t="b">
        <f t="shared" si="65"/>
        <v>1</v>
      </c>
      <c r="W595" s="16" t="b">
        <f t="shared" si="66"/>
        <v>1</v>
      </c>
      <c r="X595" s="16" t="b">
        <f t="shared" si="67"/>
        <v>1</v>
      </c>
    </row>
    <row r="596" spans="1:24">
      <c r="A596" s="103">
        <v>581</v>
      </c>
      <c r="B596" s="218"/>
      <c r="C596" s="219"/>
      <c r="D596" s="206"/>
      <c r="E596" s="206"/>
      <c r="F596" s="206"/>
      <c r="G596" s="207"/>
      <c r="H596" s="207"/>
      <c r="I596" s="207"/>
      <c r="J596" s="207"/>
      <c r="K596" s="207"/>
      <c r="L596" s="207"/>
      <c r="M596" s="207"/>
      <c r="N596" s="207"/>
      <c r="O596" s="207"/>
      <c r="P596" s="207"/>
      <c r="Q596" s="207"/>
      <c r="R596" s="104">
        <f t="shared" si="68"/>
        <v>0</v>
      </c>
      <c r="S596" s="16" t="b">
        <f t="shared" si="69"/>
        <v>1</v>
      </c>
      <c r="T596" s="16" t="b">
        <f t="shared" si="70"/>
        <v>1</v>
      </c>
      <c r="U596" s="16" t="b">
        <f t="shared" si="71"/>
        <v>1</v>
      </c>
      <c r="V596" s="16" t="b">
        <f t="shared" si="65"/>
        <v>1</v>
      </c>
      <c r="W596" s="16" t="b">
        <f t="shared" si="66"/>
        <v>1</v>
      </c>
      <c r="X596" s="16" t="b">
        <f t="shared" si="67"/>
        <v>1</v>
      </c>
    </row>
    <row r="597" spans="1:24">
      <c r="A597" s="103">
        <v>582</v>
      </c>
      <c r="B597" s="218"/>
      <c r="C597" s="219"/>
      <c r="D597" s="206"/>
      <c r="E597" s="206"/>
      <c r="F597" s="206"/>
      <c r="G597" s="207"/>
      <c r="H597" s="207"/>
      <c r="I597" s="207"/>
      <c r="J597" s="207"/>
      <c r="K597" s="207"/>
      <c r="L597" s="207"/>
      <c r="M597" s="207"/>
      <c r="N597" s="207"/>
      <c r="O597" s="207"/>
      <c r="P597" s="207"/>
      <c r="Q597" s="207"/>
      <c r="R597" s="104">
        <f t="shared" si="68"/>
        <v>0</v>
      </c>
      <c r="S597" s="16" t="b">
        <f t="shared" si="69"/>
        <v>1</v>
      </c>
      <c r="T597" s="16" t="b">
        <f t="shared" si="70"/>
        <v>1</v>
      </c>
      <c r="U597" s="16" t="b">
        <f t="shared" si="71"/>
        <v>1</v>
      </c>
      <c r="V597" s="16" t="b">
        <f t="shared" si="65"/>
        <v>1</v>
      </c>
      <c r="W597" s="16" t="b">
        <f t="shared" si="66"/>
        <v>1</v>
      </c>
      <c r="X597" s="16" t="b">
        <f t="shared" si="67"/>
        <v>1</v>
      </c>
    </row>
    <row r="598" spans="1:24">
      <c r="A598" s="103">
        <v>583</v>
      </c>
      <c r="B598" s="218"/>
      <c r="C598" s="219"/>
      <c r="D598" s="206"/>
      <c r="E598" s="206"/>
      <c r="F598" s="206"/>
      <c r="G598" s="207"/>
      <c r="H598" s="207"/>
      <c r="I598" s="207"/>
      <c r="J598" s="207"/>
      <c r="K598" s="207"/>
      <c r="L598" s="207"/>
      <c r="M598" s="207"/>
      <c r="N598" s="207"/>
      <c r="O598" s="207"/>
      <c r="P598" s="207"/>
      <c r="Q598" s="207"/>
      <c r="R598" s="104">
        <f t="shared" si="68"/>
        <v>0</v>
      </c>
      <c r="S598" s="16" t="b">
        <f t="shared" si="69"/>
        <v>1</v>
      </c>
      <c r="T598" s="16" t="b">
        <f t="shared" si="70"/>
        <v>1</v>
      </c>
      <c r="U598" s="16" t="b">
        <f t="shared" si="71"/>
        <v>1</v>
      </c>
      <c r="V598" s="16" t="b">
        <f t="shared" si="65"/>
        <v>1</v>
      </c>
      <c r="W598" s="16" t="b">
        <f t="shared" si="66"/>
        <v>1</v>
      </c>
      <c r="X598" s="16" t="b">
        <f t="shared" si="67"/>
        <v>1</v>
      </c>
    </row>
    <row r="599" spans="1:24">
      <c r="A599" s="103">
        <v>584</v>
      </c>
      <c r="B599" s="218"/>
      <c r="C599" s="219"/>
      <c r="D599" s="206"/>
      <c r="E599" s="206"/>
      <c r="F599" s="206"/>
      <c r="G599" s="207"/>
      <c r="H599" s="207"/>
      <c r="I599" s="207"/>
      <c r="J599" s="207"/>
      <c r="K599" s="207"/>
      <c r="L599" s="207"/>
      <c r="M599" s="207"/>
      <c r="N599" s="207"/>
      <c r="O599" s="207"/>
      <c r="P599" s="207"/>
      <c r="Q599" s="207"/>
      <c r="R599" s="104">
        <f t="shared" si="68"/>
        <v>0</v>
      </c>
      <c r="S599" s="16" t="b">
        <f t="shared" si="69"/>
        <v>1</v>
      </c>
      <c r="T599" s="16" t="b">
        <f t="shared" si="70"/>
        <v>1</v>
      </c>
      <c r="U599" s="16" t="b">
        <f t="shared" si="71"/>
        <v>1</v>
      </c>
      <c r="V599" s="16" t="b">
        <f t="shared" si="65"/>
        <v>1</v>
      </c>
      <c r="W599" s="16" t="b">
        <f t="shared" si="66"/>
        <v>1</v>
      </c>
      <c r="X599" s="16" t="b">
        <f t="shared" si="67"/>
        <v>1</v>
      </c>
    </row>
    <row r="600" spans="1:24">
      <c r="A600" s="103">
        <v>585</v>
      </c>
      <c r="B600" s="218"/>
      <c r="C600" s="219"/>
      <c r="D600" s="206"/>
      <c r="E600" s="206"/>
      <c r="F600" s="206"/>
      <c r="G600" s="207"/>
      <c r="H600" s="207"/>
      <c r="I600" s="207"/>
      <c r="J600" s="207"/>
      <c r="K600" s="207"/>
      <c r="L600" s="207"/>
      <c r="M600" s="207"/>
      <c r="N600" s="207"/>
      <c r="O600" s="207"/>
      <c r="P600" s="207"/>
      <c r="Q600" s="207"/>
      <c r="R600" s="104">
        <f t="shared" si="68"/>
        <v>0</v>
      </c>
      <c r="S600" s="16" t="b">
        <f t="shared" si="69"/>
        <v>1</v>
      </c>
      <c r="T600" s="16" t="b">
        <f t="shared" si="70"/>
        <v>1</v>
      </c>
      <c r="U600" s="16" t="b">
        <f t="shared" si="71"/>
        <v>1</v>
      </c>
      <c r="V600" s="16" t="b">
        <f t="shared" si="65"/>
        <v>1</v>
      </c>
      <c r="W600" s="16" t="b">
        <f t="shared" si="66"/>
        <v>1</v>
      </c>
      <c r="X600" s="16" t="b">
        <f t="shared" si="67"/>
        <v>1</v>
      </c>
    </row>
    <row r="601" spans="1:24">
      <c r="A601" s="103">
        <v>586</v>
      </c>
      <c r="B601" s="218"/>
      <c r="C601" s="219"/>
      <c r="D601" s="206"/>
      <c r="E601" s="206"/>
      <c r="F601" s="206"/>
      <c r="G601" s="207"/>
      <c r="H601" s="207"/>
      <c r="I601" s="207"/>
      <c r="J601" s="207"/>
      <c r="K601" s="207"/>
      <c r="L601" s="207"/>
      <c r="M601" s="207"/>
      <c r="N601" s="207"/>
      <c r="O601" s="207"/>
      <c r="P601" s="207"/>
      <c r="Q601" s="207"/>
      <c r="R601" s="104">
        <f t="shared" si="68"/>
        <v>0</v>
      </c>
      <c r="S601" s="16" t="b">
        <f t="shared" si="69"/>
        <v>1</v>
      </c>
      <c r="T601" s="16" t="b">
        <f t="shared" si="70"/>
        <v>1</v>
      </c>
      <c r="U601" s="16" t="b">
        <f t="shared" si="71"/>
        <v>1</v>
      </c>
      <c r="V601" s="16" t="b">
        <f t="shared" si="65"/>
        <v>1</v>
      </c>
      <c r="W601" s="16" t="b">
        <f t="shared" si="66"/>
        <v>1</v>
      </c>
      <c r="X601" s="16" t="b">
        <f t="shared" si="67"/>
        <v>1</v>
      </c>
    </row>
    <row r="602" spans="1:24">
      <c r="A602" s="103">
        <v>587</v>
      </c>
      <c r="B602" s="218"/>
      <c r="C602" s="219"/>
      <c r="D602" s="206"/>
      <c r="E602" s="206"/>
      <c r="F602" s="206"/>
      <c r="G602" s="207"/>
      <c r="H602" s="207"/>
      <c r="I602" s="207"/>
      <c r="J602" s="207"/>
      <c r="K602" s="207"/>
      <c r="L602" s="207"/>
      <c r="M602" s="207"/>
      <c r="N602" s="207"/>
      <c r="O602" s="207"/>
      <c r="P602" s="207"/>
      <c r="Q602" s="207"/>
      <c r="R602" s="104">
        <f t="shared" si="68"/>
        <v>0</v>
      </c>
      <c r="S602" s="16" t="b">
        <f t="shared" si="69"/>
        <v>1</v>
      </c>
      <c r="T602" s="16" t="b">
        <f t="shared" si="70"/>
        <v>1</v>
      </c>
      <c r="U602" s="16" t="b">
        <f t="shared" si="71"/>
        <v>1</v>
      </c>
      <c r="V602" s="16" t="b">
        <f t="shared" si="65"/>
        <v>1</v>
      </c>
      <c r="W602" s="16" t="b">
        <f t="shared" si="66"/>
        <v>1</v>
      </c>
      <c r="X602" s="16" t="b">
        <f t="shared" si="67"/>
        <v>1</v>
      </c>
    </row>
    <row r="603" spans="1:24">
      <c r="A603" s="103">
        <v>588</v>
      </c>
      <c r="B603" s="218"/>
      <c r="C603" s="219"/>
      <c r="D603" s="206"/>
      <c r="E603" s="206"/>
      <c r="F603" s="206"/>
      <c r="G603" s="207"/>
      <c r="H603" s="207"/>
      <c r="I603" s="207"/>
      <c r="J603" s="207"/>
      <c r="K603" s="207"/>
      <c r="L603" s="207"/>
      <c r="M603" s="207"/>
      <c r="N603" s="207"/>
      <c r="O603" s="207"/>
      <c r="P603" s="207"/>
      <c r="Q603" s="207"/>
      <c r="R603" s="104">
        <f t="shared" si="68"/>
        <v>0</v>
      </c>
      <c r="S603" s="16" t="b">
        <f t="shared" si="69"/>
        <v>1</v>
      </c>
      <c r="T603" s="16" t="b">
        <f t="shared" si="70"/>
        <v>1</v>
      </c>
      <c r="U603" s="16" t="b">
        <f t="shared" si="71"/>
        <v>1</v>
      </c>
      <c r="V603" s="16" t="b">
        <f t="shared" si="65"/>
        <v>1</v>
      </c>
      <c r="W603" s="16" t="b">
        <f t="shared" si="66"/>
        <v>1</v>
      </c>
      <c r="X603" s="16" t="b">
        <f t="shared" si="67"/>
        <v>1</v>
      </c>
    </row>
    <row r="604" spans="1:24">
      <c r="A604" s="103">
        <v>589</v>
      </c>
      <c r="B604" s="218"/>
      <c r="C604" s="219"/>
      <c r="D604" s="206"/>
      <c r="E604" s="206"/>
      <c r="F604" s="206"/>
      <c r="G604" s="207"/>
      <c r="H604" s="207"/>
      <c r="I604" s="207"/>
      <c r="J604" s="207"/>
      <c r="K604" s="207"/>
      <c r="L604" s="207"/>
      <c r="M604" s="207"/>
      <c r="N604" s="207"/>
      <c r="O604" s="207"/>
      <c r="P604" s="207"/>
      <c r="Q604" s="207"/>
      <c r="R604" s="104">
        <f t="shared" si="68"/>
        <v>0</v>
      </c>
      <c r="S604" s="16" t="b">
        <f t="shared" si="69"/>
        <v>1</v>
      </c>
      <c r="T604" s="16" t="b">
        <f t="shared" si="70"/>
        <v>1</v>
      </c>
      <c r="U604" s="16" t="b">
        <f t="shared" si="71"/>
        <v>1</v>
      </c>
      <c r="V604" s="16" t="b">
        <f t="shared" si="65"/>
        <v>1</v>
      </c>
      <c r="W604" s="16" t="b">
        <f t="shared" si="66"/>
        <v>1</v>
      </c>
      <c r="X604" s="16" t="b">
        <f t="shared" si="67"/>
        <v>1</v>
      </c>
    </row>
    <row r="605" spans="1:24">
      <c r="A605" s="103">
        <v>590</v>
      </c>
      <c r="B605" s="218"/>
      <c r="C605" s="219"/>
      <c r="D605" s="206"/>
      <c r="E605" s="206"/>
      <c r="F605" s="206"/>
      <c r="G605" s="207"/>
      <c r="H605" s="207"/>
      <c r="I605" s="207"/>
      <c r="J605" s="207"/>
      <c r="K605" s="207"/>
      <c r="L605" s="207"/>
      <c r="M605" s="207"/>
      <c r="N605" s="207"/>
      <c r="O605" s="207"/>
      <c r="P605" s="207"/>
      <c r="Q605" s="207"/>
      <c r="R605" s="104">
        <f t="shared" si="68"/>
        <v>0</v>
      </c>
      <c r="S605" s="16" t="b">
        <f t="shared" si="69"/>
        <v>1</v>
      </c>
      <c r="T605" s="16" t="b">
        <f t="shared" si="70"/>
        <v>1</v>
      </c>
      <c r="U605" s="16" t="b">
        <f t="shared" si="71"/>
        <v>1</v>
      </c>
      <c r="V605" s="16" t="b">
        <f t="shared" si="65"/>
        <v>1</v>
      </c>
      <c r="W605" s="16" t="b">
        <f t="shared" si="66"/>
        <v>1</v>
      </c>
      <c r="X605" s="16" t="b">
        <f t="shared" si="67"/>
        <v>1</v>
      </c>
    </row>
    <row r="606" spans="1:24">
      <c r="A606" s="103">
        <v>591</v>
      </c>
      <c r="B606" s="218"/>
      <c r="C606" s="219"/>
      <c r="D606" s="206"/>
      <c r="E606" s="206"/>
      <c r="F606" s="206"/>
      <c r="G606" s="207"/>
      <c r="H606" s="207"/>
      <c r="I606" s="207"/>
      <c r="J606" s="207"/>
      <c r="K606" s="207"/>
      <c r="L606" s="207"/>
      <c r="M606" s="207"/>
      <c r="N606" s="207"/>
      <c r="O606" s="207"/>
      <c r="P606" s="207"/>
      <c r="Q606" s="207"/>
      <c r="R606" s="104">
        <f t="shared" si="68"/>
        <v>0</v>
      </c>
      <c r="S606" s="16" t="b">
        <f t="shared" si="69"/>
        <v>1</v>
      </c>
      <c r="T606" s="16" t="b">
        <f t="shared" si="70"/>
        <v>1</v>
      </c>
      <c r="U606" s="16" t="b">
        <f t="shared" si="71"/>
        <v>1</v>
      </c>
      <c r="V606" s="16" t="b">
        <f t="shared" si="65"/>
        <v>1</v>
      </c>
      <c r="W606" s="16" t="b">
        <f t="shared" si="66"/>
        <v>1</v>
      </c>
      <c r="X606" s="16" t="b">
        <f t="shared" si="67"/>
        <v>1</v>
      </c>
    </row>
    <row r="607" spans="1:24">
      <c r="A607" s="103">
        <v>592</v>
      </c>
      <c r="B607" s="218"/>
      <c r="C607" s="219"/>
      <c r="D607" s="206"/>
      <c r="E607" s="206"/>
      <c r="F607" s="206"/>
      <c r="G607" s="207"/>
      <c r="H607" s="207"/>
      <c r="I607" s="207"/>
      <c r="J607" s="207"/>
      <c r="K607" s="207"/>
      <c r="L607" s="207"/>
      <c r="M607" s="207"/>
      <c r="N607" s="207"/>
      <c r="O607" s="207"/>
      <c r="P607" s="207"/>
      <c r="Q607" s="207"/>
      <c r="R607" s="104">
        <f t="shared" si="68"/>
        <v>0</v>
      </c>
      <c r="S607" s="16" t="b">
        <f t="shared" si="69"/>
        <v>1</v>
      </c>
      <c r="T607" s="16" t="b">
        <f t="shared" si="70"/>
        <v>1</v>
      </c>
      <c r="U607" s="16" t="b">
        <f t="shared" si="71"/>
        <v>1</v>
      </c>
      <c r="V607" s="16" t="b">
        <f t="shared" si="65"/>
        <v>1</v>
      </c>
      <c r="W607" s="16" t="b">
        <f t="shared" si="66"/>
        <v>1</v>
      </c>
      <c r="X607" s="16" t="b">
        <f t="shared" si="67"/>
        <v>1</v>
      </c>
    </row>
    <row r="608" spans="1:24">
      <c r="A608" s="103">
        <v>593</v>
      </c>
      <c r="B608" s="218"/>
      <c r="C608" s="219"/>
      <c r="D608" s="206"/>
      <c r="E608" s="206"/>
      <c r="F608" s="206"/>
      <c r="G608" s="207"/>
      <c r="H608" s="207"/>
      <c r="I608" s="207"/>
      <c r="J608" s="207"/>
      <c r="K608" s="207"/>
      <c r="L608" s="207"/>
      <c r="M608" s="207"/>
      <c r="N608" s="207"/>
      <c r="O608" s="207"/>
      <c r="P608" s="207"/>
      <c r="Q608" s="207"/>
      <c r="R608" s="104">
        <f t="shared" si="68"/>
        <v>0</v>
      </c>
      <c r="S608" s="16" t="b">
        <f t="shared" si="69"/>
        <v>1</v>
      </c>
      <c r="T608" s="16" t="b">
        <f t="shared" si="70"/>
        <v>1</v>
      </c>
      <c r="U608" s="16" t="b">
        <f t="shared" si="71"/>
        <v>1</v>
      </c>
      <c r="V608" s="16" t="b">
        <f t="shared" si="65"/>
        <v>1</v>
      </c>
      <c r="W608" s="16" t="b">
        <f t="shared" si="66"/>
        <v>1</v>
      </c>
      <c r="X608" s="16" t="b">
        <f t="shared" si="67"/>
        <v>1</v>
      </c>
    </row>
    <row r="609" spans="1:24">
      <c r="A609" s="103">
        <v>594</v>
      </c>
      <c r="B609" s="218"/>
      <c r="C609" s="219"/>
      <c r="D609" s="206"/>
      <c r="E609" s="206"/>
      <c r="F609" s="206"/>
      <c r="G609" s="207"/>
      <c r="H609" s="207"/>
      <c r="I609" s="207"/>
      <c r="J609" s="207"/>
      <c r="K609" s="207"/>
      <c r="L609" s="207"/>
      <c r="M609" s="207"/>
      <c r="N609" s="207"/>
      <c r="O609" s="207"/>
      <c r="P609" s="207"/>
      <c r="Q609" s="207"/>
      <c r="R609" s="104">
        <f t="shared" si="68"/>
        <v>0</v>
      </c>
      <c r="S609" s="16" t="b">
        <f t="shared" si="69"/>
        <v>1</v>
      </c>
      <c r="T609" s="16" t="b">
        <f t="shared" si="70"/>
        <v>1</v>
      </c>
      <c r="U609" s="16" t="b">
        <f t="shared" si="71"/>
        <v>1</v>
      </c>
      <c r="V609" s="16" t="b">
        <f t="shared" si="65"/>
        <v>1</v>
      </c>
      <c r="W609" s="16" t="b">
        <f t="shared" si="66"/>
        <v>1</v>
      </c>
      <c r="X609" s="16" t="b">
        <f t="shared" si="67"/>
        <v>1</v>
      </c>
    </row>
    <row r="610" spans="1:24">
      <c r="A610" s="103">
        <v>595</v>
      </c>
      <c r="B610" s="218"/>
      <c r="C610" s="219"/>
      <c r="D610" s="206"/>
      <c r="E610" s="206"/>
      <c r="F610" s="206"/>
      <c r="G610" s="207"/>
      <c r="H610" s="207"/>
      <c r="I610" s="207"/>
      <c r="J610" s="207"/>
      <c r="K610" s="207"/>
      <c r="L610" s="207"/>
      <c r="M610" s="207"/>
      <c r="N610" s="207"/>
      <c r="O610" s="207"/>
      <c r="P610" s="207"/>
      <c r="Q610" s="207"/>
      <c r="R610" s="104">
        <f t="shared" si="68"/>
        <v>0</v>
      </c>
      <c r="S610" s="16" t="b">
        <f t="shared" si="69"/>
        <v>1</v>
      </c>
      <c r="T610" s="16" t="b">
        <f t="shared" si="70"/>
        <v>1</v>
      </c>
      <c r="U610" s="16" t="b">
        <f t="shared" si="71"/>
        <v>1</v>
      </c>
      <c r="V610" s="16" t="b">
        <f t="shared" si="65"/>
        <v>1</v>
      </c>
      <c r="W610" s="16" t="b">
        <f t="shared" si="66"/>
        <v>1</v>
      </c>
      <c r="X610" s="16" t="b">
        <f t="shared" si="67"/>
        <v>1</v>
      </c>
    </row>
    <row r="611" spans="1:24">
      <c r="A611" s="103">
        <v>596</v>
      </c>
      <c r="B611" s="218"/>
      <c r="C611" s="219"/>
      <c r="D611" s="206"/>
      <c r="E611" s="206"/>
      <c r="F611" s="206"/>
      <c r="G611" s="207"/>
      <c r="H611" s="207"/>
      <c r="I611" s="207"/>
      <c r="J611" s="207"/>
      <c r="K611" s="207"/>
      <c r="L611" s="207"/>
      <c r="M611" s="207"/>
      <c r="N611" s="207"/>
      <c r="O611" s="207"/>
      <c r="P611" s="207"/>
      <c r="Q611" s="207"/>
      <c r="R611" s="104">
        <f t="shared" si="68"/>
        <v>0</v>
      </c>
      <c r="S611" s="16" t="b">
        <f t="shared" si="69"/>
        <v>1</v>
      </c>
      <c r="T611" s="16" t="b">
        <f t="shared" si="70"/>
        <v>1</v>
      </c>
      <c r="U611" s="16" t="b">
        <f t="shared" si="71"/>
        <v>1</v>
      </c>
      <c r="V611" s="16" t="b">
        <f t="shared" si="65"/>
        <v>1</v>
      </c>
      <c r="W611" s="16" t="b">
        <f t="shared" si="66"/>
        <v>1</v>
      </c>
      <c r="X611" s="16" t="b">
        <f t="shared" si="67"/>
        <v>1</v>
      </c>
    </row>
    <row r="612" spans="1:24">
      <c r="A612" s="103">
        <v>597</v>
      </c>
      <c r="B612" s="218"/>
      <c r="C612" s="219"/>
      <c r="D612" s="206"/>
      <c r="E612" s="206"/>
      <c r="F612" s="206"/>
      <c r="G612" s="207"/>
      <c r="H612" s="207"/>
      <c r="I612" s="207"/>
      <c r="J612" s="207"/>
      <c r="K612" s="207"/>
      <c r="L612" s="207"/>
      <c r="M612" s="207"/>
      <c r="N612" s="207"/>
      <c r="O612" s="207"/>
      <c r="P612" s="207"/>
      <c r="Q612" s="207"/>
      <c r="R612" s="104">
        <f t="shared" si="68"/>
        <v>0</v>
      </c>
      <c r="S612" s="16" t="b">
        <f t="shared" si="69"/>
        <v>1</v>
      </c>
      <c r="T612" s="16" t="b">
        <f t="shared" si="70"/>
        <v>1</v>
      </c>
      <c r="U612" s="16" t="b">
        <f t="shared" si="71"/>
        <v>1</v>
      </c>
      <c r="V612" s="16" t="b">
        <f t="shared" si="65"/>
        <v>1</v>
      </c>
      <c r="W612" s="16" t="b">
        <f t="shared" si="66"/>
        <v>1</v>
      </c>
      <c r="X612" s="16" t="b">
        <f t="shared" si="67"/>
        <v>1</v>
      </c>
    </row>
    <row r="613" spans="1:24">
      <c r="A613" s="103">
        <v>598</v>
      </c>
      <c r="B613" s="218"/>
      <c r="C613" s="219"/>
      <c r="D613" s="206"/>
      <c r="E613" s="206"/>
      <c r="F613" s="206"/>
      <c r="G613" s="207"/>
      <c r="H613" s="207"/>
      <c r="I613" s="207"/>
      <c r="J613" s="207"/>
      <c r="K613" s="207"/>
      <c r="L613" s="207"/>
      <c r="M613" s="207"/>
      <c r="N613" s="207"/>
      <c r="O613" s="207"/>
      <c r="P613" s="207"/>
      <c r="Q613" s="207"/>
      <c r="R613" s="104">
        <f t="shared" si="68"/>
        <v>0</v>
      </c>
      <c r="S613" s="16" t="b">
        <f t="shared" si="69"/>
        <v>1</v>
      </c>
      <c r="T613" s="16" t="b">
        <f t="shared" si="70"/>
        <v>1</v>
      </c>
      <c r="U613" s="16" t="b">
        <f t="shared" si="71"/>
        <v>1</v>
      </c>
      <c r="V613" s="16" t="b">
        <f t="shared" si="65"/>
        <v>1</v>
      </c>
      <c r="W613" s="16" t="b">
        <f t="shared" si="66"/>
        <v>1</v>
      </c>
      <c r="X613" s="16" t="b">
        <f t="shared" si="67"/>
        <v>1</v>
      </c>
    </row>
    <row r="614" spans="1:24">
      <c r="A614" s="103">
        <v>599</v>
      </c>
      <c r="B614" s="218"/>
      <c r="C614" s="219"/>
      <c r="D614" s="206"/>
      <c r="E614" s="206"/>
      <c r="F614" s="206"/>
      <c r="G614" s="207"/>
      <c r="H614" s="207"/>
      <c r="I614" s="207"/>
      <c r="J614" s="207"/>
      <c r="K614" s="207"/>
      <c r="L614" s="207"/>
      <c r="M614" s="207"/>
      <c r="N614" s="207"/>
      <c r="O614" s="207"/>
      <c r="P614" s="207"/>
      <c r="Q614" s="207"/>
      <c r="R614" s="104">
        <f t="shared" si="68"/>
        <v>0</v>
      </c>
      <c r="S614" s="16" t="b">
        <f t="shared" si="69"/>
        <v>1</v>
      </c>
      <c r="T614" s="16" t="b">
        <f t="shared" si="70"/>
        <v>1</v>
      </c>
      <c r="U614" s="16" t="b">
        <f t="shared" si="71"/>
        <v>1</v>
      </c>
      <c r="V614" s="16" t="b">
        <f t="shared" si="65"/>
        <v>1</v>
      </c>
      <c r="W614" s="16" t="b">
        <f t="shared" si="66"/>
        <v>1</v>
      </c>
      <c r="X614" s="16" t="b">
        <f t="shared" si="67"/>
        <v>1</v>
      </c>
    </row>
    <row r="615" spans="1:24">
      <c r="A615" s="103">
        <v>600</v>
      </c>
      <c r="B615" s="218"/>
      <c r="C615" s="219"/>
      <c r="D615" s="206"/>
      <c r="E615" s="206"/>
      <c r="F615" s="206"/>
      <c r="G615" s="207"/>
      <c r="H615" s="207"/>
      <c r="I615" s="207"/>
      <c r="J615" s="207"/>
      <c r="K615" s="207"/>
      <c r="L615" s="207"/>
      <c r="M615" s="207"/>
      <c r="N615" s="207"/>
      <c r="O615" s="207"/>
      <c r="P615" s="207"/>
      <c r="Q615" s="207"/>
      <c r="R615" s="104">
        <f t="shared" si="68"/>
        <v>0</v>
      </c>
      <c r="S615" s="16" t="b">
        <f t="shared" si="69"/>
        <v>1</v>
      </c>
      <c r="T615" s="16" t="b">
        <f t="shared" si="70"/>
        <v>1</v>
      </c>
      <c r="U615" s="16" t="b">
        <f t="shared" si="71"/>
        <v>1</v>
      </c>
      <c r="V615" s="16" t="b">
        <f t="shared" si="65"/>
        <v>1</v>
      </c>
      <c r="W615" s="16" t="b">
        <f t="shared" si="66"/>
        <v>1</v>
      </c>
      <c r="X615" s="16" t="b">
        <f t="shared" si="67"/>
        <v>1</v>
      </c>
    </row>
    <row r="616" spans="1:24">
      <c r="A616" s="103">
        <v>601</v>
      </c>
      <c r="B616" s="218"/>
      <c r="C616" s="219"/>
      <c r="D616" s="206"/>
      <c r="E616" s="206"/>
      <c r="F616" s="206"/>
      <c r="G616" s="207"/>
      <c r="H616" s="207"/>
      <c r="I616" s="207"/>
      <c r="J616" s="207"/>
      <c r="K616" s="207"/>
      <c r="L616" s="207"/>
      <c r="M616" s="207"/>
      <c r="N616" s="207"/>
      <c r="O616" s="207"/>
      <c r="P616" s="207"/>
      <c r="Q616" s="207"/>
      <c r="R616" s="104">
        <f t="shared" si="68"/>
        <v>0</v>
      </c>
      <c r="S616" s="16" t="b">
        <f t="shared" si="69"/>
        <v>1</v>
      </c>
      <c r="T616" s="16" t="b">
        <f t="shared" si="70"/>
        <v>1</v>
      </c>
      <c r="U616" s="16" t="b">
        <f t="shared" si="71"/>
        <v>1</v>
      </c>
      <c r="V616" s="16" t="b">
        <f t="shared" si="65"/>
        <v>1</v>
      </c>
      <c r="W616" s="16" t="b">
        <f t="shared" si="66"/>
        <v>1</v>
      </c>
      <c r="X616" s="16" t="b">
        <f t="shared" si="67"/>
        <v>1</v>
      </c>
    </row>
    <row r="617" spans="1:24">
      <c r="A617" s="103">
        <v>602</v>
      </c>
      <c r="B617" s="218"/>
      <c r="C617" s="219"/>
      <c r="D617" s="206"/>
      <c r="E617" s="206"/>
      <c r="F617" s="206"/>
      <c r="G617" s="207"/>
      <c r="H617" s="207"/>
      <c r="I617" s="207"/>
      <c r="J617" s="207"/>
      <c r="K617" s="207"/>
      <c r="L617" s="207"/>
      <c r="M617" s="207"/>
      <c r="N617" s="207"/>
      <c r="O617" s="207"/>
      <c r="P617" s="207"/>
      <c r="Q617" s="207"/>
      <c r="R617" s="104">
        <f t="shared" si="68"/>
        <v>0</v>
      </c>
      <c r="S617" s="16" t="b">
        <f t="shared" si="69"/>
        <v>1</v>
      </c>
      <c r="T617" s="16" t="b">
        <f t="shared" si="70"/>
        <v>1</v>
      </c>
      <c r="U617" s="16" t="b">
        <f t="shared" si="71"/>
        <v>1</v>
      </c>
      <c r="V617" s="16" t="b">
        <f t="shared" si="65"/>
        <v>1</v>
      </c>
      <c r="W617" s="16" t="b">
        <f t="shared" si="66"/>
        <v>1</v>
      </c>
      <c r="X617" s="16" t="b">
        <f t="shared" si="67"/>
        <v>1</v>
      </c>
    </row>
    <row r="618" spans="1:24">
      <c r="A618" s="103">
        <v>603</v>
      </c>
      <c r="B618" s="218"/>
      <c r="C618" s="219"/>
      <c r="D618" s="206"/>
      <c r="E618" s="206"/>
      <c r="F618" s="206"/>
      <c r="G618" s="207"/>
      <c r="H618" s="207"/>
      <c r="I618" s="207"/>
      <c r="J618" s="207"/>
      <c r="K618" s="207"/>
      <c r="L618" s="207"/>
      <c r="M618" s="207"/>
      <c r="N618" s="207"/>
      <c r="O618" s="207"/>
      <c r="P618" s="207"/>
      <c r="Q618" s="207"/>
      <c r="R618" s="104">
        <f t="shared" si="68"/>
        <v>0</v>
      </c>
      <c r="S618" s="16" t="b">
        <f t="shared" si="69"/>
        <v>1</v>
      </c>
      <c r="T618" s="16" t="b">
        <f t="shared" si="70"/>
        <v>1</v>
      </c>
      <c r="U618" s="16" t="b">
        <f t="shared" si="71"/>
        <v>1</v>
      </c>
      <c r="V618" s="16" t="b">
        <f t="shared" si="65"/>
        <v>1</v>
      </c>
      <c r="W618" s="16" t="b">
        <f t="shared" si="66"/>
        <v>1</v>
      </c>
      <c r="X618" s="16" t="b">
        <f t="shared" si="67"/>
        <v>1</v>
      </c>
    </row>
    <row r="619" spans="1:24">
      <c r="A619" s="103">
        <v>604</v>
      </c>
      <c r="B619" s="218"/>
      <c r="C619" s="219"/>
      <c r="D619" s="206"/>
      <c r="E619" s="206"/>
      <c r="F619" s="206"/>
      <c r="G619" s="207"/>
      <c r="H619" s="207"/>
      <c r="I619" s="207"/>
      <c r="J619" s="207"/>
      <c r="K619" s="207"/>
      <c r="L619" s="207"/>
      <c r="M619" s="207"/>
      <c r="N619" s="207"/>
      <c r="O619" s="207"/>
      <c r="P619" s="207"/>
      <c r="Q619" s="207"/>
      <c r="R619" s="104">
        <f t="shared" si="68"/>
        <v>0</v>
      </c>
      <c r="S619" s="16" t="b">
        <f t="shared" si="69"/>
        <v>1</v>
      </c>
      <c r="T619" s="16" t="b">
        <f t="shared" si="70"/>
        <v>1</v>
      </c>
      <c r="U619" s="16" t="b">
        <f t="shared" si="71"/>
        <v>1</v>
      </c>
      <c r="V619" s="16" t="b">
        <f t="shared" si="65"/>
        <v>1</v>
      </c>
      <c r="W619" s="16" t="b">
        <f t="shared" si="66"/>
        <v>1</v>
      </c>
      <c r="X619" s="16" t="b">
        <f t="shared" si="67"/>
        <v>1</v>
      </c>
    </row>
    <row r="620" spans="1:24">
      <c r="A620" s="103">
        <v>605</v>
      </c>
      <c r="B620" s="218"/>
      <c r="C620" s="219"/>
      <c r="D620" s="206"/>
      <c r="E620" s="206"/>
      <c r="F620" s="206"/>
      <c r="G620" s="207"/>
      <c r="H620" s="207"/>
      <c r="I620" s="207"/>
      <c r="J620" s="207"/>
      <c r="K620" s="207"/>
      <c r="L620" s="207"/>
      <c r="M620" s="207"/>
      <c r="N620" s="207"/>
      <c r="O620" s="207"/>
      <c r="P620" s="207"/>
      <c r="Q620" s="207"/>
      <c r="R620" s="104">
        <f t="shared" si="68"/>
        <v>0</v>
      </c>
      <c r="S620" s="16" t="b">
        <f t="shared" si="69"/>
        <v>1</v>
      </c>
      <c r="T620" s="16" t="b">
        <f t="shared" si="70"/>
        <v>1</v>
      </c>
      <c r="U620" s="16" t="b">
        <f t="shared" si="71"/>
        <v>1</v>
      </c>
      <c r="V620" s="16" t="b">
        <f t="shared" si="65"/>
        <v>1</v>
      </c>
      <c r="W620" s="16" t="b">
        <f t="shared" si="66"/>
        <v>1</v>
      </c>
      <c r="X620" s="16" t="b">
        <f t="shared" si="67"/>
        <v>1</v>
      </c>
    </row>
    <row r="621" spans="1:24">
      <c r="A621" s="103">
        <v>606</v>
      </c>
      <c r="B621" s="218"/>
      <c r="C621" s="219"/>
      <c r="D621" s="206"/>
      <c r="E621" s="206"/>
      <c r="F621" s="206"/>
      <c r="G621" s="207"/>
      <c r="H621" s="207"/>
      <c r="I621" s="207"/>
      <c r="J621" s="207"/>
      <c r="K621" s="207"/>
      <c r="L621" s="207"/>
      <c r="M621" s="207"/>
      <c r="N621" s="207"/>
      <c r="O621" s="207"/>
      <c r="P621" s="207"/>
      <c r="Q621" s="207"/>
      <c r="R621" s="104">
        <f t="shared" si="68"/>
        <v>0</v>
      </c>
      <c r="S621" s="16" t="b">
        <f t="shared" si="69"/>
        <v>1</v>
      </c>
      <c r="T621" s="16" t="b">
        <f t="shared" si="70"/>
        <v>1</v>
      </c>
      <c r="U621" s="16" t="b">
        <f t="shared" si="71"/>
        <v>1</v>
      </c>
      <c r="V621" s="16" t="b">
        <f t="shared" si="65"/>
        <v>1</v>
      </c>
      <c r="W621" s="16" t="b">
        <f t="shared" si="66"/>
        <v>1</v>
      </c>
      <c r="X621" s="16" t="b">
        <f t="shared" si="67"/>
        <v>1</v>
      </c>
    </row>
    <row r="622" spans="1:24">
      <c r="A622" s="103">
        <v>607</v>
      </c>
      <c r="B622" s="218"/>
      <c r="C622" s="219"/>
      <c r="D622" s="206"/>
      <c r="E622" s="206"/>
      <c r="F622" s="206"/>
      <c r="G622" s="207"/>
      <c r="H622" s="207"/>
      <c r="I622" s="207"/>
      <c r="J622" s="207"/>
      <c r="K622" s="207"/>
      <c r="L622" s="207"/>
      <c r="M622" s="207"/>
      <c r="N622" s="207"/>
      <c r="O622" s="207"/>
      <c r="P622" s="207"/>
      <c r="Q622" s="207"/>
      <c r="R622" s="104">
        <f t="shared" si="68"/>
        <v>0</v>
      </c>
      <c r="S622" s="16" t="b">
        <f t="shared" si="69"/>
        <v>1</v>
      </c>
      <c r="T622" s="16" t="b">
        <f t="shared" si="70"/>
        <v>1</v>
      </c>
      <c r="U622" s="16" t="b">
        <f t="shared" si="71"/>
        <v>1</v>
      </c>
      <c r="V622" s="16" t="b">
        <f t="shared" si="65"/>
        <v>1</v>
      </c>
      <c r="W622" s="16" t="b">
        <f t="shared" si="66"/>
        <v>1</v>
      </c>
      <c r="X622" s="16" t="b">
        <f t="shared" si="67"/>
        <v>1</v>
      </c>
    </row>
    <row r="623" spans="1:24">
      <c r="A623" s="103">
        <v>608</v>
      </c>
      <c r="B623" s="218"/>
      <c r="C623" s="219"/>
      <c r="D623" s="206"/>
      <c r="E623" s="206"/>
      <c r="F623" s="206"/>
      <c r="G623" s="207"/>
      <c r="H623" s="207"/>
      <c r="I623" s="207"/>
      <c r="J623" s="207"/>
      <c r="K623" s="207"/>
      <c r="L623" s="207"/>
      <c r="M623" s="207"/>
      <c r="N623" s="207"/>
      <c r="O623" s="207"/>
      <c r="P623" s="207"/>
      <c r="Q623" s="207"/>
      <c r="R623" s="104">
        <f t="shared" si="68"/>
        <v>0</v>
      </c>
      <c r="S623" s="16" t="b">
        <f t="shared" si="69"/>
        <v>1</v>
      </c>
      <c r="T623" s="16" t="b">
        <f t="shared" si="70"/>
        <v>1</v>
      </c>
      <c r="U623" s="16" t="b">
        <f t="shared" si="71"/>
        <v>1</v>
      </c>
      <c r="V623" s="16" t="b">
        <f t="shared" si="65"/>
        <v>1</v>
      </c>
      <c r="W623" s="16" t="b">
        <f t="shared" si="66"/>
        <v>1</v>
      </c>
      <c r="X623" s="16" t="b">
        <f t="shared" si="67"/>
        <v>1</v>
      </c>
    </row>
    <row r="624" spans="1:24">
      <c r="A624" s="103">
        <v>609</v>
      </c>
      <c r="B624" s="218"/>
      <c r="C624" s="219"/>
      <c r="D624" s="206"/>
      <c r="E624" s="206"/>
      <c r="F624" s="206"/>
      <c r="G624" s="207"/>
      <c r="H624" s="207"/>
      <c r="I624" s="207"/>
      <c r="J624" s="207"/>
      <c r="K624" s="207"/>
      <c r="L624" s="207"/>
      <c r="M624" s="207"/>
      <c r="N624" s="207"/>
      <c r="O624" s="207"/>
      <c r="P624" s="207"/>
      <c r="Q624" s="207"/>
      <c r="R624" s="104">
        <f t="shared" si="68"/>
        <v>0</v>
      </c>
      <c r="S624" s="16" t="b">
        <f t="shared" si="69"/>
        <v>1</v>
      </c>
      <c r="T624" s="16" t="b">
        <f t="shared" si="70"/>
        <v>1</v>
      </c>
      <c r="U624" s="16" t="b">
        <f t="shared" si="71"/>
        <v>1</v>
      </c>
      <c r="V624" s="16" t="b">
        <f t="shared" si="65"/>
        <v>1</v>
      </c>
      <c r="W624" s="16" t="b">
        <f t="shared" si="66"/>
        <v>1</v>
      </c>
      <c r="X624" s="16" t="b">
        <f t="shared" si="67"/>
        <v>1</v>
      </c>
    </row>
    <row r="625" spans="1:24">
      <c r="A625" s="103">
        <v>610</v>
      </c>
      <c r="B625" s="218"/>
      <c r="C625" s="219"/>
      <c r="D625" s="206"/>
      <c r="E625" s="206"/>
      <c r="F625" s="206"/>
      <c r="G625" s="207"/>
      <c r="H625" s="207"/>
      <c r="I625" s="207"/>
      <c r="J625" s="207"/>
      <c r="K625" s="207"/>
      <c r="L625" s="207"/>
      <c r="M625" s="207"/>
      <c r="N625" s="207"/>
      <c r="O625" s="207"/>
      <c r="P625" s="207"/>
      <c r="Q625" s="207"/>
      <c r="R625" s="104">
        <f t="shared" si="68"/>
        <v>0</v>
      </c>
      <c r="S625" s="16" t="b">
        <f t="shared" si="69"/>
        <v>1</v>
      </c>
      <c r="T625" s="16" t="b">
        <f t="shared" si="70"/>
        <v>1</v>
      </c>
      <c r="U625" s="16" t="b">
        <f t="shared" si="71"/>
        <v>1</v>
      </c>
      <c r="V625" s="16" t="b">
        <f t="shared" si="65"/>
        <v>1</v>
      </c>
      <c r="W625" s="16" t="b">
        <f t="shared" si="66"/>
        <v>1</v>
      </c>
      <c r="X625" s="16" t="b">
        <f t="shared" si="67"/>
        <v>1</v>
      </c>
    </row>
    <row r="626" spans="1:24">
      <c r="A626" s="103">
        <v>611</v>
      </c>
      <c r="B626" s="218"/>
      <c r="C626" s="219"/>
      <c r="D626" s="206"/>
      <c r="E626" s="206"/>
      <c r="F626" s="206"/>
      <c r="G626" s="207"/>
      <c r="H626" s="207"/>
      <c r="I626" s="207"/>
      <c r="J626" s="207"/>
      <c r="K626" s="207"/>
      <c r="L626" s="207"/>
      <c r="M626" s="207"/>
      <c r="N626" s="207"/>
      <c r="O626" s="207"/>
      <c r="P626" s="207"/>
      <c r="Q626" s="207"/>
      <c r="R626" s="104">
        <f t="shared" si="68"/>
        <v>0</v>
      </c>
      <c r="S626" s="16" t="b">
        <f t="shared" si="69"/>
        <v>1</v>
      </c>
      <c r="T626" s="16" t="b">
        <f t="shared" si="70"/>
        <v>1</v>
      </c>
      <c r="U626" s="16" t="b">
        <f t="shared" si="71"/>
        <v>1</v>
      </c>
      <c r="V626" s="16" t="b">
        <f t="shared" si="65"/>
        <v>1</v>
      </c>
      <c r="W626" s="16" t="b">
        <f t="shared" si="66"/>
        <v>1</v>
      </c>
      <c r="X626" s="16" t="b">
        <f t="shared" si="67"/>
        <v>1</v>
      </c>
    </row>
    <row r="627" spans="1:24">
      <c r="A627" s="103">
        <v>612</v>
      </c>
      <c r="B627" s="218"/>
      <c r="C627" s="219"/>
      <c r="D627" s="206"/>
      <c r="E627" s="206"/>
      <c r="F627" s="206"/>
      <c r="G627" s="207"/>
      <c r="H627" s="207"/>
      <c r="I627" s="207"/>
      <c r="J627" s="207"/>
      <c r="K627" s="207"/>
      <c r="L627" s="207"/>
      <c r="M627" s="207"/>
      <c r="N627" s="207"/>
      <c r="O627" s="207"/>
      <c r="P627" s="207"/>
      <c r="Q627" s="207"/>
      <c r="R627" s="104">
        <f t="shared" si="68"/>
        <v>0</v>
      </c>
      <c r="S627" s="16" t="b">
        <f t="shared" si="69"/>
        <v>1</v>
      </c>
      <c r="T627" s="16" t="b">
        <f t="shared" si="70"/>
        <v>1</v>
      </c>
      <c r="U627" s="16" t="b">
        <f t="shared" si="71"/>
        <v>1</v>
      </c>
      <c r="V627" s="16" t="b">
        <f t="shared" si="65"/>
        <v>1</v>
      </c>
      <c r="W627" s="16" t="b">
        <f t="shared" si="66"/>
        <v>1</v>
      </c>
      <c r="X627" s="16" t="b">
        <f t="shared" si="67"/>
        <v>1</v>
      </c>
    </row>
    <row r="628" spans="1:24">
      <c r="A628" s="103">
        <v>613</v>
      </c>
      <c r="B628" s="218"/>
      <c r="C628" s="219"/>
      <c r="D628" s="206"/>
      <c r="E628" s="206"/>
      <c r="F628" s="206"/>
      <c r="G628" s="207"/>
      <c r="H628" s="207"/>
      <c r="I628" s="207"/>
      <c r="J628" s="207"/>
      <c r="K628" s="207"/>
      <c r="L628" s="207"/>
      <c r="M628" s="207"/>
      <c r="N628" s="207"/>
      <c r="O628" s="207"/>
      <c r="P628" s="207"/>
      <c r="Q628" s="207"/>
      <c r="R628" s="104">
        <f t="shared" si="68"/>
        <v>0</v>
      </c>
      <c r="S628" s="16" t="b">
        <f t="shared" si="69"/>
        <v>1</v>
      </c>
      <c r="T628" s="16" t="b">
        <f t="shared" si="70"/>
        <v>1</v>
      </c>
      <c r="U628" s="16" t="b">
        <f t="shared" si="71"/>
        <v>1</v>
      </c>
      <c r="V628" s="16" t="b">
        <f t="shared" si="65"/>
        <v>1</v>
      </c>
      <c r="W628" s="16" t="b">
        <f t="shared" si="66"/>
        <v>1</v>
      </c>
      <c r="X628" s="16" t="b">
        <f t="shared" si="67"/>
        <v>1</v>
      </c>
    </row>
    <row r="629" spans="1:24">
      <c r="A629" s="103">
        <v>614</v>
      </c>
      <c r="B629" s="218"/>
      <c r="C629" s="219"/>
      <c r="D629" s="206"/>
      <c r="E629" s="206"/>
      <c r="F629" s="206"/>
      <c r="G629" s="207"/>
      <c r="H629" s="207"/>
      <c r="I629" s="207"/>
      <c r="J629" s="207"/>
      <c r="K629" s="207"/>
      <c r="L629" s="207"/>
      <c r="M629" s="207"/>
      <c r="N629" s="207"/>
      <c r="O629" s="207"/>
      <c r="P629" s="207"/>
      <c r="Q629" s="207"/>
      <c r="R629" s="104">
        <f t="shared" si="68"/>
        <v>0</v>
      </c>
      <c r="S629" s="16" t="b">
        <f t="shared" si="69"/>
        <v>1</v>
      </c>
      <c r="T629" s="16" t="b">
        <f t="shared" si="70"/>
        <v>1</v>
      </c>
      <c r="U629" s="16" t="b">
        <f t="shared" si="71"/>
        <v>1</v>
      </c>
      <c r="V629" s="16" t="b">
        <f t="shared" si="65"/>
        <v>1</v>
      </c>
      <c r="W629" s="16" t="b">
        <f t="shared" si="66"/>
        <v>1</v>
      </c>
      <c r="X629" s="16" t="b">
        <f t="shared" si="67"/>
        <v>1</v>
      </c>
    </row>
    <row r="630" spans="1:24">
      <c r="A630" s="103">
        <v>615</v>
      </c>
      <c r="B630" s="218"/>
      <c r="C630" s="219"/>
      <c r="D630" s="206"/>
      <c r="E630" s="206"/>
      <c r="F630" s="206"/>
      <c r="G630" s="207"/>
      <c r="H630" s="207"/>
      <c r="I630" s="207"/>
      <c r="J630" s="207"/>
      <c r="K630" s="207"/>
      <c r="L630" s="207"/>
      <c r="M630" s="207"/>
      <c r="N630" s="207"/>
      <c r="O630" s="207"/>
      <c r="P630" s="207"/>
      <c r="Q630" s="207"/>
      <c r="R630" s="104">
        <f t="shared" si="68"/>
        <v>0</v>
      </c>
      <c r="S630" s="16" t="b">
        <f t="shared" si="69"/>
        <v>1</v>
      </c>
      <c r="T630" s="16" t="b">
        <f t="shared" si="70"/>
        <v>1</v>
      </c>
      <c r="U630" s="16" t="b">
        <f t="shared" si="71"/>
        <v>1</v>
      </c>
      <c r="V630" s="16" t="b">
        <f t="shared" si="65"/>
        <v>1</v>
      </c>
      <c r="W630" s="16" t="b">
        <f t="shared" si="66"/>
        <v>1</v>
      </c>
      <c r="X630" s="16" t="b">
        <f t="shared" si="67"/>
        <v>1</v>
      </c>
    </row>
    <row r="631" spans="1:24">
      <c r="A631" s="103">
        <v>616</v>
      </c>
      <c r="B631" s="218"/>
      <c r="C631" s="219"/>
      <c r="D631" s="206"/>
      <c r="E631" s="206"/>
      <c r="F631" s="206"/>
      <c r="G631" s="207"/>
      <c r="H631" s="207"/>
      <c r="I631" s="207"/>
      <c r="J631" s="207"/>
      <c r="K631" s="207"/>
      <c r="L631" s="207"/>
      <c r="M631" s="207"/>
      <c r="N631" s="207"/>
      <c r="O631" s="207"/>
      <c r="P631" s="207"/>
      <c r="Q631" s="207"/>
      <c r="R631" s="104">
        <f t="shared" si="68"/>
        <v>0</v>
      </c>
      <c r="S631" s="16" t="b">
        <f t="shared" si="69"/>
        <v>1</v>
      </c>
      <c r="T631" s="16" t="b">
        <f t="shared" si="70"/>
        <v>1</v>
      </c>
      <c r="U631" s="16" t="b">
        <f t="shared" si="71"/>
        <v>1</v>
      </c>
      <c r="V631" s="16" t="b">
        <f t="shared" si="65"/>
        <v>1</v>
      </c>
      <c r="W631" s="16" t="b">
        <f t="shared" si="66"/>
        <v>1</v>
      </c>
      <c r="X631" s="16" t="b">
        <f t="shared" si="67"/>
        <v>1</v>
      </c>
    </row>
    <row r="632" spans="1:24">
      <c r="A632" s="103">
        <v>617</v>
      </c>
      <c r="B632" s="218"/>
      <c r="C632" s="219"/>
      <c r="D632" s="206"/>
      <c r="E632" s="206"/>
      <c r="F632" s="206"/>
      <c r="G632" s="207"/>
      <c r="H632" s="207"/>
      <c r="I632" s="207"/>
      <c r="J632" s="207"/>
      <c r="K632" s="207"/>
      <c r="L632" s="207"/>
      <c r="M632" s="207"/>
      <c r="N632" s="207"/>
      <c r="O632" s="207"/>
      <c r="P632" s="207"/>
      <c r="Q632" s="207"/>
      <c r="R632" s="104">
        <f t="shared" si="68"/>
        <v>0</v>
      </c>
      <c r="S632" s="16" t="b">
        <f t="shared" si="69"/>
        <v>1</v>
      </c>
      <c r="T632" s="16" t="b">
        <f t="shared" si="70"/>
        <v>1</v>
      </c>
      <c r="U632" s="16" t="b">
        <f t="shared" si="71"/>
        <v>1</v>
      </c>
      <c r="V632" s="16" t="b">
        <f t="shared" si="65"/>
        <v>1</v>
      </c>
      <c r="W632" s="16" t="b">
        <f t="shared" si="66"/>
        <v>1</v>
      </c>
      <c r="X632" s="16" t="b">
        <f t="shared" si="67"/>
        <v>1</v>
      </c>
    </row>
    <row r="633" spans="1:24">
      <c r="A633" s="103">
        <v>618</v>
      </c>
      <c r="B633" s="218"/>
      <c r="C633" s="219"/>
      <c r="D633" s="206"/>
      <c r="E633" s="206"/>
      <c r="F633" s="206"/>
      <c r="G633" s="207"/>
      <c r="H633" s="207"/>
      <c r="I633" s="207"/>
      <c r="J633" s="207"/>
      <c r="K633" s="207"/>
      <c r="L633" s="207"/>
      <c r="M633" s="207"/>
      <c r="N633" s="207"/>
      <c r="O633" s="207"/>
      <c r="P633" s="207"/>
      <c r="Q633" s="207"/>
      <c r="R633" s="104">
        <f t="shared" si="68"/>
        <v>0</v>
      </c>
      <c r="S633" s="16" t="b">
        <f t="shared" si="69"/>
        <v>1</v>
      </c>
      <c r="T633" s="16" t="b">
        <f t="shared" si="70"/>
        <v>1</v>
      </c>
      <c r="U633" s="16" t="b">
        <f t="shared" si="71"/>
        <v>1</v>
      </c>
      <c r="V633" s="16" t="b">
        <f t="shared" si="65"/>
        <v>1</v>
      </c>
      <c r="W633" s="16" t="b">
        <f t="shared" si="66"/>
        <v>1</v>
      </c>
      <c r="X633" s="16" t="b">
        <f t="shared" si="67"/>
        <v>1</v>
      </c>
    </row>
    <row r="634" spans="1:24">
      <c r="A634" s="103">
        <v>619</v>
      </c>
      <c r="B634" s="218"/>
      <c r="C634" s="219"/>
      <c r="D634" s="206"/>
      <c r="E634" s="206"/>
      <c r="F634" s="206"/>
      <c r="G634" s="207"/>
      <c r="H634" s="207"/>
      <c r="I634" s="207"/>
      <c r="J634" s="207"/>
      <c r="K634" s="207"/>
      <c r="L634" s="207"/>
      <c r="M634" s="207"/>
      <c r="N634" s="207"/>
      <c r="O634" s="207"/>
      <c r="P634" s="207"/>
      <c r="Q634" s="207"/>
      <c r="R634" s="104">
        <f t="shared" si="68"/>
        <v>0</v>
      </c>
      <c r="S634" s="16" t="b">
        <f t="shared" si="69"/>
        <v>1</v>
      </c>
      <c r="T634" s="16" t="b">
        <f t="shared" si="70"/>
        <v>1</v>
      </c>
      <c r="U634" s="16" t="b">
        <f t="shared" si="71"/>
        <v>1</v>
      </c>
      <c r="V634" s="16" t="b">
        <f t="shared" si="65"/>
        <v>1</v>
      </c>
      <c r="W634" s="16" t="b">
        <f t="shared" si="66"/>
        <v>1</v>
      </c>
      <c r="X634" s="16" t="b">
        <f t="shared" si="67"/>
        <v>1</v>
      </c>
    </row>
    <row r="635" spans="1:24">
      <c r="A635" s="103">
        <v>620</v>
      </c>
      <c r="B635" s="218"/>
      <c r="C635" s="219"/>
      <c r="D635" s="206"/>
      <c r="E635" s="206"/>
      <c r="F635" s="206"/>
      <c r="G635" s="207"/>
      <c r="H635" s="207"/>
      <c r="I635" s="207"/>
      <c r="J635" s="207"/>
      <c r="K635" s="207"/>
      <c r="L635" s="207"/>
      <c r="M635" s="207"/>
      <c r="N635" s="207"/>
      <c r="O635" s="207"/>
      <c r="P635" s="207"/>
      <c r="Q635" s="207"/>
      <c r="R635" s="104">
        <f t="shared" si="68"/>
        <v>0</v>
      </c>
      <c r="S635" s="16" t="b">
        <f t="shared" si="69"/>
        <v>1</v>
      </c>
      <c r="T635" s="16" t="b">
        <f t="shared" si="70"/>
        <v>1</v>
      </c>
      <c r="U635" s="16" t="b">
        <f t="shared" si="71"/>
        <v>1</v>
      </c>
      <c r="V635" s="16" t="b">
        <f t="shared" si="65"/>
        <v>1</v>
      </c>
      <c r="W635" s="16" t="b">
        <f t="shared" si="66"/>
        <v>1</v>
      </c>
      <c r="X635" s="16" t="b">
        <f t="shared" si="67"/>
        <v>1</v>
      </c>
    </row>
    <row r="636" spans="1:24">
      <c r="A636" s="103">
        <v>621</v>
      </c>
      <c r="B636" s="218"/>
      <c r="C636" s="219"/>
      <c r="D636" s="206"/>
      <c r="E636" s="206"/>
      <c r="F636" s="206"/>
      <c r="G636" s="207"/>
      <c r="H636" s="207"/>
      <c r="I636" s="207"/>
      <c r="J636" s="207"/>
      <c r="K636" s="207"/>
      <c r="L636" s="207"/>
      <c r="M636" s="207"/>
      <c r="N636" s="207"/>
      <c r="O636" s="207"/>
      <c r="P636" s="207"/>
      <c r="Q636" s="207"/>
      <c r="R636" s="104">
        <f t="shared" si="68"/>
        <v>0</v>
      </c>
      <c r="S636" s="16" t="b">
        <f t="shared" si="69"/>
        <v>1</v>
      </c>
      <c r="T636" s="16" t="b">
        <f t="shared" si="70"/>
        <v>1</v>
      </c>
      <c r="U636" s="16" t="b">
        <f t="shared" si="71"/>
        <v>1</v>
      </c>
      <c r="V636" s="16" t="b">
        <f t="shared" si="65"/>
        <v>1</v>
      </c>
      <c r="W636" s="16" t="b">
        <f t="shared" si="66"/>
        <v>1</v>
      </c>
      <c r="X636" s="16" t="b">
        <f t="shared" si="67"/>
        <v>1</v>
      </c>
    </row>
    <row r="637" spans="1:24">
      <c r="A637" s="103">
        <v>622</v>
      </c>
      <c r="B637" s="218"/>
      <c r="C637" s="219"/>
      <c r="D637" s="206"/>
      <c r="E637" s="206"/>
      <c r="F637" s="206"/>
      <c r="G637" s="207"/>
      <c r="H637" s="207"/>
      <c r="I637" s="207"/>
      <c r="J637" s="207"/>
      <c r="K637" s="207"/>
      <c r="L637" s="207"/>
      <c r="M637" s="207"/>
      <c r="N637" s="207"/>
      <c r="O637" s="207"/>
      <c r="P637" s="207"/>
      <c r="Q637" s="207"/>
      <c r="R637" s="104">
        <f t="shared" si="68"/>
        <v>0</v>
      </c>
      <c r="S637" s="16" t="b">
        <f t="shared" si="69"/>
        <v>1</v>
      </c>
      <c r="T637" s="16" t="b">
        <f t="shared" si="70"/>
        <v>1</v>
      </c>
      <c r="U637" s="16" t="b">
        <f t="shared" si="71"/>
        <v>1</v>
      </c>
      <c r="V637" s="16" t="b">
        <f t="shared" si="65"/>
        <v>1</v>
      </c>
      <c r="W637" s="16" t="b">
        <f t="shared" si="66"/>
        <v>1</v>
      </c>
      <c r="X637" s="16" t="b">
        <f t="shared" si="67"/>
        <v>1</v>
      </c>
    </row>
    <row r="638" spans="1:24">
      <c r="A638" s="103">
        <v>623</v>
      </c>
      <c r="B638" s="218"/>
      <c r="C638" s="219"/>
      <c r="D638" s="206"/>
      <c r="E638" s="206"/>
      <c r="F638" s="206"/>
      <c r="G638" s="207"/>
      <c r="H638" s="207"/>
      <c r="I638" s="207"/>
      <c r="J638" s="207"/>
      <c r="K638" s="207"/>
      <c r="L638" s="207"/>
      <c r="M638" s="207"/>
      <c r="N638" s="207"/>
      <c r="O638" s="207"/>
      <c r="P638" s="207"/>
      <c r="Q638" s="207"/>
      <c r="R638" s="104">
        <f t="shared" si="68"/>
        <v>0</v>
      </c>
      <c r="S638" s="16" t="b">
        <f t="shared" si="69"/>
        <v>1</v>
      </c>
      <c r="T638" s="16" t="b">
        <f t="shared" si="70"/>
        <v>1</v>
      </c>
      <c r="U638" s="16" t="b">
        <f t="shared" si="71"/>
        <v>1</v>
      </c>
      <c r="V638" s="16" t="b">
        <f t="shared" si="65"/>
        <v>1</v>
      </c>
      <c r="W638" s="16" t="b">
        <f t="shared" si="66"/>
        <v>1</v>
      </c>
      <c r="X638" s="16" t="b">
        <f t="shared" si="67"/>
        <v>1</v>
      </c>
    </row>
    <row r="639" spans="1:24">
      <c r="A639" s="103">
        <v>624</v>
      </c>
      <c r="B639" s="218"/>
      <c r="C639" s="219"/>
      <c r="D639" s="206"/>
      <c r="E639" s="206"/>
      <c r="F639" s="206"/>
      <c r="G639" s="207"/>
      <c r="H639" s="207"/>
      <c r="I639" s="207"/>
      <c r="J639" s="207"/>
      <c r="K639" s="207"/>
      <c r="L639" s="207"/>
      <c r="M639" s="207"/>
      <c r="N639" s="207"/>
      <c r="O639" s="207"/>
      <c r="P639" s="207"/>
      <c r="Q639" s="207"/>
      <c r="R639" s="104">
        <f t="shared" si="68"/>
        <v>0</v>
      </c>
      <c r="S639" s="16" t="b">
        <f t="shared" si="69"/>
        <v>1</v>
      </c>
      <c r="T639" s="16" t="b">
        <f t="shared" si="70"/>
        <v>1</v>
      </c>
      <c r="U639" s="16" t="b">
        <f t="shared" si="71"/>
        <v>1</v>
      </c>
      <c r="V639" s="16" t="b">
        <f t="shared" si="65"/>
        <v>1</v>
      </c>
      <c r="W639" s="16" t="b">
        <f t="shared" si="66"/>
        <v>1</v>
      </c>
      <c r="X639" s="16" t="b">
        <f t="shared" si="67"/>
        <v>1</v>
      </c>
    </row>
    <row r="640" spans="1:24">
      <c r="A640" s="103">
        <v>625</v>
      </c>
      <c r="B640" s="218"/>
      <c r="C640" s="219"/>
      <c r="D640" s="206"/>
      <c r="E640" s="206"/>
      <c r="F640" s="206"/>
      <c r="G640" s="207"/>
      <c r="H640" s="207"/>
      <c r="I640" s="207"/>
      <c r="J640" s="207"/>
      <c r="K640" s="207"/>
      <c r="L640" s="207"/>
      <c r="M640" s="207"/>
      <c r="N640" s="207"/>
      <c r="O640" s="207"/>
      <c r="P640" s="207"/>
      <c r="Q640" s="207"/>
      <c r="R640" s="104">
        <f t="shared" si="68"/>
        <v>0</v>
      </c>
      <c r="S640" s="16" t="b">
        <f t="shared" si="69"/>
        <v>1</v>
      </c>
      <c r="T640" s="16" t="b">
        <f t="shared" si="70"/>
        <v>1</v>
      </c>
      <c r="U640" s="16" t="b">
        <f t="shared" si="71"/>
        <v>1</v>
      </c>
      <c r="V640" s="16" t="b">
        <f t="shared" si="65"/>
        <v>1</v>
      </c>
      <c r="W640" s="16" t="b">
        <f t="shared" si="66"/>
        <v>1</v>
      </c>
      <c r="X640" s="16" t="b">
        <f t="shared" si="67"/>
        <v>1</v>
      </c>
    </row>
    <row r="641" spans="1:24">
      <c r="A641" s="103">
        <v>626</v>
      </c>
      <c r="B641" s="218"/>
      <c r="C641" s="219"/>
      <c r="D641" s="206"/>
      <c r="E641" s="206"/>
      <c r="F641" s="206"/>
      <c r="G641" s="207"/>
      <c r="H641" s="207"/>
      <c r="I641" s="207"/>
      <c r="J641" s="207"/>
      <c r="K641" s="207"/>
      <c r="L641" s="207"/>
      <c r="M641" s="207"/>
      <c r="N641" s="207"/>
      <c r="O641" s="207"/>
      <c r="P641" s="207"/>
      <c r="Q641" s="207"/>
      <c r="R641" s="104">
        <f t="shared" si="68"/>
        <v>0</v>
      </c>
      <c r="S641" s="16" t="b">
        <f t="shared" si="69"/>
        <v>1</v>
      </c>
      <c r="T641" s="16" t="b">
        <f t="shared" si="70"/>
        <v>1</v>
      </c>
      <c r="U641" s="16" t="b">
        <f t="shared" si="71"/>
        <v>1</v>
      </c>
      <c r="V641" s="16" t="b">
        <f t="shared" si="65"/>
        <v>1</v>
      </c>
      <c r="W641" s="16" t="b">
        <f t="shared" si="66"/>
        <v>1</v>
      </c>
      <c r="X641" s="16" t="b">
        <f t="shared" si="67"/>
        <v>1</v>
      </c>
    </row>
    <row r="642" spans="1:24">
      <c r="A642" s="103">
        <v>627</v>
      </c>
      <c r="B642" s="218"/>
      <c r="C642" s="219"/>
      <c r="D642" s="206"/>
      <c r="E642" s="206"/>
      <c r="F642" s="206"/>
      <c r="G642" s="207"/>
      <c r="H642" s="207"/>
      <c r="I642" s="207"/>
      <c r="J642" s="207"/>
      <c r="K642" s="207"/>
      <c r="L642" s="207"/>
      <c r="M642" s="207"/>
      <c r="N642" s="207"/>
      <c r="O642" s="207"/>
      <c r="P642" s="207"/>
      <c r="Q642" s="207"/>
      <c r="R642" s="104">
        <f t="shared" si="68"/>
        <v>0</v>
      </c>
      <c r="S642" s="16" t="b">
        <f t="shared" si="69"/>
        <v>1</v>
      </c>
      <c r="T642" s="16" t="b">
        <f t="shared" si="70"/>
        <v>1</v>
      </c>
      <c r="U642" s="16" t="b">
        <f t="shared" si="71"/>
        <v>1</v>
      </c>
      <c r="V642" s="16" t="b">
        <f t="shared" si="65"/>
        <v>1</v>
      </c>
      <c r="W642" s="16" t="b">
        <f t="shared" si="66"/>
        <v>1</v>
      </c>
      <c r="X642" s="16" t="b">
        <f t="shared" si="67"/>
        <v>1</v>
      </c>
    </row>
    <row r="643" spans="1:24">
      <c r="A643" s="103">
        <v>628</v>
      </c>
      <c r="B643" s="218"/>
      <c r="C643" s="219"/>
      <c r="D643" s="206"/>
      <c r="E643" s="206"/>
      <c r="F643" s="206"/>
      <c r="G643" s="207"/>
      <c r="H643" s="207"/>
      <c r="I643" s="207"/>
      <c r="J643" s="207"/>
      <c r="K643" s="207"/>
      <c r="L643" s="207"/>
      <c r="M643" s="207"/>
      <c r="N643" s="207"/>
      <c r="O643" s="207"/>
      <c r="P643" s="207"/>
      <c r="Q643" s="207"/>
      <c r="R643" s="104">
        <f t="shared" si="68"/>
        <v>0</v>
      </c>
      <c r="S643" s="16" t="b">
        <f t="shared" si="69"/>
        <v>1</v>
      </c>
      <c r="T643" s="16" t="b">
        <f t="shared" si="70"/>
        <v>1</v>
      </c>
      <c r="U643" s="16" t="b">
        <f t="shared" si="71"/>
        <v>1</v>
      </c>
      <c r="V643" s="16" t="b">
        <f t="shared" si="65"/>
        <v>1</v>
      </c>
      <c r="W643" s="16" t="b">
        <f t="shared" si="66"/>
        <v>1</v>
      </c>
      <c r="X643" s="16" t="b">
        <f t="shared" si="67"/>
        <v>1</v>
      </c>
    </row>
    <row r="644" spans="1:24">
      <c r="A644" s="103">
        <v>629</v>
      </c>
      <c r="B644" s="218"/>
      <c r="C644" s="219"/>
      <c r="D644" s="206"/>
      <c r="E644" s="206"/>
      <c r="F644" s="206"/>
      <c r="G644" s="207"/>
      <c r="H644" s="207"/>
      <c r="I644" s="207"/>
      <c r="J644" s="207"/>
      <c r="K644" s="207"/>
      <c r="L644" s="207"/>
      <c r="M644" s="207"/>
      <c r="N644" s="207"/>
      <c r="O644" s="207"/>
      <c r="P644" s="207"/>
      <c r="Q644" s="207"/>
      <c r="R644" s="104">
        <f t="shared" si="68"/>
        <v>0</v>
      </c>
      <c r="S644" s="16" t="b">
        <f t="shared" si="69"/>
        <v>1</v>
      </c>
      <c r="T644" s="16" t="b">
        <f t="shared" si="70"/>
        <v>1</v>
      </c>
      <c r="U644" s="16" t="b">
        <f t="shared" si="71"/>
        <v>1</v>
      </c>
      <c r="V644" s="16" t="b">
        <f t="shared" si="65"/>
        <v>1</v>
      </c>
      <c r="W644" s="16" t="b">
        <f t="shared" si="66"/>
        <v>1</v>
      </c>
      <c r="X644" s="16" t="b">
        <f t="shared" si="67"/>
        <v>1</v>
      </c>
    </row>
    <row r="645" spans="1:24">
      <c r="A645" s="103">
        <v>630</v>
      </c>
      <c r="B645" s="218"/>
      <c r="C645" s="219"/>
      <c r="D645" s="206"/>
      <c r="E645" s="206"/>
      <c r="F645" s="206"/>
      <c r="G645" s="207"/>
      <c r="H645" s="207"/>
      <c r="I645" s="207"/>
      <c r="J645" s="207"/>
      <c r="K645" s="207"/>
      <c r="L645" s="207"/>
      <c r="M645" s="207"/>
      <c r="N645" s="207"/>
      <c r="O645" s="207"/>
      <c r="P645" s="207"/>
      <c r="Q645" s="207"/>
      <c r="R645" s="104">
        <f t="shared" si="68"/>
        <v>0</v>
      </c>
      <c r="S645" s="16" t="b">
        <f t="shared" si="69"/>
        <v>1</v>
      </c>
      <c r="T645" s="16" t="b">
        <f t="shared" si="70"/>
        <v>1</v>
      </c>
      <c r="U645" s="16" t="b">
        <f t="shared" si="71"/>
        <v>1</v>
      </c>
      <c r="V645" s="16" t="b">
        <f t="shared" si="65"/>
        <v>1</v>
      </c>
      <c r="W645" s="16" t="b">
        <f t="shared" si="66"/>
        <v>1</v>
      </c>
      <c r="X645" s="16" t="b">
        <f t="shared" si="67"/>
        <v>1</v>
      </c>
    </row>
    <row r="646" spans="1:24">
      <c r="A646" s="103">
        <v>631</v>
      </c>
      <c r="B646" s="218"/>
      <c r="C646" s="219"/>
      <c r="D646" s="206"/>
      <c r="E646" s="206"/>
      <c r="F646" s="206"/>
      <c r="G646" s="207"/>
      <c r="H646" s="207"/>
      <c r="I646" s="207"/>
      <c r="J646" s="207"/>
      <c r="K646" s="207"/>
      <c r="L646" s="207"/>
      <c r="M646" s="207"/>
      <c r="N646" s="207"/>
      <c r="O646" s="207"/>
      <c r="P646" s="207"/>
      <c r="Q646" s="207"/>
      <c r="R646" s="104">
        <f t="shared" si="68"/>
        <v>0</v>
      </c>
      <c r="S646" s="16" t="b">
        <f t="shared" si="69"/>
        <v>1</v>
      </c>
      <c r="T646" s="16" t="b">
        <f t="shared" si="70"/>
        <v>1</v>
      </c>
      <c r="U646" s="16" t="b">
        <f t="shared" si="71"/>
        <v>1</v>
      </c>
      <c r="V646" s="16" t="b">
        <f t="shared" si="65"/>
        <v>1</v>
      </c>
      <c r="W646" s="16" t="b">
        <f t="shared" si="66"/>
        <v>1</v>
      </c>
      <c r="X646" s="16" t="b">
        <f t="shared" si="67"/>
        <v>1</v>
      </c>
    </row>
    <row r="647" spans="1:24">
      <c r="A647" s="103">
        <v>632</v>
      </c>
      <c r="B647" s="218"/>
      <c r="C647" s="219"/>
      <c r="D647" s="206"/>
      <c r="E647" s="206"/>
      <c r="F647" s="206"/>
      <c r="G647" s="207"/>
      <c r="H647" s="207"/>
      <c r="I647" s="207"/>
      <c r="J647" s="207"/>
      <c r="K647" s="207"/>
      <c r="L647" s="207"/>
      <c r="M647" s="207"/>
      <c r="N647" s="207"/>
      <c r="O647" s="207"/>
      <c r="P647" s="207"/>
      <c r="Q647" s="207"/>
      <c r="R647" s="104">
        <f t="shared" si="68"/>
        <v>0</v>
      </c>
      <c r="S647" s="16" t="b">
        <f t="shared" si="69"/>
        <v>1</v>
      </c>
      <c r="T647" s="16" t="b">
        <f t="shared" si="70"/>
        <v>1</v>
      </c>
      <c r="U647" s="16" t="b">
        <f t="shared" si="71"/>
        <v>1</v>
      </c>
      <c r="V647" s="16" t="b">
        <f t="shared" si="65"/>
        <v>1</v>
      </c>
      <c r="W647" s="16" t="b">
        <f t="shared" si="66"/>
        <v>1</v>
      </c>
      <c r="X647" s="16" t="b">
        <f t="shared" si="67"/>
        <v>1</v>
      </c>
    </row>
    <row r="648" spans="1:24">
      <c r="A648" s="103">
        <v>633</v>
      </c>
      <c r="B648" s="218"/>
      <c r="C648" s="219"/>
      <c r="D648" s="206"/>
      <c r="E648" s="206"/>
      <c r="F648" s="206"/>
      <c r="G648" s="207"/>
      <c r="H648" s="207"/>
      <c r="I648" s="207"/>
      <c r="J648" s="207"/>
      <c r="K648" s="207"/>
      <c r="L648" s="207"/>
      <c r="M648" s="207"/>
      <c r="N648" s="207"/>
      <c r="O648" s="207"/>
      <c r="P648" s="207"/>
      <c r="Q648" s="207"/>
      <c r="R648" s="104">
        <f t="shared" si="68"/>
        <v>0</v>
      </c>
      <c r="S648" s="16" t="b">
        <f t="shared" si="69"/>
        <v>1</v>
      </c>
      <c r="T648" s="16" t="b">
        <f t="shared" si="70"/>
        <v>1</v>
      </c>
      <c r="U648" s="16" t="b">
        <f t="shared" si="71"/>
        <v>1</v>
      </c>
      <c r="V648" s="16" t="b">
        <f t="shared" si="65"/>
        <v>1</v>
      </c>
      <c r="W648" s="16" t="b">
        <f t="shared" si="66"/>
        <v>1</v>
      </c>
      <c r="X648" s="16" t="b">
        <f t="shared" si="67"/>
        <v>1</v>
      </c>
    </row>
    <row r="649" spans="1:24">
      <c r="A649" s="103">
        <v>634</v>
      </c>
      <c r="B649" s="218"/>
      <c r="C649" s="219"/>
      <c r="D649" s="206"/>
      <c r="E649" s="206"/>
      <c r="F649" s="206"/>
      <c r="G649" s="207"/>
      <c r="H649" s="207"/>
      <c r="I649" s="207"/>
      <c r="J649" s="207"/>
      <c r="K649" s="207"/>
      <c r="L649" s="207"/>
      <c r="M649" s="207"/>
      <c r="N649" s="207"/>
      <c r="O649" s="207"/>
      <c r="P649" s="207"/>
      <c r="Q649" s="207"/>
      <c r="R649" s="104">
        <f t="shared" si="68"/>
        <v>0</v>
      </c>
      <c r="S649" s="16" t="b">
        <f t="shared" si="69"/>
        <v>1</v>
      </c>
      <c r="T649" s="16" t="b">
        <f t="shared" si="70"/>
        <v>1</v>
      </c>
      <c r="U649" s="16" t="b">
        <f t="shared" si="71"/>
        <v>1</v>
      </c>
      <c r="V649" s="16" t="b">
        <f t="shared" si="65"/>
        <v>1</v>
      </c>
      <c r="W649" s="16" t="b">
        <f t="shared" si="66"/>
        <v>1</v>
      </c>
      <c r="X649" s="16" t="b">
        <f t="shared" si="67"/>
        <v>1</v>
      </c>
    </row>
    <row r="650" spans="1:24">
      <c r="A650" s="103">
        <v>635</v>
      </c>
      <c r="B650" s="218"/>
      <c r="C650" s="219"/>
      <c r="D650" s="206"/>
      <c r="E650" s="206"/>
      <c r="F650" s="206"/>
      <c r="G650" s="207"/>
      <c r="H650" s="207"/>
      <c r="I650" s="207"/>
      <c r="J650" s="207"/>
      <c r="K650" s="207"/>
      <c r="L650" s="207"/>
      <c r="M650" s="207"/>
      <c r="N650" s="207"/>
      <c r="O650" s="207"/>
      <c r="P650" s="207"/>
      <c r="Q650" s="207"/>
      <c r="R650" s="104">
        <f t="shared" si="68"/>
        <v>0</v>
      </c>
      <c r="S650" s="16" t="b">
        <f t="shared" si="69"/>
        <v>1</v>
      </c>
      <c r="T650" s="16" t="b">
        <f t="shared" si="70"/>
        <v>1</v>
      </c>
      <c r="U650" s="16" t="b">
        <f t="shared" si="71"/>
        <v>1</v>
      </c>
      <c r="V650" s="16" t="b">
        <f t="shared" si="65"/>
        <v>1</v>
      </c>
      <c r="W650" s="16" t="b">
        <f t="shared" si="66"/>
        <v>1</v>
      </c>
      <c r="X650" s="16" t="b">
        <f t="shared" si="67"/>
        <v>1</v>
      </c>
    </row>
    <row r="651" spans="1:24">
      <c r="A651" s="103">
        <v>636</v>
      </c>
      <c r="B651" s="218"/>
      <c r="C651" s="219"/>
      <c r="D651" s="206"/>
      <c r="E651" s="206"/>
      <c r="F651" s="206"/>
      <c r="G651" s="207"/>
      <c r="H651" s="207"/>
      <c r="I651" s="207"/>
      <c r="J651" s="207"/>
      <c r="K651" s="207"/>
      <c r="L651" s="207"/>
      <c r="M651" s="207"/>
      <c r="N651" s="207"/>
      <c r="O651" s="207"/>
      <c r="P651" s="207"/>
      <c r="Q651" s="207"/>
      <c r="R651" s="104">
        <f t="shared" si="68"/>
        <v>0</v>
      </c>
      <c r="S651" s="16" t="b">
        <f t="shared" si="69"/>
        <v>1</v>
      </c>
      <c r="T651" s="16" t="b">
        <f t="shared" si="70"/>
        <v>1</v>
      </c>
      <c r="U651" s="16" t="b">
        <f t="shared" si="71"/>
        <v>1</v>
      </c>
      <c r="V651" s="16" t="b">
        <f t="shared" si="65"/>
        <v>1</v>
      </c>
      <c r="W651" s="16" t="b">
        <f t="shared" si="66"/>
        <v>1</v>
      </c>
      <c r="X651" s="16" t="b">
        <f t="shared" si="67"/>
        <v>1</v>
      </c>
    </row>
    <row r="652" spans="1:24">
      <c r="A652" s="103">
        <v>637</v>
      </c>
      <c r="B652" s="218"/>
      <c r="C652" s="219"/>
      <c r="D652" s="206"/>
      <c r="E652" s="206"/>
      <c r="F652" s="206"/>
      <c r="G652" s="207"/>
      <c r="H652" s="207"/>
      <c r="I652" s="207"/>
      <c r="J652" s="207"/>
      <c r="K652" s="207"/>
      <c r="L652" s="207"/>
      <c r="M652" s="207"/>
      <c r="N652" s="207"/>
      <c r="O652" s="207"/>
      <c r="P652" s="207"/>
      <c r="Q652" s="207"/>
      <c r="R652" s="104">
        <f t="shared" si="68"/>
        <v>0</v>
      </c>
      <c r="S652" s="16" t="b">
        <f t="shared" si="69"/>
        <v>1</v>
      </c>
      <c r="T652" s="16" t="b">
        <f t="shared" si="70"/>
        <v>1</v>
      </c>
      <c r="U652" s="16" t="b">
        <f t="shared" si="71"/>
        <v>1</v>
      </c>
      <c r="V652" s="16" t="b">
        <f t="shared" si="65"/>
        <v>1</v>
      </c>
      <c r="W652" s="16" t="b">
        <f t="shared" si="66"/>
        <v>1</v>
      </c>
      <c r="X652" s="16" t="b">
        <f t="shared" si="67"/>
        <v>1</v>
      </c>
    </row>
    <row r="653" spans="1:24">
      <c r="A653" s="103">
        <v>638</v>
      </c>
      <c r="B653" s="218"/>
      <c r="C653" s="219"/>
      <c r="D653" s="206"/>
      <c r="E653" s="206"/>
      <c r="F653" s="206"/>
      <c r="G653" s="207"/>
      <c r="H653" s="207"/>
      <c r="I653" s="207"/>
      <c r="J653" s="207"/>
      <c r="K653" s="207"/>
      <c r="L653" s="207"/>
      <c r="M653" s="207"/>
      <c r="N653" s="207"/>
      <c r="O653" s="207"/>
      <c r="P653" s="207"/>
      <c r="Q653" s="207"/>
      <c r="R653" s="104">
        <f t="shared" si="68"/>
        <v>0</v>
      </c>
      <c r="S653" s="16" t="b">
        <f t="shared" si="69"/>
        <v>1</v>
      </c>
      <c r="T653" s="16" t="b">
        <f t="shared" si="70"/>
        <v>1</v>
      </c>
      <c r="U653" s="16" t="b">
        <f t="shared" si="71"/>
        <v>1</v>
      </c>
      <c r="V653" s="16" t="b">
        <f t="shared" si="65"/>
        <v>1</v>
      </c>
      <c r="W653" s="16" t="b">
        <f t="shared" si="66"/>
        <v>1</v>
      </c>
      <c r="X653" s="16" t="b">
        <f t="shared" si="67"/>
        <v>1</v>
      </c>
    </row>
    <row r="654" spans="1:24">
      <c r="A654" s="103">
        <v>639</v>
      </c>
      <c r="B654" s="218"/>
      <c r="C654" s="219"/>
      <c r="D654" s="206"/>
      <c r="E654" s="206"/>
      <c r="F654" s="206"/>
      <c r="G654" s="207"/>
      <c r="H654" s="207"/>
      <c r="I654" s="207"/>
      <c r="J654" s="207"/>
      <c r="K654" s="207"/>
      <c r="L654" s="207"/>
      <c r="M654" s="207"/>
      <c r="N654" s="207"/>
      <c r="O654" s="207"/>
      <c r="P654" s="207"/>
      <c r="Q654" s="207"/>
      <c r="R654" s="104">
        <f t="shared" si="68"/>
        <v>0</v>
      </c>
      <c r="S654" s="16" t="b">
        <f t="shared" si="69"/>
        <v>1</v>
      </c>
      <c r="T654" s="16" t="b">
        <f t="shared" si="70"/>
        <v>1</v>
      </c>
      <c r="U654" s="16" t="b">
        <f t="shared" si="71"/>
        <v>1</v>
      </c>
      <c r="V654" s="16" t="b">
        <f t="shared" si="65"/>
        <v>1</v>
      </c>
      <c r="W654" s="16" t="b">
        <f t="shared" si="66"/>
        <v>1</v>
      </c>
      <c r="X654" s="16" t="b">
        <f t="shared" si="67"/>
        <v>1</v>
      </c>
    </row>
    <row r="655" spans="1:24">
      <c r="A655" s="103">
        <v>640</v>
      </c>
      <c r="B655" s="218"/>
      <c r="C655" s="219"/>
      <c r="D655" s="206"/>
      <c r="E655" s="206"/>
      <c r="F655" s="206"/>
      <c r="G655" s="207"/>
      <c r="H655" s="207"/>
      <c r="I655" s="207"/>
      <c r="J655" s="207"/>
      <c r="K655" s="207"/>
      <c r="L655" s="207"/>
      <c r="M655" s="207"/>
      <c r="N655" s="207"/>
      <c r="O655" s="207"/>
      <c r="P655" s="207"/>
      <c r="Q655" s="207"/>
      <c r="R655" s="104">
        <f t="shared" si="68"/>
        <v>0</v>
      </c>
      <c r="S655" s="16" t="b">
        <f t="shared" si="69"/>
        <v>1</v>
      </c>
      <c r="T655" s="16" t="b">
        <f t="shared" si="70"/>
        <v>1</v>
      </c>
      <c r="U655" s="16" t="b">
        <f t="shared" si="71"/>
        <v>1</v>
      </c>
      <c r="V655" s="16" t="b">
        <f t="shared" si="65"/>
        <v>1</v>
      </c>
      <c r="W655" s="16" t="b">
        <f t="shared" si="66"/>
        <v>1</v>
      </c>
      <c r="X655" s="16" t="b">
        <f t="shared" si="67"/>
        <v>1</v>
      </c>
    </row>
    <row r="656" spans="1:24">
      <c r="A656" s="103">
        <v>641</v>
      </c>
      <c r="B656" s="218"/>
      <c r="C656" s="219"/>
      <c r="D656" s="206"/>
      <c r="E656" s="206"/>
      <c r="F656" s="206"/>
      <c r="G656" s="207"/>
      <c r="H656" s="207"/>
      <c r="I656" s="207"/>
      <c r="J656" s="207"/>
      <c r="K656" s="207"/>
      <c r="L656" s="207"/>
      <c r="M656" s="207"/>
      <c r="N656" s="207"/>
      <c r="O656" s="207"/>
      <c r="P656" s="207"/>
      <c r="Q656" s="207"/>
      <c r="R656" s="104">
        <f t="shared" si="68"/>
        <v>0</v>
      </c>
      <c r="S656" s="16" t="b">
        <f t="shared" si="69"/>
        <v>1</v>
      </c>
      <c r="T656" s="16" t="b">
        <f t="shared" si="70"/>
        <v>1</v>
      </c>
      <c r="U656" s="16" t="b">
        <f t="shared" si="71"/>
        <v>1</v>
      </c>
      <c r="V656" s="16" t="b">
        <f t="shared" ref="V656:V719" si="72">IF(D656="",TRUE,(IF(ISNUMBER(MATCH(D656,CountriesList,0)),TRUE,FALSE)))</f>
        <v>1</v>
      </c>
      <c r="W656" s="16" t="b">
        <f t="shared" ref="W656:W719" si="73">IF(E656="",TRUE,(IF(ISNUMBER(MATCH(E656,typeofentityList,0)),TRUE,FALSE)))</f>
        <v>1</v>
      </c>
      <c r="X656" s="16" t="b">
        <f t="shared" ref="X656:X719" si="74">IF(F656="",TRUE,(IF(ISNUMBER(MATCH(F656,RelationList,0)),TRUE,FALSE)))</f>
        <v>1</v>
      </c>
    </row>
    <row r="657" spans="1:24">
      <c r="A657" s="103">
        <v>642</v>
      </c>
      <c r="B657" s="218"/>
      <c r="C657" s="219"/>
      <c r="D657" s="206"/>
      <c r="E657" s="206"/>
      <c r="F657" s="206"/>
      <c r="G657" s="207"/>
      <c r="H657" s="207"/>
      <c r="I657" s="207"/>
      <c r="J657" s="207"/>
      <c r="K657" s="207"/>
      <c r="L657" s="207"/>
      <c r="M657" s="207"/>
      <c r="N657" s="207"/>
      <c r="O657" s="207"/>
      <c r="P657" s="207"/>
      <c r="Q657" s="207"/>
      <c r="R657" s="104">
        <f t="shared" ref="R657:R720" si="75">SUM(G657:Q657)</f>
        <v>0</v>
      </c>
      <c r="S657" s="16" t="b">
        <f t="shared" si="69"/>
        <v>1</v>
      </c>
      <c r="T657" s="16" t="b">
        <f t="shared" si="70"/>
        <v>1</v>
      </c>
      <c r="U657" s="16" t="b">
        <f t="shared" si="71"/>
        <v>1</v>
      </c>
      <c r="V657" s="16" t="b">
        <f t="shared" si="72"/>
        <v>1</v>
      </c>
      <c r="W657" s="16" t="b">
        <f t="shared" si="73"/>
        <v>1</v>
      </c>
      <c r="X657" s="16" t="b">
        <f t="shared" si="74"/>
        <v>1</v>
      </c>
    </row>
    <row r="658" spans="1:24">
      <c r="A658" s="103">
        <v>643</v>
      </c>
      <c r="B658" s="218"/>
      <c r="C658" s="219"/>
      <c r="D658" s="206"/>
      <c r="E658" s="206"/>
      <c r="F658" s="206"/>
      <c r="G658" s="207"/>
      <c r="H658" s="207"/>
      <c r="I658" s="207"/>
      <c r="J658" s="207"/>
      <c r="K658" s="207"/>
      <c r="L658" s="207"/>
      <c r="M658" s="207"/>
      <c r="N658" s="207"/>
      <c r="O658" s="207"/>
      <c r="P658" s="207"/>
      <c r="Q658" s="207"/>
      <c r="R658" s="104">
        <f t="shared" si="75"/>
        <v>0</v>
      </c>
      <c r="S658" s="16" t="b">
        <f t="shared" ref="S658:S721" si="76">IF(ISBLANK(B658),TRUE,IF(OR(ISBLANK(C658),ISBLANK(D658),ISBLANK(E658),ISBLANK(F658),ISBLANK(G658),ISBLANK(H658),ISBLANK(I658),ISBLANK(J658),ISBLANK(K658),ISBLANK(L658),ISBLANK(M658),ISBLANK(N658),ISBLANK(O658),ISBLANK(P658),ISBLANK(Q658),ISBLANK(R658)),FALSE,TRUE))</f>
        <v>1</v>
      </c>
      <c r="T658" s="16" t="b">
        <f t="shared" ref="T658:T721" si="77">IF(OR(AND(B658="N/A",D658="N/A",E658="N/A",F658="N/A"),AND(ISBLANK(B658),ISBLANK(D658),ISBLANK(E658),ISBLANK(F658)),AND(NOT(ISBLANK(B658)),B658&lt;&gt;"N/A",NOT(ISBLANK(D658)),D658&lt;&gt;"N/A",NOT(ISBLANK(E658)),E658&lt;&gt;"N/A",NOT(ISBLANK(F658)),F658&lt;&gt;"N/A")),TRUE,FALSE)</f>
        <v>1</v>
      </c>
      <c r="U658" s="16" t="b">
        <f t="shared" ref="U658:U721" si="78">IF(OR((AND(B658="N/A",R658=0)),(AND((ISBLANK(B658)=TRUE),R658=0)),(AND(NOT(ISBLANK(B658)),B658&lt;&gt;"N/A",R658&lt;&gt;0))),TRUE,FALSE)</f>
        <v>1</v>
      </c>
      <c r="V658" s="16" t="b">
        <f t="shared" si="72"/>
        <v>1</v>
      </c>
      <c r="W658" s="16" t="b">
        <f t="shared" si="73"/>
        <v>1</v>
      </c>
      <c r="X658" s="16" t="b">
        <f t="shared" si="74"/>
        <v>1</v>
      </c>
    </row>
    <row r="659" spans="1:24">
      <c r="A659" s="103">
        <v>644</v>
      </c>
      <c r="B659" s="218"/>
      <c r="C659" s="219"/>
      <c r="D659" s="206"/>
      <c r="E659" s="206"/>
      <c r="F659" s="206"/>
      <c r="G659" s="207"/>
      <c r="H659" s="207"/>
      <c r="I659" s="207"/>
      <c r="J659" s="207"/>
      <c r="K659" s="207"/>
      <c r="L659" s="207"/>
      <c r="M659" s="207"/>
      <c r="N659" s="207"/>
      <c r="O659" s="207"/>
      <c r="P659" s="207"/>
      <c r="Q659" s="207"/>
      <c r="R659" s="104">
        <f t="shared" si="75"/>
        <v>0</v>
      </c>
      <c r="S659" s="16" t="b">
        <f t="shared" si="76"/>
        <v>1</v>
      </c>
      <c r="T659" s="16" t="b">
        <f t="shared" si="77"/>
        <v>1</v>
      </c>
      <c r="U659" s="16" t="b">
        <f t="shared" si="78"/>
        <v>1</v>
      </c>
      <c r="V659" s="16" t="b">
        <f t="shared" si="72"/>
        <v>1</v>
      </c>
      <c r="W659" s="16" t="b">
        <f t="shared" si="73"/>
        <v>1</v>
      </c>
      <c r="X659" s="16" t="b">
        <f t="shared" si="74"/>
        <v>1</v>
      </c>
    </row>
    <row r="660" spans="1:24">
      <c r="A660" s="103">
        <v>645</v>
      </c>
      <c r="B660" s="218"/>
      <c r="C660" s="219"/>
      <c r="D660" s="206"/>
      <c r="E660" s="206"/>
      <c r="F660" s="206"/>
      <c r="G660" s="207"/>
      <c r="H660" s="207"/>
      <c r="I660" s="207"/>
      <c r="J660" s="207"/>
      <c r="K660" s="207"/>
      <c r="L660" s="207"/>
      <c r="M660" s="207"/>
      <c r="N660" s="207"/>
      <c r="O660" s="207"/>
      <c r="P660" s="207"/>
      <c r="Q660" s="207"/>
      <c r="R660" s="104">
        <f t="shared" si="75"/>
        <v>0</v>
      </c>
      <c r="S660" s="16" t="b">
        <f t="shared" si="76"/>
        <v>1</v>
      </c>
      <c r="T660" s="16" t="b">
        <f t="shared" si="77"/>
        <v>1</v>
      </c>
      <c r="U660" s="16" t="b">
        <f t="shared" si="78"/>
        <v>1</v>
      </c>
      <c r="V660" s="16" t="b">
        <f t="shared" si="72"/>
        <v>1</v>
      </c>
      <c r="W660" s="16" t="b">
        <f t="shared" si="73"/>
        <v>1</v>
      </c>
      <c r="X660" s="16" t="b">
        <f t="shared" si="74"/>
        <v>1</v>
      </c>
    </row>
    <row r="661" spans="1:24">
      <c r="A661" s="103">
        <v>646</v>
      </c>
      <c r="B661" s="218"/>
      <c r="C661" s="219"/>
      <c r="D661" s="206"/>
      <c r="E661" s="206"/>
      <c r="F661" s="206"/>
      <c r="G661" s="207"/>
      <c r="H661" s="207"/>
      <c r="I661" s="207"/>
      <c r="J661" s="207"/>
      <c r="K661" s="207"/>
      <c r="L661" s="207"/>
      <c r="M661" s="207"/>
      <c r="N661" s="207"/>
      <c r="O661" s="207"/>
      <c r="P661" s="207"/>
      <c r="Q661" s="207"/>
      <c r="R661" s="104">
        <f t="shared" si="75"/>
        <v>0</v>
      </c>
      <c r="S661" s="16" t="b">
        <f t="shared" si="76"/>
        <v>1</v>
      </c>
      <c r="T661" s="16" t="b">
        <f t="shared" si="77"/>
        <v>1</v>
      </c>
      <c r="U661" s="16" t="b">
        <f t="shared" si="78"/>
        <v>1</v>
      </c>
      <c r="V661" s="16" t="b">
        <f t="shared" si="72"/>
        <v>1</v>
      </c>
      <c r="W661" s="16" t="b">
        <f t="shared" si="73"/>
        <v>1</v>
      </c>
      <c r="X661" s="16" t="b">
        <f t="shared" si="74"/>
        <v>1</v>
      </c>
    </row>
    <row r="662" spans="1:24">
      <c r="A662" s="103">
        <v>647</v>
      </c>
      <c r="B662" s="218"/>
      <c r="C662" s="219"/>
      <c r="D662" s="206"/>
      <c r="E662" s="206"/>
      <c r="F662" s="206"/>
      <c r="G662" s="207"/>
      <c r="H662" s="207"/>
      <c r="I662" s="207"/>
      <c r="J662" s="207"/>
      <c r="K662" s="207"/>
      <c r="L662" s="207"/>
      <c r="M662" s="207"/>
      <c r="N662" s="207"/>
      <c r="O662" s="207"/>
      <c r="P662" s="207"/>
      <c r="Q662" s="207"/>
      <c r="R662" s="104">
        <f t="shared" si="75"/>
        <v>0</v>
      </c>
      <c r="S662" s="16" t="b">
        <f t="shared" si="76"/>
        <v>1</v>
      </c>
      <c r="T662" s="16" t="b">
        <f t="shared" si="77"/>
        <v>1</v>
      </c>
      <c r="U662" s="16" t="b">
        <f t="shared" si="78"/>
        <v>1</v>
      </c>
      <c r="V662" s="16" t="b">
        <f t="shared" si="72"/>
        <v>1</v>
      </c>
      <c r="W662" s="16" t="b">
        <f t="shared" si="73"/>
        <v>1</v>
      </c>
      <c r="X662" s="16" t="b">
        <f t="shared" si="74"/>
        <v>1</v>
      </c>
    </row>
    <row r="663" spans="1:24">
      <c r="A663" s="103">
        <v>648</v>
      </c>
      <c r="B663" s="218"/>
      <c r="C663" s="219"/>
      <c r="D663" s="206"/>
      <c r="E663" s="206"/>
      <c r="F663" s="206"/>
      <c r="G663" s="207"/>
      <c r="H663" s="207"/>
      <c r="I663" s="207"/>
      <c r="J663" s="207"/>
      <c r="K663" s="207"/>
      <c r="L663" s="207"/>
      <c r="M663" s="207"/>
      <c r="N663" s="207"/>
      <c r="O663" s="207"/>
      <c r="P663" s="207"/>
      <c r="Q663" s="207"/>
      <c r="R663" s="104">
        <f t="shared" si="75"/>
        <v>0</v>
      </c>
      <c r="S663" s="16" t="b">
        <f t="shared" si="76"/>
        <v>1</v>
      </c>
      <c r="T663" s="16" t="b">
        <f t="shared" si="77"/>
        <v>1</v>
      </c>
      <c r="U663" s="16" t="b">
        <f t="shared" si="78"/>
        <v>1</v>
      </c>
      <c r="V663" s="16" t="b">
        <f t="shared" si="72"/>
        <v>1</v>
      </c>
      <c r="W663" s="16" t="b">
        <f t="shared" si="73"/>
        <v>1</v>
      </c>
      <c r="X663" s="16" t="b">
        <f t="shared" si="74"/>
        <v>1</v>
      </c>
    </row>
    <row r="664" spans="1:24">
      <c r="A664" s="103">
        <v>649</v>
      </c>
      <c r="B664" s="218"/>
      <c r="C664" s="219"/>
      <c r="D664" s="206"/>
      <c r="E664" s="206"/>
      <c r="F664" s="206"/>
      <c r="G664" s="207"/>
      <c r="H664" s="207"/>
      <c r="I664" s="207"/>
      <c r="J664" s="207"/>
      <c r="K664" s="207"/>
      <c r="L664" s="207"/>
      <c r="M664" s="207"/>
      <c r="N664" s="207"/>
      <c r="O664" s="207"/>
      <c r="P664" s="207"/>
      <c r="Q664" s="207"/>
      <c r="R664" s="104">
        <f t="shared" si="75"/>
        <v>0</v>
      </c>
      <c r="S664" s="16" t="b">
        <f t="shared" si="76"/>
        <v>1</v>
      </c>
      <c r="T664" s="16" t="b">
        <f t="shared" si="77"/>
        <v>1</v>
      </c>
      <c r="U664" s="16" t="b">
        <f t="shared" si="78"/>
        <v>1</v>
      </c>
      <c r="V664" s="16" t="b">
        <f t="shared" si="72"/>
        <v>1</v>
      </c>
      <c r="W664" s="16" t="b">
        <f t="shared" si="73"/>
        <v>1</v>
      </c>
      <c r="X664" s="16" t="b">
        <f t="shared" si="74"/>
        <v>1</v>
      </c>
    </row>
    <row r="665" spans="1:24">
      <c r="A665" s="103">
        <v>650</v>
      </c>
      <c r="B665" s="218"/>
      <c r="C665" s="219"/>
      <c r="D665" s="206"/>
      <c r="E665" s="206"/>
      <c r="F665" s="206"/>
      <c r="G665" s="207"/>
      <c r="H665" s="207"/>
      <c r="I665" s="207"/>
      <c r="J665" s="207"/>
      <c r="K665" s="207"/>
      <c r="L665" s="207"/>
      <c r="M665" s="207"/>
      <c r="N665" s="207"/>
      <c r="O665" s="207"/>
      <c r="P665" s="207"/>
      <c r="Q665" s="207"/>
      <c r="R665" s="104">
        <f t="shared" si="75"/>
        <v>0</v>
      </c>
      <c r="S665" s="16" t="b">
        <f t="shared" si="76"/>
        <v>1</v>
      </c>
      <c r="T665" s="16" t="b">
        <f t="shared" si="77"/>
        <v>1</v>
      </c>
      <c r="U665" s="16" t="b">
        <f t="shared" si="78"/>
        <v>1</v>
      </c>
      <c r="V665" s="16" t="b">
        <f t="shared" si="72"/>
        <v>1</v>
      </c>
      <c r="W665" s="16" t="b">
        <f t="shared" si="73"/>
        <v>1</v>
      </c>
      <c r="X665" s="16" t="b">
        <f t="shared" si="74"/>
        <v>1</v>
      </c>
    </row>
    <row r="666" spans="1:24">
      <c r="A666" s="103">
        <v>651</v>
      </c>
      <c r="B666" s="218"/>
      <c r="C666" s="219"/>
      <c r="D666" s="206"/>
      <c r="E666" s="206"/>
      <c r="F666" s="206"/>
      <c r="G666" s="207"/>
      <c r="H666" s="207"/>
      <c r="I666" s="207"/>
      <c r="J666" s="207"/>
      <c r="K666" s="207"/>
      <c r="L666" s="207"/>
      <c r="M666" s="207"/>
      <c r="N666" s="207"/>
      <c r="O666" s="207"/>
      <c r="P666" s="207"/>
      <c r="Q666" s="207"/>
      <c r="R666" s="104">
        <f t="shared" si="75"/>
        <v>0</v>
      </c>
      <c r="S666" s="16" t="b">
        <f t="shared" si="76"/>
        <v>1</v>
      </c>
      <c r="T666" s="16" t="b">
        <f t="shared" si="77"/>
        <v>1</v>
      </c>
      <c r="U666" s="16" t="b">
        <f t="shared" si="78"/>
        <v>1</v>
      </c>
      <c r="V666" s="16" t="b">
        <f t="shared" si="72"/>
        <v>1</v>
      </c>
      <c r="W666" s="16" t="b">
        <f t="shared" si="73"/>
        <v>1</v>
      </c>
      <c r="X666" s="16" t="b">
        <f t="shared" si="74"/>
        <v>1</v>
      </c>
    </row>
    <row r="667" spans="1:24">
      <c r="A667" s="103">
        <v>652</v>
      </c>
      <c r="B667" s="218"/>
      <c r="C667" s="219"/>
      <c r="D667" s="206"/>
      <c r="E667" s="206"/>
      <c r="F667" s="206"/>
      <c r="G667" s="207"/>
      <c r="H667" s="207"/>
      <c r="I667" s="207"/>
      <c r="J667" s="207"/>
      <c r="K667" s="207"/>
      <c r="L667" s="207"/>
      <c r="M667" s="207"/>
      <c r="N667" s="207"/>
      <c r="O667" s="207"/>
      <c r="P667" s="207"/>
      <c r="Q667" s="207"/>
      <c r="R667" s="104">
        <f t="shared" si="75"/>
        <v>0</v>
      </c>
      <c r="S667" s="16" t="b">
        <f t="shared" si="76"/>
        <v>1</v>
      </c>
      <c r="T667" s="16" t="b">
        <f t="shared" si="77"/>
        <v>1</v>
      </c>
      <c r="U667" s="16" t="b">
        <f t="shared" si="78"/>
        <v>1</v>
      </c>
      <c r="V667" s="16" t="b">
        <f t="shared" si="72"/>
        <v>1</v>
      </c>
      <c r="W667" s="16" t="b">
        <f t="shared" si="73"/>
        <v>1</v>
      </c>
      <c r="X667" s="16" t="b">
        <f t="shared" si="74"/>
        <v>1</v>
      </c>
    </row>
    <row r="668" spans="1:24">
      <c r="A668" s="103">
        <v>653</v>
      </c>
      <c r="B668" s="218"/>
      <c r="C668" s="219"/>
      <c r="D668" s="206"/>
      <c r="E668" s="206"/>
      <c r="F668" s="206"/>
      <c r="G668" s="207"/>
      <c r="H668" s="207"/>
      <c r="I668" s="207"/>
      <c r="J668" s="207"/>
      <c r="K668" s="207"/>
      <c r="L668" s="207"/>
      <c r="M668" s="207"/>
      <c r="N668" s="207"/>
      <c r="O668" s="207"/>
      <c r="P668" s="207"/>
      <c r="Q668" s="207"/>
      <c r="R668" s="104">
        <f t="shared" si="75"/>
        <v>0</v>
      </c>
      <c r="S668" s="16" t="b">
        <f t="shared" si="76"/>
        <v>1</v>
      </c>
      <c r="T668" s="16" t="b">
        <f t="shared" si="77"/>
        <v>1</v>
      </c>
      <c r="U668" s="16" t="b">
        <f t="shared" si="78"/>
        <v>1</v>
      </c>
      <c r="V668" s="16" t="b">
        <f t="shared" si="72"/>
        <v>1</v>
      </c>
      <c r="W668" s="16" t="b">
        <f t="shared" si="73"/>
        <v>1</v>
      </c>
      <c r="X668" s="16" t="b">
        <f t="shared" si="74"/>
        <v>1</v>
      </c>
    </row>
    <row r="669" spans="1:24">
      <c r="A669" s="103">
        <v>654</v>
      </c>
      <c r="B669" s="218"/>
      <c r="C669" s="219"/>
      <c r="D669" s="206"/>
      <c r="E669" s="206"/>
      <c r="F669" s="206"/>
      <c r="G669" s="207"/>
      <c r="H669" s="207"/>
      <c r="I669" s="207"/>
      <c r="J669" s="207"/>
      <c r="K669" s="207"/>
      <c r="L669" s="207"/>
      <c r="M669" s="207"/>
      <c r="N669" s="207"/>
      <c r="O669" s="207"/>
      <c r="P669" s="207"/>
      <c r="Q669" s="207"/>
      <c r="R669" s="104">
        <f t="shared" si="75"/>
        <v>0</v>
      </c>
      <c r="S669" s="16" t="b">
        <f t="shared" si="76"/>
        <v>1</v>
      </c>
      <c r="T669" s="16" t="b">
        <f t="shared" si="77"/>
        <v>1</v>
      </c>
      <c r="U669" s="16" t="b">
        <f t="shared" si="78"/>
        <v>1</v>
      </c>
      <c r="V669" s="16" t="b">
        <f t="shared" si="72"/>
        <v>1</v>
      </c>
      <c r="W669" s="16" t="b">
        <f t="shared" si="73"/>
        <v>1</v>
      </c>
      <c r="X669" s="16" t="b">
        <f t="shared" si="74"/>
        <v>1</v>
      </c>
    </row>
    <row r="670" spans="1:24">
      <c r="A670" s="103">
        <v>655</v>
      </c>
      <c r="B670" s="218"/>
      <c r="C670" s="219"/>
      <c r="D670" s="206"/>
      <c r="E670" s="206"/>
      <c r="F670" s="206"/>
      <c r="G670" s="207"/>
      <c r="H670" s="207"/>
      <c r="I670" s="207"/>
      <c r="J670" s="207"/>
      <c r="K670" s="207"/>
      <c r="L670" s="207"/>
      <c r="M670" s="207"/>
      <c r="N670" s="207"/>
      <c r="O670" s="207"/>
      <c r="P670" s="207"/>
      <c r="Q670" s="207"/>
      <c r="R670" s="104">
        <f t="shared" si="75"/>
        <v>0</v>
      </c>
      <c r="S670" s="16" t="b">
        <f t="shared" si="76"/>
        <v>1</v>
      </c>
      <c r="T670" s="16" t="b">
        <f t="shared" si="77"/>
        <v>1</v>
      </c>
      <c r="U670" s="16" t="b">
        <f t="shared" si="78"/>
        <v>1</v>
      </c>
      <c r="V670" s="16" t="b">
        <f t="shared" si="72"/>
        <v>1</v>
      </c>
      <c r="W670" s="16" t="b">
        <f t="shared" si="73"/>
        <v>1</v>
      </c>
      <c r="X670" s="16" t="b">
        <f t="shared" si="74"/>
        <v>1</v>
      </c>
    </row>
    <row r="671" spans="1:24">
      <c r="A671" s="103">
        <v>656</v>
      </c>
      <c r="B671" s="218"/>
      <c r="C671" s="219"/>
      <c r="D671" s="206"/>
      <c r="E671" s="206"/>
      <c r="F671" s="206"/>
      <c r="G671" s="207"/>
      <c r="H671" s="207"/>
      <c r="I671" s="207"/>
      <c r="J671" s="207"/>
      <c r="K671" s="207"/>
      <c r="L671" s="207"/>
      <c r="M671" s="207"/>
      <c r="N671" s="207"/>
      <c r="O671" s="207"/>
      <c r="P671" s="207"/>
      <c r="Q671" s="207"/>
      <c r="R671" s="104">
        <f t="shared" si="75"/>
        <v>0</v>
      </c>
      <c r="S671" s="16" t="b">
        <f t="shared" si="76"/>
        <v>1</v>
      </c>
      <c r="T671" s="16" t="b">
        <f t="shared" si="77"/>
        <v>1</v>
      </c>
      <c r="U671" s="16" t="b">
        <f t="shared" si="78"/>
        <v>1</v>
      </c>
      <c r="V671" s="16" t="b">
        <f t="shared" si="72"/>
        <v>1</v>
      </c>
      <c r="W671" s="16" t="b">
        <f t="shared" si="73"/>
        <v>1</v>
      </c>
      <c r="X671" s="16" t="b">
        <f t="shared" si="74"/>
        <v>1</v>
      </c>
    </row>
    <row r="672" spans="1:24">
      <c r="A672" s="103">
        <v>657</v>
      </c>
      <c r="B672" s="218"/>
      <c r="C672" s="219"/>
      <c r="D672" s="206"/>
      <c r="E672" s="206"/>
      <c r="F672" s="206"/>
      <c r="G672" s="207"/>
      <c r="H672" s="207"/>
      <c r="I672" s="207"/>
      <c r="J672" s="207"/>
      <c r="K672" s="207"/>
      <c r="L672" s="207"/>
      <c r="M672" s="207"/>
      <c r="N672" s="207"/>
      <c r="O672" s="207"/>
      <c r="P672" s="207"/>
      <c r="Q672" s="207"/>
      <c r="R672" s="104">
        <f t="shared" si="75"/>
        <v>0</v>
      </c>
      <c r="S672" s="16" t="b">
        <f t="shared" si="76"/>
        <v>1</v>
      </c>
      <c r="T672" s="16" t="b">
        <f t="shared" si="77"/>
        <v>1</v>
      </c>
      <c r="U672" s="16" t="b">
        <f t="shared" si="78"/>
        <v>1</v>
      </c>
      <c r="V672" s="16" t="b">
        <f t="shared" si="72"/>
        <v>1</v>
      </c>
      <c r="W672" s="16" t="b">
        <f t="shared" si="73"/>
        <v>1</v>
      </c>
      <c r="X672" s="16" t="b">
        <f t="shared" si="74"/>
        <v>1</v>
      </c>
    </row>
    <row r="673" spans="1:24">
      <c r="A673" s="103">
        <v>658</v>
      </c>
      <c r="B673" s="218"/>
      <c r="C673" s="219"/>
      <c r="D673" s="206"/>
      <c r="E673" s="206"/>
      <c r="F673" s="206"/>
      <c r="G673" s="207"/>
      <c r="H673" s="207"/>
      <c r="I673" s="207"/>
      <c r="J673" s="207"/>
      <c r="K673" s="207"/>
      <c r="L673" s="207"/>
      <c r="M673" s="207"/>
      <c r="N673" s="207"/>
      <c r="O673" s="207"/>
      <c r="P673" s="207"/>
      <c r="Q673" s="207"/>
      <c r="R673" s="104">
        <f t="shared" si="75"/>
        <v>0</v>
      </c>
      <c r="S673" s="16" t="b">
        <f t="shared" si="76"/>
        <v>1</v>
      </c>
      <c r="T673" s="16" t="b">
        <f t="shared" si="77"/>
        <v>1</v>
      </c>
      <c r="U673" s="16" t="b">
        <f t="shared" si="78"/>
        <v>1</v>
      </c>
      <c r="V673" s="16" t="b">
        <f t="shared" si="72"/>
        <v>1</v>
      </c>
      <c r="W673" s="16" t="b">
        <f t="shared" si="73"/>
        <v>1</v>
      </c>
      <c r="X673" s="16" t="b">
        <f t="shared" si="74"/>
        <v>1</v>
      </c>
    </row>
    <row r="674" spans="1:24">
      <c r="A674" s="103">
        <v>659</v>
      </c>
      <c r="B674" s="218"/>
      <c r="C674" s="219"/>
      <c r="D674" s="206"/>
      <c r="E674" s="206"/>
      <c r="F674" s="206"/>
      <c r="G674" s="207"/>
      <c r="H674" s="207"/>
      <c r="I674" s="207"/>
      <c r="J674" s="207"/>
      <c r="K674" s="207"/>
      <c r="L674" s="207"/>
      <c r="M674" s="207"/>
      <c r="N674" s="207"/>
      <c r="O674" s="207"/>
      <c r="P674" s="207"/>
      <c r="Q674" s="207"/>
      <c r="R674" s="104">
        <f t="shared" si="75"/>
        <v>0</v>
      </c>
      <c r="S674" s="16" t="b">
        <f t="shared" si="76"/>
        <v>1</v>
      </c>
      <c r="T674" s="16" t="b">
        <f t="shared" si="77"/>
        <v>1</v>
      </c>
      <c r="U674" s="16" t="b">
        <f t="shared" si="78"/>
        <v>1</v>
      </c>
      <c r="V674" s="16" t="b">
        <f t="shared" si="72"/>
        <v>1</v>
      </c>
      <c r="W674" s="16" t="b">
        <f t="shared" si="73"/>
        <v>1</v>
      </c>
      <c r="X674" s="16" t="b">
        <f t="shared" si="74"/>
        <v>1</v>
      </c>
    </row>
    <row r="675" spans="1:24">
      <c r="A675" s="103">
        <v>660</v>
      </c>
      <c r="B675" s="218"/>
      <c r="C675" s="219"/>
      <c r="D675" s="206"/>
      <c r="E675" s="206"/>
      <c r="F675" s="206"/>
      <c r="G675" s="207"/>
      <c r="H675" s="207"/>
      <c r="I675" s="207"/>
      <c r="J675" s="207"/>
      <c r="K675" s="207"/>
      <c r="L675" s="207"/>
      <c r="M675" s="207"/>
      <c r="N675" s="207"/>
      <c r="O675" s="207"/>
      <c r="P675" s="207"/>
      <c r="Q675" s="207"/>
      <c r="R675" s="104">
        <f t="shared" si="75"/>
        <v>0</v>
      </c>
      <c r="S675" s="16" t="b">
        <f t="shared" si="76"/>
        <v>1</v>
      </c>
      <c r="T675" s="16" t="b">
        <f t="shared" si="77"/>
        <v>1</v>
      </c>
      <c r="U675" s="16" t="b">
        <f t="shared" si="78"/>
        <v>1</v>
      </c>
      <c r="V675" s="16" t="b">
        <f t="shared" si="72"/>
        <v>1</v>
      </c>
      <c r="W675" s="16" t="b">
        <f t="shared" si="73"/>
        <v>1</v>
      </c>
      <c r="X675" s="16" t="b">
        <f t="shared" si="74"/>
        <v>1</v>
      </c>
    </row>
    <row r="676" spans="1:24">
      <c r="A676" s="103">
        <v>661</v>
      </c>
      <c r="B676" s="218"/>
      <c r="C676" s="219"/>
      <c r="D676" s="206"/>
      <c r="E676" s="206"/>
      <c r="F676" s="206"/>
      <c r="G676" s="207"/>
      <c r="H676" s="207"/>
      <c r="I676" s="207"/>
      <c r="J676" s="207"/>
      <c r="K676" s="207"/>
      <c r="L676" s="207"/>
      <c r="M676" s="207"/>
      <c r="N676" s="207"/>
      <c r="O676" s="207"/>
      <c r="P676" s="207"/>
      <c r="Q676" s="207"/>
      <c r="R676" s="104">
        <f t="shared" si="75"/>
        <v>0</v>
      </c>
      <c r="S676" s="16" t="b">
        <f t="shared" si="76"/>
        <v>1</v>
      </c>
      <c r="T676" s="16" t="b">
        <f t="shared" si="77"/>
        <v>1</v>
      </c>
      <c r="U676" s="16" t="b">
        <f t="shared" si="78"/>
        <v>1</v>
      </c>
      <c r="V676" s="16" t="b">
        <f t="shared" si="72"/>
        <v>1</v>
      </c>
      <c r="W676" s="16" t="b">
        <f t="shared" si="73"/>
        <v>1</v>
      </c>
      <c r="X676" s="16" t="b">
        <f t="shared" si="74"/>
        <v>1</v>
      </c>
    </row>
    <row r="677" spans="1:24">
      <c r="A677" s="103">
        <v>662</v>
      </c>
      <c r="B677" s="218"/>
      <c r="C677" s="219"/>
      <c r="D677" s="206"/>
      <c r="E677" s="206"/>
      <c r="F677" s="206"/>
      <c r="G677" s="207"/>
      <c r="H677" s="207"/>
      <c r="I677" s="207"/>
      <c r="J677" s="207"/>
      <c r="K677" s="207"/>
      <c r="L677" s="207"/>
      <c r="M677" s="207"/>
      <c r="N677" s="207"/>
      <c r="O677" s="207"/>
      <c r="P677" s="207"/>
      <c r="Q677" s="207"/>
      <c r="R677" s="104">
        <f t="shared" si="75"/>
        <v>0</v>
      </c>
      <c r="S677" s="16" t="b">
        <f t="shared" si="76"/>
        <v>1</v>
      </c>
      <c r="T677" s="16" t="b">
        <f t="shared" si="77"/>
        <v>1</v>
      </c>
      <c r="U677" s="16" t="b">
        <f t="shared" si="78"/>
        <v>1</v>
      </c>
      <c r="V677" s="16" t="b">
        <f t="shared" si="72"/>
        <v>1</v>
      </c>
      <c r="W677" s="16" t="b">
        <f t="shared" si="73"/>
        <v>1</v>
      </c>
      <c r="X677" s="16" t="b">
        <f t="shared" si="74"/>
        <v>1</v>
      </c>
    </row>
    <row r="678" spans="1:24">
      <c r="A678" s="103">
        <v>663</v>
      </c>
      <c r="B678" s="218"/>
      <c r="C678" s="219"/>
      <c r="D678" s="206"/>
      <c r="E678" s="206"/>
      <c r="F678" s="206"/>
      <c r="G678" s="207"/>
      <c r="H678" s="207"/>
      <c r="I678" s="207"/>
      <c r="J678" s="207"/>
      <c r="K678" s="207"/>
      <c r="L678" s="207"/>
      <c r="M678" s="207"/>
      <c r="N678" s="207"/>
      <c r="O678" s="207"/>
      <c r="P678" s="207"/>
      <c r="Q678" s="207"/>
      <c r="R678" s="104">
        <f t="shared" si="75"/>
        <v>0</v>
      </c>
      <c r="S678" s="16" t="b">
        <f t="shared" si="76"/>
        <v>1</v>
      </c>
      <c r="T678" s="16" t="b">
        <f t="shared" si="77"/>
        <v>1</v>
      </c>
      <c r="U678" s="16" t="b">
        <f t="shared" si="78"/>
        <v>1</v>
      </c>
      <c r="V678" s="16" t="b">
        <f t="shared" si="72"/>
        <v>1</v>
      </c>
      <c r="W678" s="16" t="b">
        <f t="shared" si="73"/>
        <v>1</v>
      </c>
      <c r="X678" s="16" t="b">
        <f t="shared" si="74"/>
        <v>1</v>
      </c>
    </row>
    <row r="679" spans="1:24">
      <c r="A679" s="103">
        <v>664</v>
      </c>
      <c r="B679" s="218"/>
      <c r="C679" s="219"/>
      <c r="D679" s="206"/>
      <c r="E679" s="206"/>
      <c r="F679" s="206"/>
      <c r="G679" s="207"/>
      <c r="H679" s="207"/>
      <c r="I679" s="207"/>
      <c r="J679" s="207"/>
      <c r="K679" s="207"/>
      <c r="L679" s="207"/>
      <c r="M679" s="207"/>
      <c r="N679" s="207"/>
      <c r="O679" s="207"/>
      <c r="P679" s="207"/>
      <c r="Q679" s="207"/>
      <c r="R679" s="104">
        <f t="shared" si="75"/>
        <v>0</v>
      </c>
      <c r="S679" s="16" t="b">
        <f t="shared" si="76"/>
        <v>1</v>
      </c>
      <c r="T679" s="16" t="b">
        <f t="shared" si="77"/>
        <v>1</v>
      </c>
      <c r="U679" s="16" t="b">
        <f t="shared" si="78"/>
        <v>1</v>
      </c>
      <c r="V679" s="16" t="b">
        <f t="shared" si="72"/>
        <v>1</v>
      </c>
      <c r="W679" s="16" t="b">
        <f t="shared" si="73"/>
        <v>1</v>
      </c>
      <c r="X679" s="16" t="b">
        <f t="shared" si="74"/>
        <v>1</v>
      </c>
    </row>
    <row r="680" spans="1:24">
      <c r="A680" s="103">
        <v>665</v>
      </c>
      <c r="B680" s="218"/>
      <c r="C680" s="219"/>
      <c r="D680" s="206"/>
      <c r="E680" s="206"/>
      <c r="F680" s="206"/>
      <c r="G680" s="207"/>
      <c r="H680" s="207"/>
      <c r="I680" s="207"/>
      <c r="J680" s="207"/>
      <c r="K680" s="207"/>
      <c r="L680" s="207"/>
      <c r="M680" s="207"/>
      <c r="N680" s="207"/>
      <c r="O680" s="207"/>
      <c r="P680" s="207"/>
      <c r="Q680" s="207"/>
      <c r="R680" s="104">
        <f t="shared" si="75"/>
        <v>0</v>
      </c>
      <c r="S680" s="16" t="b">
        <f t="shared" si="76"/>
        <v>1</v>
      </c>
      <c r="T680" s="16" t="b">
        <f t="shared" si="77"/>
        <v>1</v>
      </c>
      <c r="U680" s="16" t="b">
        <f t="shared" si="78"/>
        <v>1</v>
      </c>
      <c r="V680" s="16" t="b">
        <f t="shared" si="72"/>
        <v>1</v>
      </c>
      <c r="W680" s="16" t="b">
        <f t="shared" si="73"/>
        <v>1</v>
      </c>
      <c r="X680" s="16" t="b">
        <f t="shared" si="74"/>
        <v>1</v>
      </c>
    </row>
    <row r="681" spans="1:24">
      <c r="A681" s="103">
        <v>666</v>
      </c>
      <c r="B681" s="218"/>
      <c r="C681" s="219"/>
      <c r="D681" s="206"/>
      <c r="E681" s="206"/>
      <c r="F681" s="206"/>
      <c r="G681" s="207"/>
      <c r="H681" s="207"/>
      <c r="I681" s="207"/>
      <c r="J681" s="207"/>
      <c r="K681" s="207"/>
      <c r="L681" s="207"/>
      <c r="M681" s="207"/>
      <c r="N681" s="207"/>
      <c r="O681" s="207"/>
      <c r="P681" s="207"/>
      <c r="Q681" s="207"/>
      <c r="R681" s="104">
        <f t="shared" si="75"/>
        <v>0</v>
      </c>
      <c r="S681" s="16" t="b">
        <f t="shared" si="76"/>
        <v>1</v>
      </c>
      <c r="T681" s="16" t="b">
        <f t="shared" si="77"/>
        <v>1</v>
      </c>
      <c r="U681" s="16" t="b">
        <f t="shared" si="78"/>
        <v>1</v>
      </c>
      <c r="V681" s="16" t="b">
        <f t="shared" si="72"/>
        <v>1</v>
      </c>
      <c r="W681" s="16" t="b">
        <f t="shared" si="73"/>
        <v>1</v>
      </c>
      <c r="X681" s="16" t="b">
        <f t="shared" si="74"/>
        <v>1</v>
      </c>
    </row>
    <row r="682" spans="1:24">
      <c r="A682" s="103">
        <v>667</v>
      </c>
      <c r="B682" s="218"/>
      <c r="C682" s="219"/>
      <c r="D682" s="206"/>
      <c r="E682" s="206"/>
      <c r="F682" s="206"/>
      <c r="G682" s="207"/>
      <c r="H682" s="207"/>
      <c r="I682" s="207"/>
      <c r="J682" s="207"/>
      <c r="K682" s="207"/>
      <c r="L682" s="207"/>
      <c r="M682" s="207"/>
      <c r="N682" s="207"/>
      <c r="O682" s="207"/>
      <c r="P682" s="207"/>
      <c r="Q682" s="207"/>
      <c r="R682" s="104">
        <f t="shared" si="75"/>
        <v>0</v>
      </c>
      <c r="S682" s="16" t="b">
        <f t="shared" si="76"/>
        <v>1</v>
      </c>
      <c r="T682" s="16" t="b">
        <f t="shared" si="77"/>
        <v>1</v>
      </c>
      <c r="U682" s="16" t="b">
        <f t="shared" si="78"/>
        <v>1</v>
      </c>
      <c r="V682" s="16" t="b">
        <f t="shared" si="72"/>
        <v>1</v>
      </c>
      <c r="W682" s="16" t="b">
        <f t="shared" si="73"/>
        <v>1</v>
      </c>
      <c r="X682" s="16" t="b">
        <f t="shared" si="74"/>
        <v>1</v>
      </c>
    </row>
    <row r="683" spans="1:24">
      <c r="A683" s="103">
        <v>668</v>
      </c>
      <c r="B683" s="218"/>
      <c r="C683" s="219"/>
      <c r="D683" s="206"/>
      <c r="E683" s="206"/>
      <c r="F683" s="206"/>
      <c r="G683" s="207"/>
      <c r="H683" s="207"/>
      <c r="I683" s="207"/>
      <c r="J683" s="207"/>
      <c r="K683" s="207"/>
      <c r="L683" s="207"/>
      <c r="M683" s="207"/>
      <c r="N683" s="207"/>
      <c r="O683" s="207"/>
      <c r="P683" s="207"/>
      <c r="Q683" s="207"/>
      <c r="R683" s="104">
        <f t="shared" si="75"/>
        <v>0</v>
      </c>
      <c r="S683" s="16" t="b">
        <f t="shared" si="76"/>
        <v>1</v>
      </c>
      <c r="T683" s="16" t="b">
        <f t="shared" si="77"/>
        <v>1</v>
      </c>
      <c r="U683" s="16" t="b">
        <f t="shared" si="78"/>
        <v>1</v>
      </c>
      <c r="V683" s="16" t="b">
        <f t="shared" si="72"/>
        <v>1</v>
      </c>
      <c r="W683" s="16" t="b">
        <f t="shared" si="73"/>
        <v>1</v>
      </c>
      <c r="X683" s="16" t="b">
        <f t="shared" si="74"/>
        <v>1</v>
      </c>
    </row>
    <row r="684" spans="1:24">
      <c r="A684" s="103">
        <v>669</v>
      </c>
      <c r="B684" s="218"/>
      <c r="C684" s="219"/>
      <c r="D684" s="206"/>
      <c r="E684" s="206"/>
      <c r="F684" s="206"/>
      <c r="G684" s="207"/>
      <c r="H684" s="207"/>
      <c r="I684" s="207"/>
      <c r="J684" s="207"/>
      <c r="K684" s="207"/>
      <c r="L684" s="207"/>
      <c r="M684" s="207"/>
      <c r="N684" s="207"/>
      <c r="O684" s="207"/>
      <c r="P684" s="207"/>
      <c r="Q684" s="207"/>
      <c r="R684" s="104">
        <f t="shared" si="75"/>
        <v>0</v>
      </c>
      <c r="S684" s="16" t="b">
        <f t="shared" si="76"/>
        <v>1</v>
      </c>
      <c r="T684" s="16" t="b">
        <f t="shared" si="77"/>
        <v>1</v>
      </c>
      <c r="U684" s="16" t="b">
        <f t="shared" si="78"/>
        <v>1</v>
      </c>
      <c r="V684" s="16" t="b">
        <f t="shared" si="72"/>
        <v>1</v>
      </c>
      <c r="W684" s="16" t="b">
        <f t="shared" si="73"/>
        <v>1</v>
      </c>
      <c r="X684" s="16" t="b">
        <f t="shared" si="74"/>
        <v>1</v>
      </c>
    </row>
    <row r="685" spans="1:24">
      <c r="A685" s="103">
        <v>670</v>
      </c>
      <c r="B685" s="218"/>
      <c r="C685" s="219"/>
      <c r="D685" s="206"/>
      <c r="E685" s="206"/>
      <c r="F685" s="206"/>
      <c r="G685" s="207"/>
      <c r="H685" s="207"/>
      <c r="I685" s="207"/>
      <c r="J685" s="207"/>
      <c r="K685" s="207"/>
      <c r="L685" s="207"/>
      <c r="M685" s="207"/>
      <c r="N685" s="207"/>
      <c r="O685" s="207"/>
      <c r="P685" s="207"/>
      <c r="Q685" s="207"/>
      <c r="R685" s="104">
        <f t="shared" si="75"/>
        <v>0</v>
      </c>
      <c r="S685" s="16" t="b">
        <f t="shared" si="76"/>
        <v>1</v>
      </c>
      <c r="T685" s="16" t="b">
        <f t="shared" si="77"/>
        <v>1</v>
      </c>
      <c r="U685" s="16" t="b">
        <f t="shared" si="78"/>
        <v>1</v>
      </c>
      <c r="V685" s="16" t="b">
        <f t="shared" si="72"/>
        <v>1</v>
      </c>
      <c r="W685" s="16" t="b">
        <f t="shared" si="73"/>
        <v>1</v>
      </c>
      <c r="X685" s="16" t="b">
        <f t="shared" si="74"/>
        <v>1</v>
      </c>
    </row>
    <row r="686" spans="1:24">
      <c r="A686" s="103">
        <v>671</v>
      </c>
      <c r="B686" s="218"/>
      <c r="C686" s="219"/>
      <c r="D686" s="206"/>
      <c r="E686" s="206"/>
      <c r="F686" s="206"/>
      <c r="G686" s="207"/>
      <c r="H686" s="207"/>
      <c r="I686" s="207"/>
      <c r="J686" s="207"/>
      <c r="K686" s="207"/>
      <c r="L686" s="207"/>
      <c r="M686" s="207"/>
      <c r="N686" s="207"/>
      <c r="O686" s="207"/>
      <c r="P686" s="207"/>
      <c r="Q686" s="207"/>
      <c r="R686" s="104">
        <f t="shared" si="75"/>
        <v>0</v>
      </c>
      <c r="S686" s="16" t="b">
        <f t="shared" si="76"/>
        <v>1</v>
      </c>
      <c r="T686" s="16" t="b">
        <f t="shared" si="77"/>
        <v>1</v>
      </c>
      <c r="U686" s="16" t="b">
        <f t="shared" si="78"/>
        <v>1</v>
      </c>
      <c r="V686" s="16" t="b">
        <f t="shared" si="72"/>
        <v>1</v>
      </c>
      <c r="W686" s="16" t="b">
        <f t="shared" si="73"/>
        <v>1</v>
      </c>
      <c r="X686" s="16" t="b">
        <f t="shared" si="74"/>
        <v>1</v>
      </c>
    </row>
    <row r="687" spans="1:24">
      <c r="A687" s="103">
        <v>672</v>
      </c>
      <c r="B687" s="218"/>
      <c r="C687" s="219"/>
      <c r="D687" s="206"/>
      <c r="E687" s="206"/>
      <c r="F687" s="206"/>
      <c r="G687" s="207"/>
      <c r="H687" s="207"/>
      <c r="I687" s="207"/>
      <c r="J687" s="207"/>
      <c r="K687" s="207"/>
      <c r="L687" s="207"/>
      <c r="M687" s="207"/>
      <c r="N687" s="207"/>
      <c r="O687" s="207"/>
      <c r="P687" s="207"/>
      <c r="Q687" s="207"/>
      <c r="R687" s="104">
        <f t="shared" si="75"/>
        <v>0</v>
      </c>
      <c r="S687" s="16" t="b">
        <f t="shared" si="76"/>
        <v>1</v>
      </c>
      <c r="T687" s="16" t="b">
        <f t="shared" si="77"/>
        <v>1</v>
      </c>
      <c r="U687" s="16" t="b">
        <f t="shared" si="78"/>
        <v>1</v>
      </c>
      <c r="V687" s="16" t="b">
        <f t="shared" si="72"/>
        <v>1</v>
      </c>
      <c r="W687" s="16" t="b">
        <f t="shared" si="73"/>
        <v>1</v>
      </c>
      <c r="X687" s="16" t="b">
        <f t="shared" si="74"/>
        <v>1</v>
      </c>
    </row>
    <row r="688" spans="1:24">
      <c r="A688" s="103">
        <v>673</v>
      </c>
      <c r="B688" s="218"/>
      <c r="C688" s="219"/>
      <c r="D688" s="206"/>
      <c r="E688" s="206"/>
      <c r="F688" s="206"/>
      <c r="G688" s="207"/>
      <c r="H688" s="207"/>
      <c r="I688" s="207"/>
      <c r="J688" s="207"/>
      <c r="K688" s="207"/>
      <c r="L688" s="207"/>
      <c r="M688" s="207"/>
      <c r="N688" s="207"/>
      <c r="O688" s="207"/>
      <c r="P688" s="207"/>
      <c r="Q688" s="207"/>
      <c r="R688" s="104">
        <f t="shared" si="75"/>
        <v>0</v>
      </c>
      <c r="S688" s="16" t="b">
        <f t="shared" si="76"/>
        <v>1</v>
      </c>
      <c r="T688" s="16" t="b">
        <f t="shared" si="77"/>
        <v>1</v>
      </c>
      <c r="U688" s="16" t="b">
        <f t="shared" si="78"/>
        <v>1</v>
      </c>
      <c r="V688" s="16" t="b">
        <f t="shared" si="72"/>
        <v>1</v>
      </c>
      <c r="W688" s="16" t="b">
        <f t="shared" si="73"/>
        <v>1</v>
      </c>
      <c r="X688" s="16" t="b">
        <f t="shared" si="74"/>
        <v>1</v>
      </c>
    </row>
    <row r="689" spans="1:24">
      <c r="A689" s="103">
        <v>674</v>
      </c>
      <c r="B689" s="218"/>
      <c r="C689" s="219"/>
      <c r="D689" s="206"/>
      <c r="E689" s="206"/>
      <c r="F689" s="206"/>
      <c r="G689" s="207"/>
      <c r="H689" s="207"/>
      <c r="I689" s="207"/>
      <c r="J689" s="207"/>
      <c r="K689" s="207"/>
      <c r="L689" s="207"/>
      <c r="M689" s="207"/>
      <c r="N689" s="207"/>
      <c r="O689" s="207"/>
      <c r="P689" s="207"/>
      <c r="Q689" s="207"/>
      <c r="R689" s="104">
        <f t="shared" si="75"/>
        <v>0</v>
      </c>
      <c r="S689" s="16" t="b">
        <f t="shared" si="76"/>
        <v>1</v>
      </c>
      <c r="T689" s="16" t="b">
        <f t="shared" si="77"/>
        <v>1</v>
      </c>
      <c r="U689" s="16" t="b">
        <f t="shared" si="78"/>
        <v>1</v>
      </c>
      <c r="V689" s="16" t="b">
        <f t="shared" si="72"/>
        <v>1</v>
      </c>
      <c r="W689" s="16" t="b">
        <f t="shared" si="73"/>
        <v>1</v>
      </c>
      <c r="X689" s="16" t="b">
        <f t="shared" si="74"/>
        <v>1</v>
      </c>
    </row>
    <row r="690" spans="1:24">
      <c r="A690" s="103">
        <v>675</v>
      </c>
      <c r="B690" s="218"/>
      <c r="C690" s="219"/>
      <c r="D690" s="206"/>
      <c r="E690" s="206"/>
      <c r="F690" s="206"/>
      <c r="G690" s="207"/>
      <c r="H690" s="207"/>
      <c r="I690" s="207"/>
      <c r="J690" s="207"/>
      <c r="K690" s="207"/>
      <c r="L690" s="207"/>
      <c r="M690" s="207"/>
      <c r="N690" s="207"/>
      <c r="O690" s="207"/>
      <c r="P690" s="207"/>
      <c r="Q690" s="207"/>
      <c r="R690" s="104">
        <f t="shared" si="75"/>
        <v>0</v>
      </c>
      <c r="S690" s="16" t="b">
        <f t="shared" si="76"/>
        <v>1</v>
      </c>
      <c r="T690" s="16" t="b">
        <f t="shared" si="77"/>
        <v>1</v>
      </c>
      <c r="U690" s="16" t="b">
        <f t="shared" si="78"/>
        <v>1</v>
      </c>
      <c r="V690" s="16" t="b">
        <f t="shared" si="72"/>
        <v>1</v>
      </c>
      <c r="W690" s="16" t="b">
        <f t="shared" si="73"/>
        <v>1</v>
      </c>
      <c r="X690" s="16" t="b">
        <f t="shared" si="74"/>
        <v>1</v>
      </c>
    </row>
    <row r="691" spans="1:24">
      <c r="A691" s="103">
        <v>676</v>
      </c>
      <c r="B691" s="218"/>
      <c r="C691" s="219"/>
      <c r="D691" s="206"/>
      <c r="E691" s="206"/>
      <c r="F691" s="206"/>
      <c r="G691" s="207"/>
      <c r="H691" s="207"/>
      <c r="I691" s="207"/>
      <c r="J691" s="207"/>
      <c r="K691" s="207"/>
      <c r="L691" s="207"/>
      <c r="M691" s="207"/>
      <c r="N691" s="207"/>
      <c r="O691" s="207"/>
      <c r="P691" s="207"/>
      <c r="Q691" s="207"/>
      <c r="R691" s="104">
        <f t="shared" si="75"/>
        <v>0</v>
      </c>
      <c r="S691" s="16" t="b">
        <f t="shared" si="76"/>
        <v>1</v>
      </c>
      <c r="T691" s="16" t="b">
        <f t="shared" si="77"/>
        <v>1</v>
      </c>
      <c r="U691" s="16" t="b">
        <f t="shared" si="78"/>
        <v>1</v>
      </c>
      <c r="V691" s="16" t="b">
        <f t="shared" si="72"/>
        <v>1</v>
      </c>
      <c r="W691" s="16" t="b">
        <f t="shared" si="73"/>
        <v>1</v>
      </c>
      <c r="X691" s="16" t="b">
        <f t="shared" si="74"/>
        <v>1</v>
      </c>
    </row>
    <row r="692" spans="1:24">
      <c r="A692" s="103">
        <v>677</v>
      </c>
      <c r="B692" s="218"/>
      <c r="C692" s="219"/>
      <c r="D692" s="206"/>
      <c r="E692" s="206"/>
      <c r="F692" s="206"/>
      <c r="G692" s="207"/>
      <c r="H692" s="207"/>
      <c r="I692" s="207"/>
      <c r="J692" s="207"/>
      <c r="K692" s="207"/>
      <c r="L692" s="207"/>
      <c r="M692" s="207"/>
      <c r="N692" s="207"/>
      <c r="O692" s="207"/>
      <c r="P692" s="207"/>
      <c r="Q692" s="207"/>
      <c r="R692" s="104">
        <f t="shared" si="75"/>
        <v>0</v>
      </c>
      <c r="S692" s="16" t="b">
        <f t="shared" si="76"/>
        <v>1</v>
      </c>
      <c r="T692" s="16" t="b">
        <f t="shared" si="77"/>
        <v>1</v>
      </c>
      <c r="U692" s="16" t="b">
        <f t="shared" si="78"/>
        <v>1</v>
      </c>
      <c r="V692" s="16" t="b">
        <f t="shared" si="72"/>
        <v>1</v>
      </c>
      <c r="W692" s="16" t="b">
        <f t="shared" si="73"/>
        <v>1</v>
      </c>
      <c r="X692" s="16" t="b">
        <f t="shared" si="74"/>
        <v>1</v>
      </c>
    </row>
    <row r="693" spans="1:24">
      <c r="A693" s="103">
        <v>678</v>
      </c>
      <c r="B693" s="218"/>
      <c r="C693" s="219"/>
      <c r="D693" s="206"/>
      <c r="E693" s="206"/>
      <c r="F693" s="206"/>
      <c r="G693" s="207"/>
      <c r="H693" s="207"/>
      <c r="I693" s="207"/>
      <c r="J693" s="207"/>
      <c r="K693" s="207"/>
      <c r="L693" s="207"/>
      <c r="M693" s="207"/>
      <c r="N693" s="207"/>
      <c r="O693" s="207"/>
      <c r="P693" s="207"/>
      <c r="Q693" s="207"/>
      <c r="R693" s="104">
        <f t="shared" si="75"/>
        <v>0</v>
      </c>
      <c r="S693" s="16" t="b">
        <f t="shared" si="76"/>
        <v>1</v>
      </c>
      <c r="T693" s="16" t="b">
        <f t="shared" si="77"/>
        <v>1</v>
      </c>
      <c r="U693" s="16" t="b">
        <f t="shared" si="78"/>
        <v>1</v>
      </c>
      <c r="V693" s="16" t="b">
        <f t="shared" si="72"/>
        <v>1</v>
      </c>
      <c r="W693" s="16" t="b">
        <f t="shared" si="73"/>
        <v>1</v>
      </c>
      <c r="X693" s="16" t="b">
        <f t="shared" si="74"/>
        <v>1</v>
      </c>
    </row>
    <row r="694" spans="1:24">
      <c r="A694" s="103">
        <v>679</v>
      </c>
      <c r="B694" s="218"/>
      <c r="C694" s="219"/>
      <c r="D694" s="206"/>
      <c r="E694" s="206"/>
      <c r="F694" s="206"/>
      <c r="G694" s="207"/>
      <c r="H694" s="207"/>
      <c r="I694" s="207"/>
      <c r="J694" s="207"/>
      <c r="K694" s="207"/>
      <c r="L694" s="207"/>
      <c r="M694" s="207"/>
      <c r="N694" s="207"/>
      <c r="O694" s="207"/>
      <c r="P694" s="207"/>
      <c r="Q694" s="207"/>
      <c r="R694" s="104">
        <f t="shared" si="75"/>
        <v>0</v>
      </c>
      <c r="S694" s="16" t="b">
        <f t="shared" si="76"/>
        <v>1</v>
      </c>
      <c r="T694" s="16" t="b">
        <f t="shared" si="77"/>
        <v>1</v>
      </c>
      <c r="U694" s="16" t="b">
        <f t="shared" si="78"/>
        <v>1</v>
      </c>
      <c r="V694" s="16" t="b">
        <f t="shared" si="72"/>
        <v>1</v>
      </c>
      <c r="W694" s="16" t="b">
        <f t="shared" si="73"/>
        <v>1</v>
      </c>
      <c r="X694" s="16" t="b">
        <f t="shared" si="74"/>
        <v>1</v>
      </c>
    </row>
    <row r="695" spans="1:24">
      <c r="A695" s="103">
        <v>680</v>
      </c>
      <c r="B695" s="218"/>
      <c r="C695" s="219"/>
      <c r="D695" s="206"/>
      <c r="E695" s="206"/>
      <c r="F695" s="206"/>
      <c r="G695" s="207"/>
      <c r="H695" s="207"/>
      <c r="I695" s="207"/>
      <c r="J695" s="207"/>
      <c r="K695" s="207"/>
      <c r="L695" s="207"/>
      <c r="M695" s="207"/>
      <c r="N695" s="207"/>
      <c r="O695" s="207"/>
      <c r="P695" s="207"/>
      <c r="Q695" s="207"/>
      <c r="R695" s="104">
        <f t="shared" si="75"/>
        <v>0</v>
      </c>
      <c r="S695" s="16" t="b">
        <f t="shared" si="76"/>
        <v>1</v>
      </c>
      <c r="T695" s="16" t="b">
        <f t="shared" si="77"/>
        <v>1</v>
      </c>
      <c r="U695" s="16" t="b">
        <f t="shared" si="78"/>
        <v>1</v>
      </c>
      <c r="V695" s="16" t="b">
        <f t="shared" si="72"/>
        <v>1</v>
      </c>
      <c r="W695" s="16" t="b">
        <f t="shared" si="73"/>
        <v>1</v>
      </c>
      <c r="X695" s="16" t="b">
        <f t="shared" si="74"/>
        <v>1</v>
      </c>
    </row>
    <row r="696" spans="1:24">
      <c r="A696" s="103">
        <v>681</v>
      </c>
      <c r="B696" s="218"/>
      <c r="C696" s="219"/>
      <c r="D696" s="206"/>
      <c r="E696" s="206"/>
      <c r="F696" s="206"/>
      <c r="G696" s="207"/>
      <c r="H696" s="207"/>
      <c r="I696" s="207"/>
      <c r="J696" s="207"/>
      <c r="K696" s="207"/>
      <c r="L696" s="207"/>
      <c r="M696" s="207"/>
      <c r="N696" s="207"/>
      <c r="O696" s="207"/>
      <c r="P696" s="207"/>
      <c r="Q696" s="207"/>
      <c r="R696" s="104">
        <f t="shared" si="75"/>
        <v>0</v>
      </c>
      <c r="S696" s="16" t="b">
        <f t="shared" si="76"/>
        <v>1</v>
      </c>
      <c r="T696" s="16" t="b">
        <f t="shared" si="77"/>
        <v>1</v>
      </c>
      <c r="U696" s="16" t="b">
        <f t="shared" si="78"/>
        <v>1</v>
      </c>
      <c r="V696" s="16" t="b">
        <f t="shared" si="72"/>
        <v>1</v>
      </c>
      <c r="W696" s="16" t="b">
        <f t="shared" si="73"/>
        <v>1</v>
      </c>
      <c r="X696" s="16" t="b">
        <f t="shared" si="74"/>
        <v>1</v>
      </c>
    </row>
    <row r="697" spans="1:24">
      <c r="A697" s="103">
        <v>682</v>
      </c>
      <c r="B697" s="218"/>
      <c r="C697" s="219"/>
      <c r="D697" s="206"/>
      <c r="E697" s="206"/>
      <c r="F697" s="206"/>
      <c r="G697" s="207"/>
      <c r="H697" s="207"/>
      <c r="I697" s="207"/>
      <c r="J697" s="207"/>
      <c r="K697" s="207"/>
      <c r="L697" s="207"/>
      <c r="M697" s="207"/>
      <c r="N697" s="207"/>
      <c r="O697" s="207"/>
      <c r="P697" s="207"/>
      <c r="Q697" s="207"/>
      <c r="R697" s="104">
        <f t="shared" si="75"/>
        <v>0</v>
      </c>
      <c r="S697" s="16" t="b">
        <f t="shared" si="76"/>
        <v>1</v>
      </c>
      <c r="T697" s="16" t="b">
        <f t="shared" si="77"/>
        <v>1</v>
      </c>
      <c r="U697" s="16" t="b">
        <f t="shared" si="78"/>
        <v>1</v>
      </c>
      <c r="V697" s="16" t="b">
        <f t="shared" si="72"/>
        <v>1</v>
      </c>
      <c r="W697" s="16" t="b">
        <f t="shared" si="73"/>
        <v>1</v>
      </c>
      <c r="X697" s="16" t="b">
        <f t="shared" si="74"/>
        <v>1</v>
      </c>
    </row>
    <row r="698" spans="1:24">
      <c r="A698" s="103">
        <v>683</v>
      </c>
      <c r="B698" s="218"/>
      <c r="C698" s="219"/>
      <c r="D698" s="206"/>
      <c r="E698" s="206"/>
      <c r="F698" s="206"/>
      <c r="G698" s="207"/>
      <c r="H698" s="207"/>
      <c r="I698" s="207"/>
      <c r="J698" s="207"/>
      <c r="K698" s="207"/>
      <c r="L698" s="207"/>
      <c r="M698" s="207"/>
      <c r="N698" s="207"/>
      <c r="O698" s="207"/>
      <c r="P698" s="207"/>
      <c r="Q698" s="207"/>
      <c r="R698" s="104">
        <f t="shared" si="75"/>
        <v>0</v>
      </c>
      <c r="S698" s="16" t="b">
        <f t="shared" si="76"/>
        <v>1</v>
      </c>
      <c r="T698" s="16" t="b">
        <f t="shared" si="77"/>
        <v>1</v>
      </c>
      <c r="U698" s="16" t="b">
        <f t="shared" si="78"/>
        <v>1</v>
      </c>
      <c r="V698" s="16" t="b">
        <f t="shared" si="72"/>
        <v>1</v>
      </c>
      <c r="W698" s="16" t="b">
        <f t="shared" si="73"/>
        <v>1</v>
      </c>
      <c r="X698" s="16" t="b">
        <f t="shared" si="74"/>
        <v>1</v>
      </c>
    </row>
    <row r="699" spans="1:24">
      <c r="A699" s="103">
        <v>684</v>
      </c>
      <c r="B699" s="218"/>
      <c r="C699" s="219"/>
      <c r="D699" s="206"/>
      <c r="E699" s="206"/>
      <c r="F699" s="206"/>
      <c r="G699" s="207"/>
      <c r="H699" s="207"/>
      <c r="I699" s="207"/>
      <c r="J699" s="207"/>
      <c r="K699" s="207"/>
      <c r="L699" s="207"/>
      <c r="M699" s="207"/>
      <c r="N699" s="207"/>
      <c r="O699" s="207"/>
      <c r="P699" s="207"/>
      <c r="Q699" s="207"/>
      <c r="R699" s="104">
        <f t="shared" si="75"/>
        <v>0</v>
      </c>
      <c r="S699" s="16" t="b">
        <f t="shared" si="76"/>
        <v>1</v>
      </c>
      <c r="T699" s="16" t="b">
        <f t="shared" si="77"/>
        <v>1</v>
      </c>
      <c r="U699" s="16" t="b">
        <f t="shared" si="78"/>
        <v>1</v>
      </c>
      <c r="V699" s="16" t="b">
        <f t="shared" si="72"/>
        <v>1</v>
      </c>
      <c r="W699" s="16" t="b">
        <f t="shared" si="73"/>
        <v>1</v>
      </c>
      <c r="X699" s="16" t="b">
        <f t="shared" si="74"/>
        <v>1</v>
      </c>
    </row>
    <row r="700" spans="1:24">
      <c r="A700" s="103">
        <v>685</v>
      </c>
      <c r="B700" s="218"/>
      <c r="C700" s="219"/>
      <c r="D700" s="206"/>
      <c r="E700" s="206"/>
      <c r="F700" s="206"/>
      <c r="G700" s="207"/>
      <c r="H700" s="207"/>
      <c r="I700" s="207"/>
      <c r="J700" s="207"/>
      <c r="K700" s="207"/>
      <c r="L700" s="207"/>
      <c r="M700" s="207"/>
      <c r="N700" s="207"/>
      <c r="O700" s="207"/>
      <c r="P700" s="207"/>
      <c r="Q700" s="207"/>
      <c r="R700" s="104">
        <f t="shared" si="75"/>
        <v>0</v>
      </c>
      <c r="S700" s="16" t="b">
        <f t="shared" si="76"/>
        <v>1</v>
      </c>
      <c r="T700" s="16" t="b">
        <f t="shared" si="77"/>
        <v>1</v>
      </c>
      <c r="U700" s="16" t="b">
        <f t="shared" si="78"/>
        <v>1</v>
      </c>
      <c r="V700" s="16" t="b">
        <f t="shared" si="72"/>
        <v>1</v>
      </c>
      <c r="W700" s="16" t="b">
        <f t="shared" si="73"/>
        <v>1</v>
      </c>
      <c r="X700" s="16" t="b">
        <f t="shared" si="74"/>
        <v>1</v>
      </c>
    </row>
    <row r="701" spans="1:24">
      <c r="A701" s="103">
        <v>686</v>
      </c>
      <c r="B701" s="218"/>
      <c r="C701" s="219"/>
      <c r="D701" s="206"/>
      <c r="E701" s="206"/>
      <c r="F701" s="206"/>
      <c r="G701" s="207"/>
      <c r="H701" s="207"/>
      <c r="I701" s="207"/>
      <c r="J701" s="207"/>
      <c r="K701" s="207"/>
      <c r="L701" s="207"/>
      <c r="M701" s="207"/>
      <c r="N701" s="207"/>
      <c r="O701" s="207"/>
      <c r="P701" s="207"/>
      <c r="Q701" s="207"/>
      <c r="R701" s="104">
        <f t="shared" si="75"/>
        <v>0</v>
      </c>
      <c r="S701" s="16" t="b">
        <f t="shared" si="76"/>
        <v>1</v>
      </c>
      <c r="T701" s="16" t="b">
        <f t="shared" si="77"/>
        <v>1</v>
      </c>
      <c r="U701" s="16" t="b">
        <f t="shared" si="78"/>
        <v>1</v>
      </c>
      <c r="V701" s="16" t="b">
        <f t="shared" si="72"/>
        <v>1</v>
      </c>
      <c r="W701" s="16" t="b">
        <f t="shared" si="73"/>
        <v>1</v>
      </c>
      <c r="X701" s="16" t="b">
        <f t="shared" si="74"/>
        <v>1</v>
      </c>
    </row>
    <row r="702" spans="1:24">
      <c r="A702" s="103">
        <v>687</v>
      </c>
      <c r="B702" s="218"/>
      <c r="C702" s="219"/>
      <c r="D702" s="206"/>
      <c r="E702" s="206"/>
      <c r="F702" s="206"/>
      <c r="G702" s="207"/>
      <c r="H702" s="207"/>
      <c r="I702" s="207"/>
      <c r="J702" s="207"/>
      <c r="K702" s="207"/>
      <c r="L702" s="207"/>
      <c r="M702" s="207"/>
      <c r="N702" s="207"/>
      <c r="O702" s="207"/>
      <c r="P702" s="207"/>
      <c r="Q702" s="207"/>
      <c r="R702" s="104">
        <f t="shared" si="75"/>
        <v>0</v>
      </c>
      <c r="S702" s="16" t="b">
        <f t="shared" si="76"/>
        <v>1</v>
      </c>
      <c r="T702" s="16" t="b">
        <f t="shared" si="77"/>
        <v>1</v>
      </c>
      <c r="U702" s="16" t="b">
        <f t="shared" si="78"/>
        <v>1</v>
      </c>
      <c r="V702" s="16" t="b">
        <f t="shared" si="72"/>
        <v>1</v>
      </c>
      <c r="W702" s="16" t="b">
        <f t="shared" si="73"/>
        <v>1</v>
      </c>
      <c r="X702" s="16" t="b">
        <f t="shared" si="74"/>
        <v>1</v>
      </c>
    </row>
    <row r="703" spans="1:24">
      <c r="A703" s="103">
        <v>688</v>
      </c>
      <c r="B703" s="218"/>
      <c r="C703" s="219"/>
      <c r="D703" s="206"/>
      <c r="E703" s="206"/>
      <c r="F703" s="206"/>
      <c r="G703" s="207"/>
      <c r="H703" s="207"/>
      <c r="I703" s="207"/>
      <c r="J703" s="207"/>
      <c r="K703" s="207"/>
      <c r="L703" s="207"/>
      <c r="M703" s="207"/>
      <c r="N703" s="207"/>
      <c r="O703" s="207"/>
      <c r="P703" s="207"/>
      <c r="Q703" s="207"/>
      <c r="R703" s="104">
        <f t="shared" si="75"/>
        <v>0</v>
      </c>
      <c r="S703" s="16" t="b">
        <f t="shared" si="76"/>
        <v>1</v>
      </c>
      <c r="T703" s="16" t="b">
        <f t="shared" si="77"/>
        <v>1</v>
      </c>
      <c r="U703" s="16" t="b">
        <f t="shared" si="78"/>
        <v>1</v>
      </c>
      <c r="V703" s="16" t="b">
        <f t="shared" si="72"/>
        <v>1</v>
      </c>
      <c r="W703" s="16" t="b">
        <f t="shared" si="73"/>
        <v>1</v>
      </c>
      <c r="X703" s="16" t="b">
        <f t="shared" si="74"/>
        <v>1</v>
      </c>
    </row>
    <row r="704" spans="1:24">
      <c r="A704" s="103">
        <v>689</v>
      </c>
      <c r="B704" s="218"/>
      <c r="C704" s="219"/>
      <c r="D704" s="206"/>
      <c r="E704" s="206"/>
      <c r="F704" s="206"/>
      <c r="G704" s="207"/>
      <c r="H704" s="207"/>
      <c r="I704" s="207"/>
      <c r="J704" s="207"/>
      <c r="K704" s="207"/>
      <c r="L704" s="207"/>
      <c r="M704" s="207"/>
      <c r="N704" s="207"/>
      <c r="O704" s="207"/>
      <c r="P704" s="207"/>
      <c r="Q704" s="207"/>
      <c r="R704" s="104">
        <f t="shared" si="75"/>
        <v>0</v>
      </c>
      <c r="S704" s="16" t="b">
        <f t="shared" si="76"/>
        <v>1</v>
      </c>
      <c r="T704" s="16" t="b">
        <f t="shared" si="77"/>
        <v>1</v>
      </c>
      <c r="U704" s="16" t="b">
        <f t="shared" si="78"/>
        <v>1</v>
      </c>
      <c r="V704" s="16" t="b">
        <f t="shared" si="72"/>
        <v>1</v>
      </c>
      <c r="W704" s="16" t="b">
        <f t="shared" si="73"/>
        <v>1</v>
      </c>
      <c r="X704" s="16" t="b">
        <f t="shared" si="74"/>
        <v>1</v>
      </c>
    </row>
    <row r="705" spans="1:24">
      <c r="A705" s="103">
        <v>690</v>
      </c>
      <c r="B705" s="218"/>
      <c r="C705" s="219"/>
      <c r="D705" s="206"/>
      <c r="E705" s="206"/>
      <c r="F705" s="206"/>
      <c r="G705" s="207"/>
      <c r="H705" s="207"/>
      <c r="I705" s="207"/>
      <c r="J705" s="207"/>
      <c r="K705" s="207"/>
      <c r="L705" s="207"/>
      <c r="M705" s="207"/>
      <c r="N705" s="207"/>
      <c r="O705" s="207"/>
      <c r="P705" s="207"/>
      <c r="Q705" s="207"/>
      <c r="R705" s="104">
        <f t="shared" si="75"/>
        <v>0</v>
      </c>
      <c r="S705" s="16" t="b">
        <f t="shared" si="76"/>
        <v>1</v>
      </c>
      <c r="T705" s="16" t="b">
        <f t="shared" si="77"/>
        <v>1</v>
      </c>
      <c r="U705" s="16" t="b">
        <f t="shared" si="78"/>
        <v>1</v>
      </c>
      <c r="V705" s="16" t="b">
        <f t="shared" si="72"/>
        <v>1</v>
      </c>
      <c r="W705" s="16" t="b">
        <f t="shared" si="73"/>
        <v>1</v>
      </c>
      <c r="X705" s="16" t="b">
        <f t="shared" si="74"/>
        <v>1</v>
      </c>
    </row>
    <row r="706" spans="1:24">
      <c r="A706" s="103">
        <v>691</v>
      </c>
      <c r="B706" s="218"/>
      <c r="C706" s="219"/>
      <c r="D706" s="206"/>
      <c r="E706" s="206"/>
      <c r="F706" s="206"/>
      <c r="G706" s="207"/>
      <c r="H706" s="207"/>
      <c r="I706" s="207"/>
      <c r="J706" s="207"/>
      <c r="K706" s="207"/>
      <c r="L706" s="207"/>
      <c r="M706" s="207"/>
      <c r="N706" s="207"/>
      <c r="O706" s="207"/>
      <c r="P706" s="207"/>
      <c r="Q706" s="207"/>
      <c r="R706" s="104">
        <f t="shared" si="75"/>
        <v>0</v>
      </c>
      <c r="S706" s="16" t="b">
        <f t="shared" si="76"/>
        <v>1</v>
      </c>
      <c r="T706" s="16" t="b">
        <f t="shared" si="77"/>
        <v>1</v>
      </c>
      <c r="U706" s="16" t="b">
        <f t="shared" si="78"/>
        <v>1</v>
      </c>
      <c r="V706" s="16" t="b">
        <f t="shared" si="72"/>
        <v>1</v>
      </c>
      <c r="W706" s="16" t="b">
        <f t="shared" si="73"/>
        <v>1</v>
      </c>
      <c r="X706" s="16" t="b">
        <f t="shared" si="74"/>
        <v>1</v>
      </c>
    </row>
    <row r="707" spans="1:24">
      <c r="A707" s="103">
        <v>692</v>
      </c>
      <c r="B707" s="218"/>
      <c r="C707" s="219"/>
      <c r="D707" s="206"/>
      <c r="E707" s="206"/>
      <c r="F707" s="206"/>
      <c r="G707" s="207"/>
      <c r="H707" s="207"/>
      <c r="I707" s="207"/>
      <c r="J707" s="207"/>
      <c r="K707" s="207"/>
      <c r="L707" s="207"/>
      <c r="M707" s="207"/>
      <c r="N707" s="207"/>
      <c r="O707" s="207"/>
      <c r="P707" s="207"/>
      <c r="Q707" s="207"/>
      <c r="R707" s="104">
        <f t="shared" si="75"/>
        <v>0</v>
      </c>
      <c r="S707" s="16" t="b">
        <f t="shared" si="76"/>
        <v>1</v>
      </c>
      <c r="T707" s="16" t="b">
        <f t="shared" si="77"/>
        <v>1</v>
      </c>
      <c r="U707" s="16" t="b">
        <f t="shared" si="78"/>
        <v>1</v>
      </c>
      <c r="V707" s="16" t="b">
        <f t="shared" si="72"/>
        <v>1</v>
      </c>
      <c r="W707" s="16" t="b">
        <f t="shared" si="73"/>
        <v>1</v>
      </c>
      <c r="X707" s="16" t="b">
        <f t="shared" si="74"/>
        <v>1</v>
      </c>
    </row>
    <row r="708" spans="1:24">
      <c r="A708" s="103">
        <v>693</v>
      </c>
      <c r="B708" s="218"/>
      <c r="C708" s="219"/>
      <c r="D708" s="206"/>
      <c r="E708" s="206"/>
      <c r="F708" s="206"/>
      <c r="G708" s="207"/>
      <c r="H708" s="207"/>
      <c r="I708" s="207"/>
      <c r="J708" s="207"/>
      <c r="K708" s="207"/>
      <c r="L708" s="207"/>
      <c r="M708" s="207"/>
      <c r="N708" s="207"/>
      <c r="O708" s="207"/>
      <c r="P708" s="207"/>
      <c r="Q708" s="207"/>
      <c r="R708" s="104">
        <f t="shared" si="75"/>
        <v>0</v>
      </c>
      <c r="S708" s="16" t="b">
        <f t="shared" si="76"/>
        <v>1</v>
      </c>
      <c r="T708" s="16" t="b">
        <f t="shared" si="77"/>
        <v>1</v>
      </c>
      <c r="U708" s="16" t="b">
        <f t="shared" si="78"/>
        <v>1</v>
      </c>
      <c r="V708" s="16" t="b">
        <f t="shared" si="72"/>
        <v>1</v>
      </c>
      <c r="W708" s="16" t="b">
        <f t="shared" si="73"/>
        <v>1</v>
      </c>
      <c r="X708" s="16" t="b">
        <f t="shared" si="74"/>
        <v>1</v>
      </c>
    </row>
    <row r="709" spans="1:24">
      <c r="A709" s="103">
        <v>694</v>
      </c>
      <c r="B709" s="218"/>
      <c r="C709" s="219"/>
      <c r="D709" s="206"/>
      <c r="E709" s="206"/>
      <c r="F709" s="206"/>
      <c r="G709" s="207"/>
      <c r="H709" s="207"/>
      <c r="I709" s="207"/>
      <c r="J709" s="207"/>
      <c r="K709" s="207"/>
      <c r="L709" s="207"/>
      <c r="M709" s="207"/>
      <c r="N709" s="207"/>
      <c r="O709" s="207"/>
      <c r="P709" s="207"/>
      <c r="Q709" s="207"/>
      <c r="R709" s="104">
        <f t="shared" si="75"/>
        <v>0</v>
      </c>
      <c r="S709" s="16" t="b">
        <f t="shared" si="76"/>
        <v>1</v>
      </c>
      <c r="T709" s="16" t="b">
        <f t="shared" si="77"/>
        <v>1</v>
      </c>
      <c r="U709" s="16" t="b">
        <f t="shared" si="78"/>
        <v>1</v>
      </c>
      <c r="V709" s="16" t="b">
        <f t="shared" si="72"/>
        <v>1</v>
      </c>
      <c r="W709" s="16" t="b">
        <f t="shared" si="73"/>
        <v>1</v>
      </c>
      <c r="X709" s="16" t="b">
        <f t="shared" si="74"/>
        <v>1</v>
      </c>
    </row>
    <row r="710" spans="1:24">
      <c r="A710" s="103">
        <v>695</v>
      </c>
      <c r="B710" s="218"/>
      <c r="C710" s="219"/>
      <c r="D710" s="206"/>
      <c r="E710" s="206"/>
      <c r="F710" s="206"/>
      <c r="G710" s="207"/>
      <c r="H710" s="207"/>
      <c r="I710" s="207"/>
      <c r="J710" s="207"/>
      <c r="K710" s="207"/>
      <c r="L710" s="207"/>
      <c r="M710" s="207"/>
      <c r="N710" s="207"/>
      <c r="O710" s="207"/>
      <c r="P710" s="207"/>
      <c r="Q710" s="207"/>
      <c r="R710" s="104">
        <f t="shared" si="75"/>
        <v>0</v>
      </c>
      <c r="S710" s="16" t="b">
        <f t="shared" si="76"/>
        <v>1</v>
      </c>
      <c r="T710" s="16" t="b">
        <f t="shared" si="77"/>
        <v>1</v>
      </c>
      <c r="U710" s="16" t="b">
        <f t="shared" si="78"/>
        <v>1</v>
      </c>
      <c r="V710" s="16" t="b">
        <f t="shared" si="72"/>
        <v>1</v>
      </c>
      <c r="W710" s="16" t="b">
        <f t="shared" si="73"/>
        <v>1</v>
      </c>
      <c r="X710" s="16" t="b">
        <f t="shared" si="74"/>
        <v>1</v>
      </c>
    </row>
    <row r="711" spans="1:24">
      <c r="A711" s="103">
        <v>696</v>
      </c>
      <c r="B711" s="218"/>
      <c r="C711" s="219"/>
      <c r="D711" s="206"/>
      <c r="E711" s="206"/>
      <c r="F711" s="206"/>
      <c r="G711" s="207"/>
      <c r="H711" s="207"/>
      <c r="I711" s="207"/>
      <c r="J711" s="207"/>
      <c r="K711" s="207"/>
      <c r="L711" s="207"/>
      <c r="M711" s="207"/>
      <c r="N711" s="207"/>
      <c r="O711" s="207"/>
      <c r="P711" s="207"/>
      <c r="Q711" s="207"/>
      <c r="R711" s="104">
        <f t="shared" si="75"/>
        <v>0</v>
      </c>
      <c r="S711" s="16" t="b">
        <f t="shared" si="76"/>
        <v>1</v>
      </c>
      <c r="T711" s="16" t="b">
        <f t="shared" si="77"/>
        <v>1</v>
      </c>
      <c r="U711" s="16" t="b">
        <f t="shared" si="78"/>
        <v>1</v>
      </c>
      <c r="V711" s="16" t="b">
        <f t="shared" si="72"/>
        <v>1</v>
      </c>
      <c r="W711" s="16" t="b">
        <f t="shared" si="73"/>
        <v>1</v>
      </c>
      <c r="X711" s="16" t="b">
        <f t="shared" si="74"/>
        <v>1</v>
      </c>
    </row>
    <row r="712" spans="1:24">
      <c r="A712" s="103">
        <v>697</v>
      </c>
      <c r="B712" s="218"/>
      <c r="C712" s="219"/>
      <c r="D712" s="206"/>
      <c r="E712" s="206"/>
      <c r="F712" s="206"/>
      <c r="G712" s="207"/>
      <c r="H712" s="207"/>
      <c r="I712" s="207"/>
      <c r="J712" s="207"/>
      <c r="K712" s="207"/>
      <c r="L712" s="207"/>
      <c r="M712" s="207"/>
      <c r="N712" s="207"/>
      <c r="O712" s="207"/>
      <c r="P712" s="207"/>
      <c r="Q712" s="207"/>
      <c r="R712" s="104">
        <f t="shared" si="75"/>
        <v>0</v>
      </c>
      <c r="S712" s="16" t="b">
        <f t="shared" si="76"/>
        <v>1</v>
      </c>
      <c r="T712" s="16" t="b">
        <f t="shared" si="77"/>
        <v>1</v>
      </c>
      <c r="U712" s="16" t="b">
        <f t="shared" si="78"/>
        <v>1</v>
      </c>
      <c r="V712" s="16" t="b">
        <f t="shared" si="72"/>
        <v>1</v>
      </c>
      <c r="W712" s="16" t="b">
        <f t="shared" si="73"/>
        <v>1</v>
      </c>
      <c r="X712" s="16" t="b">
        <f t="shared" si="74"/>
        <v>1</v>
      </c>
    </row>
    <row r="713" spans="1:24">
      <c r="A713" s="103">
        <v>698</v>
      </c>
      <c r="B713" s="218"/>
      <c r="C713" s="219"/>
      <c r="D713" s="206"/>
      <c r="E713" s="206"/>
      <c r="F713" s="206"/>
      <c r="G713" s="207"/>
      <c r="H713" s="207"/>
      <c r="I713" s="207"/>
      <c r="J713" s="207"/>
      <c r="K713" s="207"/>
      <c r="L713" s="207"/>
      <c r="M713" s="207"/>
      <c r="N713" s="207"/>
      <c r="O713" s="207"/>
      <c r="P713" s="207"/>
      <c r="Q713" s="207"/>
      <c r="R713" s="104">
        <f t="shared" si="75"/>
        <v>0</v>
      </c>
      <c r="S713" s="16" t="b">
        <f t="shared" si="76"/>
        <v>1</v>
      </c>
      <c r="T713" s="16" t="b">
        <f t="shared" si="77"/>
        <v>1</v>
      </c>
      <c r="U713" s="16" t="b">
        <f t="shared" si="78"/>
        <v>1</v>
      </c>
      <c r="V713" s="16" t="b">
        <f t="shared" si="72"/>
        <v>1</v>
      </c>
      <c r="W713" s="16" t="b">
        <f t="shared" si="73"/>
        <v>1</v>
      </c>
      <c r="X713" s="16" t="b">
        <f t="shared" si="74"/>
        <v>1</v>
      </c>
    </row>
    <row r="714" spans="1:24">
      <c r="A714" s="103">
        <v>699</v>
      </c>
      <c r="B714" s="218"/>
      <c r="C714" s="219"/>
      <c r="D714" s="206"/>
      <c r="E714" s="206"/>
      <c r="F714" s="206"/>
      <c r="G714" s="207"/>
      <c r="H714" s="207"/>
      <c r="I714" s="207"/>
      <c r="J714" s="207"/>
      <c r="K714" s="207"/>
      <c r="L714" s="207"/>
      <c r="M714" s="207"/>
      <c r="N714" s="207"/>
      <c r="O714" s="207"/>
      <c r="P714" s="207"/>
      <c r="Q714" s="207"/>
      <c r="R714" s="104">
        <f t="shared" si="75"/>
        <v>0</v>
      </c>
      <c r="S714" s="16" t="b">
        <f t="shared" si="76"/>
        <v>1</v>
      </c>
      <c r="T714" s="16" t="b">
        <f t="shared" si="77"/>
        <v>1</v>
      </c>
      <c r="U714" s="16" t="b">
        <f t="shared" si="78"/>
        <v>1</v>
      </c>
      <c r="V714" s="16" t="b">
        <f t="shared" si="72"/>
        <v>1</v>
      </c>
      <c r="W714" s="16" t="b">
        <f t="shared" si="73"/>
        <v>1</v>
      </c>
      <c r="X714" s="16" t="b">
        <f t="shared" si="74"/>
        <v>1</v>
      </c>
    </row>
    <row r="715" spans="1:24">
      <c r="A715" s="103">
        <v>700</v>
      </c>
      <c r="B715" s="218"/>
      <c r="C715" s="219"/>
      <c r="D715" s="206"/>
      <c r="E715" s="206"/>
      <c r="F715" s="206"/>
      <c r="G715" s="207"/>
      <c r="H715" s="207"/>
      <c r="I715" s="207"/>
      <c r="J715" s="207"/>
      <c r="K715" s="207"/>
      <c r="L715" s="207"/>
      <c r="M715" s="207"/>
      <c r="N715" s="207"/>
      <c r="O715" s="207"/>
      <c r="P715" s="207"/>
      <c r="Q715" s="207"/>
      <c r="R715" s="104">
        <f t="shared" si="75"/>
        <v>0</v>
      </c>
      <c r="S715" s="16" t="b">
        <f t="shared" si="76"/>
        <v>1</v>
      </c>
      <c r="T715" s="16" t="b">
        <f t="shared" si="77"/>
        <v>1</v>
      </c>
      <c r="U715" s="16" t="b">
        <f t="shared" si="78"/>
        <v>1</v>
      </c>
      <c r="V715" s="16" t="b">
        <f t="shared" si="72"/>
        <v>1</v>
      </c>
      <c r="W715" s="16" t="b">
        <f t="shared" si="73"/>
        <v>1</v>
      </c>
      <c r="X715" s="16" t="b">
        <f t="shared" si="74"/>
        <v>1</v>
      </c>
    </row>
    <row r="716" spans="1:24">
      <c r="A716" s="103">
        <v>701</v>
      </c>
      <c r="B716" s="218"/>
      <c r="C716" s="219"/>
      <c r="D716" s="206"/>
      <c r="E716" s="206"/>
      <c r="F716" s="206"/>
      <c r="G716" s="207"/>
      <c r="H716" s="207"/>
      <c r="I716" s="207"/>
      <c r="J716" s="207"/>
      <c r="K716" s="207"/>
      <c r="L716" s="207"/>
      <c r="M716" s="207"/>
      <c r="N716" s="207"/>
      <c r="O716" s="207"/>
      <c r="P716" s="207"/>
      <c r="Q716" s="207"/>
      <c r="R716" s="104">
        <f t="shared" si="75"/>
        <v>0</v>
      </c>
      <c r="S716" s="16" t="b">
        <f t="shared" si="76"/>
        <v>1</v>
      </c>
      <c r="T716" s="16" t="b">
        <f t="shared" si="77"/>
        <v>1</v>
      </c>
      <c r="U716" s="16" t="b">
        <f t="shared" si="78"/>
        <v>1</v>
      </c>
      <c r="V716" s="16" t="b">
        <f t="shared" si="72"/>
        <v>1</v>
      </c>
      <c r="W716" s="16" t="b">
        <f t="shared" si="73"/>
        <v>1</v>
      </c>
      <c r="X716" s="16" t="b">
        <f t="shared" si="74"/>
        <v>1</v>
      </c>
    </row>
    <row r="717" spans="1:24">
      <c r="A717" s="103">
        <v>702</v>
      </c>
      <c r="B717" s="218"/>
      <c r="C717" s="219"/>
      <c r="D717" s="206"/>
      <c r="E717" s="206"/>
      <c r="F717" s="206"/>
      <c r="G717" s="207"/>
      <c r="H717" s="207"/>
      <c r="I717" s="207"/>
      <c r="J717" s="207"/>
      <c r="K717" s="207"/>
      <c r="L717" s="207"/>
      <c r="M717" s="207"/>
      <c r="N717" s="207"/>
      <c r="O717" s="207"/>
      <c r="P717" s="207"/>
      <c r="Q717" s="207"/>
      <c r="R717" s="104">
        <f t="shared" si="75"/>
        <v>0</v>
      </c>
      <c r="S717" s="16" t="b">
        <f t="shared" si="76"/>
        <v>1</v>
      </c>
      <c r="T717" s="16" t="b">
        <f t="shared" si="77"/>
        <v>1</v>
      </c>
      <c r="U717" s="16" t="b">
        <f t="shared" si="78"/>
        <v>1</v>
      </c>
      <c r="V717" s="16" t="b">
        <f t="shared" si="72"/>
        <v>1</v>
      </c>
      <c r="W717" s="16" t="b">
        <f t="shared" si="73"/>
        <v>1</v>
      </c>
      <c r="X717" s="16" t="b">
        <f t="shared" si="74"/>
        <v>1</v>
      </c>
    </row>
    <row r="718" spans="1:24">
      <c r="A718" s="103">
        <v>703</v>
      </c>
      <c r="B718" s="218"/>
      <c r="C718" s="219"/>
      <c r="D718" s="206"/>
      <c r="E718" s="206"/>
      <c r="F718" s="206"/>
      <c r="G718" s="207"/>
      <c r="H718" s="207"/>
      <c r="I718" s="207"/>
      <c r="J718" s="207"/>
      <c r="K718" s="207"/>
      <c r="L718" s="207"/>
      <c r="M718" s="207"/>
      <c r="N718" s="207"/>
      <c r="O718" s="207"/>
      <c r="P718" s="207"/>
      <c r="Q718" s="207"/>
      <c r="R718" s="104">
        <f t="shared" si="75"/>
        <v>0</v>
      </c>
      <c r="S718" s="16" t="b">
        <f t="shared" si="76"/>
        <v>1</v>
      </c>
      <c r="T718" s="16" t="b">
        <f t="shared" si="77"/>
        <v>1</v>
      </c>
      <c r="U718" s="16" t="b">
        <f t="shared" si="78"/>
        <v>1</v>
      </c>
      <c r="V718" s="16" t="b">
        <f t="shared" si="72"/>
        <v>1</v>
      </c>
      <c r="W718" s="16" t="b">
        <f t="shared" si="73"/>
        <v>1</v>
      </c>
      <c r="X718" s="16" t="b">
        <f t="shared" si="74"/>
        <v>1</v>
      </c>
    </row>
    <row r="719" spans="1:24">
      <c r="A719" s="103">
        <v>704</v>
      </c>
      <c r="B719" s="218"/>
      <c r="C719" s="219"/>
      <c r="D719" s="206"/>
      <c r="E719" s="206"/>
      <c r="F719" s="206"/>
      <c r="G719" s="207"/>
      <c r="H719" s="207"/>
      <c r="I719" s="207"/>
      <c r="J719" s="207"/>
      <c r="K719" s="207"/>
      <c r="L719" s="207"/>
      <c r="M719" s="207"/>
      <c r="N719" s="207"/>
      <c r="O719" s="207"/>
      <c r="P719" s="207"/>
      <c r="Q719" s="207"/>
      <c r="R719" s="104">
        <f t="shared" si="75"/>
        <v>0</v>
      </c>
      <c r="S719" s="16" t="b">
        <f t="shared" si="76"/>
        <v>1</v>
      </c>
      <c r="T719" s="16" t="b">
        <f t="shared" si="77"/>
        <v>1</v>
      </c>
      <c r="U719" s="16" t="b">
        <f t="shared" si="78"/>
        <v>1</v>
      </c>
      <c r="V719" s="16" t="b">
        <f t="shared" si="72"/>
        <v>1</v>
      </c>
      <c r="W719" s="16" t="b">
        <f t="shared" si="73"/>
        <v>1</v>
      </c>
      <c r="X719" s="16" t="b">
        <f t="shared" si="74"/>
        <v>1</v>
      </c>
    </row>
    <row r="720" spans="1:24">
      <c r="A720" s="103">
        <v>705</v>
      </c>
      <c r="B720" s="218"/>
      <c r="C720" s="219"/>
      <c r="D720" s="206"/>
      <c r="E720" s="206"/>
      <c r="F720" s="206"/>
      <c r="G720" s="207"/>
      <c r="H720" s="207"/>
      <c r="I720" s="207"/>
      <c r="J720" s="207"/>
      <c r="K720" s="207"/>
      <c r="L720" s="207"/>
      <c r="M720" s="207"/>
      <c r="N720" s="207"/>
      <c r="O720" s="207"/>
      <c r="P720" s="207"/>
      <c r="Q720" s="207"/>
      <c r="R720" s="104">
        <f t="shared" si="75"/>
        <v>0</v>
      </c>
      <c r="S720" s="16" t="b">
        <f t="shared" si="76"/>
        <v>1</v>
      </c>
      <c r="T720" s="16" t="b">
        <f t="shared" si="77"/>
        <v>1</v>
      </c>
      <c r="U720" s="16" t="b">
        <f t="shared" si="78"/>
        <v>1</v>
      </c>
      <c r="V720" s="16" t="b">
        <f t="shared" ref="V720:V783" si="79">IF(D720="",TRUE,(IF(ISNUMBER(MATCH(D720,CountriesList,0)),TRUE,FALSE)))</f>
        <v>1</v>
      </c>
      <c r="W720" s="16" t="b">
        <f t="shared" ref="W720:W783" si="80">IF(E720="",TRUE,(IF(ISNUMBER(MATCH(E720,typeofentityList,0)),TRUE,FALSE)))</f>
        <v>1</v>
      </c>
      <c r="X720" s="16" t="b">
        <f t="shared" ref="X720:X783" si="81">IF(F720="",TRUE,(IF(ISNUMBER(MATCH(F720,RelationList,0)),TRUE,FALSE)))</f>
        <v>1</v>
      </c>
    </row>
    <row r="721" spans="1:24">
      <c r="A721" s="103">
        <v>706</v>
      </c>
      <c r="B721" s="218"/>
      <c r="C721" s="219"/>
      <c r="D721" s="206"/>
      <c r="E721" s="206"/>
      <c r="F721" s="206"/>
      <c r="G721" s="207"/>
      <c r="H721" s="207"/>
      <c r="I721" s="207"/>
      <c r="J721" s="207"/>
      <c r="K721" s="207"/>
      <c r="L721" s="207"/>
      <c r="M721" s="207"/>
      <c r="N721" s="207"/>
      <c r="O721" s="207"/>
      <c r="P721" s="207"/>
      <c r="Q721" s="207"/>
      <c r="R721" s="104">
        <f t="shared" ref="R721:R784" si="82">SUM(G721:Q721)</f>
        <v>0</v>
      </c>
      <c r="S721" s="16" t="b">
        <f t="shared" si="76"/>
        <v>1</v>
      </c>
      <c r="T721" s="16" t="b">
        <f t="shared" si="77"/>
        <v>1</v>
      </c>
      <c r="U721" s="16" t="b">
        <f t="shared" si="78"/>
        <v>1</v>
      </c>
      <c r="V721" s="16" t="b">
        <f t="shared" si="79"/>
        <v>1</v>
      </c>
      <c r="W721" s="16" t="b">
        <f t="shared" si="80"/>
        <v>1</v>
      </c>
      <c r="X721" s="16" t="b">
        <f t="shared" si="81"/>
        <v>1</v>
      </c>
    </row>
    <row r="722" spans="1:24">
      <c r="A722" s="103">
        <v>707</v>
      </c>
      <c r="B722" s="218"/>
      <c r="C722" s="219"/>
      <c r="D722" s="206"/>
      <c r="E722" s="206"/>
      <c r="F722" s="206"/>
      <c r="G722" s="207"/>
      <c r="H722" s="207"/>
      <c r="I722" s="207"/>
      <c r="J722" s="207"/>
      <c r="K722" s="207"/>
      <c r="L722" s="207"/>
      <c r="M722" s="207"/>
      <c r="N722" s="207"/>
      <c r="O722" s="207"/>
      <c r="P722" s="207"/>
      <c r="Q722" s="207"/>
      <c r="R722" s="104">
        <f t="shared" si="82"/>
        <v>0</v>
      </c>
      <c r="S722" s="16" t="b">
        <f t="shared" ref="S722:S785" si="83">IF(ISBLANK(B722),TRUE,IF(OR(ISBLANK(C722),ISBLANK(D722),ISBLANK(E722),ISBLANK(F722),ISBLANK(G722),ISBLANK(H722),ISBLANK(I722),ISBLANK(J722),ISBLANK(K722),ISBLANK(L722),ISBLANK(M722),ISBLANK(N722),ISBLANK(O722),ISBLANK(P722),ISBLANK(Q722),ISBLANK(R722)),FALSE,TRUE))</f>
        <v>1</v>
      </c>
      <c r="T722" s="16" t="b">
        <f t="shared" ref="T722:T785" si="84">IF(OR(AND(B722="N/A",D722="N/A",E722="N/A",F722="N/A"),AND(ISBLANK(B722),ISBLANK(D722),ISBLANK(E722),ISBLANK(F722)),AND(NOT(ISBLANK(B722)),B722&lt;&gt;"N/A",NOT(ISBLANK(D722)),D722&lt;&gt;"N/A",NOT(ISBLANK(E722)),E722&lt;&gt;"N/A",NOT(ISBLANK(F722)),F722&lt;&gt;"N/A")),TRUE,FALSE)</f>
        <v>1</v>
      </c>
      <c r="U722" s="16" t="b">
        <f t="shared" ref="U722:U785" si="85">IF(OR((AND(B722="N/A",R722=0)),(AND((ISBLANK(B722)=TRUE),R722=0)),(AND(NOT(ISBLANK(B722)),B722&lt;&gt;"N/A",R722&lt;&gt;0))),TRUE,FALSE)</f>
        <v>1</v>
      </c>
      <c r="V722" s="16" t="b">
        <f t="shared" si="79"/>
        <v>1</v>
      </c>
      <c r="W722" s="16" t="b">
        <f t="shared" si="80"/>
        <v>1</v>
      </c>
      <c r="X722" s="16" t="b">
        <f t="shared" si="81"/>
        <v>1</v>
      </c>
    </row>
    <row r="723" spans="1:24">
      <c r="A723" s="103">
        <v>708</v>
      </c>
      <c r="B723" s="218"/>
      <c r="C723" s="219"/>
      <c r="D723" s="206"/>
      <c r="E723" s="206"/>
      <c r="F723" s="206"/>
      <c r="G723" s="207"/>
      <c r="H723" s="207"/>
      <c r="I723" s="207"/>
      <c r="J723" s="207"/>
      <c r="K723" s="207"/>
      <c r="L723" s="207"/>
      <c r="M723" s="207"/>
      <c r="N723" s="207"/>
      <c r="O723" s="207"/>
      <c r="P723" s="207"/>
      <c r="Q723" s="207"/>
      <c r="R723" s="104">
        <f t="shared" si="82"/>
        <v>0</v>
      </c>
      <c r="S723" s="16" t="b">
        <f t="shared" si="83"/>
        <v>1</v>
      </c>
      <c r="T723" s="16" t="b">
        <f t="shared" si="84"/>
        <v>1</v>
      </c>
      <c r="U723" s="16" t="b">
        <f t="shared" si="85"/>
        <v>1</v>
      </c>
      <c r="V723" s="16" t="b">
        <f t="shared" si="79"/>
        <v>1</v>
      </c>
      <c r="W723" s="16" t="b">
        <f t="shared" si="80"/>
        <v>1</v>
      </c>
      <c r="X723" s="16" t="b">
        <f t="shared" si="81"/>
        <v>1</v>
      </c>
    </row>
    <row r="724" spans="1:24">
      <c r="A724" s="103">
        <v>709</v>
      </c>
      <c r="B724" s="218"/>
      <c r="C724" s="219"/>
      <c r="D724" s="206"/>
      <c r="E724" s="206"/>
      <c r="F724" s="206"/>
      <c r="G724" s="207"/>
      <c r="H724" s="207"/>
      <c r="I724" s="207"/>
      <c r="J724" s="207"/>
      <c r="K724" s="207"/>
      <c r="L724" s="207"/>
      <c r="M724" s="207"/>
      <c r="N724" s="207"/>
      <c r="O724" s="207"/>
      <c r="P724" s="207"/>
      <c r="Q724" s="207"/>
      <c r="R724" s="104">
        <f t="shared" si="82"/>
        <v>0</v>
      </c>
      <c r="S724" s="16" t="b">
        <f t="shared" si="83"/>
        <v>1</v>
      </c>
      <c r="T724" s="16" t="b">
        <f t="shared" si="84"/>
        <v>1</v>
      </c>
      <c r="U724" s="16" t="b">
        <f t="shared" si="85"/>
        <v>1</v>
      </c>
      <c r="V724" s="16" t="b">
        <f t="shared" si="79"/>
        <v>1</v>
      </c>
      <c r="W724" s="16" t="b">
        <f t="shared" si="80"/>
        <v>1</v>
      </c>
      <c r="X724" s="16" t="b">
        <f t="shared" si="81"/>
        <v>1</v>
      </c>
    </row>
    <row r="725" spans="1:24">
      <c r="A725" s="103">
        <v>710</v>
      </c>
      <c r="B725" s="218"/>
      <c r="C725" s="219"/>
      <c r="D725" s="206"/>
      <c r="E725" s="206"/>
      <c r="F725" s="206"/>
      <c r="G725" s="207"/>
      <c r="H725" s="207"/>
      <c r="I725" s="207"/>
      <c r="J725" s="207"/>
      <c r="K725" s="207"/>
      <c r="L725" s="207"/>
      <c r="M725" s="207"/>
      <c r="N725" s="207"/>
      <c r="O725" s="207"/>
      <c r="P725" s="207"/>
      <c r="Q725" s="207"/>
      <c r="R725" s="104">
        <f t="shared" si="82"/>
        <v>0</v>
      </c>
      <c r="S725" s="16" t="b">
        <f t="shared" si="83"/>
        <v>1</v>
      </c>
      <c r="T725" s="16" t="b">
        <f t="shared" si="84"/>
        <v>1</v>
      </c>
      <c r="U725" s="16" t="b">
        <f t="shared" si="85"/>
        <v>1</v>
      </c>
      <c r="V725" s="16" t="b">
        <f t="shared" si="79"/>
        <v>1</v>
      </c>
      <c r="W725" s="16" t="b">
        <f t="shared" si="80"/>
        <v>1</v>
      </c>
      <c r="X725" s="16" t="b">
        <f t="shared" si="81"/>
        <v>1</v>
      </c>
    </row>
    <row r="726" spans="1:24">
      <c r="A726" s="103">
        <v>711</v>
      </c>
      <c r="B726" s="218"/>
      <c r="C726" s="219"/>
      <c r="D726" s="206"/>
      <c r="E726" s="206"/>
      <c r="F726" s="206"/>
      <c r="G726" s="207"/>
      <c r="H726" s="207"/>
      <c r="I726" s="207"/>
      <c r="J726" s="207"/>
      <c r="K726" s="207"/>
      <c r="L726" s="207"/>
      <c r="M726" s="207"/>
      <c r="N726" s="207"/>
      <c r="O726" s="207"/>
      <c r="P726" s="207"/>
      <c r="Q726" s="207"/>
      <c r="R726" s="104">
        <f t="shared" si="82"/>
        <v>0</v>
      </c>
      <c r="S726" s="16" t="b">
        <f t="shared" si="83"/>
        <v>1</v>
      </c>
      <c r="T726" s="16" t="b">
        <f t="shared" si="84"/>
        <v>1</v>
      </c>
      <c r="U726" s="16" t="b">
        <f t="shared" si="85"/>
        <v>1</v>
      </c>
      <c r="V726" s="16" t="b">
        <f t="shared" si="79"/>
        <v>1</v>
      </c>
      <c r="W726" s="16" t="b">
        <f t="shared" si="80"/>
        <v>1</v>
      </c>
      <c r="X726" s="16" t="b">
        <f t="shared" si="81"/>
        <v>1</v>
      </c>
    </row>
    <row r="727" spans="1:24">
      <c r="A727" s="103">
        <v>712</v>
      </c>
      <c r="B727" s="218"/>
      <c r="C727" s="219"/>
      <c r="D727" s="206"/>
      <c r="E727" s="206"/>
      <c r="F727" s="206"/>
      <c r="G727" s="207"/>
      <c r="H727" s="207"/>
      <c r="I727" s="207"/>
      <c r="J727" s="207"/>
      <c r="K727" s="207"/>
      <c r="L727" s="207"/>
      <c r="M727" s="207"/>
      <c r="N727" s="207"/>
      <c r="O727" s="207"/>
      <c r="P727" s="207"/>
      <c r="Q727" s="207"/>
      <c r="R727" s="104">
        <f t="shared" si="82"/>
        <v>0</v>
      </c>
      <c r="S727" s="16" t="b">
        <f t="shared" si="83"/>
        <v>1</v>
      </c>
      <c r="T727" s="16" t="b">
        <f t="shared" si="84"/>
        <v>1</v>
      </c>
      <c r="U727" s="16" t="b">
        <f t="shared" si="85"/>
        <v>1</v>
      </c>
      <c r="V727" s="16" t="b">
        <f t="shared" si="79"/>
        <v>1</v>
      </c>
      <c r="W727" s="16" t="b">
        <f t="shared" si="80"/>
        <v>1</v>
      </c>
      <c r="X727" s="16" t="b">
        <f t="shared" si="81"/>
        <v>1</v>
      </c>
    </row>
    <row r="728" spans="1:24">
      <c r="A728" s="103">
        <v>713</v>
      </c>
      <c r="B728" s="218"/>
      <c r="C728" s="219"/>
      <c r="D728" s="206"/>
      <c r="E728" s="206"/>
      <c r="F728" s="206"/>
      <c r="G728" s="207"/>
      <c r="H728" s="207"/>
      <c r="I728" s="207"/>
      <c r="J728" s="207"/>
      <c r="K728" s="207"/>
      <c r="L728" s="207"/>
      <c r="M728" s="207"/>
      <c r="N728" s="207"/>
      <c r="O728" s="207"/>
      <c r="P728" s="207"/>
      <c r="Q728" s="207"/>
      <c r="R728" s="104">
        <f t="shared" si="82"/>
        <v>0</v>
      </c>
      <c r="S728" s="16" t="b">
        <f t="shared" si="83"/>
        <v>1</v>
      </c>
      <c r="T728" s="16" t="b">
        <f t="shared" si="84"/>
        <v>1</v>
      </c>
      <c r="U728" s="16" t="b">
        <f t="shared" si="85"/>
        <v>1</v>
      </c>
      <c r="V728" s="16" t="b">
        <f t="shared" si="79"/>
        <v>1</v>
      </c>
      <c r="W728" s="16" t="b">
        <f t="shared" si="80"/>
        <v>1</v>
      </c>
      <c r="X728" s="16" t="b">
        <f t="shared" si="81"/>
        <v>1</v>
      </c>
    </row>
    <row r="729" spans="1:24">
      <c r="A729" s="103">
        <v>714</v>
      </c>
      <c r="B729" s="218"/>
      <c r="C729" s="219"/>
      <c r="D729" s="206"/>
      <c r="E729" s="206"/>
      <c r="F729" s="206"/>
      <c r="G729" s="207"/>
      <c r="H729" s="207"/>
      <c r="I729" s="207"/>
      <c r="J729" s="207"/>
      <c r="K729" s="207"/>
      <c r="L729" s="207"/>
      <c r="M729" s="207"/>
      <c r="N729" s="207"/>
      <c r="O729" s="207"/>
      <c r="P729" s="207"/>
      <c r="Q729" s="207"/>
      <c r="R729" s="104">
        <f t="shared" si="82"/>
        <v>0</v>
      </c>
      <c r="S729" s="16" t="b">
        <f t="shared" si="83"/>
        <v>1</v>
      </c>
      <c r="T729" s="16" t="b">
        <f t="shared" si="84"/>
        <v>1</v>
      </c>
      <c r="U729" s="16" t="b">
        <f t="shared" si="85"/>
        <v>1</v>
      </c>
      <c r="V729" s="16" t="b">
        <f t="shared" si="79"/>
        <v>1</v>
      </c>
      <c r="W729" s="16" t="b">
        <f t="shared" si="80"/>
        <v>1</v>
      </c>
      <c r="X729" s="16" t="b">
        <f t="shared" si="81"/>
        <v>1</v>
      </c>
    </row>
    <row r="730" spans="1:24">
      <c r="A730" s="103">
        <v>715</v>
      </c>
      <c r="B730" s="218"/>
      <c r="C730" s="219"/>
      <c r="D730" s="206"/>
      <c r="E730" s="206"/>
      <c r="F730" s="206"/>
      <c r="G730" s="207"/>
      <c r="H730" s="207"/>
      <c r="I730" s="207"/>
      <c r="J730" s="207"/>
      <c r="K730" s="207"/>
      <c r="L730" s="207"/>
      <c r="M730" s="207"/>
      <c r="N730" s="207"/>
      <c r="O730" s="207"/>
      <c r="P730" s="207"/>
      <c r="Q730" s="207"/>
      <c r="R730" s="104">
        <f t="shared" si="82"/>
        <v>0</v>
      </c>
      <c r="S730" s="16" t="b">
        <f t="shared" si="83"/>
        <v>1</v>
      </c>
      <c r="T730" s="16" t="b">
        <f t="shared" si="84"/>
        <v>1</v>
      </c>
      <c r="U730" s="16" t="b">
        <f t="shared" si="85"/>
        <v>1</v>
      </c>
      <c r="V730" s="16" t="b">
        <f t="shared" si="79"/>
        <v>1</v>
      </c>
      <c r="W730" s="16" t="b">
        <f t="shared" si="80"/>
        <v>1</v>
      </c>
      <c r="X730" s="16" t="b">
        <f t="shared" si="81"/>
        <v>1</v>
      </c>
    </row>
    <row r="731" spans="1:24">
      <c r="A731" s="103">
        <v>716</v>
      </c>
      <c r="B731" s="218"/>
      <c r="C731" s="219"/>
      <c r="D731" s="206"/>
      <c r="E731" s="206"/>
      <c r="F731" s="206"/>
      <c r="G731" s="207"/>
      <c r="H731" s="207"/>
      <c r="I731" s="207"/>
      <c r="J731" s="207"/>
      <c r="K731" s="207"/>
      <c r="L731" s="207"/>
      <c r="M731" s="207"/>
      <c r="N731" s="207"/>
      <c r="O731" s="207"/>
      <c r="P731" s="207"/>
      <c r="Q731" s="207"/>
      <c r="R731" s="104">
        <f t="shared" si="82"/>
        <v>0</v>
      </c>
      <c r="S731" s="16" t="b">
        <f t="shared" si="83"/>
        <v>1</v>
      </c>
      <c r="T731" s="16" t="b">
        <f t="shared" si="84"/>
        <v>1</v>
      </c>
      <c r="U731" s="16" t="b">
        <f t="shared" si="85"/>
        <v>1</v>
      </c>
      <c r="V731" s="16" t="b">
        <f t="shared" si="79"/>
        <v>1</v>
      </c>
      <c r="W731" s="16" t="b">
        <f t="shared" si="80"/>
        <v>1</v>
      </c>
      <c r="X731" s="16" t="b">
        <f t="shared" si="81"/>
        <v>1</v>
      </c>
    </row>
    <row r="732" spans="1:24">
      <c r="A732" s="103">
        <v>717</v>
      </c>
      <c r="B732" s="218"/>
      <c r="C732" s="219"/>
      <c r="D732" s="206"/>
      <c r="E732" s="206"/>
      <c r="F732" s="206"/>
      <c r="G732" s="207"/>
      <c r="H732" s="207"/>
      <c r="I732" s="207"/>
      <c r="J732" s="207"/>
      <c r="K732" s="207"/>
      <c r="L732" s="207"/>
      <c r="M732" s="207"/>
      <c r="N732" s="207"/>
      <c r="O732" s="207"/>
      <c r="P732" s="207"/>
      <c r="Q732" s="207"/>
      <c r="R732" s="104">
        <f t="shared" si="82"/>
        <v>0</v>
      </c>
      <c r="S732" s="16" t="b">
        <f t="shared" si="83"/>
        <v>1</v>
      </c>
      <c r="T732" s="16" t="b">
        <f t="shared" si="84"/>
        <v>1</v>
      </c>
      <c r="U732" s="16" t="b">
        <f t="shared" si="85"/>
        <v>1</v>
      </c>
      <c r="V732" s="16" t="b">
        <f t="shared" si="79"/>
        <v>1</v>
      </c>
      <c r="W732" s="16" t="b">
        <f t="shared" si="80"/>
        <v>1</v>
      </c>
      <c r="X732" s="16" t="b">
        <f t="shared" si="81"/>
        <v>1</v>
      </c>
    </row>
    <row r="733" spans="1:24">
      <c r="A733" s="103">
        <v>718</v>
      </c>
      <c r="B733" s="218"/>
      <c r="C733" s="219"/>
      <c r="D733" s="206"/>
      <c r="E733" s="206"/>
      <c r="F733" s="206"/>
      <c r="G733" s="207"/>
      <c r="H733" s="207"/>
      <c r="I733" s="207"/>
      <c r="J733" s="207"/>
      <c r="K733" s="207"/>
      <c r="L733" s="207"/>
      <c r="M733" s="207"/>
      <c r="N733" s="207"/>
      <c r="O733" s="207"/>
      <c r="P733" s="207"/>
      <c r="Q733" s="207"/>
      <c r="R733" s="104">
        <f t="shared" si="82"/>
        <v>0</v>
      </c>
      <c r="S733" s="16" t="b">
        <f t="shared" si="83"/>
        <v>1</v>
      </c>
      <c r="T733" s="16" t="b">
        <f t="shared" si="84"/>
        <v>1</v>
      </c>
      <c r="U733" s="16" t="b">
        <f t="shared" si="85"/>
        <v>1</v>
      </c>
      <c r="V733" s="16" t="b">
        <f t="shared" si="79"/>
        <v>1</v>
      </c>
      <c r="W733" s="16" t="b">
        <f t="shared" si="80"/>
        <v>1</v>
      </c>
      <c r="X733" s="16" t="b">
        <f t="shared" si="81"/>
        <v>1</v>
      </c>
    </row>
    <row r="734" spans="1:24">
      <c r="A734" s="103">
        <v>719</v>
      </c>
      <c r="B734" s="218"/>
      <c r="C734" s="219"/>
      <c r="D734" s="206"/>
      <c r="E734" s="206"/>
      <c r="F734" s="206"/>
      <c r="G734" s="207"/>
      <c r="H734" s="207"/>
      <c r="I734" s="207"/>
      <c r="J734" s="207"/>
      <c r="K734" s="207"/>
      <c r="L734" s="207"/>
      <c r="M734" s="207"/>
      <c r="N734" s="207"/>
      <c r="O734" s="207"/>
      <c r="P734" s="207"/>
      <c r="Q734" s="207"/>
      <c r="R734" s="104">
        <f t="shared" si="82"/>
        <v>0</v>
      </c>
      <c r="S734" s="16" t="b">
        <f t="shared" si="83"/>
        <v>1</v>
      </c>
      <c r="T734" s="16" t="b">
        <f t="shared" si="84"/>
        <v>1</v>
      </c>
      <c r="U734" s="16" t="b">
        <f t="shared" si="85"/>
        <v>1</v>
      </c>
      <c r="V734" s="16" t="b">
        <f t="shared" si="79"/>
        <v>1</v>
      </c>
      <c r="W734" s="16" t="b">
        <f t="shared" si="80"/>
        <v>1</v>
      </c>
      <c r="X734" s="16" t="b">
        <f t="shared" si="81"/>
        <v>1</v>
      </c>
    </row>
    <row r="735" spans="1:24">
      <c r="A735" s="103">
        <v>720</v>
      </c>
      <c r="B735" s="218"/>
      <c r="C735" s="219"/>
      <c r="D735" s="206"/>
      <c r="E735" s="206"/>
      <c r="F735" s="206"/>
      <c r="G735" s="207"/>
      <c r="H735" s="207"/>
      <c r="I735" s="207"/>
      <c r="J735" s="207"/>
      <c r="K735" s="207"/>
      <c r="L735" s="207"/>
      <c r="M735" s="207"/>
      <c r="N735" s="207"/>
      <c r="O735" s="207"/>
      <c r="P735" s="207"/>
      <c r="Q735" s="207"/>
      <c r="R735" s="104">
        <f t="shared" si="82"/>
        <v>0</v>
      </c>
      <c r="S735" s="16" t="b">
        <f t="shared" si="83"/>
        <v>1</v>
      </c>
      <c r="T735" s="16" t="b">
        <f t="shared" si="84"/>
        <v>1</v>
      </c>
      <c r="U735" s="16" t="b">
        <f t="shared" si="85"/>
        <v>1</v>
      </c>
      <c r="V735" s="16" t="b">
        <f t="shared" si="79"/>
        <v>1</v>
      </c>
      <c r="W735" s="16" t="b">
        <f t="shared" si="80"/>
        <v>1</v>
      </c>
      <c r="X735" s="16" t="b">
        <f t="shared" si="81"/>
        <v>1</v>
      </c>
    </row>
    <row r="736" spans="1:24">
      <c r="A736" s="103">
        <v>721</v>
      </c>
      <c r="B736" s="218"/>
      <c r="C736" s="219"/>
      <c r="D736" s="206"/>
      <c r="E736" s="206"/>
      <c r="F736" s="206"/>
      <c r="G736" s="207"/>
      <c r="H736" s="207"/>
      <c r="I736" s="207"/>
      <c r="J736" s="207"/>
      <c r="K736" s="207"/>
      <c r="L736" s="207"/>
      <c r="M736" s="207"/>
      <c r="N736" s="207"/>
      <c r="O736" s="207"/>
      <c r="P736" s="207"/>
      <c r="Q736" s="207"/>
      <c r="R736" s="104">
        <f t="shared" si="82"/>
        <v>0</v>
      </c>
      <c r="S736" s="16" t="b">
        <f t="shared" si="83"/>
        <v>1</v>
      </c>
      <c r="T736" s="16" t="b">
        <f t="shared" si="84"/>
        <v>1</v>
      </c>
      <c r="U736" s="16" t="b">
        <f t="shared" si="85"/>
        <v>1</v>
      </c>
      <c r="V736" s="16" t="b">
        <f t="shared" si="79"/>
        <v>1</v>
      </c>
      <c r="W736" s="16" t="b">
        <f t="shared" si="80"/>
        <v>1</v>
      </c>
      <c r="X736" s="16" t="b">
        <f t="shared" si="81"/>
        <v>1</v>
      </c>
    </row>
    <row r="737" spans="1:24">
      <c r="A737" s="103">
        <v>722</v>
      </c>
      <c r="B737" s="218"/>
      <c r="C737" s="219"/>
      <c r="D737" s="206"/>
      <c r="E737" s="206"/>
      <c r="F737" s="206"/>
      <c r="G737" s="207"/>
      <c r="H737" s="207"/>
      <c r="I737" s="207"/>
      <c r="J737" s="207"/>
      <c r="K737" s="207"/>
      <c r="L737" s="207"/>
      <c r="M737" s="207"/>
      <c r="N737" s="207"/>
      <c r="O737" s="207"/>
      <c r="P737" s="207"/>
      <c r="Q737" s="207"/>
      <c r="R737" s="104">
        <f t="shared" si="82"/>
        <v>0</v>
      </c>
      <c r="S737" s="16" t="b">
        <f t="shared" si="83"/>
        <v>1</v>
      </c>
      <c r="T737" s="16" t="b">
        <f t="shared" si="84"/>
        <v>1</v>
      </c>
      <c r="U737" s="16" t="b">
        <f t="shared" si="85"/>
        <v>1</v>
      </c>
      <c r="V737" s="16" t="b">
        <f t="shared" si="79"/>
        <v>1</v>
      </c>
      <c r="W737" s="16" t="b">
        <f t="shared" si="80"/>
        <v>1</v>
      </c>
      <c r="X737" s="16" t="b">
        <f t="shared" si="81"/>
        <v>1</v>
      </c>
    </row>
    <row r="738" spans="1:24">
      <c r="A738" s="103">
        <v>723</v>
      </c>
      <c r="B738" s="218"/>
      <c r="C738" s="219"/>
      <c r="D738" s="206"/>
      <c r="E738" s="206"/>
      <c r="F738" s="206"/>
      <c r="G738" s="207"/>
      <c r="H738" s="207"/>
      <c r="I738" s="207"/>
      <c r="J738" s="207"/>
      <c r="K738" s="207"/>
      <c r="L738" s="207"/>
      <c r="M738" s="207"/>
      <c r="N738" s="207"/>
      <c r="O738" s="207"/>
      <c r="P738" s="207"/>
      <c r="Q738" s="207"/>
      <c r="R738" s="104">
        <f t="shared" si="82"/>
        <v>0</v>
      </c>
      <c r="S738" s="16" t="b">
        <f t="shared" si="83"/>
        <v>1</v>
      </c>
      <c r="T738" s="16" t="b">
        <f t="shared" si="84"/>
        <v>1</v>
      </c>
      <c r="U738" s="16" t="b">
        <f t="shared" si="85"/>
        <v>1</v>
      </c>
      <c r="V738" s="16" t="b">
        <f t="shared" si="79"/>
        <v>1</v>
      </c>
      <c r="W738" s="16" t="b">
        <f t="shared" si="80"/>
        <v>1</v>
      </c>
      <c r="X738" s="16" t="b">
        <f t="shared" si="81"/>
        <v>1</v>
      </c>
    </row>
    <row r="739" spans="1:24">
      <c r="A739" s="103">
        <v>724</v>
      </c>
      <c r="B739" s="218"/>
      <c r="C739" s="219"/>
      <c r="D739" s="206"/>
      <c r="E739" s="206"/>
      <c r="F739" s="206"/>
      <c r="G739" s="207"/>
      <c r="H739" s="207"/>
      <c r="I739" s="207"/>
      <c r="J739" s="207"/>
      <c r="K739" s="207"/>
      <c r="L739" s="207"/>
      <c r="M739" s="207"/>
      <c r="N739" s="207"/>
      <c r="O739" s="207"/>
      <c r="P739" s="207"/>
      <c r="Q739" s="207"/>
      <c r="R739" s="104">
        <f t="shared" si="82"/>
        <v>0</v>
      </c>
      <c r="S739" s="16" t="b">
        <f t="shared" si="83"/>
        <v>1</v>
      </c>
      <c r="T739" s="16" t="b">
        <f t="shared" si="84"/>
        <v>1</v>
      </c>
      <c r="U739" s="16" t="b">
        <f t="shared" si="85"/>
        <v>1</v>
      </c>
      <c r="V739" s="16" t="b">
        <f t="shared" si="79"/>
        <v>1</v>
      </c>
      <c r="W739" s="16" t="b">
        <f t="shared" si="80"/>
        <v>1</v>
      </c>
      <c r="X739" s="16" t="b">
        <f t="shared" si="81"/>
        <v>1</v>
      </c>
    </row>
    <row r="740" spans="1:24">
      <c r="A740" s="103">
        <v>725</v>
      </c>
      <c r="B740" s="218"/>
      <c r="C740" s="219"/>
      <c r="D740" s="206"/>
      <c r="E740" s="206"/>
      <c r="F740" s="206"/>
      <c r="G740" s="207"/>
      <c r="H740" s="207"/>
      <c r="I740" s="207"/>
      <c r="J740" s="207"/>
      <c r="K740" s="207"/>
      <c r="L740" s="207"/>
      <c r="M740" s="207"/>
      <c r="N740" s="207"/>
      <c r="O740" s="207"/>
      <c r="P740" s="207"/>
      <c r="Q740" s="207"/>
      <c r="R740" s="104">
        <f t="shared" si="82"/>
        <v>0</v>
      </c>
      <c r="S740" s="16" t="b">
        <f t="shared" si="83"/>
        <v>1</v>
      </c>
      <c r="T740" s="16" t="b">
        <f t="shared" si="84"/>
        <v>1</v>
      </c>
      <c r="U740" s="16" t="b">
        <f t="shared" si="85"/>
        <v>1</v>
      </c>
      <c r="V740" s="16" t="b">
        <f t="shared" si="79"/>
        <v>1</v>
      </c>
      <c r="W740" s="16" t="b">
        <f t="shared" si="80"/>
        <v>1</v>
      </c>
      <c r="X740" s="16" t="b">
        <f t="shared" si="81"/>
        <v>1</v>
      </c>
    </row>
    <row r="741" spans="1:24">
      <c r="A741" s="103">
        <v>726</v>
      </c>
      <c r="B741" s="218"/>
      <c r="C741" s="219"/>
      <c r="D741" s="206"/>
      <c r="E741" s="206"/>
      <c r="F741" s="206"/>
      <c r="G741" s="207"/>
      <c r="H741" s="207"/>
      <c r="I741" s="207"/>
      <c r="J741" s="207"/>
      <c r="K741" s="207"/>
      <c r="L741" s="207"/>
      <c r="M741" s="207"/>
      <c r="N741" s="207"/>
      <c r="O741" s="207"/>
      <c r="P741" s="207"/>
      <c r="Q741" s="207"/>
      <c r="R741" s="104">
        <f t="shared" si="82"/>
        <v>0</v>
      </c>
      <c r="S741" s="16" t="b">
        <f t="shared" si="83"/>
        <v>1</v>
      </c>
      <c r="T741" s="16" t="b">
        <f t="shared" si="84"/>
        <v>1</v>
      </c>
      <c r="U741" s="16" t="b">
        <f t="shared" si="85"/>
        <v>1</v>
      </c>
      <c r="V741" s="16" t="b">
        <f t="shared" si="79"/>
        <v>1</v>
      </c>
      <c r="W741" s="16" t="b">
        <f t="shared" si="80"/>
        <v>1</v>
      </c>
      <c r="X741" s="16" t="b">
        <f t="shared" si="81"/>
        <v>1</v>
      </c>
    </row>
    <row r="742" spans="1:24">
      <c r="A742" s="103">
        <v>727</v>
      </c>
      <c r="B742" s="218"/>
      <c r="C742" s="219"/>
      <c r="D742" s="206"/>
      <c r="E742" s="206"/>
      <c r="F742" s="206"/>
      <c r="G742" s="207"/>
      <c r="H742" s="207"/>
      <c r="I742" s="207"/>
      <c r="J742" s="207"/>
      <c r="K742" s="207"/>
      <c r="L742" s="207"/>
      <c r="M742" s="207"/>
      <c r="N742" s="207"/>
      <c r="O742" s="207"/>
      <c r="P742" s="207"/>
      <c r="Q742" s="207"/>
      <c r="R742" s="104">
        <f t="shared" si="82"/>
        <v>0</v>
      </c>
      <c r="S742" s="16" t="b">
        <f t="shared" si="83"/>
        <v>1</v>
      </c>
      <c r="T742" s="16" t="b">
        <f t="shared" si="84"/>
        <v>1</v>
      </c>
      <c r="U742" s="16" t="b">
        <f t="shared" si="85"/>
        <v>1</v>
      </c>
      <c r="V742" s="16" t="b">
        <f t="shared" si="79"/>
        <v>1</v>
      </c>
      <c r="W742" s="16" t="b">
        <f t="shared" si="80"/>
        <v>1</v>
      </c>
      <c r="X742" s="16" t="b">
        <f t="shared" si="81"/>
        <v>1</v>
      </c>
    </row>
    <row r="743" spans="1:24">
      <c r="A743" s="103">
        <v>728</v>
      </c>
      <c r="B743" s="218"/>
      <c r="C743" s="219"/>
      <c r="D743" s="206"/>
      <c r="E743" s="206"/>
      <c r="F743" s="206"/>
      <c r="G743" s="207"/>
      <c r="H743" s="207"/>
      <c r="I743" s="207"/>
      <c r="J743" s="207"/>
      <c r="K743" s="207"/>
      <c r="L743" s="207"/>
      <c r="M743" s="207"/>
      <c r="N743" s="207"/>
      <c r="O743" s="207"/>
      <c r="P743" s="207"/>
      <c r="Q743" s="207"/>
      <c r="R743" s="104">
        <f t="shared" si="82"/>
        <v>0</v>
      </c>
      <c r="S743" s="16" t="b">
        <f t="shared" si="83"/>
        <v>1</v>
      </c>
      <c r="T743" s="16" t="b">
        <f t="shared" si="84"/>
        <v>1</v>
      </c>
      <c r="U743" s="16" t="b">
        <f t="shared" si="85"/>
        <v>1</v>
      </c>
      <c r="V743" s="16" t="b">
        <f t="shared" si="79"/>
        <v>1</v>
      </c>
      <c r="W743" s="16" t="b">
        <f t="shared" si="80"/>
        <v>1</v>
      </c>
      <c r="X743" s="16" t="b">
        <f t="shared" si="81"/>
        <v>1</v>
      </c>
    </row>
    <row r="744" spans="1:24">
      <c r="A744" s="103">
        <v>729</v>
      </c>
      <c r="B744" s="218"/>
      <c r="C744" s="219"/>
      <c r="D744" s="206"/>
      <c r="E744" s="206"/>
      <c r="F744" s="206"/>
      <c r="G744" s="207"/>
      <c r="H744" s="207"/>
      <c r="I744" s="207"/>
      <c r="J744" s="207"/>
      <c r="K744" s="207"/>
      <c r="L744" s="207"/>
      <c r="M744" s="207"/>
      <c r="N744" s="207"/>
      <c r="O744" s="207"/>
      <c r="P744" s="207"/>
      <c r="Q744" s="207"/>
      <c r="R744" s="104">
        <f t="shared" si="82"/>
        <v>0</v>
      </c>
      <c r="S744" s="16" t="b">
        <f t="shared" si="83"/>
        <v>1</v>
      </c>
      <c r="T744" s="16" t="b">
        <f t="shared" si="84"/>
        <v>1</v>
      </c>
      <c r="U744" s="16" t="b">
        <f t="shared" si="85"/>
        <v>1</v>
      </c>
      <c r="V744" s="16" t="b">
        <f t="shared" si="79"/>
        <v>1</v>
      </c>
      <c r="W744" s="16" t="b">
        <f t="shared" si="80"/>
        <v>1</v>
      </c>
      <c r="X744" s="16" t="b">
        <f t="shared" si="81"/>
        <v>1</v>
      </c>
    </row>
    <row r="745" spans="1:24">
      <c r="A745" s="103">
        <v>730</v>
      </c>
      <c r="B745" s="218"/>
      <c r="C745" s="219"/>
      <c r="D745" s="206"/>
      <c r="E745" s="206"/>
      <c r="F745" s="206"/>
      <c r="G745" s="207"/>
      <c r="H745" s="207"/>
      <c r="I745" s="207"/>
      <c r="J745" s="207"/>
      <c r="K745" s="207"/>
      <c r="L745" s="207"/>
      <c r="M745" s="207"/>
      <c r="N745" s="207"/>
      <c r="O745" s="207"/>
      <c r="P745" s="207"/>
      <c r="Q745" s="207"/>
      <c r="R745" s="104">
        <f t="shared" si="82"/>
        <v>0</v>
      </c>
      <c r="S745" s="16" t="b">
        <f t="shared" si="83"/>
        <v>1</v>
      </c>
      <c r="T745" s="16" t="b">
        <f t="shared" si="84"/>
        <v>1</v>
      </c>
      <c r="U745" s="16" t="b">
        <f t="shared" si="85"/>
        <v>1</v>
      </c>
      <c r="V745" s="16" t="b">
        <f t="shared" si="79"/>
        <v>1</v>
      </c>
      <c r="W745" s="16" t="b">
        <f t="shared" si="80"/>
        <v>1</v>
      </c>
      <c r="X745" s="16" t="b">
        <f t="shared" si="81"/>
        <v>1</v>
      </c>
    </row>
    <row r="746" spans="1:24">
      <c r="A746" s="103">
        <v>731</v>
      </c>
      <c r="B746" s="218"/>
      <c r="C746" s="219"/>
      <c r="D746" s="206"/>
      <c r="E746" s="206"/>
      <c r="F746" s="206"/>
      <c r="G746" s="207"/>
      <c r="H746" s="207"/>
      <c r="I746" s="207"/>
      <c r="J746" s="207"/>
      <c r="K746" s="207"/>
      <c r="L746" s="207"/>
      <c r="M746" s="207"/>
      <c r="N746" s="207"/>
      <c r="O746" s="207"/>
      <c r="P746" s="207"/>
      <c r="Q746" s="207"/>
      <c r="R746" s="104">
        <f t="shared" si="82"/>
        <v>0</v>
      </c>
      <c r="S746" s="16" t="b">
        <f t="shared" si="83"/>
        <v>1</v>
      </c>
      <c r="T746" s="16" t="b">
        <f t="shared" si="84"/>
        <v>1</v>
      </c>
      <c r="U746" s="16" t="b">
        <f t="shared" si="85"/>
        <v>1</v>
      </c>
      <c r="V746" s="16" t="b">
        <f t="shared" si="79"/>
        <v>1</v>
      </c>
      <c r="W746" s="16" t="b">
        <f t="shared" si="80"/>
        <v>1</v>
      </c>
      <c r="X746" s="16" t="b">
        <f t="shared" si="81"/>
        <v>1</v>
      </c>
    </row>
    <row r="747" spans="1:24">
      <c r="A747" s="103">
        <v>732</v>
      </c>
      <c r="B747" s="218"/>
      <c r="C747" s="219"/>
      <c r="D747" s="206"/>
      <c r="E747" s="206"/>
      <c r="F747" s="206"/>
      <c r="G747" s="207"/>
      <c r="H747" s="207"/>
      <c r="I747" s="207"/>
      <c r="J747" s="207"/>
      <c r="K747" s="207"/>
      <c r="L747" s="207"/>
      <c r="M747" s="207"/>
      <c r="N747" s="207"/>
      <c r="O747" s="207"/>
      <c r="P747" s="207"/>
      <c r="Q747" s="207"/>
      <c r="R747" s="104">
        <f t="shared" si="82"/>
        <v>0</v>
      </c>
      <c r="S747" s="16" t="b">
        <f t="shared" si="83"/>
        <v>1</v>
      </c>
      <c r="T747" s="16" t="b">
        <f t="shared" si="84"/>
        <v>1</v>
      </c>
      <c r="U747" s="16" t="b">
        <f t="shared" si="85"/>
        <v>1</v>
      </c>
      <c r="V747" s="16" t="b">
        <f t="shared" si="79"/>
        <v>1</v>
      </c>
      <c r="W747" s="16" t="b">
        <f t="shared" si="80"/>
        <v>1</v>
      </c>
      <c r="X747" s="16" t="b">
        <f t="shared" si="81"/>
        <v>1</v>
      </c>
    </row>
    <row r="748" spans="1:24">
      <c r="A748" s="103">
        <v>733</v>
      </c>
      <c r="B748" s="218"/>
      <c r="C748" s="219"/>
      <c r="D748" s="206"/>
      <c r="E748" s="206"/>
      <c r="F748" s="206"/>
      <c r="G748" s="207"/>
      <c r="H748" s="207"/>
      <c r="I748" s="207"/>
      <c r="J748" s="207"/>
      <c r="K748" s="207"/>
      <c r="L748" s="207"/>
      <c r="M748" s="207"/>
      <c r="N748" s="207"/>
      <c r="O748" s="207"/>
      <c r="P748" s="207"/>
      <c r="Q748" s="207"/>
      <c r="R748" s="104">
        <f t="shared" si="82"/>
        <v>0</v>
      </c>
      <c r="S748" s="16" t="b">
        <f t="shared" si="83"/>
        <v>1</v>
      </c>
      <c r="T748" s="16" t="b">
        <f t="shared" si="84"/>
        <v>1</v>
      </c>
      <c r="U748" s="16" t="b">
        <f t="shared" si="85"/>
        <v>1</v>
      </c>
      <c r="V748" s="16" t="b">
        <f t="shared" si="79"/>
        <v>1</v>
      </c>
      <c r="W748" s="16" t="b">
        <f t="shared" si="80"/>
        <v>1</v>
      </c>
      <c r="X748" s="16" t="b">
        <f t="shared" si="81"/>
        <v>1</v>
      </c>
    </row>
    <row r="749" spans="1:24">
      <c r="A749" s="103">
        <v>734</v>
      </c>
      <c r="B749" s="218"/>
      <c r="C749" s="219"/>
      <c r="D749" s="206"/>
      <c r="E749" s="206"/>
      <c r="F749" s="206"/>
      <c r="G749" s="207"/>
      <c r="H749" s="207"/>
      <c r="I749" s="207"/>
      <c r="J749" s="207"/>
      <c r="K749" s="207"/>
      <c r="L749" s="207"/>
      <c r="M749" s="207"/>
      <c r="N749" s="207"/>
      <c r="O749" s="207"/>
      <c r="P749" s="207"/>
      <c r="Q749" s="207"/>
      <c r="R749" s="104">
        <f t="shared" si="82"/>
        <v>0</v>
      </c>
      <c r="S749" s="16" t="b">
        <f t="shared" si="83"/>
        <v>1</v>
      </c>
      <c r="T749" s="16" t="b">
        <f t="shared" si="84"/>
        <v>1</v>
      </c>
      <c r="U749" s="16" t="b">
        <f t="shared" si="85"/>
        <v>1</v>
      </c>
      <c r="V749" s="16" t="b">
        <f t="shared" si="79"/>
        <v>1</v>
      </c>
      <c r="W749" s="16" t="b">
        <f t="shared" si="80"/>
        <v>1</v>
      </c>
      <c r="X749" s="16" t="b">
        <f t="shared" si="81"/>
        <v>1</v>
      </c>
    </row>
    <row r="750" spans="1:24">
      <c r="A750" s="103">
        <v>735</v>
      </c>
      <c r="B750" s="218"/>
      <c r="C750" s="219"/>
      <c r="D750" s="206"/>
      <c r="E750" s="206"/>
      <c r="F750" s="206"/>
      <c r="G750" s="207"/>
      <c r="H750" s="207"/>
      <c r="I750" s="207"/>
      <c r="J750" s="207"/>
      <c r="K750" s="207"/>
      <c r="L750" s="207"/>
      <c r="M750" s="207"/>
      <c r="N750" s="207"/>
      <c r="O750" s="207"/>
      <c r="P750" s="207"/>
      <c r="Q750" s="207"/>
      <c r="R750" s="104">
        <f t="shared" si="82"/>
        <v>0</v>
      </c>
      <c r="S750" s="16" t="b">
        <f t="shared" si="83"/>
        <v>1</v>
      </c>
      <c r="T750" s="16" t="b">
        <f t="shared" si="84"/>
        <v>1</v>
      </c>
      <c r="U750" s="16" t="b">
        <f t="shared" si="85"/>
        <v>1</v>
      </c>
      <c r="V750" s="16" t="b">
        <f t="shared" si="79"/>
        <v>1</v>
      </c>
      <c r="W750" s="16" t="b">
        <f t="shared" si="80"/>
        <v>1</v>
      </c>
      <c r="X750" s="16" t="b">
        <f t="shared" si="81"/>
        <v>1</v>
      </c>
    </row>
    <row r="751" spans="1:24">
      <c r="A751" s="103">
        <v>736</v>
      </c>
      <c r="B751" s="218"/>
      <c r="C751" s="219"/>
      <c r="D751" s="206"/>
      <c r="E751" s="206"/>
      <c r="F751" s="206"/>
      <c r="G751" s="207"/>
      <c r="H751" s="207"/>
      <c r="I751" s="207"/>
      <c r="J751" s="207"/>
      <c r="K751" s="207"/>
      <c r="L751" s="207"/>
      <c r="M751" s="207"/>
      <c r="N751" s="207"/>
      <c r="O751" s="207"/>
      <c r="P751" s="207"/>
      <c r="Q751" s="207"/>
      <c r="R751" s="104">
        <f t="shared" si="82"/>
        <v>0</v>
      </c>
      <c r="S751" s="16" t="b">
        <f t="shared" si="83"/>
        <v>1</v>
      </c>
      <c r="T751" s="16" t="b">
        <f t="shared" si="84"/>
        <v>1</v>
      </c>
      <c r="U751" s="16" t="b">
        <f t="shared" si="85"/>
        <v>1</v>
      </c>
      <c r="V751" s="16" t="b">
        <f t="shared" si="79"/>
        <v>1</v>
      </c>
      <c r="W751" s="16" t="b">
        <f t="shared" si="80"/>
        <v>1</v>
      </c>
      <c r="X751" s="16" t="b">
        <f t="shared" si="81"/>
        <v>1</v>
      </c>
    </row>
    <row r="752" spans="1:24">
      <c r="A752" s="103">
        <v>737</v>
      </c>
      <c r="B752" s="218"/>
      <c r="C752" s="219"/>
      <c r="D752" s="206"/>
      <c r="E752" s="206"/>
      <c r="F752" s="206"/>
      <c r="G752" s="207"/>
      <c r="H752" s="207"/>
      <c r="I752" s="207"/>
      <c r="J752" s="207"/>
      <c r="K752" s="207"/>
      <c r="L752" s="207"/>
      <c r="M752" s="207"/>
      <c r="N752" s="207"/>
      <c r="O752" s="207"/>
      <c r="P752" s="207"/>
      <c r="Q752" s="207"/>
      <c r="R752" s="104">
        <f t="shared" si="82"/>
        <v>0</v>
      </c>
      <c r="S752" s="16" t="b">
        <f t="shared" si="83"/>
        <v>1</v>
      </c>
      <c r="T752" s="16" t="b">
        <f t="shared" si="84"/>
        <v>1</v>
      </c>
      <c r="U752" s="16" t="b">
        <f t="shared" si="85"/>
        <v>1</v>
      </c>
      <c r="V752" s="16" t="b">
        <f t="shared" si="79"/>
        <v>1</v>
      </c>
      <c r="W752" s="16" t="b">
        <f t="shared" si="80"/>
        <v>1</v>
      </c>
      <c r="X752" s="16" t="b">
        <f t="shared" si="81"/>
        <v>1</v>
      </c>
    </row>
    <row r="753" spans="1:24">
      <c r="A753" s="103">
        <v>738</v>
      </c>
      <c r="B753" s="218"/>
      <c r="C753" s="219"/>
      <c r="D753" s="206"/>
      <c r="E753" s="206"/>
      <c r="F753" s="206"/>
      <c r="G753" s="207"/>
      <c r="H753" s="207"/>
      <c r="I753" s="207"/>
      <c r="J753" s="207"/>
      <c r="K753" s="207"/>
      <c r="L753" s="207"/>
      <c r="M753" s="207"/>
      <c r="N753" s="207"/>
      <c r="O753" s="207"/>
      <c r="P753" s="207"/>
      <c r="Q753" s="207"/>
      <c r="R753" s="104">
        <f t="shared" si="82"/>
        <v>0</v>
      </c>
      <c r="S753" s="16" t="b">
        <f t="shared" si="83"/>
        <v>1</v>
      </c>
      <c r="T753" s="16" t="b">
        <f t="shared" si="84"/>
        <v>1</v>
      </c>
      <c r="U753" s="16" t="b">
        <f t="shared" si="85"/>
        <v>1</v>
      </c>
      <c r="V753" s="16" t="b">
        <f t="shared" si="79"/>
        <v>1</v>
      </c>
      <c r="W753" s="16" t="b">
        <f t="shared" si="80"/>
        <v>1</v>
      </c>
      <c r="X753" s="16" t="b">
        <f t="shared" si="81"/>
        <v>1</v>
      </c>
    </row>
    <row r="754" spans="1:24">
      <c r="A754" s="103">
        <v>739</v>
      </c>
      <c r="B754" s="218"/>
      <c r="C754" s="219"/>
      <c r="D754" s="206"/>
      <c r="E754" s="206"/>
      <c r="F754" s="206"/>
      <c r="G754" s="207"/>
      <c r="H754" s="207"/>
      <c r="I754" s="207"/>
      <c r="J754" s="207"/>
      <c r="K754" s="207"/>
      <c r="L754" s="207"/>
      <c r="M754" s="207"/>
      <c r="N754" s="207"/>
      <c r="O754" s="207"/>
      <c r="P754" s="207"/>
      <c r="Q754" s="207"/>
      <c r="R754" s="104">
        <f t="shared" si="82"/>
        <v>0</v>
      </c>
      <c r="S754" s="16" t="b">
        <f t="shared" si="83"/>
        <v>1</v>
      </c>
      <c r="T754" s="16" t="b">
        <f t="shared" si="84"/>
        <v>1</v>
      </c>
      <c r="U754" s="16" t="b">
        <f t="shared" si="85"/>
        <v>1</v>
      </c>
      <c r="V754" s="16" t="b">
        <f t="shared" si="79"/>
        <v>1</v>
      </c>
      <c r="W754" s="16" t="b">
        <f t="shared" si="80"/>
        <v>1</v>
      </c>
      <c r="X754" s="16" t="b">
        <f t="shared" si="81"/>
        <v>1</v>
      </c>
    </row>
    <row r="755" spans="1:24">
      <c r="A755" s="103">
        <v>740</v>
      </c>
      <c r="B755" s="218"/>
      <c r="C755" s="219"/>
      <c r="D755" s="206"/>
      <c r="E755" s="206"/>
      <c r="F755" s="206"/>
      <c r="G755" s="207"/>
      <c r="H755" s="207"/>
      <c r="I755" s="207"/>
      <c r="J755" s="207"/>
      <c r="K755" s="207"/>
      <c r="L755" s="207"/>
      <c r="M755" s="207"/>
      <c r="N755" s="207"/>
      <c r="O755" s="207"/>
      <c r="P755" s="207"/>
      <c r="Q755" s="207"/>
      <c r="R755" s="104">
        <f t="shared" si="82"/>
        <v>0</v>
      </c>
      <c r="S755" s="16" t="b">
        <f t="shared" si="83"/>
        <v>1</v>
      </c>
      <c r="T755" s="16" t="b">
        <f t="shared" si="84"/>
        <v>1</v>
      </c>
      <c r="U755" s="16" t="b">
        <f t="shared" si="85"/>
        <v>1</v>
      </c>
      <c r="V755" s="16" t="b">
        <f t="shared" si="79"/>
        <v>1</v>
      </c>
      <c r="W755" s="16" t="b">
        <f t="shared" si="80"/>
        <v>1</v>
      </c>
      <c r="X755" s="16" t="b">
        <f t="shared" si="81"/>
        <v>1</v>
      </c>
    </row>
    <row r="756" spans="1:24">
      <c r="A756" s="103">
        <v>741</v>
      </c>
      <c r="B756" s="218"/>
      <c r="C756" s="219"/>
      <c r="D756" s="206"/>
      <c r="E756" s="206"/>
      <c r="F756" s="206"/>
      <c r="G756" s="207"/>
      <c r="H756" s="207"/>
      <c r="I756" s="207"/>
      <c r="J756" s="207"/>
      <c r="K756" s="207"/>
      <c r="L756" s="207"/>
      <c r="M756" s="207"/>
      <c r="N756" s="207"/>
      <c r="O756" s="207"/>
      <c r="P756" s="207"/>
      <c r="Q756" s="207"/>
      <c r="R756" s="104">
        <f t="shared" si="82"/>
        <v>0</v>
      </c>
      <c r="S756" s="16" t="b">
        <f t="shared" si="83"/>
        <v>1</v>
      </c>
      <c r="T756" s="16" t="b">
        <f t="shared" si="84"/>
        <v>1</v>
      </c>
      <c r="U756" s="16" t="b">
        <f t="shared" si="85"/>
        <v>1</v>
      </c>
      <c r="V756" s="16" t="b">
        <f t="shared" si="79"/>
        <v>1</v>
      </c>
      <c r="W756" s="16" t="b">
        <f t="shared" si="80"/>
        <v>1</v>
      </c>
      <c r="X756" s="16" t="b">
        <f t="shared" si="81"/>
        <v>1</v>
      </c>
    </row>
    <row r="757" spans="1:24">
      <c r="A757" s="103">
        <v>742</v>
      </c>
      <c r="B757" s="218"/>
      <c r="C757" s="219"/>
      <c r="D757" s="206"/>
      <c r="E757" s="206"/>
      <c r="F757" s="206"/>
      <c r="G757" s="207"/>
      <c r="H757" s="207"/>
      <c r="I757" s="207"/>
      <c r="J757" s="207"/>
      <c r="K757" s="207"/>
      <c r="L757" s="207"/>
      <c r="M757" s="207"/>
      <c r="N757" s="207"/>
      <c r="O757" s="207"/>
      <c r="P757" s="207"/>
      <c r="Q757" s="207"/>
      <c r="R757" s="104">
        <f t="shared" si="82"/>
        <v>0</v>
      </c>
      <c r="S757" s="16" t="b">
        <f t="shared" si="83"/>
        <v>1</v>
      </c>
      <c r="T757" s="16" t="b">
        <f t="shared" si="84"/>
        <v>1</v>
      </c>
      <c r="U757" s="16" t="b">
        <f t="shared" si="85"/>
        <v>1</v>
      </c>
      <c r="V757" s="16" t="b">
        <f t="shared" si="79"/>
        <v>1</v>
      </c>
      <c r="W757" s="16" t="b">
        <f t="shared" si="80"/>
        <v>1</v>
      </c>
      <c r="X757" s="16" t="b">
        <f t="shared" si="81"/>
        <v>1</v>
      </c>
    </row>
    <row r="758" spans="1:24">
      <c r="A758" s="103">
        <v>743</v>
      </c>
      <c r="B758" s="218"/>
      <c r="C758" s="219"/>
      <c r="D758" s="206"/>
      <c r="E758" s="206"/>
      <c r="F758" s="206"/>
      <c r="G758" s="207"/>
      <c r="H758" s="207"/>
      <c r="I758" s="207"/>
      <c r="J758" s="207"/>
      <c r="K758" s="207"/>
      <c r="L758" s="207"/>
      <c r="M758" s="207"/>
      <c r="N758" s="207"/>
      <c r="O758" s="207"/>
      <c r="P758" s="207"/>
      <c r="Q758" s="207"/>
      <c r="R758" s="104">
        <f t="shared" si="82"/>
        <v>0</v>
      </c>
      <c r="S758" s="16" t="b">
        <f t="shared" si="83"/>
        <v>1</v>
      </c>
      <c r="T758" s="16" t="b">
        <f t="shared" si="84"/>
        <v>1</v>
      </c>
      <c r="U758" s="16" t="b">
        <f t="shared" si="85"/>
        <v>1</v>
      </c>
      <c r="V758" s="16" t="b">
        <f t="shared" si="79"/>
        <v>1</v>
      </c>
      <c r="W758" s="16" t="b">
        <f t="shared" si="80"/>
        <v>1</v>
      </c>
      <c r="X758" s="16" t="b">
        <f t="shared" si="81"/>
        <v>1</v>
      </c>
    </row>
    <row r="759" spans="1:24">
      <c r="A759" s="103">
        <v>744</v>
      </c>
      <c r="B759" s="218"/>
      <c r="C759" s="219"/>
      <c r="D759" s="206"/>
      <c r="E759" s="206"/>
      <c r="F759" s="206"/>
      <c r="G759" s="207"/>
      <c r="H759" s="207"/>
      <c r="I759" s="207"/>
      <c r="J759" s="207"/>
      <c r="K759" s="207"/>
      <c r="L759" s="207"/>
      <c r="M759" s="207"/>
      <c r="N759" s="207"/>
      <c r="O759" s="207"/>
      <c r="P759" s="207"/>
      <c r="Q759" s="207"/>
      <c r="R759" s="104">
        <f t="shared" si="82"/>
        <v>0</v>
      </c>
      <c r="S759" s="16" t="b">
        <f t="shared" si="83"/>
        <v>1</v>
      </c>
      <c r="T759" s="16" t="b">
        <f t="shared" si="84"/>
        <v>1</v>
      </c>
      <c r="U759" s="16" t="b">
        <f t="shared" si="85"/>
        <v>1</v>
      </c>
      <c r="V759" s="16" t="b">
        <f t="shared" si="79"/>
        <v>1</v>
      </c>
      <c r="W759" s="16" t="b">
        <f t="shared" si="80"/>
        <v>1</v>
      </c>
      <c r="X759" s="16" t="b">
        <f t="shared" si="81"/>
        <v>1</v>
      </c>
    </row>
    <row r="760" spans="1:24">
      <c r="A760" s="103">
        <v>745</v>
      </c>
      <c r="B760" s="218"/>
      <c r="C760" s="219"/>
      <c r="D760" s="206"/>
      <c r="E760" s="206"/>
      <c r="F760" s="206"/>
      <c r="G760" s="207"/>
      <c r="H760" s="207"/>
      <c r="I760" s="207"/>
      <c r="J760" s="207"/>
      <c r="K760" s="207"/>
      <c r="L760" s="207"/>
      <c r="M760" s="207"/>
      <c r="N760" s="207"/>
      <c r="O760" s="207"/>
      <c r="P760" s="207"/>
      <c r="Q760" s="207"/>
      <c r="R760" s="104">
        <f t="shared" si="82"/>
        <v>0</v>
      </c>
      <c r="S760" s="16" t="b">
        <f t="shared" si="83"/>
        <v>1</v>
      </c>
      <c r="T760" s="16" t="b">
        <f t="shared" si="84"/>
        <v>1</v>
      </c>
      <c r="U760" s="16" t="b">
        <f t="shared" si="85"/>
        <v>1</v>
      </c>
      <c r="V760" s="16" t="b">
        <f t="shared" si="79"/>
        <v>1</v>
      </c>
      <c r="W760" s="16" t="b">
        <f t="shared" si="80"/>
        <v>1</v>
      </c>
      <c r="X760" s="16" t="b">
        <f t="shared" si="81"/>
        <v>1</v>
      </c>
    </row>
    <row r="761" spans="1:24">
      <c r="A761" s="103">
        <v>746</v>
      </c>
      <c r="B761" s="218"/>
      <c r="C761" s="219"/>
      <c r="D761" s="206"/>
      <c r="E761" s="206"/>
      <c r="F761" s="206"/>
      <c r="G761" s="207"/>
      <c r="H761" s="207"/>
      <c r="I761" s="207"/>
      <c r="J761" s="207"/>
      <c r="K761" s="207"/>
      <c r="L761" s="207"/>
      <c r="M761" s="207"/>
      <c r="N761" s="207"/>
      <c r="O761" s="207"/>
      <c r="P761" s="207"/>
      <c r="Q761" s="207"/>
      <c r="R761" s="104">
        <f t="shared" si="82"/>
        <v>0</v>
      </c>
      <c r="S761" s="16" t="b">
        <f t="shared" si="83"/>
        <v>1</v>
      </c>
      <c r="T761" s="16" t="b">
        <f t="shared" si="84"/>
        <v>1</v>
      </c>
      <c r="U761" s="16" t="b">
        <f t="shared" si="85"/>
        <v>1</v>
      </c>
      <c r="V761" s="16" t="b">
        <f t="shared" si="79"/>
        <v>1</v>
      </c>
      <c r="W761" s="16" t="b">
        <f t="shared" si="80"/>
        <v>1</v>
      </c>
      <c r="X761" s="16" t="b">
        <f t="shared" si="81"/>
        <v>1</v>
      </c>
    </row>
    <row r="762" spans="1:24">
      <c r="A762" s="103">
        <v>747</v>
      </c>
      <c r="B762" s="218"/>
      <c r="C762" s="219"/>
      <c r="D762" s="206"/>
      <c r="E762" s="206"/>
      <c r="F762" s="206"/>
      <c r="G762" s="207"/>
      <c r="H762" s="207"/>
      <c r="I762" s="207"/>
      <c r="J762" s="207"/>
      <c r="K762" s="207"/>
      <c r="L762" s="207"/>
      <c r="M762" s="207"/>
      <c r="N762" s="207"/>
      <c r="O762" s="207"/>
      <c r="P762" s="207"/>
      <c r="Q762" s="207"/>
      <c r="R762" s="104">
        <f t="shared" si="82"/>
        <v>0</v>
      </c>
      <c r="S762" s="16" t="b">
        <f t="shared" si="83"/>
        <v>1</v>
      </c>
      <c r="T762" s="16" t="b">
        <f t="shared" si="84"/>
        <v>1</v>
      </c>
      <c r="U762" s="16" t="b">
        <f t="shared" si="85"/>
        <v>1</v>
      </c>
      <c r="V762" s="16" t="b">
        <f t="shared" si="79"/>
        <v>1</v>
      </c>
      <c r="W762" s="16" t="b">
        <f t="shared" si="80"/>
        <v>1</v>
      </c>
      <c r="X762" s="16" t="b">
        <f t="shared" si="81"/>
        <v>1</v>
      </c>
    </row>
    <row r="763" spans="1:24">
      <c r="A763" s="103">
        <v>748</v>
      </c>
      <c r="B763" s="218"/>
      <c r="C763" s="219"/>
      <c r="D763" s="206"/>
      <c r="E763" s="206"/>
      <c r="F763" s="206"/>
      <c r="G763" s="207"/>
      <c r="H763" s="207"/>
      <c r="I763" s="207"/>
      <c r="J763" s="207"/>
      <c r="K763" s="207"/>
      <c r="L763" s="207"/>
      <c r="M763" s="207"/>
      <c r="N763" s="207"/>
      <c r="O763" s="207"/>
      <c r="P763" s="207"/>
      <c r="Q763" s="207"/>
      <c r="R763" s="104">
        <f t="shared" si="82"/>
        <v>0</v>
      </c>
      <c r="S763" s="16" t="b">
        <f t="shared" si="83"/>
        <v>1</v>
      </c>
      <c r="T763" s="16" t="b">
        <f t="shared" si="84"/>
        <v>1</v>
      </c>
      <c r="U763" s="16" t="b">
        <f t="shared" si="85"/>
        <v>1</v>
      </c>
      <c r="V763" s="16" t="b">
        <f t="shared" si="79"/>
        <v>1</v>
      </c>
      <c r="W763" s="16" t="b">
        <f t="shared" si="80"/>
        <v>1</v>
      </c>
      <c r="X763" s="16" t="b">
        <f t="shared" si="81"/>
        <v>1</v>
      </c>
    </row>
    <row r="764" spans="1:24">
      <c r="A764" s="103">
        <v>749</v>
      </c>
      <c r="B764" s="218"/>
      <c r="C764" s="219"/>
      <c r="D764" s="206"/>
      <c r="E764" s="206"/>
      <c r="F764" s="206"/>
      <c r="G764" s="207"/>
      <c r="H764" s="207"/>
      <c r="I764" s="207"/>
      <c r="J764" s="207"/>
      <c r="K764" s="207"/>
      <c r="L764" s="207"/>
      <c r="M764" s="207"/>
      <c r="N764" s="207"/>
      <c r="O764" s="207"/>
      <c r="P764" s="207"/>
      <c r="Q764" s="207"/>
      <c r="R764" s="104">
        <f t="shared" si="82"/>
        <v>0</v>
      </c>
      <c r="S764" s="16" t="b">
        <f t="shared" si="83"/>
        <v>1</v>
      </c>
      <c r="T764" s="16" t="b">
        <f t="shared" si="84"/>
        <v>1</v>
      </c>
      <c r="U764" s="16" t="b">
        <f t="shared" si="85"/>
        <v>1</v>
      </c>
      <c r="V764" s="16" t="b">
        <f t="shared" si="79"/>
        <v>1</v>
      </c>
      <c r="W764" s="16" t="b">
        <f t="shared" si="80"/>
        <v>1</v>
      </c>
      <c r="X764" s="16" t="b">
        <f t="shared" si="81"/>
        <v>1</v>
      </c>
    </row>
    <row r="765" spans="1:24">
      <c r="A765" s="103">
        <v>750</v>
      </c>
      <c r="B765" s="218"/>
      <c r="C765" s="219"/>
      <c r="D765" s="206"/>
      <c r="E765" s="206"/>
      <c r="F765" s="206"/>
      <c r="G765" s="207"/>
      <c r="H765" s="207"/>
      <c r="I765" s="207"/>
      <c r="J765" s="207"/>
      <c r="K765" s="207"/>
      <c r="L765" s="207"/>
      <c r="M765" s="207"/>
      <c r="N765" s="207"/>
      <c r="O765" s="207"/>
      <c r="P765" s="207"/>
      <c r="Q765" s="207"/>
      <c r="R765" s="104">
        <f t="shared" si="82"/>
        <v>0</v>
      </c>
      <c r="S765" s="16" t="b">
        <f t="shared" si="83"/>
        <v>1</v>
      </c>
      <c r="T765" s="16" t="b">
        <f t="shared" si="84"/>
        <v>1</v>
      </c>
      <c r="U765" s="16" t="b">
        <f t="shared" si="85"/>
        <v>1</v>
      </c>
      <c r="V765" s="16" t="b">
        <f t="shared" si="79"/>
        <v>1</v>
      </c>
      <c r="W765" s="16" t="b">
        <f t="shared" si="80"/>
        <v>1</v>
      </c>
      <c r="X765" s="16" t="b">
        <f t="shared" si="81"/>
        <v>1</v>
      </c>
    </row>
    <row r="766" spans="1:24">
      <c r="A766" s="103">
        <v>751</v>
      </c>
      <c r="B766" s="218"/>
      <c r="C766" s="219"/>
      <c r="D766" s="206"/>
      <c r="E766" s="206"/>
      <c r="F766" s="206"/>
      <c r="G766" s="207"/>
      <c r="H766" s="207"/>
      <c r="I766" s="207"/>
      <c r="J766" s="207"/>
      <c r="K766" s="207"/>
      <c r="L766" s="207"/>
      <c r="M766" s="207"/>
      <c r="N766" s="207"/>
      <c r="O766" s="207"/>
      <c r="P766" s="207"/>
      <c r="Q766" s="207"/>
      <c r="R766" s="104">
        <f t="shared" si="82"/>
        <v>0</v>
      </c>
      <c r="S766" s="16" t="b">
        <f t="shared" si="83"/>
        <v>1</v>
      </c>
      <c r="T766" s="16" t="b">
        <f t="shared" si="84"/>
        <v>1</v>
      </c>
      <c r="U766" s="16" t="b">
        <f t="shared" si="85"/>
        <v>1</v>
      </c>
      <c r="V766" s="16" t="b">
        <f t="shared" si="79"/>
        <v>1</v>
      </c>
      <c r="W766" s="16" t="b">
        <f t="shared" si="80"/>
        <v>1</v>
      </c>
      <c r="X766" s="16" t="b">
        <f t="shared" si="81"/>
        <v>1</v>
      </c>
    </row>
    <row r="767" spans="1:24">
      <c r="A767" s="103">
        <v>752</v>
      </c>
      <c r="B767" s="218"/>
      <c r="C767" s="219"/>
      <c r="D767" s="206"/>
      <c r="E767" s="206"/>
      <c r="F767" s="206"/>
      <c r="G767" s="207"/>
      <c r="H767" s="207"/>
      <c r="I767" s="207"/>
      <c r="J767" s="207"/>
      <c r="K767" s="207"/>
      <c r="L767" s="207"/>
      <c r="M767" s="207"/>
      <c r="N767" s="207"/>
      <c r="O767" s="207"/>
      <c r="P767" s="207"/>
      <c r="Q767" s="207"/>
      <c r="R767" s="104">
        <f t="shared" si="82"/>
        <v>0</v>
      </c>
      <c r="S767" s="16" t="b">
        <f t="shared" si="83"/>
        <v>1</v>
      </c>
      <c r="T767" s="16" t="b">
        <f t="shared" si="84"/>
        <v>1</v>
      </c>
      <c r="U767" s="16" t="b">
        <f t="shared" si="85"/>
        <v>1</v>
      </c>
      <c r="V767" s="16" t="b">
        <f t="shared" si="79"/>
        <v>1</v>
      </c>
      <c r="W767" s="16" t="b">
        <f t="shared" si="80"/>
        <v>1</v>
      </c>
      <c r="X767" s="16" t="b">
        <f t="shared" si="81"/>
        <v>1</v>
      </c>
    </row>
    <row r="768" spans="1:24">
      <c r="A768" s="103">
        <v>753</v>
      </c>
      <c r="B768" s="218"/>
      <c r="C768" s="219"/>
      <c r="D768" s="206"/>
      <c r="E768" s="206"/>
      <c r="F768" s="206"/>
      <c r="G768" s="207"/>
      <c r="H768" s="207"/>
      <c r="I768" s="207"/>
      <c r="J768" s="207"/>
      <c r="K768" s="207"/>
      <c r="L768" s="207"/>
      <c r="M768" s="207"/>
      <c r="N768" s="207"/>
      <c r="O768" s="207"/>
      <c r="P768" s="207"/>
      <c r="Q768" s="207"/>
      <c r="R768" s="104">
        <f t="shared" si="82"/>
        <v>0</v>
      </c>
      <c r="S768" s="16" t="b">
        <f t="shared" si="83"/>
        <v>1</v>
      </c>
      <c r="T768" s="16" t="b">
        <f t="shared" si="84"/>
        <v>1</v>
      </c>
      <c r="U768" s="16" t="b">
        <f t="shared" si="85"/>
        <v>1</v>
      </c>
      <c r="V768" s="16" t="b">
        <f t="shared" si="79"/>
        <v>1</v>
      </c>
      <c r="W768" s="16" t="b">
        <f t="shared" si="80"/>
        <v>1</v>
      </c>
      <c r="X768" s="16" t="b">
        <f t="shared" si="81"/>
        <v>1</v>
      </c>
    </row>
    <row r="769" spans="1:24">
      <c r="A769" s="103">
        <v>754</v>
      </c>
      <c r="B769" s="218"/>
      <c r="C769" s="219"/>
      <c r="D769" s="206"/>
      <c r="E769" s="206"/>
      <c r="F769" s="206"/>
      <c r="G769" s="207"/>
      <c r="H769" s="207"/>
      <c r="I769" s="207"/>
      <c r="J769" s="207"/>
      <c r="K769" s="207"/>
      <c r="L769" s="207"/>
      <c r="M769" s="207"/>
      <c r="N769" s="207"/>
      <c r="O769" s="207"/>
      <c r="P769" s="207"/>
      <c r="Q769" s="207"/>
      <c r="R769" s="104">
        <f t="shared" si="82"/>
        <v>0</v>
      </c>
      <c r="S769" s="16" t="b">
        <f t="shared" si="83"/>
        <v>1</v>
      </c>
      <c r="T769" s="16" t="b">
        <f t="shared" si="84"/>
        <v>1</v>
      </c>
      <c r="U769" s="16" t="b">
        <f t="shared" si="85"/>
        <v>1</v>
      </c>
      <c r="V769" s="16" t="b">
        <f t="shared" si="79"/>
        <v>1</v>
      </c>
      <c r="W769" s="16" t="b">
        <f t="shared" si="80"/>
        <v>1</v>
      </c>
      <c r="X769" s="16" t="b">
        <f t="shared" si="81"/>
        <v>1</v>
      </c>
    </row>
    <row r="770" spans="1:24">
      <c r="A770" s="103">
        <v>755</v>
      </c>
      <c r="B770" s="218"/>
      <c r="C770" s="219"/>
      <c r="D770" s="206"/>
      <c r="E770" s="206"/>
      <c r="F770" s="206"/>
      <c r="G770" s="207"/>
      <c r="H770" s="207"/>
      <c r="I770" s="207"/>
      <c r="J770" s="207"/>
      <c r="K770" s="207"/>
      <c r="L770" s="207"/>
      <c r="M770" s="207"/>
      <c r="N770" s="207"/>
      <c r="O770" s="207"/>
      <c r="P770" s="207"/>
      <c r="Q770" s="207"/>
      <c r="R770" s="104">
        <f t="shared" si="82"/>
        <v>0</v>
      </c>
      <c r="S770" s="16" t="b">
        <f t="shared" si="83"/>
        <v>1</v>
      </c>
      <c r="T770" s="16" t="b">
        <f t="shared" si="84"/>
        <v>1</v>
      </c>
      <c r="U770" s="16" t="b">
        <f t="shared" si="85"/>
        <v>1</v>
      </c>
      <c r="V770" s="16" t="b">
        <f t="shared" si="79"/>
        <v>1</v>
      </c>
      <c r="W770" s="16" t="b">
        <f t="shared" si="80"/>
        <v>1</v>
      </c>
      <c r="X770" s="16" t="b">
        <f t="shared" si="81"/>
        <v>1</v>
      </c>
    </row>
    <row r="771" spans="1:24">
      <c r="A771" s="103">
        <v>756</v>
      </c>
      <c r="B771" s="218"/>
      <c r="C771" s="219"/>
      <c r="D771" s="206"/>
      <c r="E771" s="206"/>
      <c r="F771" s="206"/>
      <c r="G771" s="207"/>
      <c r="H771" s="207"/>
      <c r="I771" s="207"/>
      <c r="J771" s="207"/>
      <c r="K771" s="207"/>
      <c r="L771" s="207"/>
      <c r="M771" s="207"/>
      <c r="N771" s="207"/>
      <c r="O771" s="207"/>
      <c r="P771" s="207"/>
      <c r="Q771" s="207"/>
      <c r="R771" s="104">
        <f t="shared" si="82"/>
        <v>0</v>
      </c>
      <c r="S771" s="16" t="b">
        <f t="shared" si="83"/>
        <v>1</v>
      </c>
      <c r="T771" s="16" t="b">
        <f t="shared" si="84"/>
        <v>1</v>
      </c>
      <c r="U771" s="16" t="b">
        <f t="shared" si="85"/>
        <v>1</v>
      </c>
      <c r="V771" s="16" t="b">
        <f t="shared" si="79"/>
        <v>1</v>
      </c>
      <c r="W771" s="16" t="b">
        <f t="shared" si="80"/>
        <v>1</v>
      </c>
      <c r="X771" s="16" t="b">
        <f t="shared" si="81"/>
        <v>1</v>
      </c>
    </row>
    <row r="772" spans="1:24">
      <c r="A772" s="103">
        <v>757</v>
      </c>
      <c r="B772" s="218"/>
      <c r="C772" s="219"/>
      <c r="D772" s="206"/>
      <c r="E772" s="206"/>
      <c r="F772" s="206"/>
      <c r="G772" s="207"/>
      <c r="H772" s="207"/>
      <c r="I772" s="207"/>
      <c r="J772" s="207"/>
      <c r="K772" s="207"/>
      <c r="L772" s="207"/>
      <c r="M772" s="207"/>
      <c r="N772" s="207"/>
      <c r="O772" s="207"/>
      <c r="P772" s="207"/>
      <c r="Q772" s="207"/>
      <c r="R772" s="104">
        <f t="shared" si="82"/>
        <v>0</v>
      </c>
      <c r="S772" s="16" t="b">
        <f t="shared" si="83"/>
        <v>1</v>
      </c>
      <c r="T772" s="16" t="b">
        <f t="shared" si="84"/>
        <v>1</v>
      </c>
      <c r="U772" s="16" t="b">
        <f t="shared" si="85"/>
        <v>1</v>
      </c>
      <c r="V772" s="16" t="b">
        <f t="shared" si="79"/>
        <v>1</v>
      </c>
      <c r="W772" s="16" t="b">
        <f t="shared" si="80"/>
        <v>1</v>
      </c>
      <c r="X772" s="16" t="b">
        <f t="shared" si="81"/>
        <v>1</v>
      </c>
    </row>
    <row r="773" spans="1:24">
      <c r="A773" s="103">
        <v>758</v>
      </c>
      <c r="B773" s="218"/>
      <c r="C773" s="219"/>
      <c r="D773" s="206"/>
      <c r="E773" s="206"/>
      <c r="F773" s="206"/>
      <c r="G773" s="207"/>
      <c r="H773" s="207"/>
      <c r="I773" s="207"/>
      <c r="J773" s="207"/>
      <c r="K773" s="207"/>
      <c r="L773" s="207"/>
      <c r="M773" s="207"/>
      <c r="N773" s="207"/>
      <c r="O773" s="207"/>
      <c r="P773" s="207"/>
      <c r="Q773" s="207"/>
      <c r="R773" s="104">
        <f t="shared" si="82"/>
        <v>0</v>
      </c>
      <c r="S773" s="16" t="b">
        <f t="shared" si="83"/>
        <v>1</v>
      </c>
      <c r="T773" s="16" t="b">
        <f t="shared" si="84"/>
        <v>1</v>
      </c>
      <c r="U773" s="16" t="b">
        <f t="shared" si="85"/>
        <v>1</v>
      </c>
      <c r="V773" s="16" t="b">
        <f t="shared" si="79"/>
        <v>1</v>
      </c>
      <c r="W773" s="16" t="b">
        <f t="shared" si="80"/>
        <v>1</v>
      </c>
      <c r="X773" s="16" t="b">
        <f t="shared" si="81"/>
        <v>1</v>
      </c>
    </row>
    <row r="774" spans="1:24">
      <c r="A774" s="103">
        <v>759</v>
      </c>
      <c r="B774" s="218"/>
      <c r="C774" s="219"/>
      <c r="D774" s="206"/>
      <c r="E774" s="206"/>
      <c r="F774" s="206"/>
      <c r="G774" s="207"/>
      <c r="H774" s="207"/>
      <c r="I774" s="207"/>
      <c r="J774" s="207"/>
      <c r="K774" s="207"/>
      <c r="L774" s="207"/>
      <c r="M774" s="207"/>
      <c r="N774" s="207"/>
      <c r="O774" s="207"/>
      <c r="P774" s="207"/>
      <c r="Q774" s="207"/>
      <c r="R774" s="104">
        <f t="shared" si="82"/>
        <v>0</v>
      </c>
      <c r="S774" s="16" t="b">
        <f t="shared" si="83"/>
        <v>1</v>
      </c>
      <c r="T774" s="16" t="b">
        <f t="shared" si="84"/>
        <v>1</v>
      </c>
      <c r="U774" s="16" t="b">
        <f t="shared" si="85"/>
        <v>1</v>
      </c>
      <c r="V774" s="16" t="b">
        <f t="shared" si="79"/>
        <v>1</v>
      </c>
      <c r="W774" s="16" t="b">
        <f t="shared" si="80"/>
        <v>1</v>
      </c>
      <c r="X774" s="16" t="b">
        <f t="shared" si="81"/>
        <v>1</v>
      </c>
    </row>
    <row r="775" spans="1:24">
      <c r="A775" s="103">
        <v>760</v>
      </c>
      <c r="B775" s="218"/>
      <c r="C775" s="219"/>
      <c r="D775" s="206"/>
      <c r="E775" s="206"/>
      <c r="F775" s="206"/>
      <c r="G775" s="207"/>
      <c r="H775" s="207"/>
      <c r="I775" s="207"/>
      <c r="J775" s="207"/>
      <c r="K775" s="207"/>
      <c r="L775" s="207"/>
      <c r="M775" s="207"/>
      <c r="N775" s="207"/>
      <c r="O775" s="207"/>
      <c r="P775" s="207"/>
      <c r="Q775" s="207"/>
      <c r="R775" s="104">
        <f t="shared" si="82"/>
        <v>0</v>
      </c>
      <c r="S775" s="16" t="b">
        <f t="shared" si="83"/>
        <v>1</v>
      </c>
      <c r="T775" s="16" t="b">
        <f t="shared" si="84"/>
        <v>1</v>
      </c>
      <c r="U775" s="16" t="b">
        <f t="shared" si="85"/>
        <v>1</v>
      </c>
      <c r="V775" s="16" t="b">
        <f t="shared" si="79"/>
        <v>1</v>
      </c>
      <c r="W775" s="16" t="b">
        <f t="shared" si="80"/>
        <v>1</v>
      </c>
      <c r="X775" s="16" t="b">
        <f t="shared" si="81"/>
        <v>1</v>
      </c>
    </row>
    <row r="776" spans="1:24">
      <c r="A776" s="103">
        <v>761</v>
      </c>
      <c r="B776" s="218"/>
      <c r="C776" s="219"/>
      <c r="D776" s="206"/>
      <c r="E776" s="206"/>
      <c r="F776" s="206"/>
      <c r="G776" s="207"/>
      <c r="H776" s="207"/>
      <c r="I776" s="207"/>
      <c r="J776" s="207"/>
      <c r="K776" s="207"/>
      <c r="L776" s="207"/>
      <c r="M776" s="207"/>
      <c r="N776" s="207"/>
      <c r="O776" s="207"/>
      <c r="P776" s="207"/>
      <c r="Q776" s="207"/>
      <c r="R776" s="104">
        <f t="shared" si="82"/>
        <v>0</v>
      </c>
      <c r="S776" s="16" t="b">
        <f t="shared" si="83"/>
        <v>1</v>
      </c>
      <c r="T776" s="16" t="b">
        <f t="shared" si="84"/>
        <v>1</v>
      </c>
      <c r="U776" s="16" t="b">
        <f t="shared" si="85"/>
        <v>1</v>
      </c>
      <c r="V776" s="16" t="b">
        <f t="shared" si="79"/>
        <v>1</v>
      </c>
      <c r="W776" s="16" t="b">
        <f t="shared" si="80"/>
        <v>1</v>
      </c>
      <c r="X776" s="16" t="b">
        <f t="shared" si="81"/>
        <v>1</v>
      </c>
    </row>
    <row r="777" spans="1:24">
      <c r="A777" s="103">
        <v>762</v>
      </c>
      <c r="B777" s="218"/>
      <c r="C777" s="219"/>
      <c r="D777" s="206"/>
      <c r="E777" s="206"/>
      <c r="F777" s="206"/>
      <c r="G777" s="207"/>
      <c r="H777" s="207"/>
      <c r="I777" s="207"/>
      <c r="J777" s="207"/>
      <c r="K777" s="207"/>
      <c r="L777" s="207"/>
      <c r="M777" s="207"/>
      <c r="N777" s="207"/>
      <c r="O777" s="207"/>
      <c r="P777" s="207"/>
      <c r="Q777" s="207"/>
      <c r="R777" s="104">
        <f t="shared" si="82"/>
        <v>0</v>
      </c>
      <c r="S777" s="16" t="b">
        <f t="shared" si="83"/>
        <v>1</v>
      </c>
      <c r="T777" s="16" t="b">
        <f t="shared" si="84"/>
        <v>1</v>
      </c>
      <c r="U777" s="16" t="b">
        <f t="shared" si="85"/>
        <v>1</v>
      </c>
      <c r="V777" s="16" t="b">
        <f t="shared" si="79"/>
        <v>1</v>
      </c>
      <c r="W777" s="16" t="b">
        <f t="shared" si="80"/>
        <v>1</v>
      </c>
      <c r="X777" s="16" t="b">
        <f t="shared" si="81"/>
        <v>1</v>
      </c>
    </row>
    <row r="778" spans="1:24">
      <c r="A778" s="103">
        <v>763</v>
      </c>
      <c r="B778" s="218"/>
      <c r="C778" s="219"/>
      <c r="D778" s="206"/>
      <c r="E778" s="206"/>
      <c r="F778" s="206"/>
      <c r="G778" s="207"/>
      <c r="H778" s="207"/>
      <c r="I778" s="207"/>
      <c r="J778" s="207"/>
      <c r="K778" s="207"/>
      <c r="L778" s="207"/>
      <c r="M778" s="207"/>
      <c r="N778" s="207"/>
      <c r="O778" s="207"/>
      <c r="P778" s="207"/>
      <c r="Q778" s="207"/>
      <c r="R778" s="104">
        <f t="shared" si="82"/>
        <v>0</v>
      </c>
      <c r="S778" s="16" t="b">
        <f t="shared" si="83"/>
        <v>1</v>
      </c>
      <c r="T778" s="16" t="b">
        <f t="shared" si="84"/>
        <v>1</v>
      </c>
      <c r="U778" s="16" t="b">
        <f t="shared" si="85"/>
        <v>1</v>
      </c>
      <c r="V778" s="16" t="b">
        <f t="shared" si="79"/>
        <v>1</v>
      </c>
      <c r="W778" s="16" t="b">
        <f t="shared" si="80"/>
        <v>1</v>
      </c>
      <c r="X778" s="16" t="b">
        <f t="shared" si="81"/>
        <v>1</v>
      </c>
    </row>
    <row r="779" spans="1:24">
      <c r="A779" s="103">
        <v>764</v>
      </c>
      <c r="B779" s="218"/>
      <c r="C779" s="219"/>
      <c r="D779" s="206"/>
      <c r="E779" s="206"/>
      <c r="F779" s="206"/>
      <c r="G779" s="207"/>
      <c r="H779" s="207"/>
      <c r="I779" s="207"/>
      <c r="J779" s="207"/>
      <c r="K779" s="207"/>
      <c r="L779" s="207"/>
      <c r="M779" s="207"/>
      <c r="N779" s="207"/>
      <c r="O779" s="207"/>
      <c r="P779" s="207"/>
      <c r="Q779" s="207"/>
      <c r="R779" s="104">
        <f t="shared" si="82"/>
        <v>0</v>
      </c>
      <c r="S779" s="16" t="b">
        <f t="shared" si="83"/>
        <v>1</v>
      </c>
      <c r="T779" s="16" t="b">
        <f t="shared" si="84"/>
        <v>1</v>
      </c>
      <c r="U779" s="16" t="b">
        <f t="shared" si="85"/>
        <v>1</v>
      </c>
      <c r="V779" s="16" t="b">
        <f t="shared" si="79"/>
        <v>1</v>
      </c>
      <c r="W779" s="16" t="b">
        <f t="shared" si="80"/>
        <v>1</v>
      </c>
      <c r="X779" s="16" t="b">
        <f t="shared" si="81"/>
        <v>1</v>
      </c>
    </row>
    <row r="780" spans="1:24">
      <c r="A780" s="103">
        <v>765</v>
      </c>
      <c r="B780" s="218"/>
      <c r="C780" s="219"/>
      <c r="D780" s="206"/>
      <c r="E780" s="206"/>
      <c r="F780" s="206"/>
      <c r="G780" s="207"/>
      <c r="H780" s="207"/>
      <c r="I780" s="207"/>
      <c r="J780" s="207"/>
      <c r="K780" s="207"/>
      <c r="L780" s="207"/>
      <c r="M780" s="207"/>
      <c r="N780" s="207"/>
      <c r="O780" s="207"/>
      <c r="P780" s="207"/>
      <c r="Q780" s="207"/>
      <c r="R780" s="104">
        <f t="shared" si="82"/>
        <v>0</v>
      </c>
      <c r="S780" s="16" t="b">
        <f t="shared" si="83"/>
        <v>1</v>
      </c>
      <c r="T780" s="16" t="b">
        <f t="shared" si="84"/>
        <v>1</v>
      </c>
      <c r="U780" s="16" t="b">
        <f t="shared" si="85"/>
        <v>1</v>
      </c>
      <c r="V780" s="16" t="b">
        <f t="shared" si="79"/>
        <v>1</v>
      </c>
      <c r="W780" s="16" t="b">
        <f t="shared" si="80"/>
        <v>1</v>
      </c>
      <c r="X780" s="16" t="b">
        <f t="shared" si="81"/>
        <v>1</v>
      </c>
    </row>
    <row r="781" spans="1:24">
      <c r="A781" s="103">
        <v>766</v>
      </c>
      <c r="B781" s="218"/>
      <c r="C781" s="219"/>
      <c r="D781" s="206"/>
      <c r="E781" s="206"/>
      <c r="F781" s="206"/>
      <c r="G781" s="207"/>
      <c r="H781" s="207"/>
      <c r="I781" s="207"/>
      <c r="J781" s="207"/>
      <c r="K781" s="207"/>
      <c r="L781" s="207"/>
      <c r="M781" s="207"/>
      <c r="N781" s="207"/>
      <c r="O781" s="207"/>
      <c r="P781" s="207"/>
      <c r="Q781" s="207"/>
      <c r="R781" s="104">
        <f t="shared" si="82"/>
        <v>0</v>
      </c>
      <c r="S781" s="16" t="b">
        <f t="shared" si="83"/>
        <v>1</v>
      </c>
      <c r="T781" s="16" t="b">
        <f t="shared" si="84"/>
        <v>1</v>
      </c>
      <c r="U781" s="16" t="b">
        <f t="shared" si="85"/>
        <v>1</v>
      </c>
      <c r="V781" s="16" t="b">
        <f t="shared" si="79"/>
        <v>1</v>
      </c>
      <c r="W781" s="16" t="b">
        <f t="shared" si="80"/>
        <v>1</v>
      </c>
      <c r="X781" s="16" t="b">
        <f t="shared" si="81"/>
        <v>1</v>
      </c>
    </row>
    <row r="782" spans="1:24">
      <c r="A782" s="103">
        <v>767</v>
      </c>
      <c r="B782" s="218"/>
      <c r="C782" s="219"/>
      <c r="D782" s="206"/>
      <c r="E782" s="206"/>
      <c r="F782" s="206"/>
      <c r="G782" s="207"/>
      <c r="H782" s="207"/>
      <c r="I782" s="207"/>
      <c r="J782" s="207"/>
      <c r="K782" s="207"/>
      <c r="L782" s="207"/>
      <c r="M782" s="207"/>
      <c r="N782" s="207"/>
      <c r="O782" s="207"/>
      <c r="P782" s="207"/>
      <c r="Q782" s="207"/>
      <c r="R782" s="104">
        <f t="shared" si="82"/>
        <v>0</v>
      </c>
      <c r="S782" s="16" t="b">
        <f t="shared" si="83"/>
        <v>1</v>
      </c>
      <c r="T782" s="16" t="b">
        <f t="shared" si="84"/>
        <v>1</v>
      </c>
      <c r="U782" s="16" t="b">
        <f t="shared" si="85"/>
        <v>1</v>
      </c>
      <c r="V782" s="16" t="b">
        <f t="shared" si="79"/>
        <v>1</v>
      </c>
      <c r="W782" s="16" t="b">
        <f t="shared" si="80"/>
        <v>1</v>
      </c>
      <c r="X782" s="16" t="b">
        <f t="shared" si="81"/>
        <v>1</v>
      </c>
    </row>
    <row r="783" spans="1:24">
      <c r="A783" s="103">
        <v>768</v>
      </c>
      <c r="B783" s="218"/>
      <c r="C783" s="219"/>
      <c r="D783" s="206"/>
      <c r="E783" s="206"/>
      <c r="F783" s="206"/>
      <c r="G783" s="207"/>
      <c r="H783" s="207"/>
      <c r="I783" s="207"/>
      <c r="J783" s="207"/>
      <c r="K783" s="207"/>
      <c r="L783" s="207"/>
      <c r="M783" s="207"/>
      <c r="N783" s="207"/>
      <c r="O783" s="207"/>
      <c r="P783" s="207"/>
      <c r="Q783" s="207"/>
      <c r="R783" s="104">
        <f t="shared" si="82"/>
        <v>0</v>
      </c>
      <c r="S783" s="16" t="b">
        <f t="shared" si="83"/>
        <v>1</v>
      </c>
      <c r="T783" s="16" t="b">
        <f t="shared" si="84"/>
        <v>1</v>
      </c>
      <c r="U783" s="16" t="b">
        <f t="shared" si="85"/>
        <v>1</v>
      </c>
      <c r="V783" s="16" t="b">
        <f t="shared" si="79"/>
        <v>1</v>
      </c>
      <c r="W783" s="16" t="b">
        <f t="shared" si="80"/>
        <v>1</v>
      </c>
      <c r="X783" s="16" t="b">
        <f t="shared" si="81"/>
        <v>1</v>
      </c>
    </row>
    <row r="784" spans="1:24">
      <c r="A784" s="103">
        <v>769</v>
      </c>
      <c r="B784" s="218"/>
      <c r="C784" s="219"/>
      <c r="D784" s="206"/>
      <c r="E784" s="206"/>
      <c r="F784" s="206"/>
      <c r="G784" s="207"/>
      <c r="H784" s="207"/>
      <c r="I784" s="207"/>
      <c r="J784" s="207"/>
      <c r="K784" s="207"/>
      <c r="L784" s="207"/>
      <c r="M784" s="207"/>
      <c r="N784" s="207"/>
      <c r="O784" s="207"/>
      <c r="P784" s="207"/>
      <c r="Q784" s="207"/>
      <c r="R784" s="104">
        <f t="shared" si="82"/>
        <v>0</v>
      </c>
      <c r="S784" s="16" t="b">
        <f t="shared" si="83"/>
        <v>1</v>
      </c>
      <c r="T784" s="16" t="b">
        <f t="shared" si="84"/>
        <v>1</v>
      </c>
      <c r="U784" s="16" t="b">
        <f t="shared" si="85"/>
        <v>1</v>
      </c>
      <c r="V784" s="16" t="b">
        <f t="shared" ref="V784:V847" si="86">IF(D784="",TRUE,(IF(ISNUMBER(MATCH(D784,CountriesList,0)),TRUE,FALSE)))</f>
        <v>1</v>
      </c>
      <c r="W784" s="16" t="b">
        <f t="shared" ref="W784:W847" si="87">IF(E784="",TRUE,(IF(ISNUMBER(MATCH(E784,typeofentityList,0)),TRUE,FALSE)))</f>
        <v>1</v>
      </c>
      <c r="X784" s="16" t="b">
        <f t="shared" ref="X784:X847" si="88">IF(F784="",TRUE,(IF(ISNUMBER(MATCH(F784,RelationList,0)),TRUE,FALSE)))</f>
        <v>1</v>
      </c>
    </row>
    <row r="785" spans="1:24">
      <c r="A785" s="103">
        <v>770</v>
      </c>
      <c r="B785" s="218"/>
      <c r="C785" s="219"/>
      <c r="D785" s="206"/>
      <c r="E785" s="206"/>
      <c r="F785" s="206"/>
      <c r="G785" s="207"/>
      <c r="H785" s="207"/>
      <c r="I785" s="207"/>
      <c r="J785" s="207"/>
      <c r="K785" s="207"/>
      <c r="L785" s="207"/>
      <c r="M785" s="207"/>
      <c r="N785" s="207"/>
      <c r="O785" s="207"/>
      <c r="P785" s="207"/>
      <c r="Q785" s="207"/>
      <c r="R785" s="104">
        <f t="shared" ref="R785:R848" si="89">SUM(G785:Q785)</f>
        <v>0</v>
      </c>
      <c r="S785" s="16" t="b">
        <f t="shared" si="83"/>
        <v>1</v>
      </c>
      <c r="T785" s="16" t="b">
        <f t="shared" si="84"/>
        <v>1</v>
      </c>
      <c r="U785" s="16" t="b">
        <f t="shared" si="85"/>
        <v>1</v>
      </c>
      <c r="V785" s="16" t="b">
        <f t="shared" si="86"/>
        <v>1</v>
      </c>
      <c r="W785" s="16" t="b">
        <f t="shared" si="87"/>
        <v>1</v>
      </c>
      <c r="X785" s="16" t="b">
        <f t="shared" si="88"/>
        <v>1</v>
      </c>
    </row>
    <row r="786" spans="1:24">
      <c r="A786" s="103">
        <v>771</v>
      </c>
      <c r="B786" s="218"/>
      <c r="C786" s="219"/>
      <c r="D786" s="206"/>
      <c r="E786" s="206"/>
      <c r="F786" s="206"/>
      <c r="G786" s="207"/>
      <c r="H786" s="207"/>
      <c r="I786" s="207"/>
      <c r="J786" s="207"/>
      <c r="K786" s="207"/>
      <c r="L786" s="207"/>
      <c r="M786" s="207"/>
      <c r="N786" s="207"/>
      <c r="O786" s="207"/>
      <c r="P786" s="207"/>
      <c r="Q786" s="207"/>
      <c r="R786" s="104">
        <f t="shared" si="89"/>
        <v>0</v>
      </c>
      <c r="S786" s="16" t="b">
        <f t="shared" ref="S786:S849" si="90">IF(ISBLANK(B786),TRUE,IF(OR(ISBLANK(C786),ISBLANK(D786),ISBLANK(E786),ISBLANK(F786),ISBLANK(G786),ISBLANK(H786),ISBLANK(I786),ISBLANK(J786),ISBLANK(K786),ISBLANK(L786),ISBLANK(M786),ISBLANK(N786),ISBLANK(O786),ISBLANK(P786),ISBLANK(Q786),ISBLANK(R786)),FALSE,TRUE))</f>
        <v>1</v>
      </c>
      <c r="T786" s="16" t="b">
        <f t="shared" ref="T786:T849" si="91">IF(OR(AND(B786="N/A",D786="N/A",E786="N/A",F786="N/A"),AND(ISBLANK(B786),ISBLANK(D786),ISBLANK(E786),ISBLANK(F786)),AND(NOT(ISBLANK(B786)),B786&lt;&gt;"N/A",NOT(ISBLANK(D786)),D786&lt;&gt;"N/A",NOT(ISBLANK(E786)),E786&lt;&gt;"N/A",NOT(ISBLANK(F786)),F786&lt;&gt;"N/A")),TRUE,FALSE)</f>
        <v>1</v>
      </c>
      <c r="U786" s="16" t="b">
        <f t="shared" ref="U786:U849" si="92">IF(OR((AND(B786="N/A",R786=0)),(AND((ISBLANK(B786)=TRUE),R786=0)),(AND(NOT(ISBLANK(B786)),B786&lt;&gt;"N/A",R786&lt;&gt;0))),TRUE,FALSE)</f>
        <v>1</v>
      </c>
      <c r="V786" s="16" t="b">
        <f t="shared" si="86"/>
        <v>1</v>
      </c>
      <c r="W786" s="16" t="b">
        <f t="shared" si="87"/>
        <v>1</v>
      </c>
      <c r="X786" s="16" t="b">
        <f t="shared" si="88"/>
        <v>1</v>
      </c>
    </row>
    <row r="787" spans="1:24">
      <c r="A787" s="103">
        <v>772</v>
      </c>
      <c r="B787" s="218"/>
      <c r="C787" s="219"/>
      <c r="D787" s="206"/>
      <c r="E787" s="206"/>
      <c r="F787" s="206"/>
      <c r="G787" s="207"/>
      <c r="H787" s="207"/>
      <c r="I787" s="207"/>
      <c r="J787" s="207"/>
      <c r="K787" s="207"/>
      <c r="L787" s="207"/>
      <c r="M787" s="207"/>
      <c r="N787" s="207"/>
      <c r="O787" s="207"/>
      <c r="P787" s="207"/>
      <c r="Q787" s="207"/>
      <c r="R787" s="104">
        <f t="shared" si="89"/>
        <v>0</v>
      </c>
      <c r="S787" s="16" t="b">
        <f t="shared" si="90"/>
        <v>1</v>
      </c>
      <c r="T787" s="16" t="b">
        <f t="shared" si="91"/>
        <v>1</v>
      </c>
      <c r="U787" s="16" t="b">
        <f t="shared" si="92"/>
        <v>1</v>
      </c>
      <c r="V787" s="16" t="b">
        <f t="shared" si="86"/>
        <v>1</v>
      </c>
      <c r="W787" s="16" t="b">
        <f t="shared" si="87"/>
        <v>1</v>
      </c>
      <c r="X787" s="16" t="b">
        <f t="shared" si="88"/>
        <v>1</v>
      </c>
    </row>
    <row r="788" spans="1:24">
      <c r="A788" s="103">
        <v>773</v>
      </c>
      <c r="B788" s="218"/>
      <c r="C788" s="219"/>
      <c r="D788" s="206"/>
      <c r="E788" s="206"/>
      <c r="F788" s="206"/>
      <c r="G788" s="207"/>
      <c r="H788" s="207"/>
      <c r="I788" s="207"/>
      <c r="J788" s="207"/>
      <c r="K788" s="207"/>
      <c r="L788" s="207"/>
      <c r="M788" s="207"/>
      <c r="N788" s="207"/>
      <c r="O788" s="207"/>
      <c r="P788" s="207"/>
      <c r="Q788" s="207"/>
      <c r="R788" s="104">
        <f t="shared" si="89"/>
        <v>0</v>
      </c>
      <c r="S788" s="16" t="b">
        <f t="shared" si="90"/>
        <v>1</v>
      </c>
      <c r="T788" s="16" t="b">
        <f t="shared" si="91"/>
        <v>1</v>
      </c>
      <c r="U788" s="16" t="b">
        <f t="shared" si="92"/>
        <v>1</v>
      </c>
      <c r="V788" s="16" t="b">
        <f t="shared" si="86"/>
        <v>1</v>
      </c>
      <c r="W788" s="16" t="b">
        <f t="shared" si="87"/>
        <v>1</v>
      </c>
      <c r="X788" s="16" t="b">
        <f t="shared" si="88"/>
        <v>1</v>
      </c>
    </row>
    <row r="789" spans="1:24">
      <c r="A789" s="103">
        <v>774</v>
      </c>
      <c r="B789" s="218"/>
      <c r="C789" s="219"/>
      <c r="D789" s="206"/>
      <c r="E789" s="206"/>
      <c r="F789" s="206"/>
      <c r="G789" s="207"/>
      <c r="H789" s="207"/>
      <c r="I789" s="207"/>
      <c r="J789" s="207"/>
      <c r="K789" s="207"/>
      <c r="L789" s="207"/>
      <c r="M789" s="207"/>
      <c r="N789" s="207"/>
      <c r="O789" s="207"/>
      <c r="P789" s="207"/>
      <c r="Q789" s="207"/>
      <c r="R789" s="104">
        <f t="shared" si="89"/>
        <v>0</v>
      </c>
      <c r="S789" s="16" t="b">
        <f t="shared" si="90"/>
        <v>1</v>
      </c>
      <c r="T789" s="16" t="b">
        <f t="shared" si="91"/>
        <v>1</v>
      </c>
      <c r="U789" s="16" t="b">
        <f t="shared" si="92"/>
        <v>1</v>
      </c>
      <c r="V789" s="16" t="b">
        <f t="shared" si="86"/>
        <v>1</v>
      </c>
      <c r="W789" s="16" t="b">
        <f t="shared" si="87"/>
        <v>1</v>
      </c>
      <c r="X789" s="16" t="b">
        <f t="shared" si="88"/>
        <v>1</v>
      </c>
    </row>
    <row r="790" spans="1:24">
      <c r="A790" s="103">
        <v>775</v>
      </c>
      <c r="B790" s="218"/>
      <c r="C790" s="219"/>
      <c r="D790" s="206"/>
      <c r="E790" s="206"/>
      <c r="F790" s="206"/>
      <c r="G790" s="207"/>
      <c r="H790" s="207"/>
      <c r="I790" s="207"/>
      <c r="J790" s="207"/>
      <c r="K790" s="207"/>
      <c r="L790" s="207"/>
      <c r="M790" s="207"/>
      <c r="N790" s="207"/>
      <c r="O790" s="207"/>
      <c r="P790" s="207"/>
      <c r="Q790" s="207"/>
      <c r="R790" s="104">
        <f t="shared" si="89"/>
        <v>0</v>
      </c>
      <c r="S790" s="16" t="b">
        <f t="shared" si="90"/>
        <v>1</v>
      </c>
      <c r="T790" s="16" t="b">
        <f t="shared" si="91"/>
        <v>1</v>
      </c>
      <c r="U790" s="16" t="b">
        <f t="shared" si="92"/>
        <v>1</v>
      </c>
      <c r="V790" s="16" t="b">
        <f t="shared" si="86"/>
        <v>1</v>
      </c>
      <c r="W790" s="16" t="b">
        <f t="shared" si="87"/>
        <v>1</v>
      </c>
      <c r="X790" s="16" t="b">
        <f t="shared" si="88"/>
        <v>1</v>
      </c>
    </row>
    <row r="791" spans="1:24">
      <c r="A791" s="103">
        <v>776</v>
      </c>
      <c r="B791" s="218"/>
      <c r="C791" s="219"/>
      <c r="D791" s="206"/>
      <c r="E791" s="206"/>
      <c r="F791" s="206"/>
      <c r="G791" s="207"/>
      <c r="H791" s="207"/>
      <c r="I791" s="207"/>
      <c r="J791" s="207"/>
      <c r="K791" s="207"/>
      <c r="L791" s="207"/>
      <c r="M791" s="207"/>
      <c r="N791" s="207"/>
      <c r="O791" s="207"/>
      <c r="P791" s="207"/>
      <c r="Q791" s="207"/>
      <c r="R791" s="104">
        <f t="shared" si="89"/>
        <v>0</v>
      </c>
      <c r="S791" s="16" t="b">
        <f t="shared" si="90"/>
        <v>1</v>
      </c>
      <c r="T791" s="16" t="b">
        <f t="shared" si="91"/>
        <v>1</v>
      </c>
      <c r="U791" s="16" t="b">
        <f t="shared" si="92"/>
        <v>1</v>
      </c>
      <c r="V791" s="16" t="b">
        <f t="shared" si="86"/>
        <v>1</v>
      </c>
      <c r="W791" s="16" t="b">
        <f t="shared" si="87"/>
        <v>1</v>
      </c>
      <c r="X791" s="16" t="b">
        <f t="shared" si="88"/>
        <v>1</v>
      </c>
    </row>
    <row r="792" spans="1:24">
      <c r="A792" s="103">
        <v>777</v>
      </c>
      <c r="B792" s="218"/>
      <c r="C792" s="219"/>
      <c r="D792" s="206"/>
      <c r="E792" s="206"/>
      <c r="F792" s="206"/>
      <c r="G792" s="207"/>
      <c r="H792" s="207"/>
      <c r="I792" s="207"/>
      <c r="J792" s="207"/>
      <c r="K792" s="207"/>
      <c r="L792" s="207"/>
      <c r="M792" s="207"/>
      <c r="N792" s="207"/>
      <c r="O792" s="207"/>
      <c r="P792" s="207"/>
      <c r="Q792" s="207"/>
      <c r="R792" s="104">
        <f t="shared" si="89"/>
        <v>0</v>
      </c>
      <c r="S792" s="16" t="b">
        <f t="shared" si="90"/>
        <v>1</v>
      </c>
      <c r="T792" s="16" t="b">
        <f t="shared" si="91"/>
        <v>1</v>
      </c>
      <c r="U792" s="16" t="b">
        <f t="shared" si="92"/>
        <v>1</v>
      </c>
      <c r="V792" s="16" t="b">
        <f t="shared" si="86"/>
        <v>1</v>
      </c>
      <c r="W792" s="16" t="b">
        <f t="shared" si="87"/>
        <v>1</v>
      </c>
      <c r="X792" s="16" t="b">
        <f t="shared" si="88"/>
        <v>1</v>
      </c>
    </row>
    <row r="793" spans="1:24">
      <c r="A793" s="103">
        <v>778</v>
      </c>
      <c r="B793" s="218"/>
      <c r="C793" s="219"/>
      <c r="D793" s="206"/>
      <c r="E793" s="206"/>
      <c r="F793" s="206"/>
      <c r="G793" s="207"/>
      <c r="H793" s="207"/>
      <c r="I793" s="207"/>
      <c r="J793" s="207"/>
      <c r="K793" s="207"/>
      <c r="L793" s="207"/>
      <c r="M793" s="207"/>
      <c r="N793" s="207"/>
      <c r="O793" s="207"/>
      <c r="P793" s="207"/>
      <c r="Q793" s="207"/>
      <c r="R793" s="104">
        <f t="shared" si="89"/>
        <v>0</v>
      </c>
      <c r="S793" s="16" t="b">
        <f t="shared" si="90"/>
        <v>1</v>
      </c>
      <c r="T793" s="16" t="b">
        <f t="shared" si="91"/>
        <v>1</v>
      </c>
      <c r="U793" s="16" t="b">
        <f t="shared" si="92"/>
        <v>1</v>
      </c>
      <c r="V793" s="16" t="b">
        <f t="shared" si="86"/>
        <v>1</v>
      </c>
      <c r="W793" s="16" t="b">
        <f t="shared" si="87"/>
        <v>1</v>
      </c>
      <c r="X793" s="16" t="b">
        <f t="shared" si="88"/>
        <v>1</v>
      </c>
    </row>
    <row r="794" spans="1:24">
      <c r="A794" s="103">
        <v>779</v>
      </c>
      <c r="B794" s="218"/>
      <c r="C794" s="219"/>
      <c r="D794" s="206"/>
      <c r="E794" s="206"/>
      <c r="F794" s="206"/>
      <c r="G794" s="207"/>
      <c r="H794" s="207"/>
      <c r="I794" s="207"/>
      <c r="J794" s="207"/>
      <c r="K794" s="207"/>
      <c r="L794" s="207"/>
      <c r="M794" s="207"/>
      <c r="N794" s="207"/>
      <c r="O794" s="207"/>
      <c r="P794" s="207"/>
      <c r="Q794" s="207"/>
      <c r="R794" s="104">
        <f t="shared" si="89"/>
        <v>0</v>
      </c>
      <c r="S794" s="16" t="b">
        <f t="shared" si="90"/>
        <v>1</v>
      </c>
      <c r="T794" s="16" t="b">
        <f t="shared" si="91"/>
        <v>1</v>
      </c>
      <c r="U794" s="16" t="b">
        <f t="shared" si="92"/>
        <v>1</v>
      </c>
      <c r="V794" s="16" t="b">
        <f t="shared" si="86"/>
        <v>1</v>
      </c>
      <c r="W794" s="16" t="b">
        <f t="shared" si="87"/>
        <v>1</v>
      </c>
      <c r="X794" s="16" t="b">
        <f t="shared" si="88"/>
        <v>1</v>
      </c>
    </row>
    <row r="795" spans="1:24">
      <c r="A795" s="103">
        <v>780</v>
      </c>
      <c r="B795" s="218"/>
      <c r="C795" s="219"/>
      <c r="D795" s="206"/>
      <c r="E795" s="206"/>
      <c r="F795" s="206"/>
      <c r="G795" s="207"/>
      <c r="H795" s="207"/>
      <c r="I795" s="207"/>
      <c r="J795" s="207"/>
      <c r="K795" s="207"/>
      <c r="L795" s="207"/>
      <c r="M795" s="207"/>
      <c r="N795" s="207"/>
      <c r="O795" s="207"/>
      <c r="P795" s="207"/>
      <c r="Q795" s="207"/>
      <c r="R795" s="104">
        <f t="shared" si="89"/>
        <v>0</v>
      </c>
      <c r="S795" s="16" t="b">
        <f t="shared" si="90"/>
        <v>1</v>
      </c>
      <c r="T795" s="16" t="b">
        <f t="shared" si="91"/>
        <v>1</v>
      </c>
      <c r="U795" s="16" t="b">
        <f t="shared" si="92"/>
        <v>1</v>
      </c>
      <c r="V795" s="16" t="b">
        <f t="shared" si="86"/>
        <v>1</v>
      </c>
      <c r="W795" s="16" t="b">
        <f t="shared" si="87"/>
        <v>1</v>
      </c>
      <c r="X795" s="16" t="b">
        <f t="shared" si="88"/>
        <v>1</v>
      </c>
    </row>
    <row r="796" spans="1:24">
      <c r="A796" s="103">
        <v>781</v>
      </c>
      <c r="B796" s="218"/>
      <c r="C796" s="219"/>
      <c r="D796" s="206"/>
      <c r="E796" s="206"/>
      <c r="F796" s="206"/>
      <c r="G796" s="207"/>
      <c r="H796" s="207"/>
      <c r="I796" s="207"/>
      <c r="J796" s="207"/>
      <c r="K796" s="207"/>
      <c r="L796" s="207"/>
      <c r="M796" s="207"/>
      <c r="N796" s="207"/>
      <c r="O796" s="207"/>
      <c r="P796" s="207"/>
      <c r="Q796" s="207"/>
      <c r="R796" s="104">
        <f t="shared" si="89"/>
        <v>0</v>
      </c>
      <c r="S796" s="16" t="b">
        <f t="shared" si="90"/>
        <v>1</v>
      </c>
      <c r="T796" s="16" t="b">
        <f t="shared" si="91"/>
        <v>1</v>
      </c>
      <c r="U796" s="16" t="b">
        <f t="shared" si="92"/>
        <v>1</v>
      </c>
      <c r="V796" s="16" t="b">
        <f t="shared" si="86"/>
        <v>1</v>
      </c>
      <c r="W796" s="16" t="b">
        <f t="shared" si="87"/>
        <v>1</v>
      </c>
      <c r="X796" s="16" t="b">
        <f t="shared" si="88"/>
        <v>1</v>
      </c>
    </row>
    <row r="797" spans="1:24">
      <c r="A797" s="103">
        <v>782</v>
      </c>
      <c r="B797" s="218"/>
      <c r="C797" s="219"/>
      <c r="D797" s="206"/>
      <c r="E797" s="206"/>
      <c r="F797" s="206"/>
      <c r="G797" s="207"/>
      <c r="H797" s="207"/>
      <c r="I797" s="207"/>
      <c r="J797" s="207"/>
      <c r="K797" s="207"/>
      <c r="L797" s="207"/>
      <c r="M797" s="207"/>
      <c r="N797" s="207"/>
      <c r="O797" s="207"/>
      <c r="P797" s="207"/>
      <c r="Q797" s="207"/>
      <c r="R797" s="104">
        <f t="shared" si="89"/>
        <v>0</v>
      </c>
      <c r="S797" s="16" t="b">
        <f t="shared" si="90"/>
        <v>1</v>
      </c>
      <c r="T797" s="16" t="b">
        <f t="shared" si="91"/>
        <v>1</v>
      </c>
      <c r="U797" s="16" t="b">
        <f t="shared" si="92"/>
        <v>1</v>
      </c>
      <c r="V797" s="16" t="b">
        <f t="shared" si="86"/>
        <v>1</v>
      </c>
      <c r="W797" s="16" t="b">
        <f t="shared" si="87"/>
        <v>1</v>
      </c>
      <c r="X797" s="16" t="b">
        <f t="shared" si="88"/>
        <v>1</v>
      </c>
    </row>
    <row r="798" spans="1:24">
      <c r="A798" s="103">
        <v>783</v>
      </c>
      <c r="B798" s="218"/>
      <c r="C798" s="219"/>
      <c r="D798" s="206"/>
      <c r="E798" s="206"/>
      <c r="F798" s="206"/>
      <c r="G798" s="207"/>
      <c r="H798" s="207"/>
      <c r="I798" s="207"/>
      <c r="J798" s="207"/>
      <c r="K798" s="207"/>
      <c r="L798" s="207"/>
      <c r="M798" s="207"/>
      <c r="N798" s="207"/>
      <c r="O798" s="207"/>
      <c r="P798" s="207"/>
      <c r="Q798" s="207"/>
      <c r="R798" s="104">
        <f t="shared" si="89"/>
        <v>0</v>
      </c>
      <c r="S798" s="16" t="b">
        <f t="shared" si="90"/>
        <v>1</v>
      </c>
      <c r="T798" s="16" t="b">
        <f t="shared" si="91"/>
        <v>1</v>
      </c>
      <c r="U798" s="16" t="b">
        <f t="shared" si="92"/>
        <v>1</v>
      </c>
      <c r="V798" s="16" t="b">
        <f t="shared" si="86"/>
        <v>1</v>
      </c>
      <c r="W798" s="16" t="b">
        <f t="shared" si="87"/>
        <v>1</v>
      </c>
      <c r="X798" s="16" t="b">
        <f t="shared" si="88"/>
        <v>1</v>
      </c>
    </row>
    <row r="799" spans="1:24">
      <c r="A799" s="103">
        <v>784</v>
      </c>
      <c r="B799" s="218"/>
      <c r="C799" s="219"/>
      <c r="D799" s="206"/>
      <c r="E799" s="206"/>
      <c r="F799" s="206"/>
      <c r="G799" s="207"/>
      <c r="H799" s="207"/>
      <c r="I799" s="207"/>
      <c r="J799" s="207"/>
      <c r="K799" s="207"/>
      <c r="L799" s="207"/>
      <c r="M799" s="207"/>
      <c r="N799" s="207"/>
      <c r="O799" s="207"/>
      <c r="P799" s="207"/>
      <c r="Q799" s="207"/>
      <c r="R799" s="104">
        <f t="shared" si="89"/>
        <v>0</v>
      </c>
      <c r="S799" s="16" t="b">
        <f t="shared" si="90"/>
        <v>1</v>
      </c>
      <c r="T799" s="16" t="b">
        <f t="shared" si="91"/>
        <v>1</v>
      </c>
      <c r="U799" s="16" t="b">
        <f t="shared" si="92"/>
        <v>1</v>
      </c>
      <c r="V799" s="16" t="b">
        <f t="shared" si="86"/>
        <v>1</v>
      </c>
      <c r="W799" s="16" t="b">
        <f t="shared" si="87"/>
        <v>1</v>
      </c>
      <c r="X799" s="16" t="b">
        <f t="shared" si="88"/>
        <v>1</v>
      </c>
    </row>
    <row r="800" spans="1:24">
      <c r="A800" s="103">
        <v>785</v>
      </c>
      <c r="B800" s="218"/>
      <c r="C800" s="219"/>
      <c r="D800" s="206"/>
      <c r="E800" s="206"/>
      <c r="F800" s="206"/>
      <c r="G800" s="207"/>
      <c r="H800" s="207"/>
      <c r="I800" s="207"/>
      <c r="J800" s="207"/>
      <c r="K800" s="207"/>
      <c r="L800" s="207"/>
      <c r="M800" s="207"/>
      <c r="N800" s="207"/>
      <c r="O800" s="207"/>
      <c r="P800" s="207"/>
      <c r="Q800" s="207"/>
      <c r="R800" s="104">
        <f t="shared" si="89"/>
        <v>0</v>
      </c>
      <c r="S800" s="16" t="b">
        <f t="shared" si="90"/>
        <v>1</v>
      </c>
      <c r="T800" s="16" t="b">
        <f t="shared" si="91"/>
        <v>1</v>
      </c>
      <c r="U800" s="16" t="b">
        <f t="shared" si="92"/>
        <v>1</v>
      </c>
      <c r="V800" s="16" t="b">
        <f t="shared" si="86"/>
        <v>1</v>
      </c>
      <c r="W800" s="16" t="b">
        <f t="shared" si="87"/>
        <v>1</v>
      </c>
      <c r="X800" s="16" t="b">
        <f t="shared" si="88"/>
        <v>1</v>
      </c>
    </row>
    <row r="801" spans="1:24">
      <c r="A801" s="103">
        <v>786</v>
      </c>
      <c r="B801" s="218"/>
      <c r="C801" s="219"/>
      <c r="D801" s="206"/>
      <c r="E801" s="206"/>
      <c r="F801" s="206"/>
      <c r="G801" s="207"/>
      <c r="H801" s="207"/>
      <c r="I801" s="207"/>
      <c r="J801" s="207"/>
      <c r="K801" s="207"/>
      <c r="L801" s="207"/>
      <c r="M801" s="207"/>
      <c r="N801" s="207"/>
      <c r="O801" s="207"/>
      <c r="P801" s="207"/>
      <c r="Q801" s="207"/>
      <c r="R801" s="104">
        <f t="shared" si="89"/>
        <v>0</v>
      </c>
      <c r="S801" s="16" t="b">
        <f t="shared" si="90"/>
        <v>1</v>
      </c>
      <c r="T801" s="16" t="b">
        <f t="shared" si="91"/>
        <v>1</v>
      </c>
      <c r="U801" s="16" t="b">
        <f t="shared" si="92"/>
        <v>1</v>
      </c>
      <c r="V801" s="16" t="b">
        <f t="shared" si="86"/>
        <v>1</v>
      </c>
      <c r="W801" s="16" t="b">
        <f t="shared" si="87"/>
        <v>1</v>
      </c>
      <c r="X801" s="16" t="b">
        <f t="shared" si="88"/>
        <v>1</v>
      </c>
    </row>
    <row r="802" spans="1:24">
      <c r="A802" s="103">
        <v>787</v>
      </c>
      <c r="B802" s="218"/>
      <c r="C802" s="219"/>
      <c r="D802" s="206"/>
      <c r="E802" s="206"/>
      <c r="F802" s="206"/>
      <c r="G802" s="207"/>
      <c r="H802" s="207"/>
      <c r="I802" s="207"/>
      <c r="J802" s="207"/>
      <c r="K802" s="207"/>
      <c r="L802" s="207"/>
      <c r="M802" s="207"/>
      <c r="N802" s="207"/>
      <c r="O802" s="207"/>
      <c r="P802" s="207"/>
      <c r="Q802" s="207"/>
      <c r="R802" s="104">
        <f t="shared" si="89"/>
        <v>0</v>
      </c>
      <c r="S802" s="16" t="b">
        <f t="shared" si="90"/>
        <v>1</v>
      </c>
      <c r="T802" s="16" t="b">
        <f t="shared" si="91"/>
        <v>1</v>
      </c>
      <c r="U802" s="16" t="b">
        <f t="shared" si="92"/>
        <v>1</v>
      </c>
      <c r="V802" s="16" t="b">
        <f t="shared" si="86"/>
        <v>1</v>
      </c>
      <c r="W802" s="16" t="b">
        <f t="shared" si="87"/>
        <v>1</v>
      </c>
      <c r="X802" s="16" t="b">
        <f t="shared" si="88"/>
        <v>1</v>
      </c>
    </row>
    <row r="803" spans="1:24">
      <c r="A803" s="103">
        <v>788</v>
      </c>
      <c r="B803" s="218"/>
      <c r="C803" s="219"/>
      <c r="D803" s="206"/>
      <c r="E803" s="206"/>
      <c r="F803" s="206"/>
      <c r="G803" s="207"/>
      <c r="H803" s="207"/>
      <c r="I803" s="207"/>
      <c r="J803" s="207"/>
      <c r="K803" s="207"/>
      <c r="L803" s="207"/>
      <c r="M803" s="207"/>
      <c r="N803" s="207"/>
      <c r="O803" s="207"/>
      <c r="P803" s="207"/>
      <c r="Q803" s="207"/>
      <c r="R803" s="104">
        <f t="shared" si="89"/>
        <v>0</v>
      </c>
      <c r="S803" s="16" t="b">
        <f t="shared" si="90"/>
        <v>1</v>
      </c>
      <c r="T803" s="16" t="b">
        <f t="shared" si="91"/>
        <v>1</v>
      </c>
      <c r="U803" s="16" t="b">
        <f t="shared" si="92"/>
        <v>1</v>
      </c>
      <c r="V803" s="16" t="b">
        <f t="shared" si="86"/>
        <v>1</v>
      </c>
      <c r="W803" s="16" t="b">
        <f t="shared" si="87"/>
        <v>1</v>
      </c>
      <c r="X803" s="16" t="b">
        <f t="shared" si="88"/>
        <v>1</v>
      </c>
    </row>
    <row r="804" spans="1:24">
      <c r="A804" s="103">
        <v>789</v>
      </c>
      <c r="B804" s="218"/>
      <c r="C804" s="219"/>
      <c r="D804" s="206"/>
      <c r="E804" s="206"/>
      <c r="F804" s="206"/>
      <c r="G804" s="207"/>
      <c r="H804" s="207"/>
      <c r="I804" s="207"/>
      <c r="J804" s="207"/>
      <c r="K804" s="207"/>
      <c r="L804" s="207"/>
      <c r="M804" s="207"/>
      <c r="N804" s="207"/>
      <c r="O804" s="207"/>
      <c r="P804" s="207"/>
      <c r="Q804" s="207"/>
      <c r="R804" s="104">
        <f t="shared" si="89"/>
        <v>0</v>
      </c>
      <c r="S804" s="16" t="b">
        <f t="shared" si="90"/>
        <v>1</v>
      </c>
      <c r="T804" s="16" t="b">
        <f t="shared" si="91"/>
        <v>1</v>
      </c>
      <c r="U804" s="16" t="b">
        <f t="shared" si="92"/>
        <v>1</v>
      </c>
      <c r="V804" s="16" t="b">
        <f t="shared" si="86"/>
        <v>1</v>
      </c>
      <c r="W804" s="16" t="b">
        <f t="shared" si="87"/>
        <v>1</v>
      </c>
      <c r="X804" s="16" t="b">
        <f t="shared" si="88"/>
        <v>1</v>
      </c>
    </row>
    <row r="805" spans="1:24">
      <c r="A805" s="103">
        <v>790</v>
      </c>
      <c r="B805" s="218"/>
      <c r="C805" s="219"/>
      <c r="D805" s="206"/>
      <c r="E805" s="206"/>
      <c r="F805" s="206"/>
      <c r="G805" s="207"/>
      <c r="H805" s="207"/>
      <c r="I805" s="207"/>
      <c r="J805" s="207"/>
      <c r="K805" s="207"/>
      <c r="L805" s="207"/>
      <c r="M805" s="207"/>
      <c r="N805" s="207"/>
      <c r="O805" s="207"/>
      <c r="P805" s="207"/>
      <c r="Q805" s="207"/>
      <c r="R805" s="104">
        <f t="shared" si="89"/>
        <v>0</v>
      </c>
      <c r="S805" s="16" t="b">
        <f t="shared" si="90"/>
        <v>1</v>
      </c>
      <c r="T805" s="16" t="b">
        <f t="shared" si="91"/>
        <v>1</v>
      </c>
      <c r="U805" s="16" t="b">
        <f t="shared" si="92"/>
        <v>1</v>
      </c>
      <c r="V805" s="16" t="b">
        <f t="shared" si="86"/>
        <v>1</v>
      </c>
      <c r="W805" s="16" t="b">
        <f t="shared" si="87"/>
        <v>1</v>
      </c>
      <c r="X805" s="16" t="b">
        <f t="shared" si="88"/>
        <v>1</v>
      </c>
    </row>
    <row r="806" spans="1:24">
      <c r="A806" s="103">
        <v>791</v>
      </c>
      <c r="B806" s="218"/>
      <c r="C806" s="219"/>
      <c r="D806" s="206"/>
      <c r="E806" s="206"/>
      <c r="F806" s="206"/>
      <c r="G806" s="207"/>
      <c r="H806" s="207"/>
      <c r="I806" s="207"/>
      <c r="J806" s="207"/>
      <c r="K806" s="207"/>
      <c r="L806" s="207"/>
      <c r="M806" s="207"/>
      <c r="N806" s="207"/>
      <c r="O806" s="207"/>
      <c r="P806" s="207"/>
      <c r="Q806" s="207"/>
      <c r="R806" s="104">
        <f t="shared" si="89"/>
        <v>0</v>
      </c>
      <c r="S806" s="16" t="b">
        <f t="shared" si="90"/>
        <v>1</v>
      </c>
      <c r="T806" s="16" t="b">
        <f t="shared" si="91"/>
        <v>1</v>
      </c>
      <c r="U806" s="16" t="b">
        <f t="shared" si="92"/>
        <v>1</v>
      </c>
      <c r="V806" s="16" t="b">
        <f t="shared" si="86"/>
        <v>1</v>
      </c>
      <c r="W806" s="16" t="b">
        <f t="shared" si="87"/>
        <v>1</v>
      </c>
      <c r="X806" s="16" t="b">
        <f t="shared" si="88"/>
        <v>1</v>
      </c>
    </row>
    <row r="807" spans="1:24">
      <c r="A807" s="103">
        <v>792</v>
      </c>
      <c r="B807" s="218"/>
      <c r="C807" s="219"/>
      <c r="D807" s="206"/>
      <c r="E807" s="206"/>
      <c r="F807" s="206"/>
      <c r="G807" s="207"/>
      <c r="H807" s="207"/>
      <c r="I807" s="207"/>
      <c r="J807" s="207"/>
      <c r="K807" s="207"/>
      <c r="L807" s="207"/>
      <c r="M807" s="207"/>
      <c r="N807" s="207"/>
      <c r="O807" s="207"/>
      <c r="P807" s="207"/>
      <c r="Q807" s="207"/>
      <c r="R807" s="104">
        <f t="shared" si="89"/>
        <v>0</v>
      </c>
      <c r="S807" s="16" t="b">
        <f t="shared" si="90"/>
        <v>1</v>
      </c>
      <c r="T807" s="16" t="b">
        <f t="shared" si="91"/>
        <v>1</v>
      </c>
      <c r="U807" s="16" t="b">
        <f t="shared" si="92"/>
        <v>1</v>
      </c>
      <c r="V807" s="16" t="b">
        <f t="shared" si="86"/>
        <v>1</v>
      </c>
      <c r="W807" s="16" t="b">
        <f t="shared" si="87"/>
        <v>1</v>
      </c>
      <c r="X807" s="16" t="b">
        <f t="shared" si="88"/>
        <v>1</v>
      </c>
    </row>
    <row r="808" spans="1:24">
      <c r="A808" s="103">
        <v>793</v>
      </c>
      <c r="B808" s="218"/>
      <c r="C808" s="219"/>
      <c r="D808" s="206"/>
      <c r="E808" s="206"/>
      <c r="F808" s="206"/>
      <c r="G808" s="207"/>
      <c r="H808" s="207"/>
      <c r="I808" s="207"/>
      <c r="J808" s="207"/>
      <c r="K808" s="207"/>
      <c r="L808" s="207"/>
      <c r="M808" s="207"/>
      <c r="N808" s="207"/>
      <c r="O808" s="207"/>
      <c r="P808" s="207"/>
      <c r="Q808" s="207"/>
      <c r="R808" s="104">
        <f t="shared" si="89"/>
        <v>0</v>
      </c>
      <c r="S808" s="16" t="b">
        <f t="shared" si="90"/>
        <v>1</v>
      </c>
      <c r="T808" s="16" t="b">
        <f t="shared" si="91"/>
        <v>1</v>
      </c>
      <c r="U808" s="16" t="b">
        <f t="shared" si="92"/>
        <v>1</v>
      </c>
      <c r="V808" s="16" t="b">
        <f t="shared" si="86"/>
        <v>1</v>
      </c>
      <c r="W808" s="16" t="b">
        <f t="shared" si="87"/>
        <v>1</v>
      </c>
      <c r="X808" s="16" t="b">
        <f t="shared" si="88"/>
        <v>1</v>
      </c>
    </row>
    <row r="809" spans="1:24">
      <c r="A809" s="103">
        <v>794</v>
      </c>
      <c r="B809" s="218"/>
      <c r="C809" s="219"/>
      <c r="D809" s="206"/>
      <c r="E809" s="206"/>
      <c r="F809" s="206"/>
      <c r="G809" s="207"/>
      <c r="H809" s="207"/>
      <c r="I809" s="207"/>
      <c r="J809" s="207"/>
      <c r="K809" s="207"/>
      <c r="L809" s="207"/>
      <c r="M809" s="207"/>
      <c r="N809" s="207"/>
      <c r="O809" s="207"/>
      <c r="P809" s="207"/>
      <c r="Q809" s="207"/>
      <c r="R809" s="104">
        <f t="shared" si="89"/>
        <v>0</v>
      </c>
      <c r="S809" s="16" t="b">
        <f t="shared" si="90"/>
        <v>1</v>
      </c>
      <c r="T809" s="16" t="b">
        <f t="shared" si="91"/>
        <v>1</v>
      </c>
      <c r="U809" s="16" t="b">
        <f t="shared" si="92"/>
        <v>1</v>
      </c>
      <c r="V809" s="16" t="b">
        <f t="shared" si="86"/>
        <v>1</v>
      </c>
      <c r="W809" s="16" t="b">
        <f t="shared" si="87"/>
        <v>1</v>
      </c>
      <c r="X809" s="16" t="b">
        <f t="shared" si="88"/>
        <v>1</v>
      </c>
    </row>
    <row r="810" spans="1:24">
      <c r="A810" s="103">
        <v>795</v>
      </c>
      <c r="B810" s="218"/>
      <c r="C810" s="219"/>
      <c r="D810" s="206"/>
      <c r="E810" s="206"/>
      <c r="F810" s="206"/>
      <c r="G810" s="207"/>
      <c r="H810" s="207"/>
      <c r="I810" s="207"/>
      <c r="J810" s="207"/>
      <c r="K810" s="207"/>
      <c r="L810" s="207"/>
      <c r="M810" s="207"/>
      <c r="N810" s="207"/>
      <c r="O810" s="207"/>
      <c r="P810" s="207"/>
      <c r="Q810" s="207"/>
      <c r="R810" s="104">
        <f t="shared" si="89"/>
        <v>0</v>
      </c>
      <c r="S810" s="16" t="b">
        <f t="shared" si="90"/>
        <v>1</v>
      </c>
      <c r="T810" s="16" t="b">
        <f t="shared" si="91"/>
        <v>1</v>
      </c>
      <c r="U810" s="16" t="b">
        <f t="shared" si="92"/>
        <v>1</v>
      </c>
      <c r="V810" s="16" t="b">
        <f t="shared" si="86"/>
        <v>1</v>
      </c>
      <c r="W810" s="16" t="b">
        <f t="shared" si="87"/>
        <v>1</v>
      </c>
      <c r="X810" s="16" t="b">
        <f t="shared" si="88"/>
        <v>1</v>
      </c>
    </row>
    <row r="811" spans="1:24">
      <c r="A811" s="103">
        <v>796</v>
      </c>
      <c r="B811" s="218"/>
      <c r="C811" s="219"/>
      <c r="D811" s="206"/>
      <c r="E811" s="206"/>
      <c r="F811" s="206"/>
      <c r="G811" s="207"/>
      <c r="H811" s="207"/>
      <c r="I811" s="207"/>
      <c r="J811" s="207"/>
      <c r="K811" s="207"/>
      <c r="L811" s="207"/>
      <c r="M811" s="207"/>
      <c r="N811" s="207"/>
      <c r="O811" s="207"/>
      <c r="P811" s="207"/>
      <c r="Q811" s="207"/>
      <c r="R811" s="104">
        <f t="shared" si="89"/>
        <v>0</v>
      </c>
      <c r="S811" s="16" t="b">
        <f t="shared" si="90"/>
        <v>1</v>
      </c>
      <c r="T811" s="16" t="b">
        <f t="shared" si="91"/>
        <v>1</v>
      </c>
      <c r="U811" s="16" t="b">
        <f t="shared" si="92"/>
        <v>1</v>
      </c>
      <c r="V811" s="16" t="b">
        <f t="shared" si="86"/>
        <v>1</v>
      </c>
      <c r="W811" s="16" t="b">
        <f t="shared" si="87"/>
        <v>1</v>
      </c>
      <c r="X811" s="16" t="b">
        <f t="shared" si="88"/>
        <v>1</v>
      </c>
    </row>
    <row r="812" spans="1:24">
      <c r="A812" s="103">
        <v>797</v>
      </c>
      <c r="B812" s="218"/>
      <c r="C812" s="219"/>
      <c r="D812" s="206"/>
      <c r="E812" s="206"/>
      <c r="F812" s="206"/>
      <c r="G812" s="207"/>
      <c r="H812" s="207"/>
      <c r="I812" s="207"/>
      <c r="J812" s="207"/>
      <c r="K812" s="207"/>
      <c r="L812" s="207"/>
      <c r="M812" s="207"/>
      <c r="N812" s="207"/>
      <c r="O812" s="207"/>
      <c r="P812" s="207"/>
      <c r="Q812" s="207"/>
      <c r="R812" s="104">
        <f t="shared" si="89"/>
        <v>0</v>
      </c>
      <c r="S812" s="16" t="b">
        <f t="shared" si="90"/>
        <v>1</v>
      </c>
      <c r="T812" s="16" t="b">
        <f t="shared" si="91"/>
        <v>1</v>
      </c>
      <c r="U812" s="16" t="b">
        <f t="shared" si="92"/>
        <v>1</v>
      </c>
      <c r="V812" s="16" t="b">
        <f t="shared" si="86"/>
        <v>1</v>
      </c>
      <c r="W812" s="16" t="b">
        <f t="shared" si="87"/>
        <v>1</v>
      </c>
      <c r="X812" s="16" t="b">
        <f t="shared" si="88"/>
        <v>1</v>
      </c>
    </row>
    <row r="813" spans="1:24">
      <c r="A813" s="103">
        <v>798</v>
      </c>
      <c r="B813" s="218"/>
      <c r="C813" s="219"/>
      <c r="D813" s="206"/>
      <c r="E813" s="206"/>
      <c r="F813" s="206"/>
      <c r="G813" s="207"/>
      <c r="H813" s="207"/>
      <c r="I813" s="207"/>
      <c r="J813" s="207"/>
      <c r="K813" s="207"/>
      <c r="L813" s="207"/>
      <c r="M813" s="207"/>
      <c r="N813" s="207"/>
      <c r="O813" s="207"/>
      <c r="P813" s="207"/>
      <c r="Q813" s="207"/>
      <c r="R813" s="104">
        <f t="shared" si="89"/>
        <v>0</v>
      </c>
      <c r="S813" s="16" t="b">
        <f t="shared" si="90"/>
        <v>1</v>
      </c>
      <c r="T813" s="16" t="b">
        <f t="shared" si="91"/>
        <v>1</v>
      </c>
      <c r="U813" s="16" t="b">
        <f t="shared" si="92"/>
        <v>1</v>
      </c>
      <c r="V813" s="16" t="b">
        <f t="shared" si="86"/>
        <v>1</v>
      </c>
      <c r="W813" s="16" t="b">
        <f t="shared" si="87"/>
        <v>1</v>
      </c>
      <c r="X813" s="16" t="b">
        <f t="shared" si="88"/>
        <v>1</v>
      </c>
    </row>
    <row r="814" spans="1:24">
      <c r="A814" s="103">
        <v>799</v>
      </c>
      <c r="B814" s="218"/>
      <c r="C814" s="219"/>
      <c r="D814" s="206"/>
      <c r="E814" s="206"/>
      <c r="F814" s="206"/>
      <c r="G814" s="207"/>
      <c r="H814" s="207"/>
      <c r="I814" s="207"/>
      <c r="J814" s="207"/>
      <c r="K814" s="207"/>
      <c r="L814" s="207"/>
      <c r="M814" s="207"/>
      <c r="N814" s="207"/>
      <c r="O814" s="207"/>
      <c r="P814" s="207"/>
      <c r="Q814" s="207"/>
      <c r="R814" s="104">
        <f t="shared" si="89"/>
        <v>0</v>
      </c>
      <c r="S814" s="16" t="b">
        <f t="shared" si="90"/>
        <v>1</v>
      </c>
      <c r="T814" s="16" t="b">
        <f t="shared" si="91"/>
        <v>1</v>
      </c>
      <c r="U814" s="16" t="b">
        <f t="shared" si="92"/>
        <v>1</v>
      </c>
      <c r="V814" s="16" t="b">
        <f t="shared" si="86"/>
        <v>1</v>
      </c>
      <c r="W814" s="16" t="b">
        <f t="shared" si="87"/>
        <v>1</v>
      </c>
      <c r="X814" s="16" t="b">
        <f t="shared" si="88"/>
        <v>1</v>
      </c>
    </row>
    <row r="815" spans="1:24">
      <c r="A815" s="103">
        <v>800</v>
      </c>
      <c r="B815" s="218"/>
      <c r="C815" s="219"/>
      <c r="D815" s="206"/>
      <c r="E815" s="206"/>
      <c r="F815" s="206"/>
      <c r="G815" s="207"/>
      <c r="H815" s="207"/>
      <c r="I815" s="207"/>
      <c r="J815" s="207"/>
      <c r="K815" s="207"/>
      <c r="L815" s="207"/>
      <c r="M815" s="207"/>
      <c r="N815" s="207"/>
      <c r="O815" s="207"/>
      <c r="P815" s="207"/>
      <c r="Q815" s="207"/>
      <c r="R815" s="104">
        <f t="shared" si="89"/>
        <v>0</v>
      </c>
      <c r="S815" s="16" t="b">
        <f t="shared" si="90"/>
        <v>1</v>
      </c>
      <c r="T815" s="16" t="b">
        <f t="shared" si="91"/>
        <v>1</v>
      </c>
      <c r="U815" s="16" t="b">
        <f t="shared" si="92"/>
        <v>1</v>
      </c>
      <c r="V815" s="16" t="b">
        <f t="shared" si="86"/>
        <v>1</v>
      </c>
      <c r="W815" s="16" t="b">
        <f t="shared" si="87"/>
        <v>1</v>
      </c>
      <c r="X815" s="16" t="b">
        <f t="shared" si="88"/>
        <v>1</v>
      </c>
    </row>
    <row r="816" spans="1:24">
      <c r="A816" s="103">
        <v>801</v>
      </c>
      <c r="B816" s="218"/>
      <c r="C816" s="219"/>
      <c r="D816" s="206"/>
      <c r="E816" s="206"/>
      <c r="F816" s="206"/>
      <c r="G816" s="207"/>
      <c r="H816" s="207"/>
      <c r="I816" s="207"/>
      <c r="J816" s="207"/>
      <c r="K816" s="207"/>
      <c r="L816" s="207"/>
      <c r="M816" s="207"/>
      <c r="N816" s="207"/>
      <c r="O816" s="207"/>
      <c r="P816" s="207"/>
      <c r="Q816" s="207"/>
      <c r="R816" s="104">
        <f t="shared" si="89"/>
        <v>0</v>
      </c>
      <c r="S816" s="16" t="b">
        <f t="shared" si="90"/>
        <v>1</v>
      </c>
      <c r="T816" s="16" t="b">
        <f t="shared" si="91"/>
        <v>1</v>
      </c>
      <c r="U816" s="16" t="b">
        <f t="shared" si="92"/>
        <v>1</v>
      </c>
      <c r="V816" s="16" t="b">
        <f t="shared" si="86"/>
        <v>1</v>
      </c>
      <c r="W816" s="16" t="b">
        <f t="shared" si="87"/>
        <v>1</v>
      </c>
      <c r="X816" s="16" t="b">
        <f t="shared" si="88"/>
        <v>1</v>
      </c>
    </row>
    <row r="817" spans="1:24">
      <c r="A817" s="103">
        <v>802</v>
      </c>
      <c r="B817" s="218"/>
      <c r="C817" s="219"/>
      <c r="D817" s="206"/>
      <c r="E817" s="206"/>
      <c r="F817" s="206"/>
      <c r="G817" s="207"/>
      <c r="H817" s="207"/>
      <c r="I817" s="207"/>
      <c r="J817" s="207"/>
      <c r="K817" s="207"/>
      <c r="L817" s="207"/>
      <c r="M817" s="207"/>
      <c r="N817" s="207"/>
      <c r="O817" s="207"/>
      <c r="P817" s="207"/>
      <c r="Q817" s="207"/>
      <c r="R817" s="104">
        <f t="shared" si="89"/>
        <v>0</v>
      </c>
      <c r="S817" s="16" t="b">
        <f t="shared" si="90"/>
        <v>1</v>
      </c>
      <c r="T817" s="16" t="b">
        <f t="shared" si="91"/>
        <v>1</v>
      </c>
      <c r="U817" s="16" t="b">
        <f t="shared" si="92"/>
        <v>1</v>
      </c>
      <c r="V817" s="16" t="b">
        <f t="shared" si="86"/>
        <v>1</v>
      </c>
      <c r="W817" s="16" t="b">
        <f t="shared" si="87"/>
        <v>1</v>
      </c>
      <c r="X817" s="16" t="b">
        <f t="shared" si="88"/>
        <v>1</v>
      </c>
    </row>
    <row r="818" spans="1:24">
      <c r="A818" s="103">
        <v>803</v>
      </c>
      <c r="B818" s="218"/>
      <c r="C818" s="219"/>
      <c r="D818" s="206"/>
      <c r="E818" s="206"/>
      <c r="F818" s="206"/>
      <c r="G818" s="207"/>
      <c r="H818" s="207"/>
      <c r="I818" s="207"/>
      <c r="J818" s="207"/>
      <c r="K818" s="207"/>
      <c r="L818" s="207"/>
      <c r="M818" s="207"/>
      <c r="N818" s="207"/>
      <c r="O818" s="207"/>
      <c r="P818" s="207"/>
      <c r="Q818" s="207"/>
      <c r="R818" s="104">
        <f t="shared" si="89"/>
        <v>0</v>
      </c>
      <c r="S818" s="16" t="b">
        <f t="shared" si="90"/>
        <v>1</v>
      </c>
      <c r="T818" s="16" t="b">
        <f t="shared" si="91"/>
        <v>1</v>
      </c>
      <c r="U818" s="16" t="b">
        <f t="shared" si="92"/>
        <v>1</v>
      </c>
      <c r="V818" s="16" t="b">
        <f t="shared" si="86"/>
        <v>1</v>
      </c>
      <c r="W818" s="16" t="b">
        <f t="shared" si="87"/>
        <v>1</v>
      </c>
      <c r="X818" s="16" t="b">
        <f t="shared" si="88"/>
        <v>1</v>
      </c>
    </row>
    <row r="819" spans="1:24">
      <c r="A819" s="103">
        <v>804</v>
      </c>
      <c r="B819" s="218"/>
      <c r="C819" s="219"/>
      <c r="D819" s="206"/>
      <c r="E819" s="206"/>
      <c r="F819" s="206"/>
      <c r="G819" s="207"/>
      <c r="H819" s="207"/>
      <c r="I819" s="207"/>
      <c r="J819" s="207"/>
      <c r="K819" s="207"/>
      <c r="L819" s="207"/>
      <c r="M819" s="207"/>
      <c r="N819" s="207"/>
      <c r="O819" s="207"/>
      <c r="P819" s="207"/>
      <c r="Q819" s="207"/>
      <c r="R819" s="104">
        <f t="shared" si="89"/>
        <v>0</v>
      </c>
      <c r="S819" s="16" t="b">
        <f t="shared" si="90"/>
        <v>1</v>
      </c>
      <c r="T819" s="16" t="b">
        <f t="shared" si="91"/>
        <v>1</v>
      </c>
      <c r="U819" s="16" t="b">
        <f t="shared" si="92"/>
        <v>1</v>
      </c>
      <c r="V819" s="16" t="b">
        <f t="shared" si="86"/>
        <v>1</v>
      </c>
      <c r="W819" s="16" t="b">
        <f t="shared" si="87"/>
        <v>1</v>
      </c>
      <c r="X819" s="16" t="b">
        <f t="shared" si="88"/>
        <v>1</v>
      </c>
    </row>
    <row r="820" spans="1:24">
      <c r="A820" s="103">
        <v>805</v>
      </c>
      <c r="B820" s="218"/>
      <c r="C820" s="219"/>
      <c r="D820" s="206"/>
      <c r="E820" s="206"/>
      <c r="F820" s="206"/>
      <c r="G820" s="207"/>
      <c r="H820" s="207"/>
      <c r="I820" s="207"/>
      <c r="J820" s="207"/>
      <c r="K820" s="207"/>
      <c r="L820" s="207"/>
      <c r="M820" s="207"/>
      <c r="N820" s="207"/>
      <c r="O820" s="207"/>
      <c r="P820" s="207"/>
      <c r="Q820" s="207"/>
      <c r="R820" s="104">
        <f t="shared" si="89"/>
        <v>0</v>
      </c>
      <c r="S820" s="16" t="b">
        <f t="shared" si="90"/>
        <v>1</v>
      </c>
      <c r="T820" s="16" t="b">
        <f t="shared" si="91"/>
        <v>1</v>
      </c>
      <c r="U820" s="16" t="b">
        <f t="shared" si="92"/>
        <v>1</v>
      </c>
      <c r="V820" s="16" t="b">
        <f t="shared" si="86"/>
        <v>1</v>
      </c>
      <c r="W820" s="16" t="b">
        <f t="shared" si="87"/>
        <v>1</v>
      </c>
      <c r="X820" s="16" t="b">
        <f t="shared" si="88"/>
        <v>1</v>
      </c>
    </row>
    <row r="821" spans="1:24">
      <c r="A821" s="103">
        <v>806</v>
      </c>
      <c r="B821" s="218"/>
      <c r="C821" s="219"/>
      <c r="D821" s="206"/>
      <c r="E821" s="206"/>
      <c r="F821" s="206"/>
      <c r="G821" s="207"/>
      <c r="H821" s="207"/>
      <c r="I821" s="207"/>
      <c r="J821" s="207"/>
      <c r="K821" s="207"/>
      <c r="L821" s="207"/>
      <c r="M821" s="207"/>
      <c r="N821" s="207"/>
      <c r="O821" s="207"/>
      <c r="P821" s="207"/>
      <c r="Q821" s="207"/>
      <c r="R821" s="104">
        <f t="shared" si="89"/>
        <v>0</v>
      </c>
      <c r="S821" s="16" t="b">
        <f t="shared" si="90"/>
        <v>1</v>
      </c>
      <c r="T821" s="16" t="b">
        <f t="shared" si="91"/>
        <v>1</v>
      </c>
      <c r="U821" s="16" t="b">
        <f t="shared" si="92"/>
        <v>1</v>
      </c>
      <c r="V821" s="16" t="b">
        <f t="shared" si="86"/>
        <v>1</v>
      </c>
      <c r="W821" s="16" t="b">
        <f t="shared" si="87"/>
        <v>1</v>
      </c>
      <c r="X821" s="16" t="b">
        <f t="shared" si="88"/>
        <v>1</v>
      </c>
    </row>
    <row r="822" spans="1:24">
      <c r="A822" s="103">
        <v>807</v>
      </c>
      <c r="B822" s="218"/>
      <c r="C822" s="219"/>
      <c r="D822" s="206"/>
      <c r="E822" s="206"/>
      <c r="F822" s="206"/>
      <c r="G822" s="207"/>
      <c r="H822" s="207"/>
      <c r="I822" s="207"/>
      <c r="J822" s="207"/>
      <c r="K822" s="207"/>
      <c r="L822" s="207"/>
      <c r="M822" s="207"/>
      <c r="N822" s="207"/>
      <c r="O822" s="207"/>
      <c r="P822" s="207"/>
      <c r="Q822" s="207"/>
      <c r="R822" s="104">
        <f t="shared" si="89"/>
        <v>0</v>
      </c>
      <c r="S822" s="16" t="b">
        <f t="shared" si="90"/>
        <v>1</v>
      </c>
      <c r="T822" s="16" t="b">
        <f t="shared" si="91"/>
        <v>1</v>
      </c>
      <c r="U822" s="16" t="b">
        <f t="shared" si="92"/>
        <v>1</v>
      </c>
      <c r="V822" s="16" t="b">
        <f t="shared" si="86"/>
        <v>1</v>
      </c>
      <c r="W822" s="16" t="b">
        <f t="shared" si="87"/>
        <v>1</v>
      </c>
      <c r="X822" s="16" t="b">
        <f t="shared" si="88"/>
        <v>1</v>
      </c>
    </row>
    <row r="823" spans="1:24">
      <c r="A823" s="103">
        <v>808</v>
      </c>
      <c r="B823" s="218"/>
      <c r="C823" s="219"/>
      <c r="D823" s="206"/>
      <c r="E823" s="206"/>
      <c r="F823" s="206"/>
      <c r="G823" s="207"/>
      <c r="H823" s="207"/>
      <c r="I823" s="207"/>
      <c r="J823" s="207"/>
      <c r="K823" s="207"/>
      <c r="L823" s="207"/>
      <c r="M823" s="207"/>
      <c r="N823" s="207"/>
      <c r="O823" s="207"/>
      <c r="P823" s="207"/>
      <c r="Q823" s="207"/>
      <c r="R823" s="104">
        <f t="shared" si="89"/>
        <v>0</v>
      </c>
      <c r="S823" s="16" t="b">
        <f t="shared" si="90"/>
        <v>1</v>
      </c>
      <c r="T823" s="16" t="b">
        <f t="shared" si="91"/>
        <v>1</v>
      </c>
      <c r="U823" s="16" t="b">
        <f t="shared" si="92"/>
        <v>1</v>
      </c>
      <c r="V823" s="16" t="b">
        <f t="shared" si="86"/>
        <v>1</v>
      </c>
      <c r="W823" s="16" t="b">
        <f t="shared" si="87"/>
        <v>1</v>
      </c>
      <c r="X823" s="16" t="b">
        <f t="shared" si="88"/>
        <v>1</v>
      </c>
    </row>
    <row r="824" spans="1:24">
      <c r="A824" s="103">
        <v>809</v>
      </c>
      <c r="B824" s="218"/>
      <c r="C824" s="219"/>
      <c r="D824" s="206"/>
      <c r="E824" s="206"/>
      <c r="F824" s="206"/>
      <c r="G824" s="207"/>
      <c r="H824" s="207"/>
      <c r="I824" s="207"/>
      <c r="J824" s="207"/>
      <c r="K824" s="207"/>
      <c r="L824" s="207"/>
      <c r="M824" s="207"/>
      <c r="N824" s="207"/>
      <c r="O824" s="207"/>
      <c r="P824" s="207"/>
      <c r="Q824" s="207"/>
      <c r="R824" s="104">
        <f t="shared" si="89"/>
        <v>0</v>
      </c>
      <c r="S824" s="16" t="b">
        <f t="shared" si="90"/>
        <v>1</v>
      </c>
      <c r="T824" s="16" t="b">
        <f t="shared" si="91"/>
        <v>1</v>
      </c>
      <c r="U824" s="16" t="b">
        <f t="shared" si="92"/>
        <v>1</v>
      </c>
      <c r="V824" s="16" t="b">
        <f t="shared" si="86"/>
        <v>1</v>
      </c>
      <c r="W824" s="16" t="b">
        <f t="shared" si="87"/>
        <v>1</v>
      </c>
      <c r="X824" s="16" t="b">
        <f t="shared" si="88"/>
        <v>1</v>
      </c>
    </row>
    <row r="825" spans="1:24">
      <c r="A825" s="103">
        <v>810</v>
      </c>
      <c r="B825" s="218"/>
      <c r="C825" s="219"/>
      <c r="D825" s="206"/>
      <c r="E825" s="206"/>
      <c r="F825" s="206"/>
      <c r="G825" s="207"/>
      <c r="H825" s="207"/>
      <c r="I825" s="207"/>
      <c r="J825" s="207"/>
      <c r="K825" s="207"/>
      <c r="L825" s="207"/>
      <c r="M825" s="207"/>
      <c r="N825" s="207"/>
      <c r="O825" s="207"/>
      <c r="P825" s="207"/>
      <c r="Q825" s="207"/>
      <c r="R825" s="104">
        <f t="shared" si="89"/>
        <v>0</v>
      </c>
      <c r="S825" s="16" t="b">
        <f t="shared" si="90"/>
        <v>1</v>
      </c>
      <c r="T825" s="16" t="b">
        <f t="shared" si="91"/>
        <v>1</v>
      </c>
      <c r="U825" s="16" t="b">
        <f t="shared" si="92"/>
        <v>1</v>
      </c>
      <c r="V825" s="16" t="b">
        <f t="shared" si="86"/>
        <v>1</v>
      </c>
      <c r="W825" s="16" t="b">
        <f t="shared" si="87"/>
        <v>1</v>
      </c>
      <c r="X825" s="16" t="b">
        <f t="shared" si="88"/>
        <v>1</v>
      </c>
    </row>
    <row r="826" spans="1:24">
      <c r="A826" s="103">
        <v>811</v>
      </c>
      <c r="B826" s="218"/>
      <c r="C826" s="219"/>
      <c r="D826" s="206"/>
      <c r="E826" s="206"/>
      <c r="F826" s="206"/>
      <c r="G826" s="207"/>
      <c r="H826" s="207"/>
      <c r="I826" s="207"/>
      <c r="J826" s="207"/>
      <c r="K826" s="207"/>
      <c r="L826" s="207"/>
      <c r="M826" s="207"/>
      <c r="N826" s="207"/>
      <c r="O826" s="207"/>
      <c r="P826" s="207"/>
      <c r="Q826" s="207"/>
      <c r="R826" s="104">
        <f t="shared" si="89"/>
        <v>0</v>
      </c>
      <c r="S826" s="16" t="b">
        <f t="shared" si="90"/>
        <v>1</v>
      </c>
      <c r="T826" s="16" t="b">
        <f t="shared" si="91"/>
        <v>1</v>
      </c>
      <c r="U826" s="16" t="b">
        <f t="shared" si="92"/>
        <v>1</v>
      </c>
      <c r="V826" s="16" t="b">
        <f t="shared" si="86"/>
        <v>1</v>
      </c>
      <c r="W826" s="16" t="b">
        <f t="shared" si="87"/>
        <v>1</v>
      </c>
      <c r="X826" s="16" t="b">
        <f t="shared" si="88"/>
        <v>1</v>
      </c>
    </row>
    <row r="827" spans="1:24">
      <c r="A827" s="103">
        <v>812</v>
      </c>
      <c r="B827" s="218"/>
      <c r="C827" s="219"/>
      <c r="D827" s="206"/>
      <c r="E827" s="206"/>
      <c r="F827" s="206"/>
      <c r="G827" s="207"/>
      <c r="H827" s="207"/>
      <c r="I827" s="207"/>
      <c r="J827" s="207"/>
      <c r="K827" s="207"/>
      <c r="L827" s="207"/>
      <c r="M827" s="207"/>
      <c r="N827" s="207"/>
      <c r="O827" s="207"/>
      <c r="P827" s="207"/>
      <c r="Q827" s="207"/>
      <c r="R827" s="104">
        <f t="shared" si="89"/>
        <v>0</v>
      </c>
      <c r="S827" s="16" t="b">
        <f t="shared" si="90"/>
        <v>1</v>
      </c>
      <c r="T827" s="16" t="b">
        <f t="shared" si="91"/>
        <v>1</v>
      </c>
      <c r="U827" s="16" t="b">
        <f t="shared" si="92"/>
        <v>1</v>
      </c>
      <c r="V827" s="16" t="b">
        <f t="shared" si="86"/>
        <v>1</v>
      </c>
      <c r="W827" s="16" t="b">
        <f t="shared" si="87"/>
        <v>1</v>
      </c>
      <c r="X827" s="16" t="b">
        <f t="shared" si="88"/>
        <v>1</v>
      </c>
    </row>
    <row r="828" spans="1:24">
      <c r="A828" s="103">
        <v>813</v>
      </c>
      <c r="B828" s="218"/>
      <c r="C828" s="219"/>
      <c r="D828" s="206"/>
      <c r="E828" s="206"/>
      <c r="F828" s="206"/>
      <c r="G828" s="207"/>
      <c r="H828" s="207"/>
      <c r="I828" s="207"/>
      <c r="J828" s="207"/>
      <c r="K828" s="207"/>
      <c r="L828" s="207"/>
      <c r="M828" s="207"/>
      <c r="N828" s="207"/>
      <c r="O828" s="207"/>
      <c r="P828" s="207"/>
      <c r="Q828" s="207"/>
      <c r="R828" s="104">
        <f t="shared" si="89"/>
        <v>0</v>
      </c>
      <c r="S828" s="16" t="b">
        <f t="shared" si="90"/>
        <v>1</v>
      </c>
      <c r="T828" s="16" t="b">
        <f t="shared" si="91"/>
        <v>1</v>
      </c>
      <c r="U828" s="16" t="b">
        <f t="shared" si="92"/>
        <v>1</v>
      </c>
      <c r="V828" s="16" t="b">
        <f t="shared" si="86"/>
        <v>1</v>
      </c>
      <c r="W828" s="16" t="b">
        <f t="shared" si="87"/>
        <v>1</v>
      </c>
      <c r="X828" s="16" t="b">
        <f t="shared" si="88"/>
        <v>1</v>
      </c>
    </row>
    <row r="829" spans="1:24">
      <c r="A829" s="103">
        <v>814</v>
      </c>
      <c r="B829" s="218"/>
      <c r="C829" s="219"/>
      <c r="D829" s="206"/>
      <c r="E829" s="206"/>
      <c r="F829" s="206"/>
      <c r="G829" s="207"/>
      <c r="H829" s="207"/>
      <c r="I829" s="207"/>
      <c r="J829" s="207"/>
      <c r="K829" s="207"/>
      <c r="L829" s="207"/>
      <c r="M829" s="207"/>
      <c r="N829" s="207"/>
      <c r="O829" s="207"/>
      <c r="P829" s="207"/>
      <c r="Q829" s="207"/>
      <c r="R829" s="104">
        <f t="shared" si="89"/>
        <v>0</v>
      </c>
      <c r="S829" s="16" t="b">
        <f t="shared" si="90"/>
        <v>1</v>
      </c>
      <c r="T829" s="16" t="b">
        <f t="shared" si="91"/>
        <v>1</v>
      </c>
      <c r="U829" s="16" t="b">
        <f t="shared" si="92"/>
        <v>1</v>
      </c>
      <c r="V829" s="16" t="b">
        <f t="shared" si="86"/>
        <v>1</v>
      </c>
      <c r="W829" s="16" t="b">
        <f t="shared" si="87"/>
        <v>1</v>
      </c>
      <c r="X829" s="16" t="b">
        <f t="shared" si="88"/>
        <v>1</v>
      </c>
    </row>
    <row r="830" spans="1:24">
      <c r="A830" s="103">
        <v>815</v>
      </c>
      <c r="B830" s="218"/>
      <c r="C830" s="219"/>
      <c r="D830" s="206"/>
      <c r="E830" s="206"/>
      <c r="F830" s="206"/>
      <c r="G830" s="207"/>
      <c r="H830" s="207"/>
      <c r="I830" s="207"/>
      <c r="J830" s="207"/>
      <c r="K830" s="207"/>
      <c r="L830" s="207"/>
      <c r="M830" s="207"/>
      <c r="N830" s="207"/>
      <c r="O830" s="207"/>
      <c r="P830" s="207"/>
      <c r="Q830" s="207"/>
      <c r="R830" s="104">
        <f t="shared" si="89"/>
        <v>0</v>
      </c>
      <c r="S830" s="16" t="b">
        <f t="shared" si="90"/>
        <v>1</v>
      </c>
      <c r="T830" s="16" t="b">
        <f t="shared" si="91"/>
        <v>1</v>
      </c>
      <c r="U830" s="16" t="b">
        <f t="shared" si="92"/>
        <v>1</v>
      </c>
      <c r="V830" s="16" t="b">
        <f t="shared" si="86"/>
        <v>1</v>
      </c>
      <c r="W830" s="16" t="b">
        <f t="shared" si="87"/>
        <v>1</v>
      </c>
      <c r="X830" s="16" t="b">
        <f t="shared" si="88"/>
        <v>1</v>
      </c>
    </row>
    <row r="831" spans="1:24">
      <c r="A831" s="103">
        <v>816</v>
      </c>
      <c r="B831" s="218"/>
      <c r="C831" s="219"/>
      <c r="D831" s="206"/>
      <c r="E831" s="206"/>
      <c r="F831" s="206"/>
      <c r="G831" s="207"/>
      <c r="H831" s="207"/>
      <c r="I831" s="207"/>
      <c r="J831" s="207"/>
      <c r="K831" s="207"/>
      <c r="L831" s="207"/>
      <c r="M831" s="207"/>
      <c r="N831" s="207"/>
      <c r="O831" s="207"/>
      <c r="P831" s="207"/>
      <c r="Q831" s="207"/>
      <c r="R831" s="104">
        <f t="shared" si="89"/>
        <v>0</v>
      </c>
      <c r="S831" s="16" t="b">
        <f t="shared" si="90"/>
        <v>1</v>
      </c>
      <c r="T831" s="16" t="b">
        <f t="shared" si="91"/>
        <v>1</v>
      </c>
      <c r="U831" s="16" t="b">
        <f t="shared" si="92"/>
        <v>1</v>
      </c>
      <c r="V831" s="16" t="b">
        <f t="shared" si="86"/>
        <v>1</v>
      </c>
      <c r="W831" s="16" t="b">
        <f t="shared" si="87"/>
        <v>1</v>
      </c>
      <c r="X831" s="16" t="b">
        <f t="shared" si="88"/>
        <v>1</v>
      </c>
    </row>
    <row r="832" spans="1:24">
      <c r="A832" s="103">
        <v>817</v>
      </c>
      <c r="B832" s="218"/>
      <c r="C832" s="219"/>
      <c r="D832" s="206"/>
      <c r="E832" s="206"/>
      <c r="F832" s="206"/>
      <c r="G832" s="207"/>
      <c r="H832" s="207"/>
      <c r="I832" s="207"/>
      <c r="J832" s="207"/>
      <c r="K832" s="207"/>
      <c r="L832" s="207"/>
      <c r="M832" s="207"/>
      <c r="N832" s="207"/>
      <c r="O832" s="207"/>
      <c r="P832" s="207"/>
      <c r="Q832" s="207"/>
      <c r="R832" s="104">
        <f t="shared" si="89"/>
        <v>0</v>
      </c>
      <c r="S832" s="16" t="b">
        <f t="shared" si="90"/>
        <v>1</v>
      </c>
      <c r="T832" s="16" t="b">
        <f t="shared" si="91"/>
        <v>1</v>
      </c>
      <c r="U832" s="16" t="b">
        <f t="shared" si="92"/>
        <v>1</v>
      </c>
      <c r="V832" s="16" t="b">
        <f t="shared" si="86"/>
        <v>1</v>
      </c>
      <c r="W832" s="16" t="b">
        <f t="shared" si="87"/>
        <v>1</v>
      </c>
      <c r="X832" s="16" t="b">
        <f t="shared" si="88"/>
        <v>1</v>
      </c>
    </row>
    <row r="833" spans="1:24">
      <c r="A833" s="103">
        <v>818</v>
      </c>
      <c r="B833" s="218"/>
      <c r="C833" s="219"/>
      <c r="D833" s="206"/>
      <c r="E833" s="206"/>
      <c r="F833" s="206"/>
      <c r="G833" s="207"/>
      <c r="H833" s="207"/>
      <c r="I833" s="207"/>
      <c r="J833" s="207"/>
      <c r="K833" s="207"/>
      <c r="L833" s="207"/>
      <c r="M833" s="207"/>
      <c r="N833" s="207"/>
      <c r="O833" s="207"/>
      <c r="P833" s="207"/>
      <c r="Q833" s="207"/>
      <c r="R833" s="104">
        <f t="shared" si="89"/>
        <v>0</v>
      </c>
      <c r="S833" s="16" t="b">
        <f t="shared" si="90"/>
        <v>1</v>
      </c>
      <c r="T833" s="16" t="b">
        <f t="shared" si="91"/>
        <v>1</v>
      </c>
      <c r="U833" s="16" t="b">
        <f t="shared" si="92"/>
        <v>1</v>
      </c>
      <c r="V833" s="16" t="b">
        <f t="shared" si="86"/>
        <v>1</v>
      </c>
      <c r="W833" s="16" t="b">
        <f t="shared" si="87"/>
        <v>1</v>
      </c>
      <c r="X833" s="16" t="b">
        <f t="shared" si="88"/>
        <v>1</v>
      </c>
    </row>
    <row r="834" spans="1:24">
      <c r="A834" s="103">
        <v>819</v>
      </c>
      <c r="B834" s="218"/>
      <c r="C834" s="219"/>
      <c r="D834" s="206"/>
      <c r="E834" s="206"/>
      <c r="F834" s="206"/>
      <c r="G834" s="207"/>
      <c r="H834" s="207"/>
      <c r="I834" s="207"/>
      <c r="J834" s="207"/>
      <c r="K834" s="207"/>
      <c r="L834" s="207"/>
      <c r="M834" s="207"/>
      <c r="N834" s="207"/>
      <c r="O834" s="207"/>
      <c r="P834" s="207"/>
      <c r="Q834" s="207"/>
      <c r="R834" s="104">
        <f t="shared" si="89"/>
        <v>0</v>
      </c>
      <c r="S834" s="16" t="b">
        <f t="shared" si="90"/>
        <v>1</v>
      </c>
      <c r="T834" s="16" t="b">
        <f t="shared" si="91"/>
        <v>1</v>
      </c>
      <c r="U834" s="16" t="b">
        <f t="shared" si="92"/>
        <v>1</v>
      </c>
      <c r="V834" s="16" t="b">
        <f t="shared" si="86"/>
        <v>1</v>
      </c>
      <c r="W834" s="16" t="b">
        <f t="shared" si="87"/>
        <v>1</v>
      </c>
      <c r="X834" s="16" t="b">
        <f t="shared" si="88"/>
        <v>1</v>
      </c>
    </row>
    <row r="835" spans="1:24">
      <c r="A835" s="103">
        <v>820</v>
      </c>
      <c r="B835" s="218"/>
      <c r="C835" s="219"/>
      <c r="D835" s="206"/>
      <c r="E835" s="206"/>
      <c r="F835" s="206"/>
      <c r="G835" s="207"/>
      <c r="H835" s="207"/>
      <c r="I835" s="207"/>
      <c r="J835" s="207"/>
      <c r="K835" s="207"/>
      <c r="L835" s="207"/>
      <c r="M835" s="207"/>
      <c r="N835" s="207"/>
      <c r="O835" s="207"/>
      <c r="P835" s="207"/>
      <c r="Q835" s="207"/>
      <c r="R835" s="104">
        <f t="shared" si="89"/>
        <v>0</v>
      </c>
      <c r="S835" s="16" t="b">
        <f t="shared" si="90"/>
        <v>1</v>
      </c>
      <c r="T835" s="16" t="b">
        <f t="shared" si="91"/>
        <v>1</v>
      </c>
      <c r="U835" s="16" t="b">
        <f t="shared" si="92"/>
        <v>1</v>
      </c>
      <c r="V835" s="16" t="b">
        <f t="shared" si="86"/>
        <v>1</v>
      </c>
      <c r="W835" s="16" t="b">
        <f t="shared" si="87"/>
        <v>1</v>
      </c>
      <c r="X835" s="16" t="b">
        <f t="shared" si="88"/>
        <v>1</v>
      </c>
    </row>
    <row r="836" spans="1:24">
      <c r="A836" s="103">
        <v>821</v>
      </c>
      <c r="B836" s="218"/>
      <c r="C836" s="219"/>
      <c r="D836" s="206"/>
      <c r="E836" s="206"/>
      <c r="F836" s="206"/>
      <c r="G836" s="207"/>
      <c r="H836" s="207"/>
      <c r="I836" s="207"/>
      <c r="J836" s="207"/>
      <c r="K836" s="207"/>
      <c r="L836" s="207"/>
      <c r="M836" s="207"/>
      <c r="N836" s="207"/>
      <c r="O836" s="207"/>
      <c r="P836" s="207"/>
      <c r="Q836" s="207"/>
      <c r="R836" s="104">
        <f t="shared" si="89"/>
        <v>0</v>
      </c>
      <c r="S836" s="16" t="b">
        <f t="shared" si="90"/>
        <v>1</v>
      </c>
      <c r="T836" s="16" t="b">
        <f t="shared" si="91"/>
        <v>1</v>
      </c>
      <c r="U836" s="16" t="b">
        <f t="shared" si="92"/>
        <v>1</v>
      </c>
      <c r="V836" s="16" t="b">
        <f t="shared" si="86"/>
        <v>1</v>
      </c>
      <c r="W836" s="16" t="b">
        <f t="shared" si="87"/>
        <v>1</v>
      </c>
      <c r="X836" s="16" t="b">
        <f t="shared" si="88"/>
        <v>1</v>
      </c>
    </row>
    <row r="837" spans="1:24">
      <c r="A837" s="103">
        <v>822</v>
      </c>
      <c r="B837" s="218"/>
      <c r="C837" s="219"/>
      <c r="D837" s="206"/>
      <c r="E837" s="206"/>
      <c r="F837" s="206"/>
      <c r="G837" s="207"/>
      <c r="H837" s="207"/>
      <c r="I837" s="207"/>
      <c r="J837" s="207"/>
      <c r="K837" s="207"/>
      <c r="L837" s="207"/>
      <c r="M837" s="207"/>
      <c r="N837" s="207"/>
      <c r="O837" s="207"/>
      <c r="P837" s="207"/>
      <c r="Q837" s="207"/>
      <c r="R837" s="104">
        <f t="shared" si="89"/>
        <v>0</v>
      </c>
      <c r="S837" s="16" t="b">
        <f t="shared" si="90"/>
        <v>1</v>
      </c>
      <c r="T837" s="16" t="b">
        <f t="shared" si="91"/>
        <v>1</v>
      </c>
      <c r="U837" s="16" t="b">
        <f t="shared" si="92"/>
        <v>1</v>
      </c>
      <c r="V837" s="16" t="b">
        <f t="shared" si="86"/>
        <v>1</v>
      </c>
      <c r="W837" s="16" t="b">
        <f t="shared" si="87"/>
        <v>1</v>
      </c>
      <c r="X837" s="16" t="b">
        <f t="shared" si="88"/>
        <v>1</v>
      </c>
    </row>
    <row r="838" spans="1:24">
      <c r="A838" s="103">
        <v>823</v>
      </c>
      <c r="B838" s="218"/>
      <c r="C838" s="219"/>
      <c r="D838" s="206"/>
      <c r="E838" s="206"/>
      <c r="F838" s="206"/>
      <c r="G838" s="207"/>
      <c r="H838" s="207"/>
      <c r="I838" s="207"/>
      <c r="J838" s="207"/>
      <c r="K838" s="207"/>
      <c r="L838" s="207"/>
      <c r="M838" s="207"/>
      <c r="N838" s="207"/>
      <c r="O838" s="207"/>
      <c r="P838" s="207"/>
      <c r="Q838" s="207"/>
      <c r="R838" s="104">
        <f t="shared" si="89"/>
        <v>0</v>
      </c>
      <c r="S838" s="16" t="b">
        <f t="shared" si="90"/>
        <v>1</v>
      </c>
      <c r="T838" s="16" t="b">
        <f t="shared" si="91"/>
        <v>1</v>
      </c>
      <c r="U838" s="16" t="b">
        <f t="shared" si="92"/>
        <v>1</v>
      </c>
      <c r="V838" s="16" t="b">
        <f t="shared" si="86"/>
        <v>1</v>
      </c>
      <c r="W838" s="16" t="b">
        <f t="shared" si="87"/>
        <v>1</v>
      </c>
      <c r="X838" s="16" t="b">
        <f t="shared" si="88"/>
        <v>1</v>
      </c>
    </row>
    <row r="839" spans="1:24">
      <c r="A839" s="103">
        <v>824</v>
      </c>
      <c r="B839" s="218"/>
      <c r="C839" s="219"/>
      <c r="D839" s="206"/>
      <c r="E839" s="206"/>
      <c r="F839" s="206"/>
      <c r="G839" s="207"/>
      <c r="H839" s="207"/>
      <c r="I839" s="207"/>
      <c r="J839" s="207"/>
      <c r="K839" s="207"/>
      <c r="L839" s="207"/>
      <c r="M839" s="207"/>
      <c r="N839" s="207"/>
      <c r="O839" s="207"/>
      <c r="P839" s="207"/>
      <c r="Q839" s="207"/>
      <c r="R839" s="104">
        <f t="shared" si="89"/>
        <v>0</v>
      </c>
      <c r="S839" s="16" t="b">
        <f t="shared" si="90"/>
        <v>1</v>
      </c>
      <c r="T839" s="16" t="b">
        <f t="shared" si="91"/>
        <v>1</v>
      </c>
      <c r="U839" s="16" t="b">
        <f t="shared" si="92"/>
        <v>1</v>
      </c>
      <c r="V839" s="16" t="b">
        <f t="shared" si="86"/>
        <v>1</v>
      </c>
      <c r="W839" s="16" t="b">
        <f t="shared" si="87"/>
        <v>1</v>
      </c>
      <c r="X839" s="16" t="b">
        <f t="shared" si="88"/>
        <v>1</v>
      </c>
    </row>
    <row r="840" spans="1:24">
      <c r="A840" s="103">
        <v>825</v>
      </c>
      <c r="B840" s="218"/>
      <c r="C840" s="219"/>
      <c r="D840" s="206"/>
      <c r="E840" s="206"/>
      <c r="F840" s="206"/>
      <c r="G840" s="207"/>
      <c r="H840" s="207"/>
      <c r="I840" s="207"/>
      <c r="J840" s="207"/>
      <c r="K840" s="207"/>
      <c r="L840" s="207"/>
      <c r="M840" s="207"/>
      <c r="N840" s="207"/>
      <c r="O840" s="207"/>
      <c r="P840" s="207"/>
      <c r="Q840" s="207"/>
      <c r="R840" s="104">
        <f t="shared" si="89"/>
        <v>0</v>
      </c>
      <c r="S840" s="16" t="b">
        <f t="shared" si="90"/>
        <v>1</v>
      </c>
      <c r="T840" s="16" t="b">
        <f t="shared" si="91"/>
        <v>1</v>
      </c>
      <c r="U840" s="16" t="b">
        <f t="shared" si="92"/>
        <v>1</v>
      </c>
      <c r="V840" s="16" t="b">
        <f t="shared" si="86"/>
        <v>1</v>
      </c>
      <c r="W840" s="16" t="b">
        <f t="shared" si="87"/>
        <v>1</v>
      </c>
      <c r="X840" s="16" t="b">
        <f t="shared" si="88"/>
        <v>1</v>
      </c>
    </row>
    <row r="841" spans="1:24">
      <c r="A841" s="103">
        <v>826</v>
      </c>
      <c r="B841" s="218"/>
      <c r="C841" s="219"/>
      <c r="D841" s="206"/>
      <c r="E841" s="206"/>
      <c r="F841" s="206"/>
      <c r="G841" s="207"/>
      <c r="H841" s="207"/>
      <c r="I841" s="207"/>
      <c r="J841" s="207"/>
      <c r="K841" s="207"/>
      <c r="L841" s="207"/>
      <c r="M841" s="207"/>
      <c r="N841" s="207"/>
      <c r="O841" s="207"/>
      <c r="P841" s="207"/>
      <c r="Q841" s="207"/>
      <c r="R841" s="104">
        <f t="shared" si="89"/>
        <v>0</v>
      </c>
      <c r="S841" s="16" t="b">
        <f t="shared" si="90"/>
        <v>1</v>
      </c>
      <c r="T841" s="16" t="b">
        <f t="shared" si="91"/>
        <v>1</v>
      </c>
      <c r="U841" s="16" t="b">
        <f t="shared" si="92"/>
        <v>1</v>
      </c>
      <c r="V841" s="16" t="b">
        <f t="shared" si="86"/>
        <v>1</v>
      </c>
      <c r="W841" s="16" t="b">
        <f t="shared" si="87"/>
        <v>1</v>
      </c>
      <c r="X841" s="16" t="b">
        <f t="shared" si="88"/>
        <v>1</v>
      </c>
    </row>
    <row r="842" spans="1:24">
      <c r="A842" s="103">
        <v>827</v>
      </c>
      <c r="B842" s="218"/>
      <c r="C842" s="219"/>
      <c r="D842" s="206"/>
      <c r="E842" s="206"/>
      <c r="F842" s="206"/>
      <c r="G842" s="207"/>
      <c r="H842" s="207"/>
      <c r="I842" s="207"/>
      <c r="J842" s="207"/>
      <c r="K842" s="207"/>
      <c r="L842" s="207"/>
      <c r="M842" s="207"/>
      <c r="N842" s="207"/>
      <c r="O842" s="207"/>
      <c r="P842" s="207"/>
      <c r="Q842" s="207"/>
      <c r="R842" s="104">
        <f t="shared" si="89"/>
        <v>0</v>
      </c>
      <c r="S842" s="16" t="b">
        <f t="shared" si="90"/>
        <v>1</v>
      </c>
      <c r="T842" s="16" t="b">
        <f t="shared" si="91"/>
        <v>1</v>
      </c>
      <c r="U842" s="16" t="b">
        <f t="shared" si="92"/>
        <v>1</v>
      </c>
      <c r="V842" s="16" t="b">
        <f t="shared" si="86"/>
        <v>1</v>
      </c>
      <c r="W842" s="16" t="b">
        <f t="shared" si="87"/>
        <v>1</v>
      </c>
      <c r="X842" s="16" t="b">
        <f t="shared" si="88"/>
        <v>1</v>
      </c>
    </row>
    <row r="843" spans="1:24">
      <c r="A843" s="103">
        <v>828</v>
      </c>
      <c r="B843" s="218"/>
      <c r="C843" s="219"/>
      <c r="D843" s="206"/>
      <c r="E843" s="206"/>
      <c r="F843" s="206"/>
      <c r="G843" s="207"/>
      <c r="H843" s="207"/>
      <c r="I843" s="207"/>
      <c r="J843" s="207"/>
      <c r="K843" s="207"/>
      <c r="L843" s="207"/>
      <c r="M843" s="207"/>
      <c r="N843" s="207"/>
      <c r="O843" s="207"/>
      <c r="P843" s="207"/>
      <c r="Q843" s="207"/>
      <c r="R843" s="104">
        <f t="shared" si="89"/>
        <v>0</v>
      </c>
      <c r="S843" s="16" t="b">
        <f t="shared" si="90"/>
        <v>1</v>
      </c>
      <c r="T843" s="16" t="b">
        <f t="shared" si="91"/>
        <v>1</v>
      </c>
      <c r="U843" s="16" t="b">
        <f t="shared" si="92"/>
        <v>1</v>
      </c>
      <c r="V843" s="16" t="b">
        <f t="shared" si="86"/>
        <v>1</v>
      </c>
      <c r="W843" s="16" t="b">
        <f t="shared" si="87"/>
        <v>1</v>
      </c>
      <c r="X843" s="16" t="b">
        <f t="shared" si="88"/>
        <v>1</v>
      </c>
    </row>
    <row r="844" spans="1:24">
      <c r="A844" s="103">
        <v>829</v>
      </c>
      <c r="B844" s="218"/>
      <c r="C844" s="219"/>
      <c r="D844" s="206"/>
      <c r="E844" s="206"/>
      <c r="F844" s="206"/>
      <c r="G844" s="207"/>
      <c r="H844" s="207"/>
      <c r="I844" s="207"/>
      <c r="J844" s="207"/>
      <c r="K844" s="207"/>
      <c r="L844" s="207"/>
      <c r="M844" s="207"/>
      <c r="N844" s="207"/>
      <c r="O844" s="207"/>
      <c r="P844" s="207"/>
      <c r="Q844" s="207"/>
      <c r="R844" s="104">
        <f t="shared" si="89"/>
        <v>0</v>
      </c>
      <c r="S844" s="16" t="b">
        <f t="shared" si="90"/>
        <v>1</v>
      </c>
      <c r="T844" s="16" t="b">
        <f t="shared" si="91"/>
        <v>1</v>
      </c>
      <c r="U844" s="16" t="b">
        <f t="shared" si="92"/>
        <v>1</v>
      </c>
      <c r="V844" s="16" t="b">
        <f t="shared" si="86"/>
        <v>1</v>
      </c>
      <c r="W844" s="16" t="b">
        <f t="shared" si="87"/>
        <v>1</v>
      </c>
      <c r="X844" s="16" t="b">
        <f t="shared" si="88"/>
        <v>1</v>
      </c>
    </row>
    <row r="845" spans="1:24">
      <c r="A845" s="103">
        <v>830</v>
      </c>
      <c r="B845" s="218"/>
      <c r="C845" s="219"/>
      <c r="D845" s="206"/>
      <c r="E845" s="206"/>
      <c r="F845" s="206"/>
      <c r="G845" s="207"/>
      <c r="H845" s="207"/>
      <c r="I845" s="207"/>
      <c r="J845" s="207"/>
      <c r="K845" s="207"/>
      <c r="L845" s="207"/>
      <c r="M845" s="207"/>
      <c r="N845" s="207"/>
      <c r="O845" s="207"/>
      <c r="P845" s="207"/>
      <c r="Q845" s="207"/>
      <c r="R845" s="104">
        <f t="shared" si="89"/>
        <v>0</v>
      </c>
      <c r="S845" s="16" t="b">
        <f t="shared" si="90"/>
        <v>1</v>
      </c>
      <c r="T845" s="16" t="b">
        <f t="shared" si="91"/>
        <v>1</v>
      </c>
      <c r="U845" s="16" t="b">
        <f t="shared" si="92"/>
        <v>1</v>
      </c>
      <c r="V845" s="16" t="b">
        <f t="shared" si="86"/>
        <v>1</v>
      </c>
      <c r="W845" s="16" t="b">
        <f t="shared" si="87"/>
        <v>1</v>
      </c>
      <c r="X845" s="16" t="b">
        <f t="shared" si="88"/>
        <v>1</v>
      </c>
    </row>
    <row r="846" spans="1:24">
      <c r="A846" s="103">
        <v>831</v>
      </c>
      <c r="B846" s="218"/>
      <c r="C846" s="219"/>
      <c r="D846" s="206"/>
      <c r="E846" s="206"/>
      <c r="F846" s="206"/>
      <c r="G846" s="207"/>
      <c r="H846" s="207"/>
      <c r="I846" s="207"/>
      <c r="J846" s="207"/>
      <c r="K846" s="207"/>
      <c r="L846" s="207"/>
      <c r="M846" s="207"/>
      <c r="N846" s="207"/>
      <c r="O846" s="207"/>
      <c r="P846" s="207"/>
      <c r="Q846" s="207"/>
      <c r="R846" s="104">
        <f t="shared" si="89"/>
        <v>0</v>
      </c>
      <c r="S846" s="16" t="b">
        <f t="shared" si="90"/>
        <v>1</v>
      </c>
      <c r="T846" s="16" t="b">
        <f t="shared" si="91"/>
        <v>1</v>
      </c>
      <c r="U846" s="16" t="b">
        <f t="shared" si="92"/>
        <v>1</v>
      </c>
      <c r="V846" s="16" t="b">
        <f t="shared" si="86"/>
        <v>1</v>
      </c>
      <c r="W846" s="16" t="b">
        <f t="shared" si="87"/>
        <v>1</v>
      </c>
      <c r="X846" s="16" t="b">
        <f t="shared" si="88"/>
        <v>1</v>
      </c>
    </row>
    <row r="847" spans="1:24">
      <c r="A847" s="103">
        <v>832</v>
      </c>
      <c r="B847" s="218"/>
      <c r="C847" s="219"/>
      <c r="D847" s="206"/>
      <c r="E847" s="206"/>
      <c r="F847" s="206"/>
      <c r="G847" s="207"/>
      <c r="H847" s="207"/>
      <c r="I847" s="207"/>
      <c r="J847" s="207"/>
      <c r="K847" s="207"/>
      <c r="L847" s="207"/>
      <c r="M847" s="207"/>
      <c r="N847" s="207"/>
      <c r="O847" s="207"/>
      <c r="P847" s="207"/>
      <c r="Q847" s="207"/>
      <c r="R847" s="104">
        <f t="shared" si="89"/>
        <v>0</v>
      </c>
      <c r="S847" s="16" t="b">
        <f t="shared" si="90"/>
        <v>1</v>
      </c>
      <c r="T847" s="16" t="b">
        <f t="shared" si="91"/>
        <v>1</v>
      </c>
      <c r="U847" s="16" t="b">
        <f t="shared" si="92"/>
        <v>1</v>
      </c>
      <c r="V847" s="16" t="b">
        <f t="shared" si="86"/>
        <v>1</v>
      </c>
      <c r="W847" s="16" t="b">
        <f t="shared" si="87"/>
        <v>1</v>
      </c>
      <c r="X847" s="16" t="b">
        <f t="shared" si="88"/>
        <v>1</v>
      </c>
    </row>
    <row r="848" spans="1:24">
      <c r="A848" s="103">
        <v>833</v>
      </c>
      <c r="B848" s="218"/>
      <c r="C848" s="219"/>
      <c r="D848" s="206"/>
      <c r="E848" s="206"/>
      <c r="F848" s="206"/>
      <c r="G848" s="207"/>
      <c r="H848" s="207"/>
      <c r="I848" s="207"/>
      <c r="J848" s="207"/>
      <c r="K848" s="207"/>
      <c r="L848" s="207"/>
      <c r="M848" s="207"/>
      <c r="N848" s="207"/>
      <c r="O848" s="207"/>
      <c r="P848" s="207"/>
      <c r="Q848" s="207"/>
      <c r="R848" s="104">
        <f t="shared" si="89"/>
        <v>0</v>
      </c>
      <c r="S848" s="16" t="b">
        <f t="shared" si="90"/>
        <v>1</v>
      </c>
      <c r="T848" s="16" t="b">
        <f t="shared" si="91"/>
        <v>1</v>
      </c>
      <c r="U848" s="16" t="b">
        <f t="shared" si="92"/>
        <v>1</v>
      </c>
      <c r="V848" s="16" t="b">
        <f t="shared" ref="V848:V911" si="93">IF(D848="",TRUE,(IF(ISNUMBER(MATCH(D848,CountriesList,0)),TRUE,FALSE)))</f>
        <v>1</v>
      </c>
      <c r="W848" s="16" t="b">
        <f t="shared" ref="W848:W911" si="94">IF(E848="",TRUE,(IF(ISNUMBER(MATCH(E848,typeofentityList,0)),TRUE,FALSE)))</f>
        <v>1</v>
      </c>
      <c r="X848" s="16" t="b">
        <f t="shared" ref="X848:X911" si="95">IF(F848="",TRUE,(IF(ISNUMBER(MATCH(F848,RelationList,0)),TRUE,FALSE)))</f>
        <v>1</v>
      </c>
    </row>
    <row r="849" spans="1:24">
      <c r="A849" s="103">
        <v>834</v>
      </c>
      <c r="B849" s="218"/>
      <c r="C849" s="219"/>
      <c r="D849" s="206"/>
      <c r="E849" s="206"/>
      <c r="F849" s="206"/>
      <c r="G849" s="207"/>
      <c r="H849" s="207"/>
      <c r="I849" s="207"/>
      <c r="J849" s="207"/>
      <c r="K849" s="207"/>
      <c r="L849" s="207"/>
      <c r="M849" s="207"/>
      <c r="N849" s="207"/>
      <c r="O849" s="207"/>
      <c r="P849" s="207"/>
      <c r="Q849" s="207"/>
      <c r="R849" s="104">
        <f t="shared" ref="R849:R912" si="96">SUM(G849:Q849)</f>
        <v>0</v>
      </c>
      <c r="S849" s="16" t="b">
        <f t="shared" si="90"/>
        <v>1</v>
      </c>
      <c r="T849" s="16" t="b">
        <f t="shared" si="91"/>
        <v>1</v>
      </c>
      <c r="U849" s="16" t="b">
        <f t="shared" si="92"/>
        <v>1</v>
      </c>
      <c r="V849" s="16" t="b">
        <f t="shared" si="93"/>
        <v>1</v>
      </c>
      <c r="W849" s="16" t="b">
        <f t="shared" si="94"/>
        <v>1</v>
      </c>
      <c r="X849" s="16" t="b">
        <f t="shared" si="95"/>
        <v>1</v>
      </c>
    </row>
    <row r="850" spans="1:24">
      <c r="A850" s="103">
        <v>835</v>
      </c>
      <c r="B850" s="218"/>
      <c r="C850" s="219"/>
      <c r="D850" s="206"/>
      <c r="E850" s="206"/>
      <c r="F850" s="206"/>
      <c r="G850" s="207"/>
      <c r="H850" s="207"/>
      <c r="I850" s="207"/>
      <c r="J850" s="207"/>
      <c r="K850" s="207"/>
      <c r="L850" s="207"/>
      <c r="M850" s="207"/>
      <c r="N850" s="207"/>
      <c r="O850" s="207"/>
      <c r="P850" s="207"/>
      <c r="Q850" s="207"/>
      <c r="R850" s="104">
        <f t="shared" si="96"/>
        <v>0</v>
      </c>
      <c r="S850" s="16" t="b">
        <f t="shared" ref="S850:S913" si="97">IF(ISBLANK(B850),TRUE,IF(OR(ISBLANK(C850),ISBLANK(D850),ISBLANK(E850),ISBLANK(F850),ISBLANK(G850),ISBLANK(H850),ISBLANK(I850),ISBLANK(J850),ISBLANK(K850),ISBLANK(L850),ISBLANK(M850),ISBLANK(N850),ISBLANK(O850),ISBLANK(P850),ISBLANK(Q850),ISBLANK(R850)),FALSE,TRUE))</f>
        <v>1</v>
      </c>
      <c r="T850" s="16" t="b">
        <f t="shared" ref="T850:T913" si="98">IF(OR(AND(B850="N/A",D850="N/A",E850="N/A",F850="N/A"),AND(ISBLANK(B850),ISBLANK(D850),ISBLANK(E850),ISBLANK(F850)),AND(NOT(ISBLANK(B850)),B850&lt;&gt;"N/A",NOT(ISBLANK(D850)),D850&lt;&gt;"N/A",NOT(ISBLANK(E850)),E850&lt;&gt;"N/A",NOT(ISBLANK(F850)),F850&lt;&gt;"N/A")),TRUE,FALSE)</f>
        <v>1</v>
      </c>
      <c r="U850" s="16" t="b">
        <f t="shared" ref="U850:U913" si="99">IF(OR((AND(B850="N/A",R850=0)),(AND((ISBLANK(B850)=TRUE),R850=0)),(AND(NOT(ISBLANK(B850)),B850&lt;&gt;"N/A",R850&lt;&gt;0))),TRUE,FALSE)</f>
        <v>1</v>
      </c>
      <c r="V850" s="16" t="b">
        <f t="shared" si="93"/>
        <v>1</v>
      </c>
      <c r="W850" s="16" t="b">
        <f t="shared" si="94"/>
        <v>1</v>
      </c>
      <c r="X850" s="16" t="b">
        <f t="shared" si="95"/>
        <v>1</v>
      </c>
    </row>
    <row r="851" spans="1:24">
      <c r="A851" s="103">
        <v>836</v>
      </c>
      <c r="B851" s="218"/>
      <c r="C851" s="219"/>
      <c r="D851" s="206"/>
      <c r="E851" s="206"/>
      <c r="F851" s="206"/>
      <c r="G851" s="207"/>
      <c r="H851" s="207"/>
      <c r="I851" s="207"/>
      <c r="J851" s="207"/>
      <c r="K851" s="207"/>
      <c r="L851" s="207"/>
      <c r="M851" s="207"/>
      <c r="N851" s="207"/>
      <c r="O851" s="207"/>
      <c r="P851" s="207"/>
      <c r="Q851" s="207"/>
      <c r="R851" s="104">
        <f t="shared" si="96"/>
        <v>0</v>
      </c>
      <c r="S851" s="16" t="b">
        <f t="shared" si="97"/>
        <v>1</v>
      </c>
      <c r="T851" s="16" t="b">
        <f t="shared" si="98"/>
        <v>1</v>
      </c>
      <c r="U851" s="16" t="b">
        <f t="shared" si="99"/>
        <v>1</v>
      </c>
      <c r="V851" s="16" t="b">
        <f t="shared" si="93"/>
        <v>1</v>
      </c>
      <c r="W851" s="16" t="b">
        <f t="shared" si="94"/>
        <v>1</v>
      </c>
      <c r="X851" s="16" t="b">
        <f t="shared" si="95"/>
        <v>1</v>
      </c>
    </row>
    <row r="852" spans="1:24">
      <c r="A852" s="103">
        <v>837</v>
      </c>
      <c r="B852" s="218"/>
      <c r="C852" s="219"/>
      <c r="D852" s="206"/>
      <c r="E852" s="206"/>
      <c r="F852" s="206"/>
      <c r="G852" s="207"/>
      <c r="H852" s="207"/>
      <c r="I852" s="207"/>
      <c r="J852" s="207"/>
      <c r="K852" s="207"/>
      <c r="L852" s="207"/>
      <c r="M852" s="207"/>
      <c r="N852" s="207"/>
      <c r="O852" s="207"/>
      <c r="P852" s="207"/>
      <c r="Q852" s="207"/>
      <c r="R852" s="104">
        <f t="shared" si="96"/>
        <v>0</v>
      </c>
      <c r="S852" s="16" t="b">
        <f t="shared" si="97"/>
        <v>1</v>
      </c>
      <c r="T852" s="16" t="b">
        <f t="shared" si="98"/>
        <v>1</v>
      </c>
      <c r="U852" s="16" t="b">
        <f t="shared" si="99"/>
        <v>1</v>
      </c>
      <c r="V852" s="16" t="b">
        <f t="shared" si="93"/>
        <v>1</v>
      </c>
      <c r="W852" s="16" t="b">
        <f t="shared" si="94"/>
        <v>1</v>
      </c>
      <c r="X852" s="16" t="b">
        <f t="shared" si="95"/>
        <v>1</v>
      </c>
    </row>
    <row r="853" spans="1:24">
      <c r="A853" s="103">
        <v>838</v>
      </c>
      <c r="B853" s="218"/>
      <c r="C853" s="219"/>
      <c r="D853" s="206"/>
      <c r="E853" s="206"/>
      <c r="F853" s="206"/>
      <c r="G853" s="207"/>
      <c r="H853" s="207"/>
      <c r="I853" s="207"/>
      <c r="J853" s="207"/>
      <c r="K853" s="207"/>
      <c r="L853" s="207"/>
      <c r="M853" s="207"/>
      <c r="N853" s="207"/>
      <c r="O853" s="207"/>
      <c r="P853" s="207"/>
      <c r="Q853" s="207"/>
      <c r="R853" s="104">
        <f t="shared" si="96"/>
        <v>0</v>
      </c>
      <c r="S853" s="16" t="b">
        <f t="shared" si="97"/>
        <v>1</v>
      </c>
      <c r="T853" s="16" t="b">
        <f t="shared" si="98"/>
        <v>1</v>
      </c>
      <c r="U853" s="16" t="b">
        <f t="shared" si="99"/>
        <v>1</v>
      </c>
      <c r="V853" s="16" t="b">
        <f t="shared" si="93"/>
        <v>1</v>
      </c>
      <c r="W853" s="16" t="b">
        <f t="shared" si="94"/>
        <v>1</v>
      </c>
      <c r="X853" s="16" t="b">
        <f t="shared" si="95"/>
        <v>1</v>
      </c>
    </row>
    <row r="854" spans="1:24">
      <c r="A854" s="103">
        <v>839</v>
      </c>
      <c r="B854" s="218"/>
      <c r="C854" s="219"/>
      <c r="D854" s="206"/>
      <c r="E854" s="206"/>
      <c r="F854" s="206"/>
      <c r="G854" s="207"/>
      <c r="H854" s="207"/>
      <c r="I854" s="207"/>
      <c r="J854" s="207"/>
      <c r="K854" s="207"/>
      <c r="L854" s="207"/>
      <c r="M854" s="207"/>
      <c r="N854" s="207"/>
      <c r="O854" s="207"/>
      <c r="P854" s="207"/>
      <c r="Q854" s="207"/>
      <c r="R854" s="104">
        <f t="shared" si="96"/>
        <v>0</v>
      </c>
      <c r="S854" s="16" t="b">
        <f t="shared" si="97"/>
        <v>1</v>
      </c>
      <c r="T854" s="16" t="b">
        <f t="shared" si="98"/>
        <v>1</v>
      </c>
      <c r="U854" s="16" t="b">
        <f t="shared" si="99"/>
        <v>1</v>
      </c>
      <c r="V854" s="16" t="b">
        <f t="shared" si="93"/>
        <v>1</v>
      </c>
      <c r="W854" s="16" t="b">
        <f t="shared" si="94"/>
        <v>1</v>
      </c>
      <c r="X854" s="16" t="b">
        <f t="shared" si="95"/>
        <v>1</v>
      </c>
    </row>
    <row r="855" spans="1:24">
      <c r="A855" s="103">
        <v>840</v>
      </c>
      <c r="B855" s="218"/>
      <c r="C855" s="219"/>
      <c r="D855" s="206"/>
      <c r="E855" s="206"/>
      <c r="F855" s="206"/>
      <c r="G855" s="207"/>
      <c r="H855" s="207"/>
      <c r="I855" s="207"/>
      <c r="J855" s="207"/>
      <c r="K855" s="207"/>
      <c r="L855" s="207"/>
      <c r="M855" s="207"/>
      <c r="N855" s="207"/>
      <c r="O855" s="207"/>
      <c r="P855" s="207"/>
      <c r="Q855" s="207"/>
      <c r="R855" s="104">
        <f t="shared" si="96"/>
        <v>0</v>
      </c>
      <c r="S855" s="16" t="b">
        <f t="shared" si="97"/>
        <v>1</v>
      </c>
      <c r="T855" s="16" t="b">
        <f t="shared" si="98"/>
        <v>1</v>
      </c>
      <c r="U855" s="16" t="b">
        <f t="shared" si="99"/>
        <v>1</v>
      </c>
      <c r="V855" s="16" t="b">
        <f t="shared" si="93"/>
        <v>1</v>
      </c>
      <c r="W855" s="16" t="b">
        <f t="shared" si="94"/>
        <v>1</v>
      </c>
      <c r="X855" s="16" t="b">
        <f t="shared" si="95"/>
        <v>1</v>
      </c>
    </row>
    <row r="856" spans="1:24">
      <c r="A856" s="103">
        <v>841</v>
      </c>
      <c r="B856" s="218"/>
      <c r="C856" s="219"/>
      <c r="D856" s="206"/>
      <c r="E856" s="206"/>
      <c r="F856" s="206"/>
      <c r="G856" s="207"/>
      <c r="H856" s="207"/>
      <c r="I856" s="207"/>
      <c r="J856" s="207"/>
      <c r="K856" s="207"/>
      <c r="L856" s="207"/>
      <c r="M856" s="207"/>
      <c r="N856" s="207"/>
      <c r="O856" s="207"/>
      <c r="P856" s="207"/>
      <c r="Q856" s="207"/>
      <c r="R856" s="104">
        <f t="shared" si="96"/>
        <v>0</v>
      </c>
      <c r="S856" s="16" t="b">
        <f t="shared" si="97"/>
        <v>1</v>
      </c>
      <c r="T856" s="16" t="b">
        <f t="shared" si="98"/>
        <v>1</v>
      </c>
      <c r="U856" s="16" t="b">
        <f t="shared" si="99"/>
        <v>1</v>
      </c>
      <c r="V856" s="16" t="b">
        <f t="shared" si="93"/>
        <v>1</v>
      </c>
      <c r="W856" s="16" t="b">
        <f t="shared" si="94"/>
        <v>1</v>
      </c>
      <c r="X856" s="16" t="b">
        <f t="shared" si="95"/>
        <v>1</v>
      </c>
    </row>
    <row r="857" spans="1:24">
      <c r="A857" s="103">
        <v>842</v>
      </c>
      <c r="B857" s="218"/>
      <c r="C857" s="219"/>
      <c r="D857" s="206"/>
      <c r="E857" s="206"/>
      <c r="F857" s="206"/>
      <c r="G857" s="207"/>
      <c r="H857" s="207"/>
      <c r="I857" s="207"/>
      <c r="J857" s="207"/>
      <c r="K857" s="207"/>
      <c r="L857" s="207"/>
      <c r="M857" s="207"/>
      <c r="N857" s="207"/>
      <c r="O857" s="207"/>
      <c r="P857" s="207"/>
      <c r="Q857" s="207"/>
      <c r="R857" s="104">
        <f t="shared" si="96"/>
        <v>0</v>
      </c>
      <c r="S857" s="16" t="b">
        <f t="shared" si="97"/>
        <v>1</v>
      </c>
      <c r="T857" s="16" t="b">
        <f t="shared" si="98"/>
        <v>1</v>
      </c>
      <c r="U857" s="16" t="b">
        <f t="shared" si="99"/>
        <v>1</v>
      </c>
      <c r="V857" s="16" t="b">
        <f t="shared" si="93"/>
        <v>1</v>
      </c>
      <c r="W857" s="16" t="b">
        <f t="shared" si="94"/>
        <v>1</v>
      </c>
      <c r="X857" s="16" t="b">
        <f t="shared" si="95"/>
        <v>1</v>
      </c>
    </row>
    <row r="858" spans="1:24">
      <c r="A858" s="103">
        <v>843</v>
      </c>
      <c r="B858" s="218"/>
      <c r="C858" s="219"/>
      <c r="D858" s="206"/>
      <c r="E858" s="206"/>
      <c r="F858" s="206"/>
      <c r="G858" s="207"/>
      <c r="H858" s="207"/>
      <c r="I858" s="207"/>
      <c r="J858" s="207"/>
      <c r="K858" s="207"/>
      <c r="L858" s="207"/>
      <c r="M858" s="207"/>
      <c r="N858" s="207"/>
      <c r="O858" s="207"/>
      <c r="P858" s="207"/>
      <c r="Q858" s="207"/>
      <c r="R858" s="104">
        <f t="shared" si="96"/>
        <v>0</v>
      </c>
      <c r="S858" s="16" t="b">
        <f t="shared" si="97"/>
        <v>1</v>
      </c>
      <c r="T858" s="16" t="b">
        <f t="shared" si="98"/>
        <v>1</v>
      </c>
      <c r="U858" s="16" t="b">
        <f t="shared" si="99"/>
        <v>1</v>
      </c>
      <c r="V858" s="16" t="b">
        <f t="shared" si="93"/>
        <v>1</v>
      </c>
      <c r="W858" s="16" t="b">
        <f t="shared" si="94"/>
        <v>1</v>
      </c>
      <c r="X858" s="16" t="b">
        <f t="shared" si="95"/>
        <v>1</v>
      </c>
    </row>
    <row r="859" spans="1:24">
      <c r="A859" s="103">
        <v>844</v>
      </c>
      <c r="B859" s="218"/>
      <c r="C859" s="219"/>
      <c r="D859" s="206"/>
      <c r="E859" s="206"/>
      <c r="F859" s="206"/>
      <c r="G859" s="207"/>
      <c r="H859" s="207"/>
      <c r="I859" s="207"/>
      <c r="J859" s="207"/>
      <c r="K859" s="207"/>
      <c r="L859" s="207"/>
      <c r="M859" s="207"/>
      <c r="N859" s="207"/>
      <c r="O859" s="207"/>
      <c r="P859" s="207"/>
      <c r="Q859" s="207"/>
      <c r="R859" s="104">
        <f t="shared" si="96"/>
        <v>0</v>
      </c>
      <c r="S859" s="16" t="b">
        <f t="shared" si="97"/>
        <v>1</v>
      </c>
      <c r="T859" s="16" t="b">
        <f t="shared" si="98"/>
        <v>1</v>
      </c>
      <c r="U859" s="16" t="b">
        <f t="shared" si="99"/>
        <v>1</v>
      </c>
      <c r="V859" s="16" t="b">
        <f t="shared" si="93"/>
        <v>1</v>
      </c>
      <c r="W859" s="16" t="b">
        <f t="shared" si="94"/>
        <v>1</v>
      </c>
      <c r="X859" s="16" t="b">
        <f t="shared" si="95"/>
        <v>1</v>
      </c>
    </row>
    <row r="860" spans="1:24">
      <c r="A860" s="103">
        <v>845</v>
      </c>
      <c r="B860" s="218"/>
      <c r="C860" s="219"/>
      <c r="D860" s="206"/>
      <c r="E860" s="206"/>
      <c r="F860" s="206"/>
      <c r="G860" s="207"/>
      <c r="H860" s="207"/>
      <c r="I860" s="207"/>
      <c r="J860" s="207"/>
      <c r="K860" s="207"/>
      <c r="L860" s="207"/>
      <c r="M860" s="207"/>
      <c r="N860" s="207"/>
      <c r="O860" s="207"/>
      <c r="P860" s="207"/>
      <c r="Q860" s="207"/>
      <c r="R860" s="104">
        <f t="shared" si="96"/>
        <v>0</v>
      </c>
      <c r="S860" s="16" t="b">
        <f t="shared" si="97"/>
        <v>1</v>
      </c>
      <c r="T860" s="16" t="b">
        <f t="shared" si="98"/>
        <v>1</v>
      </c>
      <c r="U860" s="16" t="b">
        <f t="shared" si="99"/>
        <v>1</v>
      </c>
      <c r="V860" s="16" t="b">
        <f t="shared" si="93"/>
        <v>1</v>
      </c>
      <c r="W860" s="16" t="b">
        <f t="shared" si="94"/>
        <v>1</v>
      </c>
      <c r="X860" s="16" t="b">
        <f t="shared" si="95"/>
        <v>1</v>
      </c>
    </row>
    <row r="861" spans="1:24">
      <c r="A861" s="103">
        <v>846</v>
      </c>
      <c r="B861" s="218"/>
      <c r="C861" s="219"/>
      <c r="D861" s="206"/>
      <c r="E861" s="206"/>
      <c r="F861" s="206"/>
      <c r="G861" s="207"/>
      <c r="H861" s="207"/>
      <c r="I861" s="207"/>
      <c r="J861" s="207"/>
      <c r="K861" s="207"/>
      <c r="L861" s="207"/>
      <c r="M861" s="207"/>
      <c r="N861" s="207"/>
      <c r="O861" s="207"/>
      <c r="P861" s="207"/>
      <c r="Q861" s="207"/>
      <c r="R861" s="104">
        <f t="shared" si="96"/>
        <v>0</v>
      </c>
      <c r="S861" s="16" t="b">
        <f t="shared" si="97"/>
        <v>1</v>
      </c>
      <c r="T861" s="16" t="b">
        <f t="shared" si="98"/>
        <v>1</v>
      </c>
      <c r="U861" s="16" t="b">
        <f t="shared" si="99"/>
        <v>1</v>
      </c>
      <c r="V861" s="16" t="b">
        <f t="shared" si="93"/>
        <v>1</v>
      </c>
      <c r="W861" s="16" t="b">
        <f t="shared" si="94"/>
        <v>1</v>
      </c>
      <c r="X861" s="16" t="b">
        <f t="shared" si="95"/>
        <v>1</v>
      </c>
    </row>
    <row r="862" spans="1:24">
      <c r="A862" s="103">
        <v>847</v>
      </c>
      <c r="B862" s="218"/>
      <c r="C862" s="219"/>
      <c r="D862" s="206"/>
      <c r="E862" s="206"/>
      <c r="F862" s="206"/>
      <c r="G862" s="207"/>
      <c r="H862" s="207"/>
      <c r="I862" s="207"/>
      <c r="J862" s="207"/>
      <c r="K862" s="207"/>
      <c r="L862" s="207"/>
      <c r="M862" s="207"/>
      <c r="N862" s="207"/>
      <c r="O862" s="207"/>
      <c r="P862" s="207"/>
      <c r="Q862" s="207"/>
      <c r="R862" s="104">
        <f t="shared" si="96"/>
        <v>0</v>
      </c>
      <c r="S862" s="16" t="b">
        <f t="shared" si="97"/>
        <v>1</v>
      </c>
      <c r="T862" s="16" t="b">
        <f t="shared" si="98"/>
        <v>1</v>
      </c>
      <c r="U862" s="16" t="b">
        <f t="shared" si="99"/>
        <v>1</v>
      </c>
      <c r="V862" s="16" t="b">
        <f t="shared" si="93"/>
        <v>1</v>
      </c>
      <c r="W862" s="16" t="b">
        <f t="shared" si="94"/>
        <v>1</v>
      </c>
      <c r="X862" s="16" t="b">
        <f t="shared" si="95"/>
        <v>1</v>
      </c>
    </row>
    <row r="863" spans="1:24">
      <c r="A863" s="103">
        <v>848</v>
      </c>
      <c r="B863" s="218"/>
      <c r="C863" s="219"/>
      <c r="D863" s="206"/>
      <c r="E863" s="206"/>
      <c r="F863" s="206"/>
      <c r="G863" s="207"/>
      <c r="H863" s="207"/>
      <c r="I863" s="207"/>
      <c r="J863" s="207"/>
      <c r="K863" s="207"/>
      <c r="L863" s="207"/>
      <c r="M863" s="207"/>
      <c r="N863" s="207"/>
      <c r="O863" s="207"/>
      <c r="P863" s="207"/>
      <c r="Q863" s="207"/>
      <c r="R863" s="104">
        <f t="shared" si="96"/>
        <v>0</v>
      </c>
      <c r="S863" s="16" t="b">
        <f t="shared" si="97"/>
        <v>1</v>
      </c>
      <c r="T863" s="16" t="b">
        <f t="shared" si="98"/>
        <v>1</v>
      </c>
      <c r="U863" s="16" t="b">
        <f t="shared" si="99"/>
        <v>1</v>
      </c>
      <c r="V863" s="16" t="b">
        <f t="shared" si="93"/>
        <v>1</v>
      </c>
      <c r="W863" s="16" t="b">
        <f t="shared" si="94"/>
        <v>1</v>
      </c>
      <c r="X863" s="16" t="b">
        <f t="shared" si="95"/>
        <v>1</v>
      </c>
    </row>
    <row r="864" spans="1:24">
      <c r="A864" s="103">
        <v>849</v>
      </c>
      <c r="B864" s="218"/>
      <c r="C864" s="219"/>
      <c r="D864" s="206"/>
      <c r="E864" s="206"/>
      <c r="F864" s="206"/>
      <c r="G864" s="207"/>
      <c r="H864" s="207"/>
      <c r="I864" s="207"/>
      <c r="J864" s="207"/>
      <c r="K864" s="207"/>
      <c r="L864" s="207"/>
      <c r="M864" s="207"/>
      <c r="N864" s="207"/>
      <c r="O864" s="207"/>
      <c r="P864" s="207"/>
      <c r="Q864" s="207"/>
      <c r="R864" s="104">
        <f t="shared" si="96"/>
        <v>0</v>
      </c>
      <c r="S864" s="16" t="b">
        <f t="shared" si="97"/>
        <v>1</v>
      </c>
      <c r="T864" s="16" t="b">
        <f t="shared" si="98"/>
        <v>1</v>
      </c>
      <c r="U864" s="16" t="b">
        <f t="shared" si="99"/>
        <v>1</v>
      </c>
      <c r="V864" s="16" t="b">
        <f t="shared" si="93"/>
        <v>1</v>
      </c>
      <c r="W864" s="16" t="b">
        <f t="shared" si="94"/>
        <v>1</v>
      </c>
      <c r="X864" s="16" t="b">
        <f t="shared" si="95"/>
        <v>1</v>
      </c>
    </row>
    <row r="865" spans="1:24">
      <c r="A865" s="103">
        <v>850</v>
      </c>
      <c r="B865" s="218"/>
      <c r="C865" s="219"/>
      <c r="D865" s="206"/>
      <c r="E865" s="206"/>
      <c r="F865" s="206"/>
      <c r="G865" s="207"/>
      <c r="H865" s="207"/>
      <c r="I865" s="207"/>
      <c r="J865" s="207"/>
      <c r="K865" s="207"/>
      <c r="L865" s="207"/>
      <c r="M865" s="207"/>
      <c r="N865" s="207"/>
      <c r="O865" s="207"/>
      <c r="P865" s="207"/>
      <c r="Q865" s="207"/>
      <c r="R865" s="104">
        <f t="shared" si="96"/>
        <v>0</v>
      </c>
      <c r="S865" s="16" t="b">
        <f t="shared" si="97"/>
        <v>1</v>
      </c>
      <c r="T865" s="16" t="b">
        <f t="shared" si="98"/>
        <v>1</v>
      </c>
      <c r="U865" s="16" t="b">
        <f t="shared" si="99"/>
        <v>1</v>
      </c>
      <c r="V865" s="16" t="b">
        <f t="shared" si="93"/>
        <v>1</v>
      </c>
      <c r="W865" s="16" t="b">
        <f t="shared" si="94"/>
        <v>1</v>
      </c>
      <c r="X865" s="16" t="b">
        <f t="shared" si="95"/>
        <v>1</v>
      </c>
    </row>
    <row r="866" spans="1:24">
      <c r="A866" s="103">
        <v>851</v>
      </c>
      <c r="B866" s="218"/>
      <c r="C866" s="219"/>
      <c r="D866" s="206"/>
      <c r="E866" s="206"/>
      <c r="F866" s="206"/>
      <c r="G866" s="207"/>
      <c r="H866" s="207"/>
      <c r="I866" s="207"/>
      <c r="J866" s="207"/>
      <c r="K866" s="207"/>
      <c r="L866" s="207"/>
      <c r="M866" s="207"/>
      <c r="N866" s="207"/>
      <c r="O866" s="207"/>
      <c r="P866" s="207"/>
      <c r="Q866" s="207"/>
      <c r="R866" s="104">
        <f t="shared" si="96"/>
        <v>0</v>
      </c>
      <c r="S866" s="16" t="b">
        <f t="shared" si="97"/>
        <v>1</v>
      </c>
      <c r="T866" s="16" t="b">
        <f t="shared" si="98"/>
        <v>1</v>
      </c>
      <c r="U866" s="16" t="b">
        <f t="shared" si="99"/>
        <v>1</v>
      </c>
      <c r="V866" s="16" t="b">
        <f t="shared" si="93"/>
        <v>1</v>
      </c>
      <c r="W866" s="16" t="b">
        <f t="shared" si="94"/>
        <v>1</v>
      </c>
      <c r="X866" s="16" t="b">
        <f t="shared" si="95"/>
        <v>1</v>
      </c>
    </row>
    <row r="867" spans="1:24">
      <c r="A867" s="103">
        <v>852</v>
      </c>
      <c r="B867" s="218"/>
      <c r="C867" s="219"/>
      <c r="D867" s="206"/>
      <c r="E867" s="206"/>
      <c r="F867" s="206"/>
      <c r="G867" s="207"/>
      <c r="H867" s="207"/>
      <c r="I867" s="207"/>
      <c r="J867" s="207"/>
      <c r="K867" s="207"/>
      <c r="L867" s="207"/>
      <c r="M867" s="207"/>
      <c r="N867" s="207"/>
      <c r="O867" s="207"/>
      <c r="P867" s="207"/>
      <c r="Q867" s="207"/>
      <c r="R867" s="104">
        <f t="shared" si="96"/>
        <v>0</v>
      </c>
      <c r="S867" s="16" t="b">
        <f t="shared" si="97"/>
        <v>1</v>
      </c>
      <c r="T867" s="16" t="b">
        <f t="shared" si="98"/>
        <v>1</v>
      </c>
      <c r="U867" s="16" t="b">
        <f t="shared" si="99"/>
        <v>1</v>
      </c>
      <c r="V867" s="16" t="b">
        <f t="shared" si="93"/>
        <v>1</v>
      </c>
      <c r="W867" s="16" t="b">
        <f t="shared" si="94"/>
        <v>1</v>
      </c>
      <c r="X867" s="16" t="b">
        <f t="shared" si="95"/>
        <v>1</v>
      </c>
    </row>
    <row r="868" spans="1:24">
      <c r="A868" s="103">
        <v>853</v>
      </c>
      <c r="B868" s="218"/>
      <c r="C868" s="219"/>
      <c r="D868" s="206"/>
      <c r="E868" s="206"/>
      <c r="F868" s="206"/>
      <c r="G868" s="207"/>
      <c r="H868" s="207"/>
      <c r="I868" s="207"/>
      <c r="J868" s="207"/>
      <c r="K868" s="207"/>
      <c r="L868" s="207"/>
      <c r="M868" s="207"/>
      <c r="N868" s="207"/>
      <c r="O868" s="207"/>
      <c r="P868" s="207"/>
      <c r="Q868" s="207"/>
      <c r="R868" s="104">
        <f t="shared" si="96"/>
        <v>0</v>
      </c>
      <c r="S868" s="16" t="b">
        <f t="shared" si="97"/>
        <v>1</v>
      </c>
      <c r="T868" s="16" t="b">
        <f t="shared" si="98"/>
        <v>1</v>
      </c>
      <c r="U868" s="16" t="b">
        <f t="shared" si="99"/>
        <v>1</v>
      </c>
      <c r="V868" s="16" t="b">
        <f t="shared" si="93"/>
        <v>1</v>
      </c>
      <c r="W868" s="16" t="b">
        <f t="shared" si="94"/>
        <v>1</v>
      </c>
      <c r="X868" s="16" t="b">
        <f t="shared" si="95"/>
        <v>1</v>
      </c>
    </row>
    <row r="869" spans="1:24">
      <c r="A869" s="103">
        <v>854</v>
      </c>
      <c r="B869" s="218"/>
      <c r="C869" s="219"/>
      <c r="D869" s="206"/>
      <c r="E869" s="206"/>
      <c r="F869" s="206"/>
      <c r="G869" s="207"/>
      <c r="H869" s="207"/>
      <c r="I869" s="207"/>
      <c r="J869" s="207"/>
      <c r="K869" s="207"/>
      <c r="L869" s="207"/>
      <c r="M869" s="207"/>
      <c r="N869" s="207"/>
      <c r="O869" s="207"/>
      <c r="P869" s="207"/>
      <c r="Q869" s="207"/>
      <c r="R869" s="104">
        <f t="shared" si="96"/>
        <v>0</v>
      </c>
      <c r="S869" s="16" t="b">
        <f t="shared" si="97"/>
        <v>1</v>
      </c>
      <c r="T869" s="16" t="b">
        <f t="shared" si="98"/>
        <v>1</v>
      </c>
      <c r="U869" s="16" t="b">
        <f t="shared" si="99"/>
        <v>1</v>
      </c>
      <c r="V869" s="16" t="b">
        <f t="shared" si="93"/>
        <v>1</v>
      </c>
      <c r="W869" s="16" t="b">
        <f t="shared" si="94"/>
        <v>1</v>
      </c>
      <c r="X869" s="16" t="b">
        <f t="shared" si="95"/>
        <v>1</v>
      </c>
    </row>
    <row r="870" spans="1:24">
      <c r="A870" s="103">
        <v>855</v>
      </c>
      <c r="B870" s="218"/>
      <c r="C870" s="219"/>
      <c r="D870" s="206"/>
      <c r="E870" s="206"/>
      <c r="F870" s="206"/>
      <c r="G870" s="207"/>
      <c r="H870" s="207"/>
      <c r="I870" s="207"/>
      <c r="J870" s="207"/>
      <c r="K870" s="207"/>
      <c r="L870" s="207"/>
      <c r="M870" s="207"/>
      <c r="N870" s="207"/>
      <c r="O870" s="207"/>
      <c r="P870" s="207"/>
      <c r="Q870" s="207"/>
      <c r="R870" s="104">
        <f t="shared" si="96"/>
        <v>0</v>
      </c>
      <c r="S870" s="16" t="b">
        <f t="shared" si="97"/>
        <v>1</v>
      </c>
      <c r="T870" s="16" t="b">
        <f t="shared" si="98"/>
        <v>1</v>
      </c>
      <c r="U870" s="16" t="b">
        <f t="shared" si="99"/>
        <v>1</v>
      </c>
      <c r="V870" s="16" t="b">
        <f t="shared" si="93"/>
        <v>1</v>
      </c>
      <c r="W870" s="16" t="b">
        <f t="shared" si="94"/>
        <v>1</v>
      </c>
      <c r="X870" s="16" t="b">
        <f t="shared" si="95"/>
        <v>1</v>
      </c>
    </row>
    <row r="871" spans="1:24">
      <c r="A871" s="103">
        <v>856</v>
      </c>
      <c r="B871" s="218"/>
      <c r="C871" s="219"/>
      <c r="D871" s="206"/>
      <c r="E871" s="206"/>
      <c r="F871" s="206"/>
      <c r="G871" s="207"/>
      <c r="H871" s="207"/>
      <c r="I871" s="207"/>
      <c r="J871" s="207"/>
      <c r="K871" s="207"/>
      <c r="L871" s="207"/>
      <c r="M871" s="207"/>
      <c r="N871" s="207"/>
      <c r="O871" s="207"/>
      <c r="P871" s="207"/>
      <c r="Q871" s="207"/>
      <c r="R871" s="104">
        <f t="shared" si="96"/>
        <v>0</v>
      </c>
      <c r="S871" s="16" t="b">
        <f t="shared" si="97"/>
        <v>1</v>
      </c>
      <c r="T871" s="16" t="b">
        <f t="shared" si="98"/>
        <v>1</v>
      </c>
      <c r="U871" s="16" t="b">
        <f t="shared" si="99"/>
        <v>1</v>
      </c>
      <c r="V871" s="16" t="b">
        <f t="shared" si="93"/>
        <v>1</v>
      </c>
      <c r="W871" s="16" t="b">
        <f t="shared" si="94"/>
        <v>1</v>
      </c>
      <c r="X871" s="16" t="b">
        <f t="shared" si="95"/>
        <v>1</v>
      </c>
    </row>
    <row r="872" spans="1:24">
      <c r="A872" s="103">
        <v>857</v>
      </c>
      <c r="B872" s="218"/>
      <c r="C872" s="219"/>
      <c r="D872" s="206"/>
      <c r="E872" s="206"/>
      <c r="F872" s="206"/>
      <c r="G872" s="207"/>
      <c r="H872" s="207"/>
      <c r="I872" s="207"/>
      <c r="J872" s="207"/>
      <c r="K872" s="207"/>
      <c r="L872" s="207"/>
      <c r="M872" s="207"/>
      <c r="N872" s="207"/>
      <c r="O872" s="207"/>
      <c r="P872" s="207"/>
      <c r="Q872" s="207"/>
      <c r="R872" s="104">
        <f t="shared" si="96"/>
        <v>0</v>
      </c>
      <c r="S872" s="16" t="b">
        <f t="shared" si="97"/>
        <v>1</v>
      </c>
      <c r="T872" s="16" t="b">
        <f t="shared" si="98"/>
        <v>1</v>
      </c>
      <c r="U872" s="16" t="b">
        <f t="shared" si="99"/>
        <v>1</v>
      </c>
      <c r="V872" s="16" t="b">
        <f t="shared" si="93"/>
        <v>1</v>
      </c>
      <c r="W872" s="16" t="b">
        <f t="shared" si="94"/>
        <v>1</v>
      </c>
      <c r="X872" s="16" t="b">
        <f t="shared" si="95"/>
        <v>1</v>
      </c>
    </row>
    <row r="873" spans="1:24">
      <c r="A873" s="103">
        <v>858</v>
      </c>
      <c r="B873" s="218"/>
      <c r="C873" s="219"/>
      <c r="D873" s="206"/>
      <c r="E873" s="206"/>
      <c r="F873" s="206"/>
      <c r="G873" s="207"/>
      <c r="H873" s="207"/>
      <c r="I873" s="207"/>
      <c r="J873" s="207"/>
      <c r="K873" s="207"/>
      <c r="L873" s="207"/>
      <c r="M873" s="207"/>
      <c r="N873" s="207"/>
      <c r="O873" s="207"/>
      <c r="P873" s="207"/>
      <c r="Q873" s="207"/>
      <c r="R873" s="104">
        <f t="shared" si="96"/>
        <v>0</v>
      </c>
      <c r="S873" s="16" t="b">
        <f t="shared" si="97"/>
        <v>1</v>
      </c>
      <c r="T873" s="16" t="b">
        <f t="shared" si="98"/>
        <v>1</v>
      </c>
      <c r="U873" s="16" t="b">
        <f t="shared" si="99"/>
        <v>1</v>
      </c>
      <c r="V873" s="16" t="b">
        <f t="shared" si="93"/>
        <v>1</v>
      </c>
      <c r="W873" s="16" t="b">
        <f t="shared" si="94"/>
        <v>1</v>
      </c>
      <c r="X873" s="16" t="b">
        <f t="shared" si="95"/>
        <v>1</v>
      </c>
    </row>
    <row r="874" spans="1:24">
      <c r="A874" s="103">
        <v>859</v>
      </c>
      <c r="B874" s="218"/>
      <c r="C874" s="219"/>
      <c r="D874" s="206"/>
      <c r="E874" s="206"/>
      <c r="F874" s="206"/>
      <c r="G874" s="207"/>
      <c r="H874" s="207"/>
      <c r="I874" s="207"/>
      <c r="J874" s="207"/>
      <c r="K874" s="207"/>
      <c r="L874" s="207"/>
      <c r="M874" s="207"/>
      <c r="N874" s="207"/>
      <c r="O874" s="207"/>
      <c r="P874" s="207"/>
      <c r="Q874" s="207"/>
      <c r="R874" s="104">
        <f t="shared" si="96"/>
        <v>0</v>
      </c>
      <c r="S874" s="16" t="b">
        <f t="shared" si="97"/>
        <v>1</v>
      </c>
      <c r="T874" s="16" t="b">
        <f t="shared" si="98"/>
        <v>1</v>
      </c>
      <c r="U874" s="16" t="b">
        <f t="shared" si="99"/>
        <v>1</v>
      </c>
      <c r="V874" s="16" t="b">
        <f t="shared" si="93"/>
        <v>1</v>
      </c>
      <c r="W874" s="16" t="b">
        <f t="shared" si="94"/>
        <v>1</v>
      </c>
      <c r="X874" s="16" t="b">
        <f t="shared" si="95"/>
        <v>1</v>
      </c>
    </row>
    <row r="875" spans="1:24">
      <c r="A875" s="103">
        <v>860</v>
      </c>
      <c r="B875" s="218"/>
      <c r="C875" s="219"/>
      <c r="D875" s="206"/>
      <c r="E875" s="206"/>
      <c r="F875" s="206"/>
      <c r="G875" s="207"/>
      <c r="H875" s="207"/>
      <c r="I875" s="207"/>
      <c r="J875" s="207"/>
      <c r="K875" s="207"/>
      <c r="L875" s="207"/>
      <c r="M875" s="207"/>
      <c r="N875" s="207"/>
      <c r="O875" s="207"/>
      <c r="P875" s="207"/>
      <c r="Q875" s="207"/>
      <c r="R875" s="104">
        <f t="shared" si="96"/>
        <v>0</v>
      </c>
      <c r="S875" s="16" t="b">
        <f t="shared" si="97"/>
        <v>1</v>
      </c>
      <c r="T875" s="16" t="b">
        <f t="shared" si="98"/>
        <v>1</v>
      </c>
      <c r="U875" s="16" t="b">
        <f t="shared" si="99"/>
        <v>1</v>
      </c>
      <c r="V875" s="16" t="b">
        <f t="shared" si="93"/>
        <v>1</v>
      </c>
      <c r="W875" s="16" t="b">
        <f t="shared" si="94"/>
        <v>1</v>
      </c>
      <c r="X875" s="16" t="b">
        <f t="shared" si="95"/>
        <v>1</v>
      </c>
    </row>
    <row r="876" spans="1:24">
      <c r="A876" s="103">
        <v>861</v>
      </c>
      <c r="B876" s="218"/>
      <c r="C876" s="219"/>
      <c r="D876" s="206"/>
      <c r="E876" s="206"/>
      <c r="F876" s="206"/>
      <c r="G876" s="207"/>
      <c r="H876" s="207"/>
      <c r="I876" s="207"/>
      <c r="J876" s="207"/>
      <c r="K876" s="207"/>
      <c r="L876" s="207"/>
      <c r="M876" s="207"/>
      <c r="N876" s="207"/>
      <c r="O876" s="207"/>
      <c r="P876" s="207"/>
      <c r="Q876" s="207"/>
      <c r="R876" s="104">
        <f t="shared" si="96"/>
        <v>0</v>
      </c>
      <c r="S876" s="16" t="b">
        <f t="shared" si="97"/>
        <v>1</v>
      </c>
      <c r="T876" s="16" t="b">
        <f t="shared" si="98"/>
        <v>1</v>
      </c>
      <c r="U876" s="16" t="b">
        <f t="shared" si="99"/>
        <v>1</v>
      </c>
      <c r="V876" s="16" t="b">
        <f t="shared" si="93"/>
        <v>1</v>
      </c>
      <c r="W876" s="16" t="b">
        <f t="shared" si="94"/>
        <v>1</v>
      </c>
      <c r="X876" s="16" t="b">
        <f t="shared" si="95"/>
        <v>1</v>
      </c>
    </row>
    <row r="877" spans="1:24">
      <c r="A877" s="103">
        <v>862</v>
      </c>
      <c r="B877" s="218"/>
      <c r="C877" s="219"/>
      <c r="D877" s="206"/>
      <c r="E877" s="206"/>
      <c r="F877" s="206"/>
      <c r="G877" s="207"/>
      <c r="H877" s="207"/>
      <c r="I877" s="207"/>
      <c r="J877" s="207"/>
      <c r="K877" s="207"/>
      <c r="L877" s="207"/>
      <c r="M877" s="207"/>
      <c r="N877" s="207"/>
      <c r="O877" s="207"/>
      <c r="P877" s="207"/>
      <c r="Q877" s="207"/>
      <c r="R877" s="104">
        <f t="shared" si="96"/>
        <v>0</v>
      </c>
      <c r="S877" s="16" t="b">
        <f t="shared" si="97"/>
        <v>1</v>
      </c>
      <c r="T877" s="16" t="b">
        <f t="shared" si="98"/>
        <v>1</v>
      </c>
      <c r="U877" s="16" t="b">
        <f t="shared" si="99"/>
        <v>1</v>
      </c>
      <c r="V877" s="16" t="b">
        <f t="shared" si="93"/>
        <v>1</v>
      </c>
      <c r="W877" s="16" t="b">
        <f t="shared" si="94"/>
        <v>1</v>
      </c>
      <c r="X877" s="16" t="b">
        <f t="shared" si="95"/>
        <v>1</v>
      </c>
    </row>
    <row r="878" spans="1:24">
      <c r="A878" s="103">
        <v>863</v>
      </c>
      <c r="B878" s="218"/>
      <c r="C878" s="219"/>
      <c r="D878" s="206"/>
      <c r="E878" s="206"/>
      <c r="F878" s="206"/>
      <c r="G878" s="207"/>
      <c r="H878" s="207"/>
      <c r="I878" s="207"/>
      <c r="J878" s="207"/>
      <c r="K878" s="207"/>
      <c r="L878" s="207"/>
      <c r="M878" s="207"/>
      <c r="N878" s="207"/>
      <c r="O878" s="207"/>
      <c r="P878" s="207"/>
      <c r="Q878" s="207"/>
      <c r="R878" s="104">
        <f t="shared" si="96"/>
        <v>0</v>
      </c>
      <c r="S878" s="16" t="b">
        <f t="shared" si="97"/>
        <v>1</v>
      </c>
      <c r="T878" s="16" t="b">
        <f t="shared" si="98"/>
        <v>1</v>
      </c>
      <c r="U878" s="16" t="b">
        <f t="shared" si="99"/>
        <v>1</v>
      </c>
      <c r="V878" s="16" t="b">
        <f t="shared" si="93"/>
        <v>1</v>
      </c>
      <c r="W878" s="16" t="b">
        <f t="shared" si="94"/>
        <v>1</v>
      </c>
      <c r="X878" s="16" t="b">
        <f t="shared" si="95"/>
        <v>1</v>
      </c>
    </row>
    <row r="879" spans="1:24">
      <c r="A879" s="103">
        <v>864</v>
      </c>
      <c r="B879" s="218"/>
      <c r="C879" s="219"/>
      <c r="D879" s="206"/>
      <c r="E879" s="206"/>
      <c r="F879" s="206"/>
      <c r="G879" s="207"/>
      <c r="H879" s="207"/>
      <c r="I879" s="207"/>
      <c r="J879" s="207"/>
      <c r="K879" s="207"/>
      <c r="L879" s="207"/>
      <c r="M879" s="207"/>
      <c r="N879" s="207"/>
      <c r="O879" s="207"/>
      <c r="P879" s="207"/>
      <c r="Q879" s="207"/>
      <c r="R879" s="104">
        <f t="shared" si="96"/>
        <v>0</v>
      </c>
      <c r="S879" s="16" t="b">
        <f t="shared" si="97"/>
        <v>1</v>
      </c>
      <c r="T879" s="16" t="b">
        <f t="shared" si="98"/>
        <v>1</v>
      </c>
      <c r="U879" s="16" t="b">
        <f t="shared" si="99"/>
        <v>1</v>
      </c>
      <c r="V879" s="16" t="b">
        <f t="shared" si="93"/>
        <v>1</v>
      </c>
      <c r="W879" s="16" t="b">
        <f t="shared" si="94"/>
        <v>1</v>
      </c>
      <c r="X879" s="16" t="b">
        <f t="shared" si="95"/>
        <v>1</v>
      </c>
    </row>
    <row r="880" spans="1:24">
      <c r="A880" s="103">
        <v>865</v>
      </c>
      <c r="B880" s="218"/>
      <c r="C880" s="219"/>
      <c r="D880" s="206"/>
      <c r="E880" s="206"/>
      <c r="F880" s="206"/>
      <c r="G880" s="207"/>
      <c r="H880" s="207"/>
      <c r="I880" s="207"/>
      <c r="J880" s="207"/>
      <c r="K880" s="207"/>
      <c r="L880" s="207"/>
      <c r="M880" s="207"/>
      <c r="N880" s="207"/>
      <c r="O880" s="207"/>
      <c r="P880" s="207"/>
      <c r="Q880" s="207"/>
      <c r="R880" s="104">
        <f t="shared" si="96"/>
        <v>0</v>
      </c>
      <c r="S880" s="16" t="b">
        <f t="shared" si="97"/>
        <v>1</v>
      </c>
      <c r="T880" s="16" t="b">
        <f t="shared" si="98"/>
        <v>1</v>
      </c>
      <c r="U880" s="16" t="b">
        <f t="shared" si="99"/>
        <v>1</v>
      </c>
      <c r="V880" s="16" t="b">
        <f t="shared" si="93"/>
        <v>1</v>
      </c>
      <c r="W880" s="16" t="b">
        <f t="shared" si="94"/>
        <v>1</v>
      </c>
      <c r="X880" s="16" t="b">
        <f t="shared" si="95"/>
        <v>1</v>
      </c>
    </row>
    <row r="881" spans="1:24">
      <c r="A881" s="103">
        <v>866</v>
      </c>
      <c r="B881" s="218"/>
      <c r="C881" s="219"/>
      <c r="D881" s="206"/>
      <c r="E881" s="206"/>
      <c r="F881" s="206"/>
      <c r="G881" s="207"/>
      <c r="H881" s="207"/>
      <c r="I881" s="207"/>
      <c r="J881" s="207"/>
      <c r="K881" s="207"/>
      <c r="L881" s="207"/>
      <c r="M881" s="207"/>
      <c r="N881" s="207"/>
      <c r="O881" s="207"/>
      <c r="P881" s="207"/>
      <c r="Q881" s="207"/>
      <c r="R881" s="104">
        <f t="shared" si="96"/>
        <v>0</v>
      </c>
      <c r="S881" s="16" t="b">
        <f t="shared" si="97"/>
        <v>1</v>
      </c>
      <c r="T881" s="16" t="b">
        <f t="shared" si="98"/>
        <v>1</v>
      </c>
      <c r="U881" s="16" t="b">
        <f t="shared" si="99"/>
        <v>1</v>
      </c>
      <c r="V881" s="16" t="b">
        <f t="shared" si="93"/>
        <v>1</v>
      </c>
      <c r="W881" s="16" t="b">
        <f t="shared" si="94"/>
        <v>1</v>
      </c>
      <c r="X881" s="16" t="b">
        <f t="shared" si="95"/>
        <v>1</v>
      </c>
    </row>
    <row r="882" spans="1:24">
      <c r="A882" s="103">
        <v>867</v>
      </c>
      <c r="B882" s="218"/>
      <c r="C882" s="219"/>
      <c r="D882" s="206"/>
      <c r="E882" s="206"/>
      <c r="F882" s="206"/>
      <c r="G882" s="207"/>
      <c r="H882" s="207"/>
      <c r="I882" s="207"/>
      <c r="J882" s="207"/>
      <c r="K882" s="207"/>
      <c r="L882" s="207"/>
      <c r="M882" s="207"/>
      <c r="N882" s="207"/>
      <c r="O882" s="207"/>
      <c r="P882" s="207"/>
      <c r="Q882" s="207"/>
      <c r="R882" s="104">
        <f t="shared" si="96"/>
        <v>0</v>
      </c>
      <c r="S882" s="16" t="b">
        <f t="shared" si="97"/>
        <v>1</v>
      </c>
      <c r="T882" s="16" t="b">
        <f t="shared" si="98"/>
        <v>1</v>
      </c>
      <c r="U882" s="16" t="b">
        <f t="shared" si="99"/>
        <v>1</v>
      </c>
      <c r="V882" s="16" t="b">
        <f t="shared" si="93"/>
        <v>1</v>
      </c>
      <c r="W882" s="16" t="b">
        <f t="shared" si="94"/>
        <v>1</v>
      </c>
      <c r="X882" s="16" t="b">
        <f t="shared" si="95"/>
        <v>1</v>
      </c>
    </row>
    <row r="883" spans="1:24">
      <c r="A883" s="103">
        <v>868</v>
      </c>
      <c r="B883" s="218"/>
      <c r="C883" s="219"/>
      <c r="D883" s="206"/>
      <c r="E883" s="206"/>
      <c r="F883" s="206"/>
      <c r="G883" s="207"/>
      <c r="H883" s="207"/>
      <c r="I883" s="207"/>
      <c r="J883" s="207"/>
      <c r="K883" s="207"/>
      <c r="L883" s="207"/>
      <c r="M883" s="207"/>
      <c r="N883" s="207"/>
      <c r="O883" s="207"/>
      <c r="P883" s="207"/>
      <c r="Q883" s="207"/>
      <c r="R883" s="104">
        <f t="shared" si="96"/>
        <v>0</v>
      </c>
      <c r="S883" s="16" t="b">
        <f t="shared" si="97"/>
        <v>1</v>
      </c>
      <c r="T883" s="16" t="b">
        <f t="shared" si="98"/>
        <v>1</v>
      </c>
      <c r="U883" s="16" t="b">
        <f t="shared" si="99"/>
        <v>1</v>
      </c>
      <c r="V883" s="16" t="b">
        <f t="shared" si="93"/>
        <v>1</v>
      </c>
      <c r="W883" s="16" t="b">
        <f t="shared" si="94"/>
        <v>1</v>
      </c>
      <c r="X883" s="16" t="b">
        <f t="shared" si="95"/>
        <v>1</v>
      </c>
    </row>
    <row r="884" spans="1:24">
      <c r="A884" s="103">
        <v>869</v>
      </c>
      <c r="B884" s="218"/>
      <c r="C884" s="219"/>
      <c r="D884" s="206"/>
      <c r="E884" s="206"/>
      <c r="F884" s="206"/>
      <c r="G884" s="207"/>
      <c r="H884" s="207"/>
      <c r="I884" s="207"/>
      <c r="J884" s="207"/>
      <c r="K884" s="207"/>
      <c r="L884" s="207"/>
      <c r="M884" s="207"/>
      <c r="N884" s="207"/>
      <c r="O884" s="207"/>
      <c r="P884" s="207"/>
      <c r="Q884" s="207"/>
      <c r="R884" s="104">
        <f t="shared" si="96"/>
        <v>0</v>
      </c>
      <c r="S884" s="16" t="b">
        <f t="shared" si="97"/>
        <v>1</v>
      </c>
      <c r="T884" s="16" t="b">
        <f t="shared" si="98"/>
        <v>1</v>
      </c>
      <c r="U884" s="16" t="b">
        <f t="shared" si="99"/>
        <v>1</v>
      </c>
      <c r="V884" s="16" t="b">
        <f t="shared" si="93"/>
        <v>1</v>
      </c>
      <c r="W884" s="16" t="b">
        <f t="shared" si="94"/>
        <v>1</v>
      </c>
      <c r="X884" s="16" t="b">
        <f t="shared" si="95"/>
        <v>1</v>
      </c>
    </row>
    <row r="885" spans="1:24">
      <c r="A885" s="103">
        <v>870</v>
      </c>
      <c r="B885" s="218"/>
      <c r="C885" s="219"/>
      <c r="D885" s="206"/>
      <c r="E885" s="206"/>
      <c r="F885" s="206"/>
      <c r="G885" s="207"/>
      <c r="H885" s="207"/>
      <c r="I885" s="207"/>
      <c r="J885" s="207"/>
      <c r="K885" s="207"/>
      <c r="L885" s="207"/>
      <c r="M885" s="207"/>
      <c r="N885" s="207"/>
      <c r="O885" s="207"/>
      <c r="P885" s="207"/>
      <c r="Q885" s="207"/>
      <c r="R885" s="104">
        <f t="shared" si="96"/>
        <v>0</v>
      </c>
      <c r="S885" s="16" t="b">
        <f t="shared" si="97"/>
        <v>1</v>
      </c>
      <c r="T885" s="16" t="b">
        <f t="shared" si="98"/>
        <v>1</v>
      </c>
      <c r="U885" s="16" t="b">
        <f t="shared" si="99"/>
        <v>1</v>
      </c>
      <c r="V885" s="16" t="b">
        <f t="shared" si="93"/>
        <v>1</v>
      </c>
      <c r="W885" s="16" t="b">
        <f t="shared" si="94"/>
        <v>1</v>
      </c>
      <c r="X885" s="16" t="b">
        <f t="shared" si="95"/>
        <v>1</v>
      </c>
    </row>
    <row r="886" spans="1:24">
      <c r="A886" s="103">
        <v>871</v>
      </c>
      <c r="B886" s="218"/>
      <c r="C886" s="219"/>
      <c r="D886" s="206"/>
      <c r="E886" s="206"/>
      <c r="F886" s="206"/>
      <c r="G886" s="207"/>
      <c r="H886" s="207"/>
      <c r="I886" s="207"/>
      <c r="J886" s="207"/>
      <c r="K886" s="207"/>
      <c r="L886" s="207"/>
      <c r="M886" s="207"/>
      <c r="N886" s="207"/>
      <c r="O886" s="207"/>
      <c r="P886" s="207"/>
      <c r="Q886" s="207"/>
      <c r="R886" s="104">
        <f t="shared" si="96"/>
        <v>0</v>
      </c>
      <c r="S886" s="16" t="b">
        <f t="shared" si="97"/>
        <v>1</v>
      </c>
      <c r="T886" s="16" t="b">
        <f t="shared" si="98"/>
        <v>1</v>
      </c>
      <c r="U886" s="16" t="b">
        <f t="shared" si="99"/>
        <v>1</v>
      </c>
      <c r="V886" s="16" t="b">
        <f t="shared" si="93"/>
        <v>1</v>
      </c>
      <c r="W886" s="16" t="b">
        <f t="shared" si="94"/>
        <v>1</v>
      </c>
      <c r="X886" s="16" t="b">
        <f t="shared" si="95"/>
        <v>1</v>
      </c>
    </row>
    <row r="887" spans="1:24">
      <c r="A887" s="103">
        <v>872</v>
      </c>
      <c r="B887" s="218"/>
      <c r="C887" s="219"/>
      <c r="D887" s="206"/>
      <c r="E887" s="206"/>
      <c r="F887" s="206"/>
      <c r="G887" s="207"/>
      <c r="H887" s="207"/>
      <c r="I887" s="207"/>
      <c r="J887" s="207"/>
      <c r="K887" s="207"/>
      <c r="L887" s="207"/>
      <c r="M887" s="207"/>
      <c r="N887" s="207"/>
      <c r="O887" s="207"/>
      <c r="P887" s="207"/>
      <c r="Q887" s="207"/>
      <c r="R887" s="104">
        <f t="shared" si="96"/>
        <v>0</v>
      </c>
      <c r="S887" s="16" t="b">
        <f t="shared" si="97"/>
        <v>1</v>
      </c>
      <c r="T887" s="16" t="b">
        <f t="shared" si="98"/>
        <v>1</v>
      </c>
      <c r="U887" s="16" t="b">
        <f t="shared" si="99"/>
        <v>1</v>
      </c>
      <c r="V887" s="16" t="b">
        <f t="shared" si="93"/>
        <v>1</v>
      </c>
      <c r="W887" s="16" t="b">
        <f t="shared" si="94"/>
        <v>1</v>
      </c>
      <c r="X887" s="16" t="b">
        <f t="shared" si="95"/>
        <v>1</v>
      </c>
    </row>
    <row r="888" spans="1:24">
      <c r="A888" s="103">
        <v>873</v>
      </c>
      <c r="B888" s="218"/>
      <c r="C888" s="219"/>
      <c r="D888" s="206"/>
      <c r="E888" s="206"/>
      <c r="F888" s="206"/>
      <c r="G888" s="207"/>
      <c r="H888" s="207"/>
      <c r="I888" s="207"/>
      <c r="J888" s="207"/>
      <c r="K888" s="207"/>
      <c r="L888" s="207"/>
      <c r="M888" s="207"/>
      <c r="N888" s="207"/>
      <c r="O888" s="207"/>
      <c r="P888" s="207"/>
      <c r="Q888" s="207"/>
      <c r="R888" s="104">
        <f t="shared" si="96"/>
        <v>0</v>
      </c>
      <c r="S888" s="16" t="b">
        <f t="shared" si="97"/>
        <v>1</v>
      </c>
      <c r="T888" s="16" t="b">
        <f t="shared" si="98"/>
        <v>1</v>
      </c>
      <c r="U888" s="16" t="b">
        <f t="shared" si="99"/>
        <v>1</v>
      </c>
      <c r="V888" s="16" t="b">
        <f t="shared" si="93"/>
        <v>1</v>
      </c>
      <c r="W888" s="16" t="b">
        <f t="shared" si="94"/>
        <v>1</v>
      </c>
      <c r="X888" s="16" t="b">
        <f t="shared" si="95"/>
        <v>1</v>
      </c>
    </row>
    <row r="889" spans="1:24">
      <c r="A889" s="103">
        <v>874</v>
      </c>
      <c r="B889" s="218"/>
      <c r="C889" s="219"/>
      <c r="D889" s="206"/>
      <c r="E889" s="206"/>
      <c r="F889" s="206"/>
      <c r="G889" s="207"/>
      <c r="H889" s="207"/>
      <c r="I889" s="207"/>
      <c r="J889" s="207"/>
      <c r="K889" s="207"/>
      <c r="L889" s="207"/>
      <c r="M889" s="207"/>
      <c r="N889" s="207"/>
      <c r="O889" s="207"/>
      <c r="P889" s="207"/>
      <c r="Q889" s="207"/>
      <c r="R889" s="104">
        <f t="shared" si="96"/>
        <v>0</v>
      </c>
      <c r="S889" s="16" t="b">
        <f t="shared" si="97"/>
        <v>1</v>
      </c>
      <c r="T889" s="16" t="b">
        <f t="shared" si="98"/>
        <v>1</v>
      </c>
      <c r="U889" s="16" t="b">
        <f t="shared" si="99"/>
        <v>1</v>
      </c>
      <c r="V889" s="16" t="b">
        <f t="shared" si="93"/>
        <v>1</v>
      </c>
      <c r="W889" s="16" t="b">
        <f t="shared" si="94"/>
        <v>1</v>
      </c>
      <c r="X889" s="16" t="b">
        <f t="shared" si="95"/>
        <v>1</v>
      </c>
    </row>
    <row r="890" spans="1:24">
      <c r="A890" s="103">
        <v>875</v>
      </c>
      <c r="B890" s="218"/>
      <c r="C890" s="219"/>
      <c r="D890" s="206"/>
      <c r="E890" s="206"/>
      <c r="F890" s="206"/>
      <c r="G890" s="207"/>
      <c r="H890" s="207"/>
      <c r="I890" s="207"/>
      <c r="J890" s="207"/>
      <c r="K890" s="207"/>
      <c r="L890" s="207"/>
      <c r="M890" s="207"/>
      <c r="N890" s="207"/>
      <c r="O890" s="207"/>
      <c r="P890" s="207"/>
      <c r="Q890" s="207"/>
      <c r="R890" s="104">
        <f t="shared" si="96"/>
        <v>0</v>
      </c>
      <c r="S890" s="16" t="b">
        <f t="shared" si="97"/>
        <v>1</v>
      </c>
      <c r="T890" s="16" t="b">
        <f t="shared" si="98"/>
        <v>1</v>
      </c>
      <c r="U890" s="16" t="b">
        <f t="shared" si="99"/>
        <v>1</v>
      </c>
      <c r="V890" s="16" t="b">
        <f t="shared" si="93"/>
        <v>1</v>
      </c>
      <c r="W890" s="16" t="b">
        <f t="shared" si="94"/>
        <v>1</v>
      </c>
      <c r="X890" s="16" t="b">
        <f t="shared" si="95"/>
        <v>1</v>
      </c>
    </row>
    <row r="891" spans="1:24">
      <c r="A891" s="103">
        <v>876</v>
      </c>
      <c r="B891" s="218"/>
      <c r="C891" s="219"/>
      <c r="D891" s="206"/>
      <c r="E891" s="206"/>
      <c r="F891" s="206"/>
      <c r="G891" s="207"/>
      <c r="H891" s="207"/>
      <c r="I891" s="207"/>
      <c r="J891" s="207"/>
      <c r="K891" s="207"/>
      <c r="L891" s="207"/>
      <c r="M891" s="207"/>
      <c r="N891" s="207"/>
      <c r="O891" s="207"/>
      <c r="P891" s="207"/>
      <c r="Q891" s="207"/>
      <c r="R891" s="104">
        <f t="shared" si="96"/>
        <v>0</v>
      </c>
      <c r="S891" s="16" t="b">
        <f t="shared" si="97"/>
        <v>1</v>
      </c>
      <c r="T891" s="16" t="b">
        <f t="shared" si="98"/>
        <v>1</v>
      </c>
      <c r="U891" s="16" t="b">
        <f t="shared" si="99"/>
        <v>1</v>
      </c>
      <c r="V891" s="16" t="b">
        <f t="shared" si="93"/>
        <v>1</v>
      </c>
      <c r="W891" s="16" t="b">
        <f t="shared" si="94"/>
        <v>1</v>
      </c>
      <c r="X891" s="16" t="b">
        <f t="shared" si="95"/>
        <v>1</v>
      </c>
    </row>
    <row r="892" spans="1:24">
      <c r="A892" s="103">
        <v>877</v>
      </c>
      <c r="B892" s="218"/>
      <c r="C892" s="219"/>
      <c r="D892" s="206"/>
      <c r="E892" s="206"/>
      <c r="F892" s="206"/>
      <c r="G892" s="207"/>
      <c r="H892" s="207"/>
      <c r="I892" s="207"/>
      <c r="J892" s="207"/>
      <c r="K892" s="207"/>
      <c r="L892" s="207"/>
      <c r="M892" s="207"/>
      <c r="N892" s="207"/>
      <c r="O892" s="207"/>
      <c r="P892" s="207"/>
      <c r="Q892" s="207"/>
      <c r="R892" s="104">
        <f t="shared" si="96"/>
        <v>0</v>
      </c>
      <c r="S892" s="16" t="b">
        <f t="shared" si="97"/>
        <v>1</v>
      </c>
      <c r="T892" s="16" t="b">
        <f t="shared" si="98"/>
        <v>1</v>
      </c>
      <c r="U892" s="16" t="b">
        <f t="shared" si="99"/>
        <v>1</v>
      </c>
      <c r="V892" s="16" t="b">
        <f t="shared" si="93"/>
        <v>1</v>
      </c>
      <c r="W892" s="16" t="b">
        <f t="shared" si="94"/>
        <v>1</v>
      </c>
      <c r="X892" s="16" t="b">
        <f t="shared" si="95"/>
        <v>1</v>
      </c>
    </row>
    <row r="893" spans="1:24">
      <c r="A893" s="103">
        <v>878</v>
      </c>
      <c r="B893" s="218"/>
      <c r="C893" s="219"/>
      <c r="D893" s="206"/>
      <c r="E893" s="206"/>
      <c r="F893" s="206"/>
      <c r="G893" s="207"/>
      <c r="H893" s="207"/>
      <c r="I893" s="207"/>
      <c r="J893" s="207"/>
      <c r="K893" s="207"/>
      <c r="L893" s="207"/>
      <c r="M893" s="207"/>
      <c r="N893" s="207"/>
      <c r="O893" s="207"/>
      <c r="P893" s="207"/>
      <c r="Q893" s="207"/>
      <c r="R893" s="104">
        <f t="shared" si="96"/>
        <v>0</v>
      </c>
      <c r="S893" s="16" t="b">
        <f t="shared" si="97"/>
        <v>1</v>
      </c>
      <c r="T893" s="16" t="b">
        <f t="shared" si="98"/>
        <v>1</v>
      </c>
      <c r="U893" s="16" t="b">
        <f t="shared" si="99"/>
        <v>1</v>
      </c>
      <c r="V893" s="16" t="b">
        <f t="shared" si="93"/>
        <v>1</v>
      </c>
      <c r="W893" s="16" t="b">
        <f t="shared" si="94"/>
        <v>1</v>
      </c>
      <c r="X893" s="16" t="b">
        <f t="shared" si="95"/>
        <v>1</v>
      </c>
    </row>
    <row r="894" spans="1:24">
      <c r="A894" s="103">
        <v>879</v>
      </c>
      <c r="B894" s="218"/>
      <c r="C894" s="219"/>
      <c r="D894" s="206"/>
      <c r="E894" s="206"/>
      <c r="F894" s="206"/>
      <c r="G894" s="207"/>
      <c r="H894" s="207"/>
      <c r="I894" s="207"/>
      <c r="J894" s="207"/>
      <c r="K894" s="207"/>
      <c r="L894" s="207"/>
      <c r="M894" s="207"/>
      <c r="N894" s="207"/>
      <c r="O894" s="207"/>
      <c r="P894" s="207"/>
      <c r="Q894" s="207"/>
      <c r="R894" s="104">
        <f t="shared" si="96"/>
        <v>0</v>
      </c>
      <c r="S894" s="16" t="b">
        <f t="shared" si="97"/>
        <v>1</v>
      </c>
      <c r="T894" s="16" t="b">
        <f t="shared" si="98"/>
        <v>1</v>
      </c>
      <c r="U894" s="16" t="b">
        <f t="shared" si="99"/>
        <v>1</v>
      </c>
      <c r="V894" s="16" t="b">
        <f t="shared" si="93"/>
        <v>1</v>
      </c>
      <c r="W894" s="16" t="b">
        <f t="shared" si="94"/>
        <v>1</v>
      </c>
      <c r="X894" s="16" t="b">
        <f t="shared" si="95"/>
        <v>1</v>
      </c>
    </row>
    <row r="895" spans="1:24">
      <c r="A895" s="103">
        <v>880</v>
      </c>
      <c r="B895" s="218"/>
      <c r="C895" s="219"/>
      <c r="D895" s="206"/>
      <c r="E895" s="206"/>
      <c r="F895" s="206"/>
      <c r="G895" s="207"/>
      <c r="H895" s="207"/>
      <c r="I895" s="207"/>
      <c r="J895" s="207"/>
      <c r="K895" s="207"/>
      <c r="L895" s="207"/>
      <c r="M895" s="207"/>
      <c r="N895" s="207"/>
      <c r="O895" s="207"/>
      <c r="P895" s="207"/>
      <c r="Q895" s="207"/>
      <c r="R895" s="104">
        <f t="shared" si="96"/>
        <v>0</v>
      </c>
      <c r="S895" s="16" t="b">
        <f t="shared" si="97"/>
        <v>1</v>
      </c>
      <c r="T895" s="16" t="b">
        <f t="shared" si="98"/>
        <v>1</v>
      </c>
      <c r="U895" s="16" t="b">
        <f t="shared" si="99"/>
        <v>1</v>
      </c>
      <c r="V895" s="16" t="b">
        <f t="shared" si="93"/>
        <v>1</v>
      </c>
      <c r="W895" s="16" t="b">
        <f t="shared" si="94"/>
        <v>1</v>
      </c>
      <c r="X895" s="16" t="b">
        <f t="shared" si="95"/>
        <v>1</v>
      </c>
    </row>
    <row r="896" spans="1:24">
      <c r="A896" s="103">
        <v>881</v>
      </c>
      <c r="B896" s="218"/>
      <c r="C896" s="219"/>
      <c r="D896" s="206"/>
      <c r="E896" s="206"/>
      <c r="F896" s="206"/>
      <c r="G896" s="207"/>
      <c r="H896" s="207"/>
      <c r="I896" s="207"/>
      <c r="J896" s="207"/>
      <c r="K896" s="207"/>
      <c r="L896" s="207"/>
      <c r="M896" s="207"/>
      <c r="N896" s="207"/>
      <c r="O896" s="207"/>
      <c r="P896" s="207"/>
      <c r="Q896" s="207"/>
      <c r="R896" s="104">
        <f t="shared" si="96"/>
        <v>0</v>
      </c>
      <c r="S896" s="16" t="b">
        <f t="shared" si="97"/>
        <v>1</v>
      </c>
      <c r="T896" s="16" t="b">
        <f t="shared" si="98"/>
        <v>1</v>
      </c>
      <c r="U896" s="16" t="b">
        <f t="shared" si="99"/>
        <v>1</v>
      </c>
      <c r="V896" s="16" t="b">
        <f t="shared" si="93"/>
        <v>1</v>
      </c>
      <c r="W896" s="16" t="b">
        <f t="shared" si="94"/>
        <v>1</v>
      </c>
      <c r="X896" s="16" t="b">
        <f t="shared" si="95"/>
        <v>1</v>
      </c>
    </row>
    <row r="897" spans="1:24">
      <c r="A897" s="103">
        <v>882</v>
      </c>
      <c r="B897" s="218"/>
      <c r="C897" s="219"/>
      <c r="D897" s="206"/>
      <c r="E897" s="206"/>
      <c r="F897" s="206"/>
      <c r="G897" s="207"/>
      <c r="H897" s="207"/>
      <c r="I897" s="207"/>
      <c r="J897" s="207"/>
      <c r="K897" s="207"/>
      <c r="L897" s="207"/>
      <c r="M897" s="207"/>
      <c r="N897" s="207"/>
      <c r="O897" s="207"/>
      <c r="P897" s="207"/>
      <c r="Q897" s="207"/>
      <c r="R897" s="104">
        <f t="shared" si="96"/>
        <v>0</v>
      </c>
      <c r="S897" s="16" t="b">
        <f t="shared" si="97"/>
        <v>1</v>
      </c>
      <c r="T897" s="16" t="b">
        <f t="shared" si="98"/>
        <v>1</v>
      </c>
      <c r="U897" s="16" t="b">
        <f t="shared" si="99"/>
        <v>1</v>
      </c>
      <c r="V897" s="16" t="b">
        <f t="shared" si="93"/>
        <v>1</v>
      </c>
      <c r="W897" s="16" t="b">
        <f t="shared" si="94"/>
        <v>1</v>
      </c>
      <c r="X897" s="16" t="b">
        <f t="shared" si="95"/>
        <v>1</v>
      </c>
    </row>
    <row r="898" spans="1:24">
      <c r="A898" s="103">
        <v>883</v>
      </c>
      <c r="B898" s="218"/>
      <c r="C898" s="219"/>
      <c r="D898" s="206"/>
      <c r="E898" s="206"/>
      <c r="F898" s="206"/>
      <c r="G898" s="207"/>
      <c r="H898" s="207"/>
      <c r="I898" s="207"/>
      <c r="J898" s="207"/>
      <c r="K898" s="207"/>
      <c r="L898" s="207"/>
      <c r="M898" s="207"/>
      <c r="N898" s="207"/>
      <c r="O898" s="207"/>
      <c r="P898" s="207"/>
      <c r="Q898" s="207"/>
      <c r="R898" s="104">
        <f t="shared" si="96"/>
        <v>0</v>
      </c>
      <c r="S898" s="16" t="b">
        <f t="shared" si="97"/>
        <v>1</v>
      </c>
      <c r="T898" s="16" t="b">
        <f t="shared" si="98"/>
        <v>1</v>
      </c>
      <c r="U898" s="16" t="b">
        <f t="shared" si="99"/>
        <v>1</v>
      </c>
      <c r="V898" s="16" t="b">
        <f t="shared" si="93"/>
        <v>1</v>
      </c>
      <c r="W898" s="16" t="b">
        <f t="shared" si="94"/>
        <v>1</v>
      </c>
      <c r="X898" s="16" t="b">
        <f t="shared" si="95"/>
        <v>1</v>
      </c>
    </row>
    <row r="899" spans="1:24">
      <c r="A899" s="103">
        <v>884</v>
      </c>
      <c r="B899" s="218"/>
      <c r="C899" s="219"/>
      <c r="D899" s="206"/>
      <c r="E899" s="206"/>
      <c r="F899" s="206"/>
      <c r="G899" s="207"/>
      <c r="H899" s="207"/>
      <c r="I899" s="207"/>
      <c r="J899" s="207"/>
      <c r="K899" s="207"/>
      <c r="L899" s="207"/>
      <c r="M899" s="207"/>
      <c r="N899" s="207"/>
      <c r="O899" s="207"/>
      <c r="P899" s="207"/>
      <c r="Q899" s="207"/>
      <c r="R899" s="104">
        <f t="shared" si="96"/>
        <v>0</v>
      </c>
      <c r="S899" s="16" t="b">
        <f t="shared" si="97"/>
        <v>1</v>
      </c>
      <c r="T899" s="16" t="b">
        <f t="shared" si="98"/>
        <v>1</v>
      </c>
      <c r="U899" s="16" t="b">
        <f t="shared" si="99"/>
        <v>1</v>
      </c>
      <c r="V899" s="16" t="b">
        <f t="shared" si="93"/>
        <v>1</v>
      </c>
      <c r="W899" s="16" t="b">
        <f t="shared" si="94"/>
        <v>1</v>
      </c>
      <c r="X899" s="16" t="b">
        <f t="shared" si="95"/>
        <v>1</v>
      </c>
    </row>
    <row r="900" spans="1:24">
      <c r="A900" s="103">
        <v>885</v>
      </c>
      <c r="B900" s="218"/>
      <c r="C900" s="219"/>
      <c r="D900" s="206"/>
      <c r="E900" s="206"/>
      <c r="F900" s="206"/>
      <c r="G900" s="207"/>
      <c r="H900" s="207"/>
      <c r="I900" s="207"/>
      <c r="J900" s="207"/>
      <c r="K900" s="207"/>
      <c r="L900" s="207"/>
      <c r="M900" s="207"/>
      <c r="N900" s="207"/>
      <c r="O900" s="207"/>
      <c r="P900" s="207"/>
      <c r="Q900" s="207"/>
      <c r="R900" s="104">
        <f t="shared" si="96"/>
        <v>0</v>
      </c>
      <c r="S900" s="16" t="b">
        <f t="shared" si="97"/>
        <v>1</v>
      </c>
      <c r="T900" s="16" t="b">
        <f t="shared" si="98"/>
        <v>1</v>
      </c>
      <c r="U900" s="16" t="b">
        <f t="shared" si="99"/>
        <v>1</v>
      </c>
      <c r="V900" s="16" t="b">
        <f t="shared" si="93"/>
        <v>1</v>
      </c>
      <c r="W900" s="16" t="b">
        <f t="shared" si="94"/>
        <v>1</v>
      </c>
      <c r="X900" s="16" t="b">
        <f t="shared" si="95"/>
        <v>1</v>
      </c>
    </row>
    <row r="901" spans="1:24">
      <c r="A901" s="103">
        <v>886</v>
      </c>
      <c r="B901" s="218"/>
      <c r="C901" s="219"/>
      <c r="D901" s="206"/>
      <c r="E901" s="206"/>
      <c r="F901" s="206"/>
      <c r="G901" s="207"/>
      <c r="H901" s="207"/>
      <c r="I901" s="207"/>
      <c r="J901" s="207"/>
      <c r="K901" s="207"/>
      <c r="L901" s="207"/>
      <c r="M901" s="207"/>
      <c r="N901" s="207"/>
      <c r="O901" s="207"/>
      <c r="P901" s="207"/>
      <c r="Q901" s="207"/>
      <c r="R901" s="104">
        <f t="shared" si="96"/>
        <v>0</v>
      </c>
      <c r="S901" s="16" t="b">
        <f t="shared" si="97"/>
        <v>1</v>
      </c>
      <c r="T901" s="16" t="b">
        <f t="shared" si="98"/>
        <v>1</v>
      </c>
      <c r="U901" s="16" t="b">
        <f t="shared" si="99"/>
        <v>1</v>
      </c>
      <c r="V901" s="16" t="b">
        <f t="shared" si="93"/>
        <v>1</v>
      </c>
      <c r="W901" s="16" t="b">
        <f t="shared" si="94"/>
        <v>1</v>
      </c>
      <c r="X901" s="16" t="b">
        <f t="shared" si="95"/>
        <v>1</v>
      </c>
    </row>
    <row r="902" spans="1:24">
      <c r="A902" s="103">
        <v>887</v>
      </c>
      <c r="B902" s="218"/>
      <c r="C902" s="219"/>
      <c r="D902" s="206"/>
      <c r="E902" s="206"/>
      <c r="F902" s="206"/>
      <c r="G902" s="207"/>
      <c r="H902" s="207"/>
      <c r="I902" s="207"/>
      <c r="J902" s="207"/>
      <c r="K902" s="207"/>
      <c r="L902" s="207"/>
      <c r="M902" s="207"/>
      <c r="N902" s="207"/>
      <c r="O902" s="207"/>
      <c r="P902" s="207"/>
      <c r="Q902" s="207"/>
      <c r="R902" s="104">
        <f t="shared" si="96"/>
        <v>0</v>
      </c>
      <c r="S902" s="16" t="b">
        <f t="shared" si="97"/>
        <v>1</v>
      </c>
      <c r="T902" s="16" t="b">
        <f t="shared" si="98"/>
        <v>1</v>
      </c>
      <c r="U902" s="16" t="b">
        <f t="shared" si="99"/>
        <v>1</v>
      </c>
      <c r="V902" s="16" t="b">
        <f t="shared" si="93"/>
        <v>1</v>
      </c>
      <c r="W902" s="16" t="b">
        <f t="shared" si="94"/>
        <v>1</v>
      </c>
      <c r="X902" s="16" t="b">
        <f t="shared" si="95"/>
        <v>1</v>
      </c>
    </row>
    <row r="903" spans="1:24">
      <c r="A903" s="103">
        <v>888</v>
      </c>
      <c r="B903" s="218"/>
      <c r="C903" s="219"/>
      <c r="D903" s="206"/>
      <c r="E903" s="206"/>
      <c r="F903" s="206"/>
      <c r="G903" s="207"/>
      <c r="H903" s="207"/>
      <c r="I903" s="207"/>
      <c r="J903" s="207"/>
      <c r="K903" s="207"/>
      <c r="L903" s="207"/>
      <c r="M903" s="207"/>
      <c r="N903" s="207"/>
      <c r="O903" s="207"/>
      <c r="P903" s="207"/>
      <c r="Q903" s="207"/>
      <c r="R903" s="104">
        <f t="shared" si="96"/>
        <v>0</v>
      </c>
      <c r="S903" s="16" t="b">
        <f t="shared" si="97"/>
        <v>1</v>
      </c>
      <c r="T903" s="16" t="b">
        <f t="shared" si="98"/>
        <v>1</v>
      </c>
      <c r="U903" s="16" t="b">
        <f t="shared" si="99"/>
        <v>1</v>
      </c>
      <c r="V903" s="16" t="b">
        <f t="shared" si="93"/>
        <v>1</v>
      </c>
      <c r="W903" s="16" t="b">
        <f t="shared" si="94"/>
        <v>1</v>
      </c>
      <c r="X903" s="16" t="b">
        <f t="shared" si="95"/>
        <v>1</v>
      </c>
    </row>
    <row r="904" spans="1:24">
      <c r="A904" s="103">
        <v>889</v>
      </c>
      <c r="B904" s="218"/>
      <c r="C904" s="219"/>
      <c r="D904" s="206"/>
      <c r="E904" s="206"/>
      <c r="F904" s="206"/>
      <c r="G904" s="207"/>
      <c r="H904" s="207"/>
      <c r="I904" s="207"/>
      <c r="J904" s="207"/>
      <c r="K904" s="207"/>
      <c r="L904" s="207"/>
      <c r="M904" s="207"/>
      <c r="N904" s="207"/>
      <c r="O904" s="207"/>
      <c r="P904" s="207"/>
      <c r="Q904" s="207"/>
      <c r="R904" s="104">
        <f t="shared" si="96"/>
        <v>0</v>
      </c>
      <c r="S904" s="16" t="b">
        <f t="shared" si="97"/>
        <v>1</v>
      </c>
      <c r="T904" s="16" t="b">
        <f t="shared" si="98"/>
        <v>1</v>
      </c>
      <c r="U904" s="16" t="b">
        <f t="shared" si="99"/>
        <v>1</v>
      </c>
      <c r="V904" s="16" t="b">
        <f t="shared" si="93"/>
        <v>1</v>
      </c>
      <c r="W904" s="16" t="b">
        <f t="shared" si="94"/>
        <v>1</v>
      </c>
      <c r="X904" s="16" t="b">
        <f t="shared" si="95"/>
        <v>1</v>
      </c>
    </row>
    <row r="905" spans="1:24">
      <c r="A905" s="103">
        <v>890</v>
      </c>
      <c r="B905" s="218"/>
      <c r="C905" s="219"/>
      <c r="D905" s="206"/>
      <c r="E905" s="206"/>
      <c r="F905" s="206"/>
      <c r="G905" s="207"/>
      <c r="H905" s="207"/>
      <c r="I905" s="207"/>
      <c r="J905" s="207"/>
      <c r="K905" s="207"/>
      <c r="L905" s="207"/>
      <c r="M905" s="207"/>
      <c r="N905" s="207"/>
      <c r="O905" s="207"/>
      <c r="P905" s="207"/>
      <c r="Q905" s="207"/>
      <c r="R905" s="104">
        <f t="shared" si="96"/>
        <v>0</v>
      </c>
      <c r="S905" s="16" t="b">
        <f t="shared" si="97"/>
        <v>1</v>
      </c>
      <c r="T905" s="16" t="b">
        <f t="shared" si="98"/>
        <v>1</v>
      </c>
      <c r="U905" s="16" t="b">
        <f t="shared" si="99"/>
        <v>1</v>
      </c>
      <c r="V905" s="16" t="b">
        <f t="shared" si="93"/>
        <v>1</v>
      </c>
      <c r="W905" s="16" t="b">
        <f t="shared" si="94"/>
        <v>1</v>
      </c>
      <c r="X905" s="16" t="b">
        <f t="shared" si="95"/>
        <v>1</v>
      </c>
    </row>
    <row r="906" spans="1:24">
      <c r="A906" s="103">
        <v>891</v>
      </c>
      <c r="B906" s="218"/>
      <c r="C906" s="219"/>
      <c r="D906" s="206"/>
      <c r="E906" s="206"/>
      <c r="F906" s="206"/>
      <c r="G906" s="207"/>
      <c r="H906" s="207"/>
      <c r="I906" s="207"/>
      <c r="J906" s="207"/>
      <c r="K906" s="207"/>
      <c r="L906" s="207"/>
      <c r="M906" s="207"/>
      <c r="N906" s="207"/>
      <c r="O906" s="207"/>
      <c r="P906" s="207"/>
      <c r="Q906" s="207"/>
      <c r="R906" s="104">
        <f t="shared" si="96"/>
        <v>0</v>
      </c>
      <c r="S906" s="16" t="b">
        <f t="shared" si="97"/>
        <v>1</v>
      </c>
      <c r="T906" s="16" t="b">
        <f t="shared" si="98"/>
        <v>1</v>
      </c>
      <c r="U906" s="16" t="b">
        <f t="shared" si="99"/>
        <v>1</v>
      </c>
      <c r="V906" s="16" t="b">
        <f t="shared" si="93"/>
        <v>1</v>
      </c>
      <c r="W906" s="16" t="b">
        <f t="shared" si="94"/>
        <v>1</v>
      </c>
      <c r="X906" s="16" t="b">
        <f t="shared" si="95"/>
        <v>1</v>
      </c>
    </row>
    <row r="907" spans="1:24">
      <c r="A907" s="103">
        <v>892</v>
      </c>
      <c r="B907" s="218"/>
      <c r="C907" s="219"/>
      <c r="D907" s="206"/>
      <c r="E907" s="206"/>
      <c r="F907" s="206"/>
      <c r="G907" s="207"/>
      <c r="H907" s="207"/>
      <c r="I907" s="207"/>
      <c r="J907" s="207"/>
      <c r="K907" s="207"/>
      <c r="L907" s="207"/>
      <c r="M907" s="207"/>
      <c r="N907" s="207"/>
      <c r="O907" s="207"/>
      <c r="P907" s="207"/>
      <c r="Q907" s="207"/>
      <c r="R907" s="104">
        <f t="shared" si="96"/>
        <v>0</v>
      </c>
      <c r="S907" s="16" t="b">
        <f t="shared" si="97"/>
        <v>1</v>
      </c>
      <c r="T907" s="16" t="b">
        <f t="shared" si="98"/>
        <v>1</v>
      </c>
      <c r="U907" s="16" t="b">
        <f t="shared" si="99"/>
        <v>1</v>
      </c>
      <c r="V907" s="16" t="b">
        <f t="shared" si="93"/>
        <v>1</v>
      </c>
      <c r="W907" s="16" t="b">
        <f t="shared" si="94"/>
        <v>1</v>
      </c>
      <c r="X907" s="16" t="b">
        <f t="shared" si="95"/>
        <v>1</v>
      </c>
    </row>
    <row r="908" spans="1:24">
      <c r="A908" s="103">
        <v>893</v>
      </c>
      <c r="B908" s="218"/>
      <c r="C908" s="219"/>
      <c r="D908" s="206"/>
      <c r="E908" s="206"/>
      <c r="F908" s="206"/>
      <c r="G908" s="207"/>
      <c r="H908" s="207"/>
      <c r="I908" s="207"/>
      <c r="J908" s="207"/>
      <c r="K908" s="207"/>
      <c r="L908" s="207"/>
      <c r="M908" s="207"/>
      <c r="N908" s="207"/>
      <c r="O908" s="207"/>
      <c r="P908" s="207"/>
      <c r="Q908" s="207"/>
      <c r="R908" s="104">
        <f t="shared" si="96"/>
        <v>0</v>
      </c>
      <c r="S908" s="16" t="b">
        <f t="shared" si="97"/>
        <v>1</v>
      </c>
      <c r="T908" s="16" t="b">
        <f t="shared" si="98"/>
        <v>1</v>
      </c>
      <c r="U908" s="16" t="b">
        <f t="shared" si="99"/>
        <v>1</v>
      </c>
      <c r="V908" s="16" t="b">
        <f t="shared" si="93"/>
        <v>1</v>
      </c>
      <c r="W908" s="16" t="b">
        <f t="shared" si="94"/>
        <v>1</v>
      </c>
      <c r="X908" s="16" t="b">
        <f t="shared" si="95"/>
        <v>1</v>
      </c>
    </row>
    <row r="909" spans="1:24">
      <c r="A909" s="103">
        <v>894</v>
      </c>
      <c r="B909" s="218"/>
      <c r="C909" s="219"/>
      <c r="D909" s="206"/>
      <c r="E909" s="206"/>
      <c r="F909" s="206"/>
      <c r="G909" s="207"/>
      <c r="H909" s="207"/>
      <c r="I909" s="207"/>
      <c r="J909" s="207"/>
      <c r="K909" s="207"/>
      <c r="L909" s="207"/>
      <c r="M909" s="207"/>
      <c r="N909" s="207"/>
      <c r="O909" s="207"/>
      <c r="P909" s="207"/>
      <c r="Q909" s="207"/>
      <c r="R909" s="104">
        <f t="shared" si="96"/>
        <v>0</v>
      </c>
      <c r="S909" s="16" t="b">
        <f t="shared" si="97"/>
        <v>1</v>
      </c>
      <c r="T909" s="16" t="b">
        <f t="shared" si="98"/>
        <v>1</v>
      </c>
      <c r="U909" s="16" t="b">
        <f t="shared" si="99"/>
        <v>1</v>
      </c>
      <c r="V909" s="16" t="b">
        <f t="shared" si="93"/>
        <v>1</v>
      </c>
      <c r="W909" s="16" t="b">
        <f t="shared" si="94"/>
        <v>1</v>
      </c>
      <c r="X909" s="16" t="b">
        <f t="shared" si="95"/>
        <v>1</v>
      </c>
    </row>
    <row r="910" spans="1:24">
      <c r="A910" s="103">
        <v>895</v>
      </c>
      <c r="B910" s="218"/>
      <c r="C910" s="219"/>
      <c r="D910" s="206"/>
      <c r="E910" s="206"/>
      <c r="F910" s="206"/>
      <c r="G910" s="207"/>
      <c r="H910" s="207"/>
      <c r="I910" s="207"/>
      <c r="J910" s="207"/>
      <c r="K910" s="207"/>
      <c r="L910" s="207"/>
      <c r="M910" s="207"/>
      <c r="N910" s="207"/>
      <c r="O910" s="207"/>
      <c r="P910" s="207"/>
      <c r="Q910" s="207"/>
      <c r="R910" s="104">
        <f t="shared" si="96"/>
        <v>0</v>
      </c>
      <c r="S910" s="16" t="b">
        <f t="shared" si="97"/>
        <v>1</v>
      </c>
      <c r="T910" s="16" t="b">
        <f t="shared" si="98"/>
        <v>1</v>
      </c>
      <c r="U910" s="16" t="b">
        <f t="shared" si="99"/>
        <v>1</v>
      </c>
      <c r="V910" s="16" t="b">
        <f t="shared" si="93"/>
        <v>1</v>
      </c>
      <c r="W910" s="16" t="b">
        <f t="shared" si="94"/>
        <v>1</v>
      </c>
      <c r="X910" s="16" t="b">
        <f t="shared" si="95"/>
        <v>1</v>
      </c>
    </row>
    <row r="911" spans="1:24">
      <c r="A911" s="103">
        <v>896</v>
      </c>
      <c r="B911" s="218"/>
      <c r="C911" s="219"/>
      <c r="D911" s="206"/>
      <c r="E911" s="206"/>
      <c r="F911" s="206"/>
      <c r="G911" s="207"/>
      <c r="H911" s="207"/>
      <c r="I911" s="207"/>
      <c r="J911" s="207"/>
      <c r="K911" s="207"/>
      <c r="L911" s="207"/>
      <c r="M911" s="207"/>
      <c r="N911" s="207"/>
      <c r="O911" s="207"/>
      <c r="P911" s="207"/>
      <c r="Q911" s="207"/>
      <c r="R911" s="104">
        <f t="shared" si="96"/>
        <v>0</v>
      </c>
      <c r="S911" s="16" t="b">
        <f t="shared" si="97"/>
        <v>1</v>
      </c>
      <c r="T911" s="16" t="b">
        <f t="shared" si="98"/>
        <v>1</v>
      </c>
      <c r="U911" s="16" t="b">
        <f t="shared" si="99"/>
        <v>1</v>
      </c>
      <c r="V911" s="16" t="b">
        <f t="shared" si="93"/>
        <v>1</v>
      </c>
      <c r="W911" s="16" t="b">
        <f t="shared" si="94"/>
        <v>1</v>
      </c>
      <c r="X911" s="16" t="b">
        <f t="shared" si="95"/>
        <v>1</v>
      </c>
    </row>
    <row r="912" spans="1:24">
      <c r="A912" s="103">
        <v>897</v>
      </c>
      <c r="B912" s="218"/>
      <c r="C912" s="219"/>
      <c r="D912" s="206"/>
      <c r="E912" s="206"/>
      <c r="F912" s="206"/>
      <c r="G912" s="207"/>
      <c r="H912" s="207"/>
      <c r="I912" s="207"/>
      <c r="J912" s="207"/>
      <c r="K912" s="207"/>
      <c r="L912" s="207"/>
      <c r="M912" s="207"/>
      <c r="N912" s="207"/>
      <c r="O912" s="207"/>
      <c r="P912" s="207"/>
      <c r="Q912" s="207"/>
      <c r="R912" s="104">
        <f t="shared" si="96"/>
        <v>0</v>
      </c>
      <c r="S912" s="16" t="b">
        <f t="shared" si="97"/>
        <v>1</v>
      </c>
      <c r="T912" s="16" t="b">
        <f t="shared" si="98"/>
        <v>1</v>
      </c>
      <c r="U912" s="16" t="b">
        <f t="shared" si="99"/>
        <v>1</v>
      </c>
      <c r="V912" s="16" t="b">
        <f t="shared" ref="V912:V975" si="100">IF(D912="",TRUE,(IF(ISNUMBER(MATCH(D912,CountriesList,0)),TRUE,FALSE)))</f>
        <v>1</v>
      </c>
      <c r="W912" s="16" t="b">
        <f t="shared" ref="W912:W975" si="101">IF(E912="",TRUE,(IF(ISNUMBER(MATCH(E912,typeofentityList,0)),TRUE,FALSE)))</f>
        <v>1</v>
      </c>
      <c r="X912" s="16" t="b">
        <f t="shared" ref="X912:X975" si="102">IF(F912="",TRUE,(IF(ISNUMBER(MATCH(F912,RelationList,0)),TRUE,FALSE)))</f>
        <v>1</v>
      </c>
    </row>
    <row r="913" spans="1:24">
      <c r="A913" s="103">
        <v>898</v>
      </c>
      <c r="B913" s="218"/>
      <c r="C913" s="219"/>
      <c r="D913" s="206"/>
      <c r="E913" s="206"/>
      <c r="F913" s="206"/>
      <c r="G913" s="207"/>
      <c r="H913" s="207"/>
      <c r="I913" s="207"/>
      <c r="J913" s="207"/>
      <c r="K913" s="207"/>
      <c r="L913" s="207"/>
      <c r="M913" s="207"/>
      <c r="N913" s="207"/>
      <c r="O913" s="207"/>
      <c r="P913" s="207"/>
      <c r="Q913" s="207"/>
      <c r="R913" s="104">
        <f t="shared" ref="R913:R976" si="103">SUM(G913:Q913)</f>
        <v>0</v>
      </c>
      <c r="S913" s="16" t="b">
        <f t="shared" si="97"/>
        <v>1</v>
      </c>
      <c r="T913" s="16" t="b">
        <f t="shared" si="98"/>
        <v>1</v>
      </c>
      <c r="U913" s="16" t="b">
        <f t="shared" si="99"/>
        <v>1</v>
      </c>
      <c r="V913" s="16" t="b">
        <f t="shared" si="100"/>
        <v>1</v>
      </c>
      <c r="W913" s="16" t="b">
        <f t="shared" si="101"/>
        <v>1</v>
      </c>
      <c r="X913" s="16" t="b">
        <f t="shared" si="102"/>
        <v>1</v>
      </c>
    </row>
    <row r="914" spans="1:24">
      <c r="A914" s="103">
        <v>899</v>
      </c>
      <c r="B914" s="218"/>
      <c r="C914" s="219"/>
      <c r="D914" s="206"/>
      <c r="E914" s="206"/>
      <c r="F914" s="206"/>
      <c r="G914" s="207"/>
      <c r="H914" s="207"/>
      <c r="I914" s="207"/>
      <c r="J914" s="207"/>
      <c r="K914" s="207"/>
      <c r="L914" s="207"/>
      <c r="M914" s="207"/>
      <c r="N914" s="207"/>
      <c r="O914" s="207"/>
      <c r="P914" s="207"/>
      <c r="Q914" s="207"/>
      <c r="R914" s="104">
        <f t="shared" si="103"/>
        <v>0</v>
      </c>
      <c r="S914" s="16" t="b">
        <f t="shared" ref="S914:S977" si="104">IF(ISBLANK(B914),TRUE,IF(OR(ISBLANK(C914),ISBLANK(D914),ISBLANK(E914),ISBLANK(F914),ISBLANK(G914),ISBLANK(H914),ISBLANK(I914),ISBLANK(J914),ISBLANK(K914),ISBLANK(L914),ISBLANK(M914),ISBLANK(N914),ISBLANK(O914),ISBLANK(P914),ISBLANK(Q914),ISBLANK(R914)),FALSE,TRUE))</f>
        <v>1</v>
      </c>
      <c r="T914" s="16" t="b">
        <f t="shared" ref="T914:T977" si="105">IF(OR(AND(B914="N/A",D914="N/A",E914="N/A",F914="N/A"),AND(ISBLANK(B914),ISBLANK(D914),ISBLANK(E914),ISBLANK(F914)),AND(NOT(ISBLANK(B914)),B914&lt;&gt;"N/A",NOT(ISBLANK(D914)),D914&lt;&gt;"N/A",NOT(ISBLANK(E914)),E914&lt;&gt;"N/A",NOT(ISBLANK(F914)),F914&lt;&gt;"N/A")),TRUE,FALSE)</f>
        <v>1</v>
      </c>
      <c r="U914" s="16" t="b">
        <f t="shared" ref="U914:U977" si="106">IF(OR((AND(B914="N/A",R914=0)),(AND((ISBLANK(B914)=TRUE),R914=0)),(AND(NOT(ISBLANK(B914)),B914&lt;&gt;"N/A",R914&lt;&gt;0))),TRUE,FALSE)</f>
        <v>1</v>
      </c>
      <c r="V914" s="16" t="b">
        <f t="shared" si="100"/>
        <v>1</v>
      </c>
      <c r="W914" s="16" t="b">
        <f t="shared" si="101"/>
        <v>1</v>
      </c>
      <c r="X914" s="16" t="b">
        <f t="shared" si="102"/>
        <v>1</v>
      </c>
    </row>
    <row r="915" spans="1:24">
      <c r="A915" s="103">
        <v>900</v>
      </c>
      <c r="B915" s="218"/>
      <c r="C915" s="219"/>
      <c r="D915" s="206"/>
      <c r="E915" s="206"/>
      <c r="F915" s="206"/>
      <c r="G915" s="207"/>
      <c r="H915" s="207"/>
      <c r="I915" s="207"/>
      <c r="J915" s="207"/>
      <c r="K915" s="207"/>
      <c r="L915" s="207"/>
      <c r="M915" s="207"/>
      <c r="N915" s="207"/>
      <c r="O915" s="207"/>
      <c r="P915" s="207"/>
      <c r="Q915" s="207"/>
      <c r="R915" s="104">
        <f t="shared" si="103"/>
        <v>0</v>
      </c>
      <c r="S915" s="16" t="b">
        <f t="shared" si="104"/>
        <v>1</v>
      </c>
      <c r="T915" s="16" t="b">
        <f t="shared" si="105"/>
        <v>1</v>
      </c>
      <c r="U915" s="16" t="b">
        <f t="shared" si="106"/>
        <v>1</v>
      </c>
      <c r="V915" s="16" t="b">
        <f t="shared" si="100"/>
        <v>1</v>
      </c>
      <c r="W915" s="16" t="b">
        <f t="shared" si="101"/>
        <v>1</v>
      </c>
      <c r="X915" s="16" t="b">
        <f t="shared" si="102"/>
        <v>1</v>
      </c>
    </row>
    <row r="916" spans="1:24">
      <c r="A916" s="103">
        <v>901</v>
      </c>
      <c r="B916" s="218"/>
      <c r="C916" s="219"/>
      <c r="D916" s="206"/>
      <c r="E916" s="206"/>
      <c r="F916" s="206"/>
      <c r="G916" s="207"/>
      <c r="H916" s="207"/>
      <c r="I916" s="207"/>
      <c r="J916" s="207"/>
      <c r="K916" s="207"/>
      <c r="L916" s="207"/>
      <c r="M916" s="207"/>
      <c r="N916" s="207"/>
      <c r="O916" s="207"/>
      <c r="P916" s="207"/>
      <c r="Q916" s="207"/>
      <c r="R916" s="104">
        <f t="shared" si="103"/>
        <v>0</v>
      </c>
      <c r="S916" s="16" t="b">
        <f t="shared" si="104"/>
        <v>1</v>
      </c>
      <c r="T916" s="16" t="b">
        <f t="shared" si="105"/>
        <v>1</v>
      </c>
      <c r="U916" s="16" t="b">
        <f t="shared" si="106"/>
        <v>1</v>
      </c>
      <c r="V916" s="16" t="b">
        <f t="shared" si="100"/>
        <v>1</v>
      </c>
      <c r="W916" s="16" t="b">
        <f t="shared" si="101"/>
        <v>1</v>
      </c>
      <c r="X916" s="16" t="b">
        <f t="shared" si="102"/>
        <v>1</v>
      </c>
    </row>
    <row r="917" spans="1:24">
      <c r="A917" s="103">
        <v>902</v>
      </c>
      <c r="B917" s="218"/>
      <c r="C917" s="219"/>
      <c r="D917" s="206"/>
      <c r="E917" s="206"/>
      <c r="F917" s="206"/>
      <c r="G917" s="207"/>
      <c r="H917" s="207"/>
      <c r="I917" s="207"/>
      <c r="J917" s="207"/>
      <c r="K917" s="207"/>
      <c r="L917" s="207"/>
      <c r="M917" s="207"/>
      <c r="N917" s="207"/>
      <c r="O917" s="207"/>
      <c r="P917" s="207"/>
      <c r="Q917" s="207"/>
      <c r="R917" s="104">
        <f t="shared" si="103"/>
        <v>0</v>
      </c>
      <c r="S917" s="16" t="b">
        <f t="shared" si="104"/>
        <v>1</v>
      </c>
      <c r="T917" s="16" t="b">
        <f t="shared" si="105"/>
        <v>1</v>
      </c>
      <c r="U917" s="16" t="b">
        <f t="shared" si="106"/>
        <v>1</v>
      </c>
      <c r="V917" s="16" t="b">
        <f t="shared" si="100"/>
        <v>1</v>
      </c>
      <c r="W917" s="16" t="b">
        <f t="shared" si="101"/>
        <v>1</v>
      </c>
      <c r="X917" s="16" t="b">
        <f t="shared" si="102"/>
        <v>1</v>
      </c>
    </row>
    <row r="918" spans="1:24">
      <c r="A918" s="103">
        <v>903</v>
      </c>
      <c r="B918" s="218"/>
      <c r="C918" s="219"/>
      <c r="D918" s="206"/>
      <c r="E918" s="206"/>
      <c r="F918" s="206"/>
      <c r="G918" s="207"/>
      <c r="H918" s="207"/>
      <c r="I918" s="207"/>
      <c r="J918" s="207"/>
      <c r="K918" s="207"/>
      <c r="L918" s="207"/>
      <c r="M918" s="207"/>
      <c r="N918" s="207"/>
      <c r="O918" s="207"/>
      <c r="P918" s="207"/>
      <c r="Q918" s="207"/>
      <c r="R918" s="104">
        <f t="shared" si="103"/>
        <v>0</v>
      </c>
      <c r="S918" s="16" t="b">
        <f t="shared" si="104"/>
        <v>1</v>
      </c>
      <c r="T918" s="16" t="b">
        <f t="shared" si="105"/>
        <v>1</v>
      </c>
      <c r="U918" s="16" t="b">
        <f t="shared" si="106"/>
        <v>1</v>
      </c>
      <c r="V918" s="16" t="b">
        <f t="shared" si="100"/>
        <v>1</v>
      </c>
      <c r="W918" s="16" t="b">
        <f t="shared" si="101"/>
        <v>1</v>
      </c>
      <c r="X918" s="16" t="b">
        <f t="shared" si="102"/>
        <v>1</v>
      </c>
    </row>
    <row r="919" spans="1:24">
      <c r="A919" s="103">
        <v>904</v>
      </c>
      <c r="B919" s="218"/>
      <c r="C919" s="219"/>
      <c r="D919" s="206"/>
      <c r="E919" s="206"/>
      <c r="F919" s="206"/>
      <c r="G919" s="207"/>
      <c r="H919" s="207"/>
      <c r="I919" s="207"/>
      <c r="J919" s="207"/>
      <c r="K919" s="207"/>
      <c r="L919" s="207"/>
      <c r="M919" s="207"/>
      <c r="N919" s="207"/>
      <c r="O919" s="207"/>
      <c r="P919" s="207"/>
      <c r="Q919" s="207"/>
      <c r="R919" s="104">
        <f t="shared" si="103"/>
        <v>0</v>
      </c>
      <c r="S919" s="16" t="b">
        <f t="shared" si="104"/>
        <v>1</v>
      </c>
      <c r="T919" s="16" t="b">
        <f t="shared" si="105"/>
        <v>1</v>
      </c>
      <c r="U919" s="16" t="b">
        <f t="shared" si="106"/>
        <v>1</v>
      </c>
      <c r="V919" s="16" t="b">
        <f t="shared" si="100"/>
        <v>1</v>
      </c>
      <c r="W919" s="16" t="b">
        <f t="shared" si="101"/>
        <v>1</v>
      </c>
      <c r="X919" s="16" t="b">
        <f t="shared" si="102"/>
        <v>1</v>
      </c>
    </row>
    <row r="920" spans="1:24">
      <c r="A920" s="103">
        <v>905</v>
      </c>
      <c r="B920" s="218"/>
      <c r="C920" s="219"/>
      <c r="D920" s="206"/>
      <c r="E920" s="206"/>
      <c r="F920" s="206"/>
      <c r="G920" s="207"/>
      <c r="H920" s="207"/>
      <c r="I920" s="207"/>
      <c r="J920" s="207"/>
      <c r="K920" s="207"/>
      <c r="L920" s="207"/>
      <c r="M920" s="207"/>
      <c r="N920" s="207"/>
      <c r="O920" s="207"/>
      <c r="P920" s="207"/>
      <c r="Q920" s="207"/>
      <c r="R920" s="104">
        <f t="shared" si="103"/>
        <v>0</v>
      </c>
      <c r="S920" s="16" t="b">
        <f t="shared" si="104"/>
        <v>1</v>
      </c>
      <c r="T920" s="16" t="b">
        <f t="shared" si="105"/>
        <v>1</v>
      </c>
      <c r="U920" s="16" t="b">
        <f t="shared" si="106"/>
        <v>1</v>
      </c>
      <c r="V920" s="16" t="b">
        <f t="shared" si="100"/>
        <v>1</v>
      </c>
      <c r="W920" s="16" t="b">
        <f t="shared" si="101"/>
        <v>1</v>
      </c>
      <c r="X920" s="16" t="b">
        <f t="shared" si="102"/>
        <v>1</v>
      </c>
    </row>
    <row r="921" spans="1:24">
      <c r="A921" s="103">
        <v>906</v>
      </c>
      <c r="B921" s="218"/>
      <c r="C921" s="219"/>
      <c r="D921" s="206"/>
      <c r="E921" s="206"/>
      <c r="F921" s="206"/>
      <c r="G921" s="207"/>
      <c r="H921" s="207"/>
      <c r="I921" s="207"/>
      <c r="J921" s="207"/>
      <c r="K921" s="207"/>
      <c r="L921" s="207"/>
      <c r="M921" s="207"/>
      <c r="N921" s="207"/>
      <c r="O921" s="207"/>
      <c r="P921" s="207"/>
      <c r="Q921" s="207"/>
      <c r="R921" s="104">
        <f t="shared" si="103"/>
        <v>0</v>
      </c>
      <c r="S921" s="16" t="b">
        <f t="shared" si="104"/>
        <v>1</v>
      </c>
      <c r="T921" s="16" t="b">
        <f t="shared" si="105"/>
        <v>1</v>
      </c>
      <c r="U921" s="16" t="b">
        <f t="shared" si="106"/>
        <v>1</v>
      </c>
      <c r="V921" s="16" t="b">
        <f t="shared" si="100"/>
        <v>1</v>
      </c>
      <c r="W921" s="16" t="b">
        <f t="shared" si="101"/>
        <v>1</v>
      </c>
      <c r="X921" s="16" t="b">
        <f t="shared" si="102"/>
        <v>1</v>
      </c>
    </row>
    <row r="922" spans="1:24">
      <c r="A922" s="103">
        <v>907</v>
      </c>
      <c r="B922" s="218"/>
      <c r="C922" s="219"/>
      <c r="D922" s="206"/>
      <c r="E922" s="206"/>
      <c r="F922" s="206"/>
      <c r="G922" s="207"/>
      <c r="H922" s="207"/>
      <c r="I922" s="207"/>
      <c r="J922" s="207"/>
      <c r="K922" s="207"/>
      <c r="L922" s="207"/>
      <c r="M922" s="207"/>
      <c r="N922" s="207"/>
      <c r="O922" s="207"/>
      <c r="P922" s="207"/>
      <c r="Q922" s="207"/>
      <c r="R922" s="104">
        <f t="shared" si="103"/>
        <v>0</v>
      </c>
      <c r="S922" s="16" t="b">
        <f t="shared" si="104"/>
        <v>1</v>
      </c>
      <c r="T922" s="16" t="b">
        <f t="shared" si="105"/>
        <v>1</v>
      </c>
      <c r="U922" s="16" t="b">
        <f t="shared" si="106"/>
        <v>1</v>
      </c>
      <c r="V922" s="16" t="b">
        <f t="shared" si="100"/>
        <v>1</v>
      </c>
      <c r="W922" s="16" t="b">
        <f t="shared" si="101"/>
        <v>1</v>
      </c>
      <c r="X922" s="16" t="b">
        <f t="shared" si="102"/>
        <v>1</v>
      </c>
    </row>
    <row r="923" spans="1:24">
      <c r="A923" s="103">
        <v>908</v>
      </c>
      <c r="B923" s="218"/>
      <c r="C923" s="219"/>
      <c r="D923" s="206"/>
      <c r="E923" s="206"/>
      <c r="F923" s="206"/>
      <c r="G923" s="207"/>
      <c r="H923" s="207"/>
      <c r="I923" s="207"/>
      <c r="J923" s="207"/>
      <c r="K923" s="207"/>
      <c r="L923" s="207"/>
      <c r="M923" s="207"/>
      <c r="N923" s="207"/>
      <c r="O923" s="207"/>
      <c r="P923" s="207"/>
      <c r="Q923" s="207"/>
      <c r="R923" s="104">
        <f t="shared" si="103"/>
        <v>0</v>
      </c>
      <c r="S923" s="16" t="b">
        <f t="shared" si="104"/>
        <v>1</v>
      </c>
      <c r="T923" s="16" t="b">
        <f t="shared" si="105"/>
        <v>1</v>
      </c>
      <c r="U923" s="16" t="b">
        <f t="shared" si="106"/>
        <v>1</v>
      </c>
      <c r="V923" s="16" t="b">
        <f t="shared" si="100"/>
        <v>1</v>
      </c>
      <c r="W923" s="16" t="b">
        <f t="shared" si="101"/>
        <v>1</v>
      </c>
      <c r="X923" s="16" t="b">
        <f t="shared" si="102"/>
        <v>1</v>
      </c>
    </row>
    <row r="924" spans="1:24">
      <c r="A924" s="103">
        <v>909</v>
      </c>
      <c r="B924" s="218"/>
      <c r="C924" s="219"/>
      <c r="D924" s="206"/>
      <c r="E924" s="206"/>
      <c r="F924" s="206"/>
      <c r="G924" s="207"/>
      <c r="H924" s="207"/>
      <c r="I924" s="207"/>
      <c r="J924" s="207"/>
      <c r="K924" s="207"/>
      <c r="L924" s="207"/>
      <c r="M924" s="207"/>
      <c r="N924" s="207"/>
      <c r="O924" s="207"/>
      <c r="P924" s="207"/>
      <c r="Q924" s="207"/>
      <c r="R924" s="104">
        <f t="shared" si="103"/>
        <v>0</v>
      </c>
      <c r="S924" s="16" t="b">
        <f t="shared" si="104"/>
        <v>1</v>
      </c>
      <c r="T924" s="16" t="b">
        <f t="shared" si="105"/>
        <v>1</v>
      </c>
      <c r="U924" s="16" t="b">
        <f t="shared" si="106"/>
        <v>1</v>
      </c>
      <c r="V924" s="16" t="b">
        <f t="shared" si="100"/>
        <v>1</v>
      </c>
      <c r="W924" s="16" t="b">
        <f t="shared" si="101"/>
        <v>1</v>
      </c>
      <c r="X924" s="16" t="b">
        <f t="shared" si="102"/>
        <v>1</v>
      </c>
    </row>
    <row r="925" spans="1:24">
      <c r="A925" s="103">
        <v>910</v>
      </c>
      <c r="B925" s="218"/>
      <c r="C925" s="219"/>
      <c r="D925" s="206"/>
      <c r="E925" s="206"/>
      <c r="F925" s="206"/>
      <c r="G925" s="207"/>
      <c r="H925" s="207"/>
      <c r="I925" s="207"/>
      <c r="J925" s="207"/>
      <c r="K925" s="207"/>
      <c r="L925" s="207"/>
      <c r="M925" s="207"/>
      <c r="N925" s="207"/>
      <c r="O925" s="207"/>
      <c r="P925" s="207"/>
      <c r="Q925" s="207"/>
      <c r="R925" s="104">
        <f t="shared" si="103"/>
        <v>0</v>
      </c>
      <c r="S925" s="16" t="b">
        <f t="shared" si="104"/>
        <v>1</v>
      </c>
      <c r="T925" s="16" t="b">
        <f t="shared" si="105"/>
        <v>1</v>
      </c>
      <c r="U925" s="16" t="b">
        <f t="shared" si="106"/>
        <v>1</v>
      </c>
      <c r="V925" s="16" t="b">
        <f t="shared" si="100"/>
        <v>1</v>
      </c>
      <c r="W925" s="16" t="b">
        <f t="shared" si="101"/>
        <v>1</v>
      </c>
      <c r="X925" s="16" t="b">
        <f t="shared" si="102"/>
        <v>1</v>
      </c>
    </row>
    <row r="926" spans="1:24">
      <c r="A926" s="103">
        <v>911</v>
      </c>
      <c r="B926" s="218"/>
      <c r="C926" s="219"/>
      <c r="D926" s="206"/>
      <c r="E926" s="206"/>
      <c r="F926" s="206"/>
      <c r="G926" s="207"/>
      <c r="H926" s="207"/>
      <c r="I926" s="207"/>
      <c r="J926" s="207"/>
      <c r="K926" s="207"/>
      <c r="L926" s="207"/>
      <c r="M926" s="207"/>
      <c r="N926" s="207"/>
      <c r="O926" s="207"/>
      <c r="P926" s="207"/>
      <c r="Q926" s="207"/>
      <c r="R926" s="104">
        <f t="shared" si="103"/>
        <v>0</v>
      </c>
      <c r="S926" s="16" t="b">
        <f t="shared" si="104"/>
        <v>1</v>
      </c>
      <c r="T926" s="16" t="b">
        <f t="shared" si="105"/>
        <v>1</v>
      </c>
      <c r="U926" s="16" t="b">
        <f t="shared" si="106"/>
        <v>1</v>
      </c>
      <c r="V926" s="16" t="b">
        <f t="shared" si="100"/>
        <v>1</v>
      </c>
      <c r="W926" s="16" t="b">
        <f t="shared" si="101"/>
        <v>1</v>
      </c>
      <c r="X926" s="16" t="b">
        <f t="shared" si="102"/>
        <v>1</v>
      </c>
    </row>
    <row r="927" spans="1:24">
      <c r="A927" s="103">
        <v>912</v>
      </c>
      <c r="B927" s="218"/>
      <c r="C927" s="219"/>
      <c r="D927" s="206"/>
      <c r="E927" s="206"/>
      <c r="F927" s="206"/>
      <c r="G927" s="207"/>
      <c r="H927" s="207"/>
      <c r="I927" s="207"/>
      <c r="J927" s="207"/>
      <c r="K927" s="207"/>
      <c r="L927" s="207"/>
      <c r="M927" s="207"/>
      <c r="N927" s="207"/>
      <c r="O927" s="207"/>
      <c r="P927" s="207"/>
      <c r="Q927" s="207"/>
      <c r="R927" s="104">
        <f t="shared" si="103"/>
        <v>0</v>
      </c>
      <c r="S927" s="16" t="b">
        <f t="shared" si="104"/>
        <v>1</v>
      </c>
      <c r="T927" s="16" t="b">
        <f t="shared" si="105"/>
        <v>1</v>
      </c>
      <c r="U927" s="16" t="b">
        <f t="shared" si="106"/>
        <v>1</v>
      </c>
      <c r="V927" s="16" t="b">
        <f t="shared" si="100"/>
        <v>1</v>
      </c>
      <c r="W927" s="16" t="b">
        <f t="shared" si="101"/>
        <v>1</v>
      </c>
      <c r="X927" s="16" t="b">
        <f t="shared" si="102"/>
        <v>1</v>
      </c>
    </row>
    <row r="928" spans="1:24">
      <c r="A928" s="103">
        <v>913</v>
      </c>
      <c r="B928" s="218"/>
      <c r="C928" s="219"/>
      <c r="D928" s="206"/>
      <c r="E928" s="206"/>
      <c r="F928" s="206"/>
      <c r="G928" s="207"/>
      <c r="H928" s="207"/>
      <c r="I928" s="207"/>
      <c r="J928" s="207"/>
      <c r="K928" s="207"/>
      <c r="L928" s="207"/>
      <c r="M928" s="207"/>
      <c r="N928" s="207"/>
      <c r="O928" s="207"/>
      <c r="P928" s="207"/>
      <c r="Q928" s="207"/>
      <c r="R928" s="104">
        <f t="shared" si="103"/>
        <v>0</v>
      </c>
      <c r="S928" s="16" t="b">
        <f t="shared" si="104"/>
        <v>1</v>
      </c>
      <c r="T928" s="16" t="b">
        <f t="shared" si="105"/>
        <v>1</v>
      </c>
      <c r="U928" s="16" t="b">
        <f t="shared" si="106"/>
        <v>1</v>
      </c>
      <c r="V928" s="16" t="b">
        <f t="shared" si="100"/>
        <v>1</v>
      </c>
      <c r="W928" s="16" t="b">
        <f t="shared" si="101"/>
        <v>1</v>
      </c>
      <c r="X928" s="16" t="b">
        <f t="shared" si="102"/>
        <v>1</v>
      </c>
    </row>
    <row r="929" spans="1:24">
      <c r="A929" s="103">
        <v>914</v>
      </c>
      <c r="B929" s="218"/>
      <c r="C929" s="219"/>
      <c r="D929" s="206"/>
      <c r="E929" s="206"/>
      <c r="F929" s="206"/>
      <c r="G929" s="207"/>
      <c r="H929" s="207"/>
      <c r="I929" s="207"/>
      <c r="J929" s="207"/>
      <c r="K929" s="207"/>
      <c r="L929" s="207"/>
      <c r="M929" s="207"/>
      <c r="N929" s="207"/>
      <c r="O929" s="207"/>
      <c r="P929" s="207"/>
      <c r="Q929" s="207"/>
      <c r="R929" s="104">
        <f t="shared" si="103"/>
        <v>0</v>
      </c>
      <c r="S929" s="16" t="b">
        <f t="shared" si="104"/>
        <v>1</v>
      </c>
      <c r="T929" s="16" t="b">
        <f t="shared" si="105"/>
        <v>1</v>
      </c>
      <c r="U929" s="16" t="b">
        <f t="shared" si="106"/>
        <v>1</v>
      </c>
      <c r="V929" s="16" t="b">
        <f t="shared" si="100"/>
        <v>1</v>
      </c>
      <c r="W929" s="16" t="b">
        <f t="shared" si="101"/>
        <v>1</v>
      </c>
      <c r="X929" s="16" t="b">
        <f t="shared" si="102"/>
        <v>1</v>
      </c>
    </row>
    <row r="930" spans="1:24">
      <c r="A930" s="103">
        <v>915</v>
      </c>
      <c r="B930" s="218"/>
      <c r="C930" s="219"/>
      <c r="D930" s="206"/>
      <c r="E930" s="206"/>
      <c r="F930" s="206"/>
      <c r="G930" s="207"/>
      <c r="H930" s="207"/>
      <c r="I930" s="207"/>
      <c r="J930" s="207"/>
      <c r="K930" s="207"/>
      <c r="L930" s="207"/>
      <c r="M930" s="207"/>
      <c r="N930" s="207"/>
      <c r="O930" s="207"/>
      <c r="P930" s="207"/>
      <c r="Q930" s="207"/>
      <c r="R930" s="104">
        <f t="shared" si="103"/>
        <v>0</v>
      </c>
      <c r="S930" s="16" t="b">
        <f t="shared" si="104"/>
        <v>1</v>
      </c>
      <c r="T930" s="16" t="b">
        <f t="shared" si="105"/>
        <v>1</v>
      </c>
      <c r="U930" s="16" t="b">
        <f t="shared" si="106"/>
        <v>1</v>
      </c>
      <c r="V930" s="16" t="b">
        <f t="shared" si="100"/>
        <v>1</v>
      </c>
      <c r="W930" s="16" t="b">
        <f t="shared" si="101"/>
        <v>1</v>
      </c>
      <c r="X930" s="16" t="b">
        <f t="shared" si="102"/>
        <v>1</v>
      </c>
    </row>
    <row r="931" spans="1:24">
      <c r="A931" s="103">
        <v>916</v>
      </c>
      <c r="B931" s="218"/>
      <c r="C931" s="219"/>
      <c r="D931" s="206"/>
      <c r="E931" s="206"/>
      <c r="F931" s="206"/>
      <c r="G931" s="207"/>
      <c r="H931" s="207"/>
      <c r="I931" s="207"/>
      <c r="J931" s="207"/>
      <c r="K931" s="207"/>
      <c r="L931" s="207"/>
      <c r="M931" s="207"/>
      <c r="N931" s="207"/>
      <c r="O931" s="207"/>
      <c r="P931" s="207"/>
      <c r="Q931" s="207"/>
      <c r="R931" s="104">
        <f t="shared" si="103"/>
        <v>0</v>
      </c>
      <c r="S931" s="16" t="b">
        <f t="shared" si="104"/>
        <v>1</v>
      </c>
      <c r="T931" s="16" t="b">
        <f t="shared" si="105"/>
        <v>1</v>
      </c>
      <c r="U931" s="16" t="b">
        <f t="shared" si="106"/>
        <v>1</v>
      </c>
      <c r="V931" s="16" t="b">
        <f t="shared" si="100"/>
        <v>1</v>
      </c>
      <c r="W931" s="16" t="b">
        <f t="shared" si="101"/>
        <v>1</v>
      </c>
      <c r="X931" s="16" t="b">
        <f t="shared" si="102"/>
        <v>1</v>
      </c>
    </row>
    <row r="932" spans="1:24">
      <c r="A932" s="103">
        <v>917</v>
      </c>
      <c r="B932" s="218"/>
      <c r="C932" s="219"/>
      <c r="D932" s="206"/>
      <c r="E932" s="206"/>
      <c r="F932" s="206"/>
      <c r="G932" s="207"/>
      <c r="H932" s="207"/>
      <c r="I932" s="207"/>
      <c r="J932" s="207"/>
      <c r="K932" s="207"/>
      <c r="L932" s="207"/>
      <c r="M932" s="207"/>
      <c r="N932" s="207"/>
      <c r="O932" s="207"/>
      <c r="P932" s="207"/>
      <c r="Q932" s="207"/>
      <c r="R932" s="104">
        <f t="shared" si="103"/>
        <v>0</v>
      </c>
      <c r="S932" s="16" t="b">
        <f t="shared" si="104"/>
        <v>1</v>
      </c>
      <c r="T932" s="16" t="b">
        <f t="shared" si="105"/>
        <v>1</v>
      </c>
      <c r="U932" s="16" t="b">
        <f t="shared" si="106"/>
        <v>1</v>
      </c>
      <c r="V932" s="16" t="b">
        <f t="shared" si="100"/>
        <v>1</v>
      </c>
      <c r="W932" s="16" t="b">
        <f t="shared" si="101"/>
        <v>1</v>
      </c>
      <c r="X932" s="16" t="b">
        <f t="shared" si="102"/>
        <v>1</v>
      </c>
    </row>
    <row r="933" spans="1:24">
      <c r="A933" s="103">
        <v>918</v>
      </c>
      <c r="B933" s="218"/>
      <c r="C933" s="219"/>
      <c r="D933" s="206"/>
      <c r="E933" s="206"/>
      <c r="F933" s="206"/>
      <c r="G933" s="207"/>
      <c r="H933" s="207"/>
      <c r="I933" s="207"/>
      <c r="J933" s="207"/>
      <c r="K933" s="207"/>
      <c r="L933" s="207"/>
      <c r="M933" s="207"/>
      <c r="N933" s="207"/>
      <c r="O933" s="207"/>
      <c r="P933" s="207"/>
      <c r="Q933" s="207"/>
      <c r="R933" s="104">
        <f t="shared" si="103"/>
        <v>0</v>
      </c>
      <c r="S933" s="16" t="b">
        <f t="shared" si="104"/>
        <v>1</v>
      </c>
      <c r="T933" s="16" t="b">
        <f t="shared" si="105"/>
        <v>1</v>
      </c>
      <c r="U933" s="16" t="b">
        <f t="shared" si="106"/>
        <v>1</v>
      </c>
      <c r="V933" s="16" t="b">
        <f t="shared" si="100"/>
        <v>1</v>
      </c>
      <c r="W933" s="16" t="b">
        <f t="shared" si="101"/>
        <v>1</v>
      </c>
      <c r="X933" s="16" t="b">
        <f t="shared" si="102"/>
        <v>1</v>
      </c>
    </row>
    <row r="934" spans="1:24">
      <c r="A934" s="103">
        <v>919</v>
      </c>
      <c r="B934" s="218"/>
      <c r="C934" s="219"/>
      <c r="D934" s="206"/>
      <c r="E934" s="206"/>
      <c r="F934" s="206"/>
      <c r="G934" s="207"/>
      <c r="H934" s="207"/>
      <c r="I934" s="207"/>
      <c r="J934" s="207"/>
      <c r="K934" s="207"/>
      <c r="L934" s="207"/>
      <c r="M934" s="207"/>
      <c r="N934" s="207"/>
      <c r="O934" s="207"/>
      <c r="P934" s="207"/>
      <c r="Q934" s="207"/>
      <c r="R934" s="104">
        <f t="shared" si="103"/>
        <v>0</v>
      </c>
      <c r="S934" s="16" t="b">
        <f t="shared" si="104"/>
        <v>1</v>
      </c>
      <c r="T934" s="16" t="b">
        <f t="shared" si="105"/>
        <v>1</v>
      </c>
      <c r="U934" s="16" t="b">
        <f t="shared" si="106"/>
        <v>1</v>
      </c>
      <c r="V934" s="16" t="b">
        <f t="shared" si="100"/>
        <v>1</v>
      </c>
      <c r="W934" s="16" t="b">
        <f t="shared" si="101"/>
        <v>1</v>
      </c>
      <c r="X934" s="16" t="b">
        <f t="shared" si="102"/>
        <v>1</v>
      </c>
    </row>
    <row r="935" spans="1:24">
      <c r="A935" s="103">
        <v>920</v>
      </c>
      <c r="B935" s="218"/>
      <c r="C935" s="219"/>
      <c r="D935" s="206"/>
      <c r="E935" s="206"/>
      <c r="F935" s="206"/>
      <c r="G935" s="207"/>
      <c r="H935" s="207"/>
      <c r="I935" s="207"/>
      <c r="J935" s="207"/>
      <c r="K935" s="207"/>
      <c r="L935" s="207"/>
      <c r="M935" s="207"/>
      <c r="N935" s="207"/>
      <c r="O935" s="207"/>
      <c r="P935" s="207"/>
      <c r="Q935" s="207"/>
      <c r="R935" s="104">
        <f t="shared" si="103"/>
        <v>0</v>
      </c>
      <c r="S935" s="16" t="b">
        <f t="shared" si="104"/>
        <v>1</v>
      </c>
      <c r="T935" s="16" t="b">
        <f t="shared" si="105"/>
        <v>1</v>
      </c>
      <c r="U935" s="16" t="b">
        <f t="shared" si="106"/>
        <v>1</v>
      </c>
      <c r="V935" s="16" t="b">
        <f t="shared" si="100"/>
        <v>1</v>
      </c>
      <c r="W935" s="16" t="b">
        <f t="shared" si="101"/>
        <v>1</v>
      </c>
      <c r="X935" s="16" t="b">
        <f t="shared" si="102"/>
        <v>1</v>
      </c>
    </row>
    <row r="936" spans="1:24">
      <c r="A936" s="103">
        <v>921</v>
      </c>
      <c r="B936" s="218"/>
      <c r="C936" s="219"/>
      <c r="D936" s="206"/>
      <c r="E936" s="206"/>
      <c r="F936" s="206"/>
      <c r="G936" s="207"/>
      <c r="H936" s="207"/>
      <c r="I936" s="207"/>
      <c r="J936" s="207"/>
      <c r="K936" s="207"/>
      <c r="L936" s="207"/>
      <c r="M936" s="207"/>
      <c r="N936" s="207"/>
      <c r="O936" s="207"/>
      <c r="P936" s="207"/>
      <c r="Q936" s="207"/>
      <c r="R936" s="104">
        <f t="shared" si="103"/>
        <v>0</v>
      </c>
      <c r="S936" s="16" t="b">
        <f t="shared" si="104"/>
        <v>1</v>
      </c>
      <c r="T936" s="16" t="b">
        <f t="shared" si="105"/>
        <v>1</v>
      </c>
      <c r="U936" s="16" t="b">
        <f t="shared" si="106"/>
        <v>1</v>
      </c>
      <c r="V936" s="16" t="b">
        <f t="shared" si="100"/>
        <v>1</v>
      </c>
      <c r="W936" s="16" t="b">
        <f t="shared" si="101"/>
        <v>1</v>
      </c>
      <c r="X936" s="16" t="b">
        <f t="shared" si="102"/>
        <v>1</v>
      </c>
    </row>
    <row r="937" spans="1:24">
      <c r="A937" s="103">
        <v>922</v>
      </c>
      <c r="B937" s="218"/>
      <c r="C937" s="219"/>
      <c r="D937" s="206"/>
      <c r="E937" s="206"/>
      <c r="F937" s="206"/>
      <c r="G937" s="207"/>
      <c r="H937" s="207"/>
      <c r="I937" s="207"/>
      <c r="J937" s="207"/>
      <c r="K937" s="207"/>
      <c r="L937" s="207"/>
      <c r="M937" s="207"/>
      <c r="N937" s="207"/>
      <c r="O937" s="207"/>
      <c r="P937" s="207"/>
      <c r="Q937" s="207"/>
      <c r="R937" s="104">
        <f t="shared" si="103"/>
        <v>0</v>
      </c>
      <c r="S937" s="16" t="b">
        <f t="shared" si="104"/>
        <v>1</v>
      </c>
      <c r="T937" s="16" t="b">
        <f t="shared" si="105"/>
        <v>1</v>
      </c>
      <c r="U937" s="16" t="b">
        <f t="shared" si="106"/>
        <v>1</v>
      </c>
      <c r="V937" s="16" t="b">
        <f t="shared" si="100"/>
        <v>1</v>
      </c>
      <c r="W937" s="16" t="b">
        <f t="shared" si="101"/>
        <v>1</v>
      </c>
      <c r="X937" s="16" t="b">
        <f t="shared" si="102"/>
        <v>1</v>
      </c>
    </row>
    <row r="938" spans="1:24">
      <c r="A938" s="103">
        <v>923</v>
      </c>
      <c r="B938" s="218"/>
      <c r="C938" s="219"/>
      <c r="D938" s="206"/>
      <c r="E938" s="206"/>
      <c r="F938" s="206"/>
      <c r="G938" s="207"/>
      <c r="H938" s="207"/>
      <c r="I938" s="207"/>
      <c r="J938" s="207"/>
      <c r="K938" s="207"/>
      <c r="L938" s="207"/>
      <c r="M938" s="207"/>
      <c r="N938" s="207"/>
      <c r="O938" s="207"/>
      <c r="P938" s="207"/>
      <c r="Q938" s="207"/>
      <c r="R938" s="104">
        <f t="shared" si="103"/>
        <v>0</v>
      </c>
      <c r="S938" s="16" t="b">
        <f t="shared" si="104"/>
        <v>1</v>
      </c>
      <c r="T938" s="16" t="b">
        <f t="shared" si="105"/>
        <v>1</v>
      </c>
      <c r="U938" s="16" t="b">
        <f t="shared" si="106"/>
        <v>1</v>
      </c>
      <c r="V938" s="16" t="b">
        <f t="shared" si="100"/>
        <v>1</v>
      </c>
      <c r="W938" s="16" t="b">
        <f t="shared" si="101"/>
        <v>1</v>
      </c>
      <c r="X938" s="16" t="b">
        <f t="shared" si="102"/>
        <v>1</v>
      </c>
    </row>
    <row r="939" spans="1:24">
      <c r="A939" s="103">
        <v>924</v>
      </c>
      <c r="B939" s="218"/>
      <c r="C939" s="219"/>
      <c r="D939" s="206"/>
      <c r="E939" s="206"/>
      <c r="F939" s="206"/>
      <c r="G939" s="207"/>
      <c r="H939" s="207"/>
      <c r="I939" s="207"/>
      <c r="J939" s="207"/>
      <c r="K939" s="207"/>
      <c r="L939" s="207"/>
      <c r="M939" s="207"/>
      <c r="N939" s="207"/>
      <c r="O939" s="207"/>
      <c r="P939" s="207"/>
      <c r="Q939" s="207"/>
      <c r="R939" s="104">
        <f t="shared" si="103"/>
        <v>0</v>
      </c>
      <c r="S939" s="16" t="b">
        <f t="shared" si="104"/>
        <v>1</v>
      </c>
      <c r="T939" s="16" t="b">
        <f t="shared" si="105"/>
        <v>1</v>
      </c>
      <c r="U939" s="16" t="b">
        <f t="shared" si="106"/>
        <v>1</v>
      </c>
      <c r="V939" s="16" t="b">
        <f t="shared" si="100"/>
        <v>1</v>
      </c>
      <c r="W939" s="16" t="b">
        <f t="shared" si="101"/>
        <v>1</v>
      </c>
      <c r="X939" s="16" t="b">
        <f t="shared" si="102"/>
        <v>1</v>
      </c>
    </row>
    <row r="940" spans="1:24">
      <c r="A940" s="103">
        <v>925</v>
      </c>
      <c r="B940" s="218"/>
      <c r="C940" s="219"/>
      <c r="D940" s="206"/>
      <c r="E940" s="206"/>
      <c r="F940" s="206"/>
      <c r="G940" s="207"/>
      <c r="H940" s="207"/>
      <c r="I940" s="207"/>
      <c r="J940" s="207"/>
      <c r="K940" s="207"/>
      <c r="L940" s="207"/>
      <c r="M940" s="207"/>
      <c r="N940" s="207"/>
      <c r="O940" s="207"/>
      <c r="P940" s="207"/>
      <c r="Q940" s="207"/>
      <c r="R940" s="104">
        <f t="shared" si="103"/>
        <v>0</v>
      </c>
      <c r="S940" s="16" t="b">
        <f t="shared" si="104"/>
        <v>1</v>
      </c>
      <c r="T940" s="16" t="b">
        <f t="shared" si="105"/>
        <v>1</v>
      </c>
      <c r="U940" s="16" t="b">
        <f t="shared" si="106"/>
        <v>1</v>
      </c>
      <c r="V940" s="16" t="b">
        <f t="shared" si="100"/>
        <v>1</v>
      </c>
      <c r="W940" s="16" t="b">
        <f t="shared" si="101"/>
        <v>1</v>
      </c>
      <c r="X940" s="16" t="b">
        <f t="shared" si="102"/>
        <v>1</v>
      </c>
    </row>
    <row r="941" spans="1:24">
      <c r="A941" s="103">
        <v>926</v>
      </c>
      <c r="B941" s="218"/>
      <c r="C941" s="219"/>
      <c r="D941" s="206"/>
      <c r="E941" s="206"/>
      <c r="F941" s="206"/>
      <c r="G941" s="207"/>
      <c r="H941" s="207"/>
      <c r="I941" s="207"/>
      <c r="J941" s="207"/>
      <c r="K941" s="207"/>
      <c r="L941" s="207"/>
      <c r="M941" s="207"/>
      <c r="N941" s="207"/>
      <c r="O941" s="207"/>
      <c r="P941" s="207"/>
      <c r="Q941" s="207"/>
      <c r="R941" s="104">
        <f t="shared" si="103"/>
        <v>0</v>
      </c>
      <c r="S941" s="16" t="b">
        <f t="shared" si="104"/>
        <v>1</v>
      </c>
      <c r="T941" s="16" t="b">
        <f t="shared" si="105"/>
        <v>1</v>
      </c>
      <c r="U941" s="16" t="b">
        <f t="shared" si="106"/>
        <v>1</v>
      </c>
      <c r="V941" s="16" t="b">
        <f t="shared" si="100"/>
        <v>1</v>
      </c>
      <c r="W941" s="16" t="b">
        <f t="shared" si="101"/>
        <v>1</v>
      </c>
      <c r="X941" s="16" t="b">
        <f t="shared" si="102"/>
        <v>1</v>
      </c>
    </row>
    <row r="942" spans="1:24">
      <c r="A942" s="103">
        <v>927</v>
      </c>
      <c r="B942" s="218"/>
      <c r="C942" s="219"/>
      <c r="D942" s="206"/>
      <c r="E942" s="206"/>
      <c r="F942" s="206"/>
      <c r="G942" s="207"/>
      <c r="H942" s="207"/>
      <c r="I942" s="207"/>
      <c r="J942" s="207"/>
      <c r="K942" s="207"/>
      <c r="L942" s="207"/>
      <c r="M942" s="207"/>
      <c r="N942" s="207"/>
      <c r="O942" s="207"/>
      <c r="P942" s="207"/>
      <c r="Q942" s="207"/>
      <c r="R942" s="104">
        <f t="shared" si="103"/>
        <v>0</v>
      </c>
      <c r="S942" s="16" t="b">
        <f t="shared" si="104"/>
        <v>1</v>
      </c>
      <c r="T942" s="16" t="b">
        <f t="shared" si="105"/>
        <v>1</v>
      </c>
      <c r="U942" s="16" t="b">
        <f t="shared" si="106"/>
        <v>1</v>
      </c>
      <c r="V942" s="16" t="b">
        <f t="shared" si="100"/>
        <v>1</v>
      </c>
      <c r="W942" s="16" t="b">
        <f t="shared" si="101"/>
        <v>1</v>
      </c>
      <c r="X942" s="16" t="b">
        <f t="shared" si="102"/>
        <v>1</v>
      </c>
    </row>
    <row r="943" spans="1:24">
      <c r="A943" s="103">
        <v>928</v>
      </c>
      <c r="B943" s="218"/>
      <c r="C943" s="219"/>
      <c r="D943" s="206"/>
      <c r="E943" s="206"/>
      <c r="F943" s="206"/>
      <c r="G943" s="207"/>
      <c r="H943" s="207"/>
      <c r="I943" s="207"/>
      <c r="J943" s="207"/>
      <c r="K943" s="207"/>
      <c r="L943" s="207"/>
      <c r="M943" s="207"/>
      <c r="N943" s="207"/>
      <c r="O943" s="207"/>
      <c r="P943" s="207"/>
      <c r="Q943" s="207"/>
      <c r="R943" s="104">
        <f t="shared" si="103"/>
        <v>0</v>
      </c>
      <c r="S943" s="16" t="b">
        <f t="shared" si="104"/>
        <v>1</v>
      </c>
      <c r="T943" s="16" t="b">
        <f t="shared" si="105"/>
        <v>1</v>
      </c>
      <c r="U943" s="16" t="b">
        <f t="shared" si="106"/>
        <v>1</v>
      </c>
      <c r="V943" s="16" t="b">
        <f t="shared" si="100"/>
        <v>1</v>
      </c>
      <c r="W943" s="16" t="b">
        <f t="shared" si="101"/>
        <v>1</v>
      </c>
      <c r="X943" s="16" t="b">
        <f t="shared" si="102"/>
        <v>1</v>
      </c>
    </row>
    <row r="944" spans="1:24">
      <c r="A944" s="103">
        <v>929</v>
      </c>
      <c r="B944" s="218"/>
      <c r="C944" s="219"/>
      <c r="D944" s="206"/>
      <c r="E944" s="206"/>
      <c r="F944" s="206"/>
      <c r="G944" s="207"/>
      <c r="H944" s="207"/>
      <c r="I944" s="207"/>
      <c r="J944" s="207"/>
      <c r="K944" s="207"/>
      <c r="L944" s="207"/>
      <c r="M944" s="207"/>
      <c r="N944" s="207"/>
      <c r="O944" s="207"/>
      <c r="P944" s="207"/>
      <c r="Q944" s="207"/>
      <c r="R944" s="104">
        <f t="shared" si="103"/>
        <v>0</v>
      </c>
      <c r="S944" s="16" t="b">
        <f t="shared" si="104"/>
        <v>1</v>
      </c>
      <c r="T944" s="16" t="b">
        <f t="shared" si="105"/>
        <v>1</v>
      </c>
      <c r="U944" s="16" t="b">
        <f t="shared" si="106"/>
        <v>1</v>
      </c>
      <c r="V944" s="16" t="b">
        <f t="shared" si="100"/>
        <v>1</v>
      </c>
      <c r="W944" s="16" t="b">
        <f t="shared" si="101"/>
        <v>1</v>
      </c>
      <c r="X944" s="16" t="b">
        <f t="shared" si="102"/>
        <v>1</v>
      </c>
    </row>
    <row r="945" spans="1:24">
      <c r="A945" s="103">
        <v>930</v>
      </c>
      <c r="B945" s="218"/>
      <c r="C945" s="219"/>
      <c r="D945" s="206"/>
      <c r="E945" s="206"/>
      <c r="F945" s="206"/>
      <c r="G945" s="207"/>
      <c r="H945" s="207"/>
      <c r="I945" s="207"/>
      <c r="J945" s="207"/>
      <c r="K945" s="207"/>
      <c r="L945" s="207"/>
      <c r="M945" s="207"/>
      <c r="N945" s="207"/>
      <c r="O945" s="207"/>
      <c r="P945" s="207"/>
      <c r="Q945" s="207"/>
      <c r="R945" s="104">
        <f t="shared" si="103"/>
        <v>0</v>
      </c>
      <c r="S945" s="16" t="b">
        <f t="shared" si="104"/>
        <v>1</v>
      </c>
      <c r="T945" s="16" t="b">
        <f t="shared" si="105"/>
        <v>1</v>
      </c>
      <c r="U945" s="16" t="b">
        <f t="shared" si="106"/>
        <v>1</v>
      </c>
      <c r="V945" s="16" t="b">
        <f t="shared" si="100"/>
        <v>1</v>
      </c>
      <c r="W945" s="16" t="b">
        <f t="shared" si="101"/>
        <v>1</v>
      </c>
      <c r="X945" s="16" t="b">
        <f t="shared" si="102"/>
        <v>1</v>
      </c>
    </row>
    <row r="946" spans="1:24">
      <c r="A946" s="103">
        <v>931</v>
      </c>
      <c r="B946" s="218"/>
      <c r="C946" s="219"/>
      <c r="D946" s="206"/>
      <c r="E946" s="206"/>
      <c r="F946" s="206"/>
      <c r="G946" s="207"/>
      <c r="H946" s="207"/>
      <c r="I946" s="207"/>
      <c r="J946" s="207"/>
      <c r="K946" s="207"/>
      <c r="L946" s="207"/>
      <c r="M946" s="207"/>
      <c r="N946" s="207"/>
      <c r="O946" s="207"/>
      <c r="P946" s="207"/>
      <c r="Q946" s="207"/>
      <c r="R946" s="104">
        <f t="shared" si="103"/>
        <v>0</v>
      </c>
      <c r="S946" s="16" t="b">
        <f t="shared" si="104"/>
        <v>1</v>
      </c>
      <c r="T946" s="16" t="b">
        <f t="shared" si="105"/>
        <v>1</v>
      </c>
      <c r="U946" s="16" t="b">
        <f t="shared" si="106"/>
        <v>1</v>
      </c>
      <c r="V946" s="16" t="b">
        <f t="shared" si="100"/>
        <v>1</v>
      </c>
      <c r="W946" s="16" t="b">
        <f t="shared" si="101"/>
        <v>1</v>
      </c>
      <c r="X946" s="16" t="b">
        <f t="shared" si="102"/>
        <v>1</v>
      </c>
    </row>
    <row r="947" spans="1:24">
      <c r="A947" s="103">
        <v>932</v>
      </c>
      <c r="B947" s="218"/>
      <c r="C947" s="219"/>
      <c r="D947" s="206"/>
      <c r="E947" s="206"/>
      <c r="F947" s="206"/>
      <c r="G947" s="207"/>
      <c r="H947" s="207"/>
      <c r="I947" s="207"/>
      <c r="J947" s="207"/>
      <c r="K947" s="207"/>
      <c r="L947" s="207"/>
      <c r="M947" s="207"/>
      <c r="N947" s="207"/>
      <c r="O947" s="207"/>
      <c r="P947" s="207"/>
      <c r="Q947" s="207"/>
      <c r="R947" s="104">
        <f t="shared" si="103"/>
        <v>0</v>
      </c>
      <c r="S947" s="16" t="b">
        <f t="shared" si="104"/>
        <v>1</v>
      </c>
      <c r="T947" s="16" t="b">
        <f t="shared" si="105"/>
        <v>1</v>
      </c>
      <c r="U947" s="16" t="b">
        <f t="shared" si="106"/>
        <v>1</v>
      </c>
      <c r="V947" s="16" t="b">
        <f t="shared" si="100"/>
        <v>1</v>
      </c>
      <c r="W947" s="16" t="b">
        <f t="shared" si="101"/>
        <v>1</v>
      </c>
      <c r="X947" s="16" t="b">
        <f t="shared" si="102"/>
        <v>1</v>
      </c>
    </row>
    <row r="948" spans="1:24">
      <c r="A948" s="103">
        <v>933</v>
      </c>
      <c r="B948" s="218"/>
      <c r="C948" s="219"/>
      <c r="D948" s="206"/>
      <c r="E948" s="206"/>
      <c r="F948" s="206"/>
      <c r="G948" s="207"/>
      <c r="H948" s="207"/>
      <c r="I948" s="207"/>
      <c r="J948" s="207"/>
      <c r="K948" s="207"/>
      <c r="L948" s="207"/>
      <c r="M948" s="207"/>
      <c r="N948" s="207"/>
      <c r="O948" s="207"/>
      <c r="P948" s="207"/>
      <c r="Q948" s="207"/>
      <c r="R948" s="104">
        <f t="shared" si="103"/>
        <v>0</v>
      </c>
      <c r="S948" s="16" t="b">
        <f t="shared" si="104"/>
        <v>1</v>
      </c>
      <c r="T948" s="16" t="b">
        <f t="shared" si="105"/>
        <v>1</v>
      </c>
      <c r="U948" s="16" t="b">
        <f t="shared" si="106"/>
        <v>1</v>
      </c>
      <c r="V948" s="16" t="b">
        <f t="shared" si="100"/>
        <v>1</v>
      </c>
      <c r="W948" s="16" t="b">
        <f t="shared" si="101"/>
        <v>1</v>
      </c>
      <c r="X948" s="16" t="b">
        <f t="shared" si="102"/>
        <v>1</v>
      </c>
    </row>
    <row r="949" spans="1:24">
      <c r="A949" s="103">
        <v>934</v>
      </c>
      <c r="B949" s="218"/>
      <c r="C949" s="219"/>
      <c r="D949" s="206"/>
      <c r="E949" s="206"/>
      <c r="F949" s="206"/>
      <c r="G949" s="207"/>
      <c r="H949" s="207"/>
      <c r="I949" s="207"/>
      <c r="J949" s="207"/>
      <c r="K949" s="207"/>
      <c r="L949" s="207"/>
      <c r="M949" s="207"/>
      <c r="N949" s="207"/>
      <c r="O949" s="207"/>
      <c r="P949" s="207"/>
      <c r="Q949" s="207"/>
      <c r="R949" s="104">
        <f t="shared" si="103"/>
        <v>0</v>
      </c>
      <c r="S949" s="16" t="b">
        <f t="shared" si="104"/>
        <v>1</v>
      </c>
      <c r="T949" s="16" t="b">
        <f t="shared" si="105"/>
        <v>1</v>
      </c>
      <c r="U949" s="16" t="b">
        <f t="shared" si="106"/>
        <v>1</v>
      </c>
      <c r="V949" s="16" t="b">
        <f t="shared" si="100"/>
        <v>1</v>
      </c>
      <c r="W949" s="16" t="b">
        <f t="shared" si="101"/>
        <v>1</v>
      </c>
      <c r="X949" s="16" t="b">
        <f t="shared" si="102"/>
        <v>1</v>
      </c>
    </row>
    <row r="950" spans="1:24">
      <c r="A950" s="103">
        <v>935</v>
      </c>
      <c r="B950" s="218"/>
      <c r="C950" s="219"/>
      <c r="D950" s="206"/>
      <c r="E950" s="206"/>
      <c r="F950" s="206"/>
      <c r="G950" s="207"/>
      <c r="H950" s="207"/>
      <c r="I950" s="207"/>
      <c r="J950" s="207"/>
      <c r="K950" s="207"/>
      <c r="L950" s="207"/>
      <c r="M950" s="207"/>
      <c r="N950" s="207"/>
      <c r="O950" s="207"/>
      <c r="P950" s="207"/>
      <c r="Q950" s="207"/>
      <c r="R950" s="104">
        <f t="shared" si="103"/>
        <v>0</v>
      </c>
      <c r="S950" s="16" t="b">
        <f t="shared" si="104"/>
        <v>1</v>
      </c>
      <c r="T950" s="16" t="b">
        <f t="shared" si="105"/>
        <v>1</v>
      </c>
      <c r="U950" s="16" t="b">
        <f t="shared" si="106"/>
        <v>1</v>
      </c>
      <c r="V950" s="16" t="b">
        <f t="shared" si="100"/>
        <v>1</v>
      </c>
      <c r="W950" s="16" t="b">
        <f t="shared" si="101"/>
        <v>1</v>
      </c>
      <c r="X950" s="16" t="b">
        <f t="shared" si="102"/>
        <v>1</v>
      </c>
    </row>
    <row r="951" spans="1:24">
      <c r="A951" s="103">
        <v>936</v>
      </c>
      <c r="B951" s="218"/>
      <c r="C951" s="219"/>
      <c r="D951" s="206"/>
      <c r="E951" s="206"/>
      <c r="F951" s="206"/>
      <c r="G951" s="207"/>
      <c r="H951" s="207"/>
      <c r="I951" s="207"/>
      <c r="J951" s="207"/>
      <c r="K951" s="207"/>
      <c r="L951" s="207"/>
      <c r="M951" s="207"/>
      <c r="N951" s="207"/>
      <c r="O951" s="207"/>
      <c r="P951" s="207"/>
      <c r="Q951" s="207"/>
      <c r="R951" s="104">
        <f t="shared" si="103"/>
        <v>0</v>
      </c>
      <c r="S951" s="16" t="b">
        <f t="shared" si="104"/>
        <v>1</v>
      </c>
      <c r="T951" s="16" t="b">
        <f t="shared" si="105"/>
        <v>1</v>
      </c>
      <c r="U951" s="16" t="b">
        <f t="shared" si="106"/>
        <v>1</v>
      </c>
      <c r="V951" s="16" t="b">
        <f t="shared" si="100"/>
        <v>1</v>
      </c>
      <c r="W951" s="16" t="b">
        <f t="shared" si="101"/>
        <v>1</v>
      </c>
      <c r="X951" s="16" t="b">
        <f t="shared" si="102"/>
        <v>1</v>
      </c>
    </row>
    <row r="952" spans="1:24">
      <c r="A952" s="103">
        <v>937</v>
      </c>
      <c r="B952" s="218"/>
      <c r="C952" s="219"/>
      <c r="D952" s="206"/>
      <c r="E952" s="206"/>
      <c r="F952" s="206"/>
      <c r="G952" s="207"/>
      <c r="H952" s="207"/>
      <c r="I952" s="207"/>
      <c r="J952" s="207"/>
      <c r="K952" s="207"/>
      <c r="L952" s="207"/>
      <c r="M952" s="207"/>
      <c r="N952" s="207"/>
      <c r="O952" s="207"/>
      <c r="P952" s="207"/>
      <c r="Q952" s="207"/>
      <c r="R952" s="104">
        <f t="shared" si="103"/>
        <v>0</v>
      </c>
      <c r="S952" s="16" t="b">
        <f t="shared" si="104"/>
        <v>1</v>
      </c>
      <c r="T952" s="16" t="b">
        <f t="shared" si="105"/>
        <v>1</v>
      </c>
      <c r="U952" s="16" t="b">
        <f t="shared" si="106"/>
        <v>1</v>
      </c>
      <c r="V952" s="16" t="b">
        <f t="shared" si="100"/>
        <v>1</v>
      </c>
      <c r="W952" s="16" t="b">
        <f t="shared" si="101"/>
        <v>1</v>
      </c>
      <c r="X952" s="16" t="b">
        <f t="shared" si="102"/>
        <v>1</v>
      </c>
    </row>
    <row r="953" spans="1:24">
      <c r="A953" s="103">
        <v>938</v>
      </c>
      <c r="B953" s="218"/>
      <c r="C953" s="219"/>
      <c r="D953" s="206"/>
      <c r="E953" s="206"/>
      <c r="F953" s="206"/>
      <c r="G953" s="207"/>
      <c r="H953" s="207"/>
      <c r="I953" s="207"/>
      <c r="J953" s="207"/>
      <c r="K953" s="207"/>
      <c r="L953" s="207"/>
      <c r="M953" s="207"/>
      <c r="N953" s="207"/>
      <c r="O953" s="207"/>
      <c r="P953" s="207"/>
      <c r="Q953" s="207"/>
      <c r="R953" s="104">
        <f t="shared" si="103"/>
        <v>0</v>
      </c>
      <c r="S953" s="16" t="b">
        <f t="shared" si="104"/>
        <v>1</v>
      </c>
      <c r="T953" s="16" t="b">
        <f t="shared" si="105"/>
        <v>1</v>
      </c>
      <c r="U953" s="16" t="b">
        <f t="shared" si="106"/>
        <v>1</v>
      </c>
      <c r="V953" s="16" t="b">
        <f t="shared" si="100"/>
        <v>1</v>
      </c>
      <c r="W953" s="16" t="b">
        <f t="shared" si="101"/>
        <v>1</v>
      </c>
      <c r="X953" s="16" t="b">
        <f t="shared" si="102"/>
        <v>1</v>
      </c>
    </row>
    <row r="954" spans="1:24">
      <c r="A954" s="103">
        <v>939</v>
      </c>
      <c r="B954" s="218"/>
      <c r="C954" s="219"/>
      <c r="D954" s="206"/>
      <c r="E954" s="206"/>
      <c r="F954" s="206"/>
      <c r="G954" s="207"/>
      <c r="H954" s="207"/>
      <c r="I954" s="207"/>
      <c r="J954" s="207"/>
      <c r="K954" s="207"/>
      <c r="L954" s="207"/>
      <c r="M954" s="207"/>
      <c r="N954" s="207"/>
      <c r="O954" s="207"/>
      <c r="P954" s="207"/>
      <c r="Q954" s="207"/>
      <c r="R954" s="104">
        <f t="shared" si="103"/>
        <v>0</v>
      </c>
      <c r="S954" s="16" t="b">
        <f t="shared" si="104"/>
        <v>1</v>
      </c>
      <c r="T954" s="16" t="b">
        <f t="shared" si="105"/>
        <v>1</v>
      </c>
      <c r="U954" s="16" t="b">
        <f t="shared" si="106"/>
        <v>1</v>
      </c>
      <c r="V954" s="16" t="b">
        <f t="shared" si="100"/>
        <v>1</v>
      </c>
      <c r="W954" s="16" t="b">
        <f t="shared" si="101"/>
        <v>1</v>
      </c>
      <c r="X954" s="16" t="b">
        <f t="shared" si="102"/>
        <v>1</v>
      </c>
    </row>
    <row r="955" spans="1:24">
      <c r="A955" s="103">
        <v>940</v>
      </c>
      <c r="B955" s="218"/>
      <c r="C955" s="219"/>
      <c r="D955" s="206"/>
      <c r="E955" s="206"/>
      <c r="F955" s="206"/>
      <c r="G955" s="207"/>
      <c r="H955" s="207"/>
      <c r="I955" s="207"/>
      <c r="J955" s="207"/>
      <c r="K955" s="207"/>
      <c r="L955" s="207"/>
      <c r="M955" s="207"/>
      <c r="N955" s="207"/>
      <c r="O955" s="207"/>
      <c r="P955" s="207"/>
      <c r="Q955" s="207"/>
      <c r="R955" s="104">
        <f t="shared" si="103"/>
        <v>0</v>
      </c>
      <c r="S955" s="16" t="b">
        <f t="shared" si="104"/>
        <v>1</v>
      </c>
      <c r="T955" s="16" t="b">
        <f t="shared" si="105"/>
        <v>1</v>
      </c>
      <c r="U955" s="16" t="b">
        <f t="shared" si="106"/>
        <v>1</v>
      </c>
      <c r="V955" s="16" t="b">
        <f t="shared" si="100"/>
        <v>1</v>
      </c>
      <c r="W955" s="16" t="b">
        <f t="shared" si="101"/>
        <v>1</v>
      </c>
      <c r="X955" s="16" t="b">
        <f t="shared" si="102"/>
        <v>1</v>
      </c>
    </row>
    <row r="956" spans="1:24">
      <c r="A956" s="103">
        <v>941</v>
      </c>
      <c r="B956" s="218"/>
      <c r="C956" s="219"/>
      <c r="D956" s="206"/>
      <c r="E956" s="206"/>
      <c r="F956" s="206"/>
      <c r="G956" s="207"/>
      <c r="H956" s="207"/>
      <c r="I956" s="207"/>
      <c r="J956" s="207"/>
      <c r="K956" s="207"/>
      <c r="L956" s="207"/>
      <c r="M956" s="207"/>
      <c r="N956" s="207"/>
      <c r="O956" s="207"/>
      <c r="P956" s="207"/>
      <c r="Q956" s="207"/>
      <c r="R956" s="104">
        <f t="shared" si="103"/>
        <v>0</v>
      </c>
      <c r="S956" s="16" t="b">
        <f t="shared" si="104"/>
        <v>1</v>
      </c>
      <c r="T956" s="16" t="b">
        <f t="shared" si="105"/>
        <v>1</v>
      </c>
      <c r="U956" s="16" t="b">
        <f t="shared" si="106"/>
        <v>1</v>
      </c>
      <c r="V956" s="16" t="b">
        <f t="shared" si="100"/>
        <v>1</v>
      </c>
      <c r="W956" s="16" t="b">
        <f t="shared" si="101"/>
        <v>1</v>
      </c>
      <c r="X956" s="16" t="b">
        <f t="shared" si="102"/>
        <v>1</v>
      </c>
    </row>
    <row r="957" spans="1:24">
      <c r="A957" s="103">
        <v>942</v>
      </c>
      <c r="B957" s="218"/>
      <c r="C957" s="219"/>
      <c r="D957" s="206"/>
      <c r="E957" s="206"/>
      <c r="F957" s="206"/>
      <c r="G957" s="207"/>
      <c r="H957" s="207"/>
      <c r="I957" s="207"/>
      <c r="J957" s="207"/>
      <c r="K957" s="207"/>
      <c r="L957" s="207"/>
      <c r="M957" s="207"/>
      <c r="N957" s="207"/>
      <c r="O957" s="207"/>
      <c r="P957" s="207"/>
      <c r="Q957" s="207"/>
      <c r="R957" s="104">
        <f t="shared" si="103"/>
        <v>0</v>
      </c>
      <c r="S957" s="16" t="b">
        <f t="shared" si="104"/>
        <v>1</v>
      </c>
      <c r="T957" s="16" t="b">
        <f t="shared" si="105"/>
        <v>1</v>
      </c>
      <c r="U957" s="16" t="b">
        <f t="shared" si="106"/>
        <v>1</v>
      </c>
      <c r="V957" s="16" t="b">
        <f t="shared" si="100"/>
        <v>1</v>
      </c>
      <c r="W957" s="16" t="b">
        <f t="shared" si="101"/>
        <v>1</v>
      </c>
      <c r="X957" s="16" t="b">
        <f t="shared" si="102"/>
        <v>1</v>
      </c>
    </row>
    <row r="958" spans="1:24">
      <c r="A958" s="103">
        <v>943</v>
      </c>
      <c r="B958" s="218"/>
      <c r="C958" s="219"/>
      <c r="D958" s="206"/>
      <c r="E958" s="206"/>
      <c r="F958" s="206"/>
      <c r="G958" s="207"/>
      <c r="H958" s="207"/>
      <c r="I958" s="207"/>
      <c r="J958" s="207"/>
      <c r="K958" s="207"/>
      <c r="L958" s="207"/>
      <c r="M958" s="207"/>
      <c r="N958" s="207"/>
      <c r="O958" s="207"/>
      <c r="P958" s="207"/>
      <c r="Q958" s="207"/>
      <c r="R958" s="104">
        <f t="shared" si="103"/>
        <v>0</v>
      </c>
      <c r="S958" s="16" t="b">
        <f t="shared" si="104"/>
        <v>1</v>
      </c>
      <c r="T958" s="16" t="b">
        <f t="shared" si="105"/>
        <v>1</v>
      </c>
      <c r="U958" s="16" t="b">
        <f t="shared" si="106"/>
        <v>1</v>
      </c>
      <c r="V958" s="16" t="b">
        <f t="shared" si="100"/>
        <v>1</v>
      </c>
      <c r="W958" s="16" t="b">
        <f t="shared" si="101"/>
        <v>1</v>
      </c>
      <c r="X958" s="16" t="b">
        <f t="shared" si="102"/>
        <v>1</v>
      </c>
    </row>
    <row r="959" spans="1:24">
      <c r="A959" s="103">
        <v>944</v>
      </c>
      <c r="B959" s="218"/>
      <c r="C959" s="219"/>
      <c r="D959" s="206"/>
      <c r="E959" s="206"/>
      <c r="F959" s="206"/>
      <c r="G959" s="207"/>
      <c r="H959" s="207"/>
      <c r="I959" s="207"/>
      <c r="J959" s="207"/>
      <c r="K959" s="207"/>
      <c r="L959" s="207"/>
      <c r="M959" s="207"/>
      <c r="N959" s="207"/>
      <c r="O959" s="207"/>
      <c r="P959" s="207"/>
      <c r="Q959" s="207"/>
      <c r="R959" s="104">
        <f t="shared" si="103"/>
        <v>0</v>
      </c>
      <c r="S959" s="16" t="b">
        <f t="shared" si="104"/>
        <v>1</v>
      </c>
      <c r="T959" s="16" t="b">
        <f t="shared" si="105"/>
        <v>1</v>
      </c>
      <c r="U959" s="16" t="b">
        <f t="shared" si="106"/>
        <v>1</v>
      </c>
      <c r="V959" s="16" t="b">
        <f t="shared" si="100"/>
        <v>1</v>
      </c>
      <c r="W959" s="16" t="b">
        <f t="shared" si="101"/>
        <v>1</v>
      </c>
      <c r="X959" s="16" t="b">
        <f t="shared" si="102"/>
        <v>1</v>
      </c>
    </row>
    <row r="960" spans="1:24">
      <c r="A960" s="103">
        <v>945</v>
      </c>
      <c r="B960" s="218"/>
      <c r="C960" s="219"/>
      <c r="D960" s="206"/>
      <c r="E960" s="206"/>
      <c r="F960" s="206"/>
      <c r="G960" s="207"/>
      <c r="H960" s="207"/>
      <c r="I960" s="207"/>
      <c r="J960" s="207"/>
      <c r="K960" s="207"/>
      <c r="L960" s="207"/>
      <c r="M960" s="207"/>
      <c r="N960" s="207"/>
      <c r="O960" s="207"/>
      <c r="P960" s="207"/>
      <c r="Q960" s="207"/>
      <c r="R960" s="104">
        <f t="shared" si="103"/>
        <v>0</v>
      </c>
      <c r="S960" s="16" t="b">
        <f t="shared" si="104"/>
        <v>1</v>
      </c>
      <c r="T960" s="16" t="b">
        <f t="shared" si="105"/>
        <v>1</v>
      </c>
      <c r="U960" s="16" t="b">
        <f t="shared" si="106"/>
        <v>1</v>
      </c>
      <c r="V960" s="16" t="b">
        <f t="shared" si="100"/>
        <v>1</v>
      </c>
      <c r="W960" s="16" t="b">
        <f t="shared" si="101"/>
        <v>1</v>
      </c>
      <c r="X960" s="16" t="b">
        <f t="shared" si="102"/>
        <v>1</v>
      </c>
    </row>
    <row r="961" spans="1:24">
      <c r="A961" s="103">
        <v>946</v>
      </c>
      <c r="B961" s="218"/>
      <c r="C961" s="219"/>
      <c r="D961" s="206"/>
      <c r="E961" s="206"/>
      <c r="F961" s="206"/>
      <c r="G961" s="207"/>
      <c r="H961" s="207"/>
      <c r="I961" s="207"/>
      <c r="J961" s="207"/>
      <c r="K961" s="207"/>
      <c r="L961" s="207"/>
      <c r="M961" s="207"/>
      <c r="N961" s="207"/>
      <c r="O961" s="207"/>
      <c r="P961" s="207"/>
      <c r="Q961" s="207"/>
      <c r="R961" s="104">
        <f t="shared" si="103"/>
        <v>0</v>
      </c>
      <c r="S961" s="16" t="b">
        <f t="shared" si="104"/>
        <v>1</v>
      </c>
      <c r="T961" s="16" t="b">
        <f t="shared" si="105"/>
        <v>1</v>
      </c>
      <c r="U961" s="16" t="b">
        <f t="shared" si="106"/>
        <v>1</v>
      </c>
      <c r="V961" s="16" t="b">
        <f t="shared" si="100"/>
        <v>1</v>
      </c>
      <c r="W961" s="16" t="b">
        <f t="shared" si="101"/>
        <v>1</v>
      </c>
      <c r="X961" s="16" t="b">
        <f t="shared" si="102"/>
        <v>1</v>
      </c>
    </row>
    <row r="962" spans="1:24">
      <c r="A962" s="103">
        <v>947</v>
      </c>
      <c r="B962" s="218"/>
      <c r="C962" s="219"/>
      <c r="D962" s="206"/>
      <c r="E962" s="206"/>
      <c r="F962" s="206"/>
      <c r="G962" s="207"/>
      <c r="H962" s="207"/>
      <c r="I962" s="207"/>
      <c r="J962" s="207"/>
      <c r="K962" s="207"/>
      <c r="L962" s="207"/>
      <c r="M962" s="207"/>
      <c r="N962" s="207"/>
      <c r="O962" s="207"/>
      <c r="P962" s="207"/>
      <c r="Q962" s="207"/>
      <c r="R962" s="104">
        <f t="shared" si="103"/>
        <v>0</v>
      </c>
      <c r="S962" s="16" t="b">
        <f t="shared" si="104"/>
        <v>1</v>
      </c>
      <c r="T962" s="16" t="b">
        <f t="shared" si="105"/>
        <v>1</v>
      </c>
      <c r="U962" s="16" t="b">
        <f t="shared" si="106"/>
        <v>1</v>
      </c>
      <c r="V962" s="16" t="b">
        <f t="shared" si="100"/>
        <v>1</v>
      </c>
      <c r="W962" s="16" t="b">
        <f t="shared" si="101"/>
        <v>1</v>
      </c>
      <c r="X962" s="16" t="b">
        <f t="shared" si="102"/>
        <v>1</v>
      </c>
    </row>
    <row r="963" spans="1:24">
      <c r="A963" s="103">
        <v>948</v>
      </c>
      <c r="B963" s="218"/>
      <c r="C963" s="219"/>
      <c r="D963" s="206"/>
      <c r="E963" s="206"/>
      <c r="F963" s="206"/>
      <c r="G963" s="207"/>
      <c r="H963" s="207"/>
      <c r="I963" s="207"/>
      <c r="J963" s="207"/>
      <c r="K963" s="207"/>
      <c r="L963" s="207"/>
      <c r="M963" s="207"/>
      <c r="N963" s="207"/>
      <c r="O963" s="207"/>
      <c r="P963" s="207"/>
      <c r="Q963" s="207"/>
      <c r="R963" s="104">
        <f t="shared" si="103"/>
        <v>0</v>
      </c>
      <c r="S963" s="16" t="b">
        <f t="shared" si="104"/>
        <v>1</v>
      </c>
      <c r="T963" s="16" t="b">
        <f t="shared" si="105"/>
        <v>1</v>
      </c>
      <c r="U963" s="16" t="b">
        <f t="shared" si="106"/>
        <v>1</v>
      </c>
      <c r="V963" s="16" t="b">
        <f t="shared" si="100"/>
        <v>1</v>
      </c>
      <c r="W963" s="16" t="b">
        <f t="shared" si="101"/>
        <v>1</v>
      </c>
      <c r="X963" s="16" t="b">
        <f t="shared" si="102"/>
        <v>1</v>
      </c>
    </row>
    <row r="964" spans="1:24">
      <c r="A964" s="103">
        <v>949</v>
      </c>
      <c r="B964" s="218"/>
      <c r="C964" s="219"/>
      <c r="D964" s="206"/>
      <c r="E964" s="206"/>
      <c r="F964" s="206"/>
      <c r="G964" s="207"/>
      <c r="H964" s="207"/>
      <c r="I964" s="207"/>
      <c r="J964" s="207"/>
      <c r="K964" s="207"/>
      <c r="L964" s="207"/>
      <c r="M964" s="207"/>
      <c r="N964" s="207"/>
      <c r="O964" s="207"/>
      <c r="P964" s="207"/>
      <c r="Q964" s="207"/>
      <c r="R964" s="104">
        <f t="shared" si="103"/>
        <v>0</v>
      </c>
      <c r="S964" s="16" t="b">
        <f t="shared" si="104"/>
        <v>1</v>
      </c>
      <c r="T964" s="16" t="b">
        <f t="shared" si="105"/>
        <v>1</v>
      </c>
      <c r="U964" s="16" t="b">
        <f t="shared" si="106"/>
        <v>1</v>
      </c>
      <c r="V964" s="16" t="b">
        <f t="shared" si="100"/>
        <v>1</v>
      </c>
      <c r="W964" s="16" t="b">
        <f t="shared" si="101"/>
        <v>1</v>
      </c>
      <c r="X964" s="16" t="b">
        <f t="shared" si="102"/>
        <v>1</v>
      </c>
    </row>
    <row r="965" spans="1:24">
      <c r="A965" s="103">
        <v>950</v>
      </c>
      <c r="B965" s="218"/>
      <c r="C965" s="219"/>
      <c r="D965" s="206"/>
      <c r="E965" s="206"/>
      <c r="F965" s="206"/>
      <c r="G965" s="207"/>
      <c r="H965" s="207"/>
      <c r="I965" s="207"/>
      <c r="J965" s="207"/>
      <c r="K965" s="207"/>
      <c r="L965" s="207"/>
      <c r="M965" s="207"/>
      <c r="N965" s="207"/>
      <c r="O965" s="207"/>
      <c r="P965" s="207"/>
      <c r="Q965" s="207"/>
      <c r="R965" s="104">
        <f t="shared" si="103"/>
        <v>0</v>
      </c>
      <c r="S965" s="16" t="b">
        <f t="shared" si="104"/>
        <v>1</v>
      </c>
      <c r="T965" s="16" t="b">
        <f t="shared" si="105"/>
        <v>1</v>
      </c>
      <c r="U965" s="16" t="b">
        <f t="shared" si="106"/>
        <v>1</v>
      </c>
      <c r="V965" s="16" t="b">
        <f t="shared" si="100"/>
        <v>1</v>
      </c>
      <c r="W965" s="16" t="b">
        <f t="shared" si="101"/>
        <v>1</v>
      </c>
      <c r="X965" s="16" t="b">
        <f t="shared" si="102"/>
        <v>1</v>
      </c>
    </row>
    <row r="966" spans="1:24">
      <c r="A966" s="103">
        <v>951</v>
      </c>
      <c r="B966" s="218"/>
      <c r="C966" s="219"/>
      <c r="D966" s="206"/>
      <c r="E966" s="206"/>
      <c r="F966" s="206"/>
      <c r="G966" s="207"/>
      <c r="H966" s="207"/>
      <c r="I966" s="207"/>
      <c r="J966" s="207"/>
      <c r="K966" s="207"/>
      <c r="L966" s="207"/>
      <c r="M966" s="207"/>
      <c r="N966" s="207"/>
      <c r="O966" s="207"/>
      <c r="P966" s="207"/>
      <c r="Q966" s="207"/>
      <c r="R966" s="104">
        <f t="shared" si="103"/>
        <v>0</v>
      </c>
      <c r="S966" s="16" t="b">
        <f t="shared" si="104"/>
        <v>1</v>
      </c>
      <c r="T966" s="16" t="b">
        <f t="shared" si="105"/>
        <v>1</v>
      </c>
      <c r="U966" s="16" t="b">
        <f t="shared" si="106"/>
        <v>1</v>
      </c>
      <c r="V966" s="16" t="b">
        <f t="shared" si="100"/>
        <v>1</v>
      </c>
      <c r="W966" s="16" t="b">
        <f t="shared" si="101"/>
        <v>1</v>
      </c>
      <c r="X966" s="16" t="b">
        <f t="shared" si="102"/>
        <v>1</v>
      </c>
    </row>
    <row r="967" spans="1:24">
      <c r="A967" s="103">
        <v>952</v>
      </c>
      <c r="B967" s="218"/>
      <c r="C967" s="219"/>
      <c r="D967" s="206"/>
      <c r="E967" s="206"/>
      <c r="F967" s="206"/>
      <c r="G967" s="207"/>
      <c r="H967" s="207"/>
      <c r="I967" s="207"/>
      <c r="J967" s="207"/>
      <c r="K967" s="207"/>
      <c r="L967" s="207"/>
      <c r="M967" s="207"/>
      <c r="N967" s="207"/>
      <c r="O967" s="207"/>
      <c r="P967" s="207"/>
      <c r="Q967" s="207"/>
      <c r="R967" s="104">
        <f t="shared" si="103"/>
        <v>0</v>
      </c>
      <c r="S967" s="16" t="b">
        <f t="shared" si="104"/>
        <v>1</v>
      </c>
      <c r="T967" s="16" t="b">
        <f t="shared" si="105"/>
        <v>1</v>
      </c>
      <c r="U967" s="16" t="b">
        <f t="shared" si="106"/>
        <v>1</v>
      </c>
      <c r="V967" s="16" t="b">
        <f t="shared" si="100"/>
        <v>1</v>
      </c>
      <c r="W967" s="16" t="b">
        <f t="shared" si="101"/>
        <v>1</v>
      </c>
      <c r="X967" s="16" t="b">
        <f t="shared" si="102"/>
        <v>1</v>
      </c>
    </row>
    <row r="968" spans="1:24">
      <c r="A968" s="103">
        <v>953</v>
      </c>
      <c r="B968" s="218"/>
      <c r="C968" s="219"/>
      <c r="D968" s="206"/>
      <c r="E968" s="206"/>
      <c r="F968" s="206"/>
      <c r="G968" s="207"/>
      <c r="H968" s="207"/>
      <c r="I968" s="207"/>
      <c r="J968" s="207"/>
      <c r="K968" s="207"/>
      <c r="L968" s="207"/>
      <c r="M968" s="207"/>
      <c r="N968" s="207"/>
      <c r="O968" s="207"/>
      <c r="P968" s="207"/>
      <c r="Q968" s="207"/>
      <c r="R968" s="104">
        <f t="shared" si="103"/>
        <v>0</v>
      </c>
      <c r="S968" s="16" t="b">
        <f t="shared" si="104"/>
        <v>1</v>
      </c>
      <c r="T968" s="16" t="b">
        <f t="shared" si="105"/>
        <v>1</v>
      </c>
      <c r="U968" s="16" t="b">
        <f t="shared" si="106"/>
        <v>1</v>
      </c>
      <c r="V968" s="16" t="b">
        <f t="shared" si="100"/>
        <v>1</v>
      </c>
      <c r="W968" s="16" t="b">
        <f t="shared" si="101"/>
        <v>1</v>
      </c>
      <c r="X968" s="16" t="b">
        <f t="shared" si="102"/>
        <v>1</v>
      </c>
    </row>
    <row r="969" spans="1:24">
      <c r="A969" s="103">
        <v>954</v>
      </c>
      <c r="B969" s="218"/>
      <c r="C969" s="219"/>
      <c r="D969" s="206"/>
      <c r="E969" s="206"/>
      <c r="F969" s="206"/>
      <c r="G969" s="207"/>
      <c r="H969" s="207"/>
      <c r="I969" s="207"/>
      <c r="J969" s="207"/>
      <c r="K969" s="207"/>
      <c r="L969" s="207"/>
      <c r="M969" s="207"/>
      <c r="N969" s="207"/>
      <c r="O969" s="207"/>
      <c r="P969" s="207"/>
      <c r="Q969" s="207"/>
      <c r="R969" s="104">
        <f t="shared" si="103"/>
        <v>0</v>
      </c>
      <c r="S969" s="16" t="b">
        <f t="shared" si="104"/>
        <v>1</v>
      </c>
      <c r="T969" s="16" t="b">
        <f t="shared" si="105"/>
        <v>1</v>
      </c>
      <c r="U969" s="16" t="b">
        <f t="shared" si="106"/>
        <v>1</v>
      </c>
      <c r="V969" s="16" t="b">
        <f t="shared" si="100"/>
        <v>1</v>
      </c>
      <c r="W969" s="16" t="b">
        <f t="shared" si="101"/>
        <v>1</v>
      </c>
      <c r="X969" s="16" t="b">
        <f t="shared" si="102"/>
        <v>1</v>
      </c>
    </row>
    <row r="970" spans="1:24">
      <c r="A970" s="103">
        <v>955</v>
      </c>
      <c r="B970" s="218"/>
      <c r="C970" s="219"/>
      <c r="D970" s="206"/>
      <c r="E970" s="206"/>
      <c r="F970" s="206"/>
      <c r="G970" s="207"/>
      <c r="H970" s="207"/>
      <c r="I970" s="207"/>
      <c r="J970" s="207"/>
      <c r="K970" s="207"/>
      <c r="L970" s="207"/>
      <c r="M970" s="207"/>
      <c r="N970" s="207"/>
      <c r="O970" s="207"/>
      <c r="P970" s="207"/>
      <c r="Q970" s="207"/>
      <c r="R970" s="104">
        <f t="shared" si="103"/>
        <v>0</v>
      </c>
      <c r="S970" s="16" t="b">
        <f t="shared" si="104"/>
        <v>1</v>
      </c>
      <c r="T970" s="16" t="b">
        <f t="shared" si="105"/>
        <v>1</v>
      </c>
      <c r="U970" s="16" t="b">
        <f t="shared" si="106"/>
        <v>1</v>
      </c>
      <c r="V970" s="16" t="b">
        <f t="shared" si="100"/>
        <v>1</v>
      </c>
      <c r="W970" s="16" t="b">
        <f t="shared" si="101"/>
        <v>1</v>
      </c>
      <c r="X970" s="16" t="b">
        <f t="shared" si="102"/>
        <v>1</v>
      </c>
    </row>
    <row r="971" spans="1:24">
      <c r="A971" s="103">
        <v>956</v>
      </c>
      <c r="B971" s="218"/>
      <c r="C971" s="219"/>
      <c r="D971" s="206"/>
      <c r="E971" s="206"/>
      <c r="F971" s="206"/>
      <c r="G971" s="207"/>
      <c r="H971" s="207"/>
      <c r="I971" s="207"/>
      <c r="J971" s="207"/>
      <c r="K971" s="207"/>
      <c r="L971" s="207"/>
      <c r="M971" s="207"/>
      <c r="N971" s="207"/>
      <c r="O971" s="207"/>
      <c r="P971" s="207"/>
      <c r="Q971" s="207"/>
      <c r="R971" s="104">
        <f t="shared" si="103"/>
        <v>0</v>
      </c>
      <c r="S971" s="16" t="b">
        <f t="shared" si="104"/>
        <v>1</v>
      </c>
      <c r="T971" s="16" t="b">
        <f t="shared" si="105"/>
        <v>1</v>
      </c>
      <c r="U971" s="16" t="b">
        <f t="shared" si="106"/>
        <v>1</v>
      </c>
      <c r="V971" s="16" t="b">
        <f t="shared" si="100"/>
        <v>1</v>
      </c>
      <c r="W971" s="16" t="b">
        <f t="shared" si="101"/>
        <v>1</v>
      </c>
      <c r="X971" s="16" t="b">
        <f t="shared" si="102"/>
        <v>1</v>
      </c>
    </row>
    <row r="972" spans="1:24">
      <c r="A972" s="103">
        <v>957</v>
      </c>
      <c r="B972" s="218"/>
      <c r="C972" s="219"/>
      <c r="D972" s="206"/>
      <c r="E972" s="206"/>
      <c r="F972" s="206"/>
      <c r="G972" s="207"/>
      <c r="H972" s="207"/>
      <c r="I972" s="207"/>
      <c r="J972" s="207"/>
      <c r="K972" s="207"/>
      <c r="L972" s="207"/>
      <c r="M972" s="207"/>
      <c r="N972" s="207"/>
      <c r="O972" s="207"/>
      <c r="P972" s="207"/>
      <c r="Q972" s="207"/>
      <c r="R972" s="104">
        <f t="shared" si="103"/>
        <v>0</v>
      </c>
      <c r="S972" s="16" t="b">
        <f t="shared" si="104"/>
        <v>1</v>
      </c>
      <c r="T972" s="16" t="b">
        <f t="shared" si="105"/>
        <v>1</v>
      </c>
      <c r="U972" s="16" t="b">
        <f t="shared" si="106"/>
        <v>1</v>
      </c>
      <c r="V972" s="16" t="b">
        <f t="shared" si="100"/>
        <v>1</v>
      </c>
      <c r="W972" s="16" t="b">
        <f t="shared" si="101"/>
        <v>1</v>
      </c>
      <c r="X972" s="16" t="b">
        <f t="shared" si="102"/>
        <v>1</v>
      </c>
    </row>
    <row r="973" spans="1:24">
      <c r="A973" s="103">
        <v>958</v>
      </c>
      <c r="B973" s="218"/>
      <c r="C973" s="219"/>
      <c r="D973" s="206"/>
      <c r="E973" s="206"/>
      <c r="F973" s="206"/>
      <c r="G973" s="207"/>
      <c r="H973" s="207"/>
      <c r="I973" s="207"/>
      <c r="J973" s="207"/>
      <c r="K973" s="207"/>
      <c r="L973" s="207"/>
      <c r="M973" s="207"/>
      <c r="N973" s="207"/>
      <c r="O973" s="207"/>
      <c r="P973" s="207"/>
      <c r="Q973" s="207"/>
      <c r="R973" s="104">
        <f t="shared" si="103"/>
        <v>0</v>
      </c>
      <c r="S973" s="16" t="b">
        <f t="shared" si="104"/>
        <v>1</v>
      </c>
      <c r="T973" s="16" t="b">
        <f t="shared" si="105"/>
        <v>1</v>
      </c>
      <c r="U973" s="16" t="b">
        <f t="shared" si="106"/>
        <v>1</v>
      </c>
      <c r="V973" s="16" t="b">
        <f t="shared" si="100"/>
        <v>1</v>
      </c>
      <c r="W973" s="16" t="b">
        <f t="shared" si="101"/>
        <v>1</v>
      </c>
      <c r="X973" s="16" t="b">
        <f t="shared" si="102"/>
        <v>1</v>
      </c>
    </row>
    <row r="974" spans="1:24">
      <c r="A974" s="103">
        <v>959</v>
      </c>
      <c r="B974" s="218"/>
      <c r="C974" s="219"/>
      <c r="D974" s="206"/>
      <c r="E974" s="206"/>
      <c r="F974" s="206"/>
      <c r="G974" s="207"/>
      <c r="H974" s="207"/>
      <c r="I974" s="207"/>
      <c r="J974" s="207"/>
      <c r="K974" s="207"/>
      <c r="L974" s="207"/>
      <c r="M974" s="207"/>
      <c r="N974" s="207"/>
      <c r="O974" s="207"/>
      <c r="P974" s="207"/>
      <c r="Q974" s="207"/>
      <c r="R974" s="104">
        <f t="shared" si="103"/>
        <v>0</v>
      </c>
      <c r="S974" s="16" t="b">
        <f t="shared" si="104"/>
        <v>1</v>
      </c>
      <c r="T974" s="16" t="b">
        <f t="shared" si="105"/>
        <v>1</v>
      </c>
      <c r="U974" s="16" t="b">
        <f t="shared" si="106"/>
        <v>1</v>
      </c>
      <c r="V974" s="16" t="b">
        <f t="shared" si="100"/>
        <v>1</v>
      </c>
      <c r="W974" s="16" t="b">
        <f t="shared" si="101"/>
        <v>1</v>
      </c>
      <c r="X974" s="16" t="b">
        <f t="shared" si="102"/>
        <v>1</v>
      </c>
    </row>
    <row r="975" spans="1:24">
      <c r="A975" s="103">
        <v>960</v>
      </c>
      <c r="B975" s="218"/>
      <c r="C975" s="219"/>
      <c r="D975" s="206"/>
      <c r="E975" s="206"/>
      <c r="F975" s="206"/>
      <c r="G975" s="207"/>
      <c r="H975" s="207"/>
      <c r="I975" s="207"/>
      <c r="J975" s="207"/>
      <c r="K975" s="207"/>
      <c r="L975" s="207"/>
      <c r="M975" s="207"/>
      <c r="N975" s="207"/>
      <c r="O975" s="207"/>
      <c r="P975" s="207"/>
      <c r="Q975" s="207"/>
      <c r="R975" s="104">
        <f t="shared" si="103"/>
        <v>0</v>
      </c>
      <c r="S975" s="16" t="b">
        <f t="shared" si="104"/>
        <v>1</v>
      </c>
      <c r="T975" s="16" t="b">
        <f t="shared" si="105"/>
        <v>1</v>
      </c>
      <c r="U975" s="16" t="b">
        <f t="shared" si="106"/>
        <v>1</v>
      </c>
      <c r="V975" s="16" t="b">
        <f t="shared" si="100"/>
        <v>1</v>
      </c>
      <c r="W975" s="16" t="b">
        <f t="shared" si="101"/>
        <v>1</v>
      </c>
      <c r="X975" s="16" t="b">
        <f t="shared" si="102"/>
        <v>1</v>
      </c>
    </row>
    <row r="976" spans="1:24">
      <c r="A976" s="103">
        <v>961</v>
      </c>
      <c r="B976" s="218"/>
      <c r="C976" s="219"/>
      <c r="D976" s="206"/>
      <c r="E976" s="206"/>
      <c r="F976" s="206"/>
      <c r="G976" s="207"/>
      <c r="H976" s="207"/>
      <c r="I976" s="207"/>
      <c r="J976" s="207"/>
      <c r="K976" s="207"/>
      <c r="L976" s="207"/>
      <c r="M976" s="207"/>
      <c r="N976" s="207"/>
      <c r="O976" s="207"/>
      <c r="P976" s="207"/>
      <c r="Q976" s="207"/>
      <c r="R976" s="104">
        <f t="shared" si="103"/>
        <v>0</v>
      </c>
      <c r="S976" s="16" t="b">
        <f t="shared" si="104"/>
        <v>1</v>
      </c>
      <c r="T976" s="16" t="b">
        <f t="shared" si="105"/>
        <v>1</v>
      </c>
      <c r="U976" s="16" t="b">
        <f t="shared" si="106"/>
        <v>1</v>
      </c>
      <c r="V976" s="16" t="b">
        <f t="shared" ref="V976:V1015" si="107">IF(D976="",TRUE,(IF(ISNUMBER(MATCH(D976,CountriesList,0)),TRUE,FALSE)))</f>
        <v>1</v>
      </c>
      <c r="W976" s="16" t="b">
        <f t="shared" ref="W976:W1015" si="108">IF(E976="",TRUE,(IF(ISNUMBER(MATCH(E976,typeofentityList,0)),TRUE,FALSE)))</f>
        <v>1</v>
      </c>
      <c r="X976" s="16" t="b">
        <f t="shared" ref="X976:X1015" si="109">IF(F976="",TRUE,(IF(ISNUMBER(MATCH(F976,RelationList,0)),TRUE,FALSE)))</f>
        <v>1</v>
      </c>
    </row>
    <row r="977" spans="1:24">
      <c r="A977" s="103">
        <v>962</v>
      </c>
      <c r="B977" s="218"/>
      <c r="C977" s="219"/>
      <c r="D977" s="206"/>
      <c r="E977" s="206"/>
      <c r="F977" s="206"/>
      <c r="G977" s="207"/>
      <c r="H977" s="207"/>
      <c r="I977" s="207"/>
      <c r="J977" s="207"/>
      <c r="K977" s="207"/>
      <c r="L977" s="207"/>
      <c r="M977" s="207"/>
      <c r="N977" s="207"/>
      <c r="O977" s="207"/>
      <c r="P977" s="207"/>
      <c r="Q977" s="207"/>
      <c r="R977" s="104">
        <f t="shared" ref="R977:R1015" si="110">SUM(G977:Q977)</f>
        <v>0</v>
      </c>
      <c r="S977" s="16" t="b">
        <f t="shared" si="104"/>
        <v>1</v>
      </c>
      <c r="T977" s="16" t="b">
        <f t="shared" si="105"/>
        <v>1</v>
      </c>
      <c r="U977" s="16" t="b">
        <f t="shared" si="106"/>
        <v>1</v>
      </c>
      <c r="V977" s="16" t="b">
        <f t="shared" si="107"/>
        <v>1</v>
      </c>
      <c r="W977" s="16" t="b">
        <f t="shared" si="108"/>
        <v>1</v>
      </c>
      <c r="X977" s="16" t="b">
        <f t="shared" si="109"/>
        <v>1</v>
      </c>
    </row>
    <row r="978" spans="1:24">
      <c r="A978" s="103">
        <v>963</v>
      </c>
      <c r="B978" s="218"/>
      <c r="C978" s="219"/>
      <c r="D978" s="206"/>
      <c r="E978" s="206"/>
      <c r="F978" s="206"/>
      <c r="G978" s="207"/>
      <c r="H978" s="207"/>
      <c r="I978" s="207"/>
      <c r="J978" s="207"/>
      <c r="K978" s="207"/>
      <c r="L978" s="207"/>
      <c r="M978" s="207"/>
      <c r="N978" s="207"/>
      <c r="O978" s="207"/>
      <c r="P978" s="207"/>
      <c r="Q978" s="207"/>
      <c r="R978" s="104">
        <f t="shared" si="110"/>
        <v>0</v>
      </c>
      <c r="S978" s="16" t="b">
        <f t="shared" ref="S978:S1015" si="111">IF(ISBLANK(B978),TRUE,IF(OR(ISBLANK(C978),ISBLANK(D978),ISBLANK(E978),ISBLANK(F978),ISBLANK(G978),ISBLANK(H978),ISBLANK(I978),ISBLANK(J978),ISBLANK(K978),ISBLANK(L978),ISBLANK(M978),ISBLANK(N978),ISBLANK(O978),ISBLANK(P978),ISBLANK(Q978),ISBLANK(R978)),FALSE,TRUE))</f>
        <v>1</v>
      </c>
      <c r="T978" s="16" t="b">
        <f t="shared" ref="T978:T1015" si="112">IF(OR(AND(B978="N/A",D978="N/A",E978="N/A",F978="N/A"),AND(ISBLANK(B978),ISBLANK(D978),ISBLANK(E978),ISBLANK(F978)),AND(NOT(ISBLANK(B978)),B978&lt;&gt;"N/A",NOT(ISBLANK(D978)),D978&lt;&gt;"N/A",NOT(ISBLANK(E978)),E978&lt;&gt;"N/A",NOT(ISBLANK(F978)),F978&lt;&gt;"N/A")),TRUE,FALSE)</f>
        <v>1</v>
      </c>
      <c r="U978" s="16" t="b">
        <f t="shared" ref="U978:U1015" si="113">IF(OR((AND(B978="N/A",R978=0)),(AND((ISBLANK(B978)=TRUE),R978=0)),(AND(NOT(ISBLANK(B978)),B978&lt;&gt;"N/A",R978&lt;&gt;0))),TRUE,FALSE)</f>
        <v>1</v>
      </c>
      <c r="V978" s="16" t="b">
        <f t="shared" si="107"/>
        <v>1</v>
      </c>
      <c r="W978" s="16" t="b">
        <f t="shared" si="108"/>
        <v>1</v>
      </c>
      <c r="X978" s="16" t="b">
        <f t="shared" si="109"/>
        <v>1</v>
      </c>
    </row>
    <row r="979" spans="1:24">
      <c r="A979" s="103">
        <v>964</v>
      </c>
      <c r="B979" s="218"/>
      <c r="C979" s="219"/>
      <c r="D979" s="206"/>
      <c r="E979" s="206"/>
      <c r="F979" s="206"/>
      <c r="G979" s="207"/>
      <c r="H979" s="207"/>
      <c r="I979" s="207"/>
      <c r="J979" s="207"/>
      <c r="K979" s="207"/>
      <c r="L979" s="207"/>
      <c r="M979" s="207"/>
      <c r="N979" s="207"/>
      <c r="O979" s="207"/>
      <c r="P979" s="207"/>
      <c r="Q979" s="207"/>
      <c r="R979" s="104">
        <f t="shared" si="110"/>
        <v>0</v>
      </c>
      <c r="S979" s="16" t="b">
        <f t="shared" si="111"/>
        <v>1</v>
      </c>
      <c r="T979" s="16" t="b">
        <f t="shared" si="112"/>
        <v>1</v>
      </c>
      <c r="U979" s="16" t="b">
        <f t="shared" si="113"/>
        <v>1</v>
      </c>
      <c r="V979" s="16" t="b">
        <f t="shared" si="107"/>
        <v>1</v>
      </c>
      <c r="W979" s="16" t="b">
        <f t="shared" si="108"/>
        <v>1</v>
      </c>
      <c r="X979" s="16" t="b">
        <f t="shared" si="109"/>
        <v>1</v>
      </c>
    </row>
    <row r="980" spans="1:24">
      <c r="A980" s="103">
        <v>965</v>
      </c>
      <c r="B980" s="218"/>
      <c r="C980" s="219"/>
      <c r="D980" s="206"/>
      <c r="E980" s="206"/>
      <c r="F980" s="206"/>
      <c r="G980" s="207"/>
      <c r="H980" s="207"/>
      <c r="I980" s="207"/>
      <c r="J980" s="207"/>
      <c r="K980" s="207"/>
      <c r="L980" s="207"/>
      <c r="M980" s="207"/>
      <c r="N980" s="207"/>
      <c r="O980" s="207"/>
      <c r="P980" s="207"/>
      <c r="Q980" s="207"/>
      <c r="R980" s="104">
        <f t="shared" si="110"/>
        <v>0</v>
      </c>
      <c r="S980" s="16" t="b">
        <f t="shared" si="111"/>
        <v>1</v>
      </c>
      <c r="T980" s="16" t="b">
        <f t="shared" si="112"/>
        <v>1</v>
      </c>
      <c r="U980" s="16" t="b">
        <f t="shared" si="113"/>
        <v>1</v>
      </c>
      <c r="V980" s="16" t="b">
        <f t="shared" si="107"/>
        <v>1</v>
      </c>
      <c r="W980" s="16" t="b">
        <f t="shared" si="108"/>
        <v>1</v>
      </c>
      <c r="X980" s="16" t="b">
        <f t="shared" si="109"/>
        <v>1</v>
      </c>
    </row>
    <row r="981" spans="1:24">
      <c r="A981" s="103">
        <v>966</v>
      </c>
      <c r="B981" s="218"/>
      <c r="C981" s="219"/>
      <c r="D981" s="206"/>
      <c r="E981" s="206"/>
      <c r="F981" s="206"/>
      <c r="G981" s="207"/>
      <c r="H981" s="207"/>
      <c r="I981" s="207"/>
      <c r="J981" s="207"/>
      <c r="K981" s="207"/>
      <c r="L981" s="207"/>
      <c r="M981" s="207"/>
      <c r="N981" s="207"/>
      <c r="O981" s="207"/>
      <c r="P981" s="207"/>
      <c r="Q981" s="207"/>
      <c r="R981" s="104">
        <f t="shared" si="110"/>
        <v>0</v>
      </c>
      <c r="S981" s="16" t="b">
        <f t="shared" si="111"/>
        <v>1</v>
      </c>
      <c r="T981" s="16" t="b">
        <f t="shared" si="112"/>
        <v>1</v>
      </c>
      <c r="U981" s="16" t="b">
        <f t="shared" si="113"/>
        <v>1</v>
      </c>
      <c r="V981" s="16" t="b">
        <f t="shared" si="107"/>
        <v>1</v>
      </c>
      <c r="W981" s="16" t="b">
        <f t="shared" si="108"/>
        <v>1</v>
      </c>
      <c r="X981" s="16" t="b">
        <f t="shared" si="109"/>
        <v>1</v>
      </c>
    </row>
    <row r="982" spans="1:24">
      <c r="A982" s="103">
        <v>967</v>
      </c>
      <c r="B982" s="218"/>
      <c r="C982" s="219"/>
      <c r="D982" s="206"/>
      <c r="E982" s="206"/>
      <c r="F982" s="206"/>
      <c r="G982" s="207"/>
      <c r="H982" s="207"/>
      <c r="I982" s="207"/>
      <c r="J982" s="207"/>
      <c r="K982" s="207"/>
      <c r="L982" s="207"/>
      <c r="M982" s="207"/>
      <c r="N982" s="207"/>
      <c r="O982" s="207"/>
      <c r="P982" s="207"/>
      <c r="Q982" s="207"/>
      <c r="R982" s="104">
        <f t="shared" si="110"/>
        <v>0</v>
      </c>
      <c r="S982" s="16" t="b">
        <f t="shared" si="111"/>
        <v>1</v>
      </c>
      <c r="T982" s="16" t="b">
        <f t="shared" si="112"/>
        <v>1</v>
      </c>
      <c r="U982" s="16" t="b">
        <f t="shared" si="113"/>
        <v>1</v>
      </c>
      <c r="V982" s="16" t="b">
        <f t="shared" si="107"/>
        <v>1</v>
      </c>
      <c r="W982" s="16" t="b">
        <f t="shared" si="108"/>
        <v>1</v>
      </c>
      <c r="X982" s="16" t="b">
        <f t="shared" si="109"/>
        <v>1</v>
      </c>
    </row>
    <row r="983" spans="1:24">
      <c r="A983" s="103">
        <v>968</v>
      </c>
      <c r="B983" s="218"/>
      <c r="C983" s="219"/>
      <c r="D983" s="206"/>
      <c r="E983" s="206"/>
      <c r="F983" s="206"/>
      <c r="G983" s="207"/>
      <c r="H983" s="207"/>
      <c r="I983" s="207"/>
      <c r="J983" s="207"/>
      <c r="K983" s="207"/>
      <c r="L983" s="207"/>
      <c r="M983" s="207"/>
      <c r="N983" s="207"/>
      <c r="O983" s="207"/>
      <c r="P983" s="207"/>
      <c r="Q983" s="207"/>
      <c r="R983" s="104">
        <f t="shared" si="110"/>
        <v>0</v>
      </c>
      <c r="S983" s="16" t="b">
        <f t="shared" si="111"/>
        <v>1</v>
      </c>
      <c r="T983" s="16" t="b">
        <f t="shared" si="112"/>
        <v>1</v>
      </c>
      <c r="U983" s="16" t="b">
        <f t="shared" si="113"/>
        <v>1</v>
      </c>
      <c r="V983" s="16" t="b">
        <f t="shared" si="107"/>
        <v>1</v>
      </c>
      <c r="W983" s="16" t="b">
        <f t="shared" si="108"/>
        <v>1</v>
      </c>
      <c r="X983" s="16" t="b">
        <f t="shared" si="109"/>
        <v>1</v>
      </c>
    </row>
    <row r="984" spans="1:24">
      <c r="A984" s="103">
        <v>969</v>
      </c>
      <c r="B984" s="218"/>
      <c r="C984" s="219"/>
      <c r="D984" s="206"/>
      <c r="E984" s="206"/>
      <c r="F984" s="206"/>
      <c r="G984" s="207"/>
      <c r="H984" s="207"/>
      <c r="I984" s="207"/>
      <c r="J984" s="207"/>
      <c r="K984" s="207"/>
      <c r="L984" s="207"/>
      <c r="M984" s="207"/>
      <c r="N984" s="207"/>
      <c r="O984" s="207"/>
      <c r="P984" s="207"/>
      <c r="Q984" s="207"/>
      <c r="R984" s="104">
        <f t="shared" si="110"/>
        <v>0</v>
      </c>
      <c r="S984" s="16" t="b">
        <f t="shared" si="111"/>
        <v>1</v>
      </c>
      <c r="T984" s="16" t="b">
        <f t="shared" si="112"/>
        <v>1</v>
      </c>
      <c r="U984" s="16" t="b">
        <f t="shared" si="113"/>
        <v>1</v>
      </c>
      <c r="V984" s="16" t="b">
        <f t="shared" si="107"/>
        <v>1</v>
      </c>
      <c r="W984" s="16" t="b">
        <f t="shared" si="108"/>
        <v>1</v>
      </c>
      <c r="X984" s="16" t="b">
        <f t="shared" si="109"/>
        <v>1</v>
      </c>
    </row>
    <row r="985" spans="1:24">
      <c r="A985" s="103">
        <v>970</v>
      </c>
      <c r="B985" s="218"/>
      <c r="C985" s="219"/>
      <c r="D985" s="206"/>
      <c r="E985" s="206"/>
      <c r="F985" s="206"/>
      <c r="G985" s="207"/>
      <c r="H985" s="207"/>
      <c r="I985" s="207"/>
      <c r="J985" s="207"/>
      <c r="K985" s="207"/>
      <c r="L985" s="207"/>
      <c r="M985" s="207"/>
      <c r="N985" s="207"/>
      <c r="O985" s="207"/>
      <c r="P985" s="207"/>
      <c r="Q985" s="207"/>
      <c r="R985" s="104">
        <f t="shared" si="110"/>
        <v>0</v>
      </c>
      <c r="S985" s="16" t="b">
        <f t="shared" si="111"/>
        <v>1</v>
      </c>
      <c r="T985" s="16" t="b">
        <f t="shared" si="112"/>
        <v>1</v>
      </c>
      <c r="U985" s="16" t="b">
        <f t="shared" si="113"/>
        <v>1</v>
      </c>
      <c r="V985" s="16" t="b">
        <f t="shared" si="107"/>
        <v>1</v>
      </c>
      <c r="W985" s="16" t="b">
        <f t="shared" si="108"/>
        <v>1</v>
      </c>
      <c r="X985" s="16" t="b">
        <f t="shared" si="109"/>
        <v>1</v>
      </c>
    </row>
    <row r="986" spans="1:24">
      <c r="A986" s="103">
        <v>971</v>
      </c>
      <c r="B986" s="218"/>
      <c r="C986" s="219"/>
      <c r="D986" s="206"/>
      <c r="E986" s="206"/>
      <c r="F986" s="206"/>
      <c r="G986" s="207"/>
      <c r="H986" s="207"/>
      <c r="I986" s="207"/>
      <c r="J986" s="207"/>
      <c r="K986" s="207"/>
      <c r="L986" s="207"/>
      <c r="M986" s="207"/>
      <c r="N986" s="207"/>
      <c r="O986" s="207"/>
      <c r="P986" s="207"/>
      <c r="Q986" s="207"/>
      <c r="R986" s="104">
        <f t="shared" si="110"/>
        <v>0</v>
      </c>
      <c r="S986" s="16" t="b">
        <f t="shared" si="111"/>
        <v>1</v>
      </c>
      <c r="T986" s="16" t="b">
        <f t="shared" si="112"/>
        <v>1</v>
      </c>
      <c r="U986" s="16" t="b">
        <f t="shared" si="113"/>
        <v>1</v>
      </c>
      <c r="V986" s="16" t="b">
        <f t="shared" si="107"/>
        <v>1</v>
      </c>
      <c r="W986" s="16" t="b">
        <f t="shared" si="108"/>
        <v>1</v>
      </c>
      <c r="X986" s="16" t="b">
        <f t="shared" si="109"/>
        <v>1</v>
      </c>
    </row>
    <row r="987" spans="1:24">
      <c r="A987" s="103">
        <v>972</v>
      </c>
      <c r="B987" s="218"/>
      <c r="C987" s="219"/>
      <c r="D987" s="206"/>
      <c r="E987" s="206"/>
      <c r="F987" s="206"/>
      <c r="G987" s="207"/>
      <c r="H987" s="207"/>
      <c r="I987" s="207"/>
      <c r="J987" s="207"/>
      <c r="K987" s="207"/>
      <c r="L987" s="207"/>
      <c r="M987" s="207"/>
      <c r="N987" s="207"/>
      <c r="O987" s="207"/>
      <c r="P987" s="207"/>
      <c r="Q987" s="207"/>
      <c r="R987" s="104">
        <f t="shared" si="110"/>
        <v>0</v>
      </c>
      <c r="S987" s="16" t="b">
        <f t="shared" si="111"/>
        <v>1</v>
      </c>
      <c r="T987" s="16" t="b">
        <f t="shared" si="112"/>
        <v>1</v>
      </c>
      <c r="U987" s="16" t="b">
        <f t="shared" si="113"/>
        <v>1</v>
      </c>
      <c r="V987" s="16" t="b">
        <f t="shared" si="107"/>
        <v>1</v>
      </c>
      <c r="W987" s="16" t="b">
        <f t="shared" si="108"/>
        <v>1</v>
      </c>
      <c r="X987" s="16" t="b">
        <f t="shared" si="109"/>
        <v>1</v>
      </c>
    </row>
    <row r="988" spans="1:24">
      <c r="A988" s="103">
        <v>973</v>
      </c>
      <c r="B988" s="218"/>
      <c r="C988" s="219"/>
      <c r="D988" s="206"/>
      <c r="E988" s="206"/>
      <c r="F988" s="206"/>
      <c r="G988" s="207"/>
      <c r="H988" s="207"/>
      <c r="I988" s="207"/>
      <c r="J988" s="207"/>
      <c r="K988" s="207"/>
      <c r="L988" s="207"/>
      <c r="M988" s="207"/>
      <c r="N988" s="207"/>
      <c r="O988" s="207"/>
      <c r="P988" s="207"/>
      <c r="Q988" s="207"/>
      <c r="R988" s="104">
        <f t="shared" si="110"/>
        <v>0</v>
      </c>
      <c r="S988" s="16" t="b">
        <f t="shared" si="111"/>
        <v>1</v>
      </c>
      <c r="T988" s="16" t="b">
        <f t="shared" si="112"/>
        <v>1</v>
      </c>
      <c r="U988" s="16" t="b">
        <f t="shared" si="113"/>
        <v>1</v>
      </c>
      <c r="V988" s="16" t="b">
        <f t="shared" si="107"/>
        <v>1</v>
      </c>
      <c r="W988" s="16" t="b">
        <f t="shared" si="108"/>
        <v>1</v>
      </c>
      <c r="X988" s="16" t="b">
        <f t="shared" si="109"/>
        <v>1</v>
      </c>
    </row>
    <row r="989" spans="1:24">
      <c r="A989" s="103">
        <v>974</v>
      </c>
      <c r="B989" s="218"/>
      <c r="C989" s="219"/>
      <c r="D989" s="206"/>
      <c r="E989" s="206"/>
      <c r="F989" s="206"/>
      <c r="G989" s="207"/>
      <c r="H989" s="207"/>
      <c r="I989" s="207"/>
      <c r="J989" s="207"/>
      <c r="K989" s="207"/>
      <c r="L989" s="207"/>
      <c r="M989" s="207"/>
      <c r="N989" s="207"/>
      <c r="O989" s="207"/>
      <c r="P989" s="207"/>
      <c r="Q989" s="207"/>
      <c r="R989" s="104">
        <f t="shared" si="110"/>
        <v>0</v>
      </c>
      <c r="S989" s="16" t="b">
        <f t="shared" si="111"/>
        <v>1</v>
      </c>
      <c r="T989" s="16" t="b">
        <f t="shared" si="112"/>
        <v>1</v>
      </c>
      <c r="U989" s="16" t="b">
        <f t="shared" si="113"/>
        <v>1</v>
      </c>
      <c r="V989" s="16" t="b">
        <f t="shared" si="107"/>
        <v>1</v>
      </c>
      <c r="W989" s="16" t="b">
        <f t="shared" si="108"/>
        <v>1</v>
      </c>
      <c r="X989" s="16" t="b">
        <f t="shared" si="109"/>
        <v>1</v>
      </c>
    </row>
    <row r="990" spans="1:24">
      <c r="A990" s="103">
        <v>975</v>
      </c>
      <c r="B990" s="218"/>
      <c r="C990" s="219"/>
      <c r="D990" s="206"/>
      <c r="E990" s="206"/>
      <c r="F990" s="206"/>
      <c r="G990" s="207"/>
      <c r="H990" s="207"/>
      <c r="I990" s="207"/>
      <c r="J990" s="207"/>
      <c r="K990" s="207"/>
      <c r="L990" s="207"/>
      <c r="M990" s="207"/>
      <c r="N990" s="207"/>
      <c r="O990" s="207"/>
      <c r="P990" s="207"/>
      <c r="Q990" s="207"/>
      <c r="R990" s="104">
        <f t="shared" si="110"/>
        <v>0</v>
      </c>
      <c r="S990" s="16" t="b">
        <f t="shared" si="111"/>
        <v>1</v>
      </c>
      <c r="T990" s="16" t="b">
        <f t="shared" si="112"/>
        <v>1</v>
      </c>
      <c r="U990" s="16" t="b">
        <f t="shared" si="113"/>
        <v>1</v>
      </c>
      <c r="V990" s="16" t="b">
        <f t="shared" si="107"/>
        <v>1</v>
      </c>
      <c r="W990" s="16" t="b">
        <f t="shared" si="108"/>
        <v>1</v>
      </c>
      <c r="X990" s="16" t="b">
        <f t="shared" si="109"/>
        <v>1</v>
      </c>
    </row>
    <row r="991" spans="1:24">
      <c r="A991" s="103">
        <v>976</v>
      </c>
      <c r="B991" s="218"/>
      <c r="C991" s="219"/>
      <c r="D991" s="206"/>
      <c r="E991" s="206"/>
      <c r="F991" s="206"/>
      <c r="G991" s="207"/>
      <c r="H991" s="207"/>
      <c r="I991" s="207"/>
      <c r="J991" s="207"/>
      <c r="K991" s="207"/>
      <c r="L991" s="207"/>
      <c r="M991" s="207"/>
      <c r="N991" s="207"/>
      <c r="O991" s="207"/>
      <c r="P991" s="207"/>
      <c r="Q991" s="207"/>
      <c r="R991" s="104">
        <f t="shared" si="110"/>
        <v>0</v>
      </c>
      <c r="S991" s="16" t="b">
        <f t="shared" si="111"/>
        <v>1</v>
      </c>
      <c r="T991" s="16" t="b">
        <f t="shared" si="112"/>
        <v>1</v>
      </c>
      <c r="U991" s="16" t="b">
        <f t="shared" si="113"/>
        <v>1</v>
      </c>
      <c r="V991" s="16" t="b">
        <f t="shared" si="107"/>
        <v>1</v>
      </c>
      <c r="W991" s="16" t="b">
        <f t="shared" si="108"/>
        <v>1</v>
      </c>
      <c r="X991" s="16" t="b">
        <f t="shared" si="109"/>
        <v>1</v>
      </c>
    </row>
    <row r="992" spans="1:24">
      <c r="A992" s="103">
        <v>977</v>
      </c>
      <c r="B992" s="218"/>
      <c r="C992" s="219"/>
      <c r="D992" s="206"/>
      <c r="E992" s="206"/>
      <c r="F992" s="206"/>
      <c r="G992" s="207"/>
      <c r="H992" s="207"/>
      <c r="I992" s="207"/>
      <c r="J992" s="207"/>
      <c r="K992" s="207"/>
      <c r="L992" s="207"/>
      <c r="M992" s="207"/>
      <c r="N992" s="207"/>
      <c r="O992" s="207"/>
      <c r="P992" s="207"/>
      <c r="Q992" s="207"/>
      <c r="R992" s="104">
        <f t="shared" si="110"/>
        <v>0</v>
      </c>
      <c r="S992" s="16" t="b">
        <f t="shared" si="111"/>
        <v>1</v>
      </c>
      <c r="T992" s="16" t="b">
        <f t="shared" si="112"/>
        <v>1</v>
      </c>
      <c r="U992" s="16" t="b">
        <f t="shared" si="113"/>
        <v>1</v>
      </c>
      <c r="V992" s="16" t="b">
        <f t="shared" si="107"/>
        <v>1</v>
      </c>
      <c r="W992" s="16" t="b">
        <f t="shared" si="108"/>
        <v>1</v>
      </c>
      <c r="X992" s="16" t="b">
        <f t="shared" si="109"/>
        <v>1</v>
      </c>
    </row>
    <row r="993" spans="1:24">
      <c r="A993" s="103">
        <v>978</v>
      </c>
      <c r="B993" s="218"/>
      <c r="C993" s="219"/>
      <c r="D993" s="206"/>
      <c r="E993" s="206"/>
      <c r="F993" s="206"/>
      <c r="G993" s="207"/>
      <c r="H993" s="207"/>
      <c r="I993" s="207"/>
      <c r="J993" s="207"/>
      <c r="K993" s="207"/>
      <c r="L993" s="207"/>
      <c r="M993" s="207"/>
      <c r="N993" s="207"/>
      <c r="O993" s="207"/>
      <c r="P993" s="207"/>
      <c r="Q993" s="207"/>
      <c r="R993" s="104">
        <f t="shared" si="110"/>
        <v>0</v>
      </c>
      <c r="S993" s="16" t="b">
        <f t="shared" si="111"/>
        <v>1</v>
      </c>
      <c r="T993" s="16" t="b">
        <f t="shared" si="112"/>
        <v>1</v>
      </c>
      <c r="U993" s="16" t="b">
        <f t="shared" si="113"/>
        <v>1</v>
      </c>
      <c r="V993" s="16" t="b">
        <f t="shared" si="107"/>
        <v>1</v>
      </c>
      <c r="W993" s="16" t="b">
        <f t="shared" si="108"/>
        <v>1</v>
      </c>
      <c r="X993" s="16" t="b">
        <f t="shared" si="109"/>
        <v>1</v>
      </c>
    </row>
    <row r="994" spans="1:24">
      <c r="A994" s="103">
        <v>979</v>
      </c>
      <c r="B994" s="218"/>
      <c r="C994" s="219"/>
      <c r="D994" s="206"/>
      <c r="E994" s="206"/>
      <c r="F994" s="206"/>
      <c r="G994" s="207"/>
      <c r="H994" s="207"/>
      <c r="I994" s="207"/>
      <c r="J994" s="207"/>
      <c r="K994" s="207"/>
      <c r="L994" s="207"/>
      <c r="M994" s="207"/>
      <c r="N994" s="207"/>
      <c r="O994" s="207"/>
      <c r="P994" s="207"/>
      <c r="Q994" s="207"/>
      <c r="R994" s="104">
        <f t="shared" si="110"/>
        <v>0</v>
      </c>
      <c r="S994" s="16" t="b">
        <f t="shared" si="111"/>
        <v>1</v>
      </c>
      <c r="T994" s="16" t="b">
        <f t="shared" si="112"/>
        <v>1</v>
      </c>
      <c r="U994" s="16" t="b">
        <f t="shared" si="113"/>
        <v>1</v>
      </c>
      <c r="V994" s="16" t="b">
        <f t="shared" si="107"/>
        <v>1</v>
      </c>
      <c r="W994" s="16" t="b">
        <f t="shared" si="108"/>
        <v>1</v>
      </c>
      <c r="X994" s="16" t="b">
        <f t="shared" si="109"/>
        <v>1</v>
      </c>
    </row>
    <row r="995" spans="1:24">
      <c r="A995" s="103">
        <v>980</v>
      </c>
      <c r="B995" s="218"/>
      <c r="C995" s="219"/>
      <c r="D995" s="206"/>
      <c r="E995" s="206"/>
      <c r="F995" s="206"/>
      <c r="G995" s="207"/>
      <c r="H995" s="207"/>
      <c r="I995" s="207"/>
      <c r="J995" s="207"/>
      <c r="K995" s="207"/>
      <c r="L995" s="207"/>
      <c r="M995" s="207"/>
      <c r="N995" s="207"/>
      <c r="O995" s="207"/>
      <c r="P995" s="207"/>
      <c r="Q995" s="207"/>
      <c r="R995" s="104">
        <f t="shared" si="110"/>
        <v>0</v>
      </c>
      <c r="S995" s="16" t="b">
        <f t="shared" si="111"/>
        <v>1</v>
      </c>
      <c r="T995" s="16" t="b">
        <f t="shared" si="112"/>
        <v>1</v>
      </c>
      <c r="U995" s="16" t="b">
        <f t="shared" si="113"/>
        <v>1</v>
      </c>
      <c r="V995" s="16" t="b">
        <f t="shared" si="107"/>
        <v>1</v>
      </c>
      <c r="W995" s="16" t="b">
        <f t="shared" si="108"/>
        <v>1</v>
      </c>
      <c r="X995" s="16" t="b">
        <f t="shared" si="109"/>
        <v>1</v>
      </c>
    </row>
    <row r="996" spans="1:24">
      <c r="A996" s="103">
        <v>981</v>
      </c>
      <c r="B996" s="218"/>
      <c r="C996" s="219"/>
      <c r="D996" s="206"/>
      <c r="E996" s="206"/>
      <c r="F996" s="206"/>
      <c r="G996" s="207"/>
      <c r="H996" s="207"/>
      <c r="I996" s="207"/>
      <c r="J996" s="207"/>
      <c r="K996" s="207"/>
      <c r="L996" s="207"/>
      <c r="M996" s="207"/>
      <c r="N996" s="207"/>
      <c r="O996" s="207"/>
      <c r="P996" s="207"/>
      <c r="Q996" s="207"/>
      <c r="R996" s="104">
        <f t="shared" si="110"/>
        <v>0</v>
      </c>
      <c r="S996" s="16" t="b">
        <f t="shared" si="111"/>
        <v>1</v>
      </c>
      <c r="T996" s="16" t="b">
        <f t="shared" si="112"/>
        <v>1</v>
      </c>
      <c r="U996" s="16" t="b">
        <f t="shared" si="113"/>
        <v>1</v>
      </c>
      <c r="V996" s="16" t="b">
        <f t="shared" si="107"/>
        <v>1</v>
      </c>
      <c r="W996" s="16" t="b">
        <f t="shared" si="108"/>
        <v>1</v>
      </c>
      <c r="X996" s="16" t="b">
        <f t="shared" si="109"/>
        <v>1</v>
      </c>
    </row>
    <row r="997" spans="1:24">
      <c r="A997" s="103">
        <v>982</v>
      </c>
      <c r="B997" s="218"/>
      <c r="C997" s="219"/>
      <c r="D997" s="206"/>
      <c r="E997" s="206"/>
      <c r="F997" s="206"/>
      <c r="G997" s="207"/>
      <c r="H997" s="207"/>
      <c r="I997" s="207"/>
      <c r="J997" s="207"/>
      <c r="K997" s="207"/>
      <c r="L997" s="207"/>
      <c r="M997" s="207"/>
      <c r="N997" s="207"/>
      <c r="O997" s="207"/>
      <c r="P997" s="207"/>
      <c r="Q997" s="207"/>
      <c r="R997" s="104">
        <f t="shared" si="110"/>
        <v>0</v>
      </c>
      <c r="S997" s="16" t="b">
        <f t="shared" si="111"/>
        <v>1</v>
      </c>
      <c r="T997" s="16" t="b">
        <f t="shared" si="112"/>
        <v>1</v>
      </c>
      <c r="U997" s="16" t="b">
        <f t="shared" si="113"/>
        <v>1</v>
      </c>
      <c r="V997" s="16" t="b">
        <f t="shared" si="107"/>
        <v>1</v>
      </c>
      <c r="W997" s="16" t="b">
        <f t="shared" si="108"/>
        <v>1</v>
      </c>
      <c r="X997" s="16" t="b">
        <f t="shared" si="109"/>
        <v>1</v>
      </c>
    </row>
    <row r="998" spans="1:24">
      <c r="A998" s="103">
        <v>983</v>
      </c>
      <c r="B998" s="218"/>
      <c r="C998" s="219"/>
      <c r="D998" s="206"/>
      <c r="E998" s="206"/>
      <c r="F998" s="206"/>
      <c r="G998" s="207"/>
      <c r="H998" s="207"/>
      <c r="I998" s="207"/>
      <c r="J998" s="207"/>
      <c r="K998" s="207"/>
      <c r="L998" s="207"/>
      <c r="M998" s="207"/>
      <c r="N998" s="207"/>
      <c r="O998" s="207"/>
      <c r="P998" s="207"/>
      <c r="Q998" s="207"/>
      <c r="R998" s="104">
        <f t="shared" si="110"/>
        <v>0</v>
      </c>
      <c r="S998" s="16" t="b">
        <f t="shared" si="111"/>
        <v>1</v>
      </c>
      <c r="T998" s="16" t="b">
        <f t="shared" si="112"/>
        <v>1</v>
      </c>
      <c r="U998" s="16" t="b">
        <f t="shared" si="113"/>
        <v>1</v>
      </c>
      <c r="V998" s="16" t="b">
        <f t="shared" si="107"/>
        <v>1</v>
      </c>
      <c r="W998" s="16" t="b">
        <f t="shared" si="108"/>
        <v>1</v>
      </c>
      <c r="X998" s="16" t="b">
        <f t="shared" si="109"/>
        <v>1</v>
      </c>
    </row>
    <row r="999" spans="1:24">
      <c r="A999" s="103">
        <v>984</v>
      </c>
      <c r="B999" s="218"/>
      <c r="C999" s="219"/>
      <c r="D999" s="206"/>
      <c r="E999" s="206"/>
      <c r="F999" s="206"/>
      <c r="G999" s="207"/>
      <c r="H999" s="207"/>
      <c r="I999" s="207"/>
      <c r="J999" s="207"/>
      <c r="K999" s="207"/>
      <c r="L999" s="207"/>
      <c r="M999" s="207"/>
      <c r="N999" s="207"/>
      <c r="O999" s="207"/>
      <c r="P999" s="207"/>
      <c r="Q999" s="207"/>
      <c r="R999" s="104">
        <f t="shared" si="110"/>
        <v>0</v>
      </c>
      <c r="S999" s="16" t="b">
        <f t="shared" si="111"/>
        <v>1</v>
      </c>
      <c r="T999" s="16" t="b">
        <f t="shared" si="112"/>
        <v>1</v>
      </c>
      <c r="U999" s="16" t="b">
        <f t="shared" si="113"/>
        <v>1</v>
      </c>
      <c r="V999" s="16" t="b">
        <f t="shared" si="107"/>
        <v>1</v>
      </c>
      <c r="W999" s="16" t="b">
        <f t="shared" si="108"/>
        <v>1</v>
      </c>
      <c r="X999" s="16" t="b">
        <f t="shared" si="109"/>
        <v>1</v>
      </c>
    </row>
    <row r="1000" spans="1:24">
      <c r="A1000" s="103">
        <v>985</v>
      </c>
      <c r="B1000" s="218"/>
      <c r="C1000" s="219"/>
      <c r="D1000" s="206"/>
      <c r="E1000" s="206"/>
      <c r="F1000" s="206"/>
      <c r="G1000" s="207"/>
      <c r="H1000" s="207"/>
      <c r="I1000" s="207"/>
      <c r="J1000" s="207"/>
      <c r="K1000" s="207"/>
      <c r="L1000" s="207"/>
      <c r="M1000" s="207"/>
      <c r="N1000" s="207"/>
      <c r="O1000" s="207"/>
      <c r="P1000" s="207"/>
      <c r="Q1000" s="207"/>
      <c r="R1000" s="104">
        <f t="shared" si="110"/>
        <v>0</v>
      </c>
      <c r="S1000" s="16" t="b">
        <f t="shared" si="111"/>
        <v>1</v>
      </c>
      <c r="T1000" s="16" t="b">
        <f t="shared" si="112"/>
        <v>1</v>
      </c>
      <c r="U1000" s="16" t="b">
        <f t="shared" si="113"/>
        <v>1</v>
      </c>
      <c r="V1000" s="16" t="b">
        <f t="shared" si="107"/>
        <v>1</v>
      </c>
      <c r="W1000" s="16" t="b">
        <f t="shared" si="108"/>
        <v>1</v>
      </c>
      <c r="X1000" s="16" t="b">
        <f t="shared" si="109"/>
        <v>1</v>
      </c>
    </row>
    <row r="1001" spans="1:24">
      <c r="A1001" s="103">
        <v>986</v>
      </c>
      <c r="B1001" s="218"/>
      <c r="C1001" s="219"/>
      <c r="D1001" s="206"/>
      <c r="E1001" s="206"/>
      <c r="F1001" s="206"/>
      <c r="G1001" s="207"/>
      <c r="H1001" s="207"/>
      <c r="I1001" s="207"/>
      <c r="J1001" s="207"/>
      <c r="K1001" s="207"/>
      <c r="L1001" s="207"/>
      <c r="M1001" s="207"/>
      <c r="N1001" s="207"/>
      <c r="O1001" s="207"/>
      <c r="P1001" s="207"/>
      <c r="Q1001" s="207"/>
      <c r="R1001" s="104">
        <f t="shared" si="110"/>
        <v>0</v>
      </c>
      <c r="S1001" s="16" t="b">
        <f t="shared" si="111"/>
        <v>1</v>
      </c>
      <c r="T1001" s="16" t="b">
        <f t="shared" si="112"/>
        <v>1</v>
      </c>
      <c r="U1001" s="16" t="b">
        <f t="shared" si="113"/>
        <v>1</v>
      </c>
      <c r="V1001" s="16" t="b">
        <f t="shared" si="107"/>
        <v>1</v>
      </c>
      <c r="W1001" s="16" t="b">
        <f t="shared" si="108"/>
        <v>1</v>
      </c>
      <c r="X1001" s="16" t="b">
        <f t="shared" si="109"/>
        <v>1</v>
      </c>
    </row>
    <row r="1002" spans="1:24">
      <c r="A1002" s="103">
        <v>987</v>
      </c>
      <c r="B1002" s="218"/>
      <c r="C1002" s="219"/>
      <c r="D1002" s="206"/>
      <c r="E1002" s="206"/>
      <c r="F1002" s="206"/>
      <c r="G1002" s="207"/>
      <c r="H1002" s="207"/>
      <c r="I1002" s="207"/>
      <c r="J1002" s="207"/>
      <c r="K1002" s="207"/>
      <c r="L1002" s="207"/>
      <c r="M1002" s="207"/>
      <c r="N1002" s="207"/>
      <c r="O1002" s="207"/>
      <c r="P1002" s="207"/>
      <c r="Q1002" s="207"/>
      <c r="R1002" s="104">
        <f t="shared" si="110"/>
        <v>0</v>
      </c>
      <c r="S1002" s="16" t="b">
        <f t="shared" si="111"/>
        <v>1</v>
      </c>
      <c r="T1002" s="16" t="b">
        <f t="shared" si="112"/>
        <v>1</v>
      </c>
      <c r="U1002" s="16" t="b">
        <f t="shared" si="113"/>
        <v>1</v>
      </c>
      <c r="V1002" s="16" t="b">
        <f t="shared" si="107"/>
        <v>1</v>
      </c>
      <c r="W1002" s="16" t="b">
        <f t="shared" si="108"/>
        <v>1</v>
      </c>
      <c r="X1002" s="16" t="b">
        <f t="shared" si="109"/>
        <v>1</v>
      </c>
    </row>
    <row r="1003" spans="1:24">
      <c r="A1003" s="103">
        <v>988</v>
      </c>
      <c r="B1003" s="218"/>
      <c r="C1003" s="219"/>
      <c r="D1003" s="206"/>
      <c r="E1003" s="206"/>
      <c r="F1003" s="206"/>
      <c r="G1003" s="207"/>
      <c r="H1003" s="207"/>
      <c r="I1003" s="207"/>
      <c r="J1003" s="207"/>
      <c r="K1003" s="207"/>
      <c r="L1003" s="207"/>
      <c r="M1003" s="207"/>
      <c r="N1003" s="207"/>
      <c r="O1003" s="207"/>
      <c r="P1003" s="207"/>
      <c r="Q1003" s="207"/>
      <c r="R1003" s="104">
        <f t="shared" si="110"/>
        <v>0</v>
      </c>
      <c r="S1003" s="16" t="b">
        <f t="shared" si="111"/>
        <v>1</v>
      </c>
      <c r="T1003" s="16" t="b">
        <f t="shared" si="112"/>
        <v>1</v>
      </c>
      <c r="U1003" s="16" t="b">
        <f t="shared" si="113"/>
        <v>1</v>
      </c>
      <c r="V1003" s="16" t="b">
        <f t="shared" si="107"/>
        <v>1</v>
      </c>
      <c r="W1003" s="16" t="b">
        <f t="shared" si="108"/>
        <v>1</v>
      </c>
      <c r="X1003" s="16" t="b">
        <f t="shared" si="109"/>
        <v>1</v>
      </c>
    </row>
    <row r="1004" spans="1:24">
      <c r="A1004" s="103">
        <v>989</v>
      </c>
      <c r="B1004" s="218"/>
      <c r="C1004" s="219"/>
      <c r="D1004" s="206"/>
      <c r="E1004" s="206"/>
      <c r="F1004" s="206"/>
      <c r="G1004" s="207"/>
      <c r="H1004" s="207"/>
      <c r="I1004" s="207"/>
      <c r="J1004" s="207"/>
      <c r="K1004" s="207"/>
      <c r="L1004" s="207"/>
      <c r="M1004" s="207"/>
      <c r="N1004" s="207"/>
      <c r="O1004" s="207"/>
      <c r="P1004" s="207"/>
      <c r="Q1004" s="207"/>
      <c r="R1004" s="104">
        <f t="shared" si="110"/>
        <v>0</v>
      </c>
      <c r="S1004" s="16" t="b">
        <f t="shared" si="111"/>
        <v>1</v>
      </c>
      <c r="T1004" s="16" t="b">
        <f t="shared" si="112"/>
        <v>1</v>
      </c>
      <c r="U1004" s="16" t="b">
        <f t="shared" si="113"/>
        <v>1</v>
      </c>
      <c r="V1004" s="16" t="b">
        <f t="shared" si="107"/>
        <v>1</v>
      </c>
      <c r="W1004" s="16" t="b">
        <f t="shared" si="108"/>
        <v>1</v>
      </c>
      <c r="X1004" s="16" t="b">
        <f t="shared" si="109"/>
        <v>1</v>
      </c>
    </row>
    <row r="1005" spans="1:24">
      <c r="A1005" s="103">
        <v>990</v>
      </c>
      <c r="B1005" s="218"/>
      <c r="C1005" s="219"/>
      <c r="D1005" s="206"/>
      <c r="E1005" s="206"/>
      <c r="F1005" s="206"/>
      <c r="G1005" s="207"/>
      <c r="H1005" s="207"/>
      <c r="I1005" s="207"/>
      <c r="J1005" s="207"/>
      <c r="K1005" s="207"/>
      <c r="L1005" s="207"/>
      <c r="M1005" s="207"/>
      <c r="N1005" s="207"/>
      <c r="O1005" s="207"/>
      <c r="P1005" s="207"/>
      <c r="Q1005" s="207"/>
      <c r="R1005" s="104">
        <f t="shared" si="110"/>
        <v>0</v>
      </c>
      <c r="S1005" s="16" t="b">
        <f t="shared" si="111"/>
        <v>1</v>
      </c>
      <c r="T1005" s="16" t="b">
        <f t="shared" si="112"/>
        <v>1</v>
      </c>
      <c r="U1005" s="16" t="b">
        <f t="shared" si="113"/>
        <v>1</v>
      </c>
      <c r="V1005" s="16" t="b">
        <f t="shared" si="107"/>
        <v>1</v>
      </c>
      <c r="W1005" s="16" t="b">
        <f t="shared" si="108"/>
        <v>1</v>
      </c>
      <c r="X1005" s="16" t="b">
        <f t="shared" si="109"/>
        <v>1</v>
      </c>
    </row>
    <row r="1006" spans="1:24">
      <c r="A1006" s="103">
        <v>991</v>
      </c>
      <c r="B1006" s="218"/>
      <c r="C1006" s="219"/>
      <c r="D1006" s="206"/>
      <c r="E1006" s="206"/>
      <c r="F1006" s="206"/>
      <c r="G1006" s="207"/>
      <c r="H1006" s="207"/>
      <c r="I1006" s="207"/>
      <c r="J1006" s="207"/>
      <c r="K1006" s="207"/>
      <c r="L1006" s="207"/>
      <c r="M1006" s="207"/>
      <c r="N1006" s="207"/>
      <c r="O1006" s="207"/>
      <c r="P1006" s="207"/>
      <c r="Q1006" s="207"/>
      <c r="R1006" s="104">
        <f t="shared" si="110"/>
        <v>0</v>
      </c>
      <c r="S1006" s="16" t="b">
        <f t="shared" si="111"/>
        <v>1</v>
      </c>
      <c r="T1006" s="16" t="b">
        <f t="shared" si="112"/>
        <v>1</v>
      </c>
      <c r="U1006" s="16" t="b">
        <f t="shared" si="113"/>
        <v>1</v>
      </c>
      <c r="V1006" s="16" t="b">
        <f t="shared" si="107"/>
        <v>1</v>
      </c>
      <c r="W1006" s="16" t="b">
        <f t="shared" si="108"/>
        <v>1</v>
      </c>
      <c r="X1006" s="16" t="b">
        <f t="shared" si="109"/>
        <v>1</v>
      </c>
    </row>
    <row r="1007" spans="1:24">
      <c r="A1007" s="103">
        <v>992</v>
      </c>
      <c r="B1007" s="218"/>
      <c r="C1007" s="219"/>
      <c r="D1007" s="206"/>
      <c r="E1007" s="206"/>
      <c r="F1007" s="206"/>
      <c r="G1007" s="207"/>
      <c r="H1007" s="207"/>
      <c r="I1007" s="207"/>
      <c r="J1007" s="207"/>
      <c r="K1007" s="207"/>
      <c r="L1007" s="207"/>
      <c r="M1007" s="207"/>
      <c r="N1007" s="207"/>
      <c r="O1007" s="207"/>
      <c r="P1007" s="207"/>
      <c r="Q1007" s="207"/>
      <c r="R1007" s="104">
        <f t="shared" si="110"/>
        <v>0</v>
      </c>
      <c r="S1007" s="16" t="b">
        <f t="shared" si="111"/>
        <v>1</v>
      </c>
      <c r="T1007" s="16" t="b">
        <f t="shared" si="112"/>
        <v>1</v>
      </c>
      <c r="U1007" s="16" t="b">
        <f t="shared" si="113"/>
        <v>1</v>
      </c>
      <c r="V1007" s="16" t="b">
        <f t="shared" si="107"/>
        <v>1</v>
      </c>
      <c r="W1007" s="16" t="b">
        <f t="shared" si="108"/>
        <v>1</v>
      </c>
      <c r="X1007" s="16" t="b">
        <f t="shared" si="109"/>
        <v>1</v>
      </c>
    </row>
    <row r="1008" spans="1:24">
      <c r="A1008" s="103">
        <v>993</v>
      </c>
      <c r="B1008" s="218"/>
      <c r="C1008" s="219"/>
      <c r="D1008" s="206"/>
      <c r="E1008" s="206"/>
      <c r="F1008" s="206"/>
      <c r="G1008" s="207"/>
      <c r="H1008" s="207"/>
      <c r="I1008" s="207"/>
      <c r="J1008" s="207"/>
      <c r="K1008" s="207"/>
      <c r="L1008" s="207"/>
      <c r="M1008" s="207"/>
      <c r="N1008" s="207"/>
      <c r="O1008" s="207"/>
      <c r="P1008" s="207"/>
      <c r="Q1008" s="207"/>
      <c r="R1008" s="104">
        <f t="shared" si="110"/>
        <v>0</v>
      </c>
      <c r="S1008" s="16" t="b">
        <f t="shared" si="111"/>
        <v>1</v>
      </c>
      <c r="T1008" s="16" t="b">
        <f t="shared" si="112"/>
        <v>1</v>
      </c>
      <c r="U1008" s="16" t="b">
        <f t="shared" si="113"/>
        <v>1</v>
      </c>
      <c r="V1008" s="16" t="b">
        <f t="shared" si="107"/>
        <v>1</v>
      </c>
      <c r="W1008" s="16" t="b">
        <f t="shared" si="108"/>
        <v>1</v>
      </c>
      <c r="X1008" s="16" t="b">
        <f t="shared" si="109"/>
        <v>1</v>
      </c>
    </row>
    <row r="1009" spans="1:25">
      <c r="A1009" s="103">
        <v>994</v>
      </c>
      <c r="B1009" s="218"/>
      <c r="C1009" s="219"/>
      <c r="D1009" s="206"/>
      <c r="E1009" s="206"/>
      <c r="F1009" s="206"/>
      <c r="G1009" s="207"/>
      <c r="H1009" s="207"/>
      <c r="I1009" s="207"/>
      <c r="J1009" s="207"/>
      <c r="K1009" s="207"/>
      <c r="L1009" s="207"/>
      <c r="M1009" s="207"/>
      <c r="N1009" s="207"/>
      <c r="O1009" s="207"/>
      <c r="P1009" s="207"/>
      <c r="Q1009" s="207"/>
      <c r="R1009" s="104">
        <f t="shared" si="110"/>
        <v>0</v>
      </c>
      <c r="S1009" s="16" t="b">
        <f t="shared" si="111"/>
        <v>1</v>
      </c>
      <c r="T1009" s="16" t="b">
        <f t="shared" si="112"/>
        <v>1</v>
      </c>
      <c r="U1009" s="16" t="b">
        <f t="shared" si="113"/>
        <v>1</v>
      </c>
      <c r="V1009" s="16" t="b">
        <f t="shared" si="107"/>
        <v>1</v>
      </c>
      <c r="W1009" s="16" t="b">
        <f t="shared" si="108"/>
        <v>1</v>
      </c>
      <c r="X1009" s="16" t="b">
        <f t="shared" si="109"/>
        <v>1</v>
      </c>
    </row>
    <row r="1010" spans="1:25">
      <c r="A1010" s="103">
        <v>995</v>
      </c>
      <c r="B1010" s="218"/>
      <c r="C1010" s="219"/>
      <c r="D1010" s="206"/>
      <c r="E1010" s="206"/>
      <c r="F1010" s="206"/>
      <c r="G1010" s="207"/>
      <c r="H1010" s="207"/>
      <c r="I1010" s="207"/>
      <c r="J1010" s="207"/>
      <c r="K1010" s="207"/>
      <c r="L1010" s="207"/>
      <c r="M1010" s="207"/>
      <c r="N1010" s="207"/>
      <c r="O1010" s="207"/>
      <c r="P1010" s="207"/>
      <c r="Q1010" s="207"/>
      <c r="R1010" s="104">
        <f t="shared" si="110"/>
        <v>0</v>
      </c>
      <c r="S1010" s="16" t="b">
        <f t="shared" si="111"/>
        <v>1</v>
      </c>
      <c r="T1010" s="16" t="b">
        <f t="shared" si="112"/>
        <v>1</v>
      </c>
      <c r="U1010" s="16" t="b">
        <f t="shared" si="113"/>
        <v>1</v>
      </c>
      <c r="V1010" s="16" t="b">
        <f t="shared" si="107"/>
        <v>1</v>
      </c>
      <c r="W1010" s="16" t="b">
        <f t="shared" si="108"/>
        <v>1</v>
      </c>
      <c r="X1010" s="16" t="b">
        <f t="shared" si="109"/>
        <v>1</v>
      </c>
    </row>
    <row r="1011" spans="1:25">
      <c r="A1011" s="103">
        <v>996</v>
      </c>
      <c r="B1011" s="218"/>
      <c r="C1011" s="219"/>
      <c r="D1011" s="206"/>
      <c r="E1011" s="206"/>
      <c r="F1011" s="206"/>
      <c r="G1011" s="207"/>
      <c r="H1011" s="207"/>
      <c r="I1011" s="207"/>
      <c r="J1011" s="207"/>
      <c r="K1011" s="207"/>
      <c r="L1011" s="207"/>
      <c r="M1011" s="207"/>
      <c r="N1011" s="207"/>
      <c r="O1011" s="207"/>
      <c r="P1011" s="207"/>
      <c r="Q1011" s="207"/>
      <c r="R1011" s="104">
        <f t="shared" si="110"/>
        <v>0</v>
      </c>
      <c r="S1011" s="16" t="b">
        <f t="shared" si="111"/>
        <v>1</v>
      </c>
      <c r="T1011" s="16" t="b">
        <f t="shared" si="112"/>
        <v>1</v>
      </c>
      <c r="U1011" s="16" t="b">
        <f t="shared" si="113"/>
        <v>1</v>
      </c>
      <c r="V1011" s="16" t="b">
        <f t="shared" si="107"/>
        <v>1</v>
      </c>
      <c r="W1011" s="16" t="b">
        <f t="shared" si="108"/>
        <v>1</v>
      </c>
      <c r="X1011" s="16" t="b">
        <f t="shared" si="109"/>
        <v>1</v>
      </c>
    </row>
    <row r="1012" spans="1:25">
      <c r="A1012" s="103">
        <v>997</v>
      </c>
      <c r="B1012" s="218"/>
      <c r="C1012" s="219"/>
      <c r="D1012" s="206"/>
      <c r="E1012" s="206"/>
      <c r="F1012" s="206"/>
      <c r="G1012" s="207"/>
      <c r="H1012" s="207"/>
      <c r="I1012" s="207"/>
      <c r="J1012" s="207"/>
      <c r="K1012" s="207"/>
      <c r="L1012" s="207"/>
      <c r="M1012" s="207"/>
      <c r="N1012" s="207"/>
      <c r="O1012" s="207"/>
      <c r="P1012" s="207"/>
      <c r="Q1012" s="207"/>
      <c r="R1012" s="104">
        <f t="shared" si="110"/>
        <v>0</v>
      </c>
      <c r="S1012" s="16" t="b">
        <f t="shared" si="111"/>
        <v>1</v>
      </c>
      <c r="T1012" s="16" t="b">
        <f t="shared" si="112"/>
        <v>1</v>
      </c>
      <c r="U1012" s="16" t="b">
        <f t="shared" si="113"/>
        <v>1</v>
      </c>
      <c r="V1012" s="16" t="b">
        <f t="shared" si="107"/>
        <v>1</v>
      </c>
      <c r="W1012" s="16" t="b">
        <f t="shared" si="108"/>
        <v>1</v>
      </c>
      <c r="X1012" s="16" t="b">
        <f t="shared" si="109"/>
        <v>1</v>
      </c>
    </row>
    <row r="1013" spans="1:25">
      <c r="A1013" s="103">
        <v>998</v>
      </c>
      <c r="B1013" s="218"/>
      <c r="C1013" s="219"/>
      <c r="D1013" s="206"/>
      <c r="E1013" s="206"/>
      <c r="F1013" s="206"/>
      <c r="G1013" s="207"/>
      <c r="H1013" s="207"/>
      <c r="I1013" s="207"/>
      <c r="J1013" s="207"/>
      <c r="K1013" s="207"/>
      <c r="L1013" s="207"/>
      <c r="M1013" s="207"/>
      <c r="N1013" s="207"/>
      <c r="O1013" s="207"/>
      <c r="P1013" s="207"/>
      <c r="Q1013" s="207"/>
      <c r="R1013" s="104">
        <f t="shared" si="110"/>
        <v>0</v>
      </c>
      <c r="S1013" s="16" t="b">
        <f t="shared" si="111"/>
        <v>1</v>
      </c>
      <c r="T1013" s="16" t="b">
        <f t="shared" si="112"/>
        <v>1</v>
      </c>
      <c r="U1013" s="16" t="b">
        <f t="shared" si="113"/>
        <v>1</v>
      </c>
      <c r="V1013" s="16" t="b">
        <f t="shared" si="107"/>
        <v>1</v>
      </c>
      <c r="W1013" s="16" t="b">
        <f t="shared" si="108"/>
        <v>1</v>
      </c>
      <c r="X1013" s="16" t="b">
        <f t="shared" si="109"/>
        <v>1</v>
      </c>
    </row>
    <row r="1014" spans="1:25">
      <c r="A1014" s="103">
        <v>999</v>
      </c>
      <c r="B1014" s="218"/>
      <c r="C1014" s="219"/>
      <c r="D1014" s="206"/>
      <c r="E1014" s="206"/>
      <c r="F1014" s="206"/>
      <c r="G1014" s="207"/>
      <c r="H1014" s="207"/>
      <c r="I1014" s="207"/>
      <c r="J1014" s="207"/>
      <c r="K1014" s="207"/>
      <c r="L1014" s="207"/>
      <c r="M1014" s="207"/>
      <c r="N1014" s="207"/>
      <c r="O1014" s="207"/>
      <c r="P1014" s="207"/>
      <c r="Q1014" s="207"/>
      <c r="R1014" s="104">
        <f t="shared" si="110"/>
        <v>0</v>
      </c>
      <c r="S1014" s="16" t="b">
        <f t="shared" si="111"/>
        <v>1</v>
      </c>
      <c r="T1014" s="16" t="b">
        <f t="shared" si="112"/>
        <v>1</v>
      </c>
      <c r="U1014" s="16" t="b">
        <f t="shared" si="113"/>
        <v>1</v>
      </c>
      <c r="V1014" s="16" t="b">
        <f t="shared" si="107"/>
        <v>1</v>
      </c>
      <c r="W1014" s="16" t="b">
        <f t="shared" si="108"/>
        <v>1</v>
      </c>
      <c r="X1014" s="16" t="b">
        <f t="shared" si="109"/>
        <v>1</v>
      </c>
    </row>
    <row r="1015" spans="1:25" ht="16.5" thickBot="1">
      <c r="A1015" s="94">
        <v>1000</v>
      </c>
      <c r="B1015" s="220"/>
      <c r="C1015" s="221"/>
      <c r="D1015" s="209"/>
      <c r="E1015" s="209"/>
      <c r="F1015" s="209"/>
      <c r="G1015" s="210"/>
      <c r="H1015" s="210"/>
      <c r="I1015" s="210"/>
      <c r="J1015" s="210"/>
      <c r="K1015" s="210"/>
      <c r="L1015" s="210"/>
      <c r="M1015" s="210"/>
      <c r="N1015" s="210"/>
      <c r="O1015" s="210"/>
      <c r="P1015" s="210"/>
      <c r="Q1015" s="210"/>
      <c r="R1015" s="105">
        <f t="shared" si="110"/>
        <v>0</v>
      </c>
      <c r="S1015" s="16" t="b">
        <f t="shared" si="111"/>
        <v>1</v>
      </c>
      <c r="T1015" s="16" t="b">
        <f t="shared" si="112"/>
        <v>1</v>
      </c>
      <c r="U1015" s="16" t="b">
        <f t="shared" si="113"/>
        <v>1</v>
      </c>
      <c r="V1015" s="16" t="b">
        <f t="shared" si="107"/>
        <v>1</v>
      </c>
      <c r="W1015" s="16" t="b">
        <f t="shared" si="108"/>
        <v>1</v>
      </c>
      <c r="X1015" s="16" t="b">
        <f t="shared" si="109"/>
        <v>1</v>
      </c>
    </row>
    <row r="1016" spans="1:25" s="13" customFormat="1" ht="15">
      <c r="S1016" s="16"/>
      <c r="T1016" s="16"/>
      <c r="U1016" s="16"/>
      <c r="V1016" s="16"/>
      <c r="W1016" s="16"/>
      <c r="X1016" s="16"/>
      <c r="Y1016" s="16"/>
    </row>
  </sheetData>
  <sheetProtection algorithmName="SHA-512" hashValue="3GJJdYxyypSmlDt0SiRLBp9VM8pyCLFYa1qvnhCeY4nTNnEh1w9Egy/cRMVZhcFM+lyK8WVSGwGtzd0Ebcp77Q==" saltValue="clkmGVKOh6tIoLSiNbkj5w==" spinCount="100000" sheet="1" objects="1" scenarios="1"/>
  <mergeCells count="6">
    <mergeCell ref="D1:E1"/>
    <mergeCell ref="G11:R11"/>
    <mergeCell ref="B11:F11"/>
    <mergeCell ref="A3:R3"/>
    <mergeCell ref="M8:O8"/>
    <mergeCell ref="M7:O7"/>
  </mergeCells>
  <conditionalFormatting sqref="M8:O8">
    <cfRule type="cellIs" dxfId="111" priority="1" operator="equal">
      <formula>TRUE</formula>
    </cfRule>
    <cfRule type="cellIs" dxfId="110"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paperSize="9" scale="4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Values'!$B$282:$B$283</xm:f>
          </x14:formula1>
          <xm:sqref>F16:F36</xm:sqref>
        </x14:dataValidation>
        <x14:dataValidation type="list" allowBlank="1" showInputMessage="1" showErrorMessage="1">
          <x14:formula1>
            <xm:f>'Allowed Values'!$B$270:$B$275</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016"/>
  <sheetViews>
    <sheetView showGridLines="0" zoomScaleNormal="100" workbookViewId="0"/>
  </sheetViews>
  <sheetFormatPr defaultColWidth="9.140625" defaultRowHeight="15"/>
  <cols>
    <col min="1" max="1" width="7.85546875" style="13" customWidth="1"/>
    <col min="2" max="2" width="23.28515625" style="13" customWidth="1"/>
    <col min="3" max="3" width="15.85546875" style="13" customWidth="1"/>
    <col min="4" max="4" width="19.7109375" style="13" customWidth="1"/>
    <col min="5" max="5" width="24.28515625" style="13" bestFit="1" customWidth="1"/>
    <col min="6" max="6" width="13.140625" style="13" customWidth="1"/>
    <col min="7" max="7" width="17.42578125" style="13" customWidth="1"/>
    <col min="8" max="8" width="15.7109375" style="13" customWidth="1"/>
    <col min="9" max="9" width="14.28515625" style="13" customWidth="1"/>
    <col min="10" max="10" width="14.85546875" style="13" customWidth="1"/>
    <col min="11" max="11" width="17.42578125" style="13" customWidth="1"/>
    <col min="12" max="12" width="16.7109375" style="13" customWidth="1"/>
    <col min="13" max="13" width="13.7109375" style="13" customWidth="1"/>
    <col min="14" max="14" width="14.140625" style="13" customWidth="1"/>
    <col min="15" max="16" width="9.140625" style="13"/>
    <col min="17" max="17" width="21" style="13" bestFit="1" customWidth="1"/>
    <col min="18" max="18" width="22.42578125" style="13" bestFit="1" customWidth="1"/>
    <col min="19" max="19" width="19.85546875" style="13" bestFit="1" customWidth="1"/>
    <col min="20" max="16384" width="9.140625" style="13"/>
  </cols>
  <sheetData>
    <row r="1" spans="1:19" ht="21">
      <c r="A1" s="1" t="s">
        <v>548</v>
      </c>
      <c r="B1" s="1"/>
      <c r="C1" s="313"/>
      <c r="D1" s="574">
        <f>'General Info'!D22</f>
        <v>0</v>
      </c>
      <c r="E1" s="574"/>
      <c r="F1" s="79"/>
      <c r="G1" s="313"/>
      <c r="H1" s="313"/>
      <c r="I1" s="313"/>
      <c r="J1" s="313"/>
      <c r="K1" s="313"/>
      <c r="L1" s="313"/>
      <c r="M1" s="313"/>
      <c r="N1" s="313"/>
      <c r="O1" s="16"/>
      <c r="P1" s="16"/>
      <c r="Q1" s="16"/>
    </row>
    <row r="2" spans="1:19" ht="68.25" customHeight="1">
      <c r="A2" s="58"/>
      <c r="B2" s="81"/>
      <c r="C2" s="79"/>
      <c r="D2" s="79"/>
      <c r="E2" s="313"/>
      <c r="F2" s="313"/>
      <c r="G2" s="313"/>
      <c r="H2" s="313"/>
      <c r="I2" s="313"/>
      <c r="J2" s="313"/>
      <c r="K2" s="313"/>
      <c r="L2" s="313"/>
      <c r="M2" s="313"/>
      <c r="N2" s="313"/>
      <c r="O2" s="16"/>
      <c r="P2" s="16"/>
      <c r="Q2" s="16"/>
    </row>
    <row r="3" spans="1:19" ht="18.75">
      <c r="A3" s="558" t="s">
        <v>412</v>
      </c>
      <c r="B3" s="558"/>
      <c r="C3" s="558"/>
      <c r="D3" s="558"/>
      <c r="E3" s="558"/>
      <c r="F3" s="558"/>
      <c r="G3" s="558"/>
      <c r="H3" s="558"/>
      <c r="I3" s="558"/>
      <c r="J3" s="558"/>
      <c r="K3" s="558"/>
      <c r="L3" s="558"/>
      <c r="M3" s="558"/>
      <c r="N3" s="558"/>
      <c r="O3" s="16"/>
      <c r="P3" s="16"/>
      <c r="Q3" s="16"/>
    </row>
    <row r="4" spans="1:19" ht="18.75">
      <c r="A4" s="106"/>
      <c r="B4" s="24" t="s">
        <v>78</v>
      </c>
      <c r="C4" s="25"/>
      <c r="D4" s="25"/>
      <c r="E4" s="25"/>
      <c r="F4" s="25"/>
      <c r="G4" s="313"/>
      <c r="H4" s="313"/>
      <c r="I4" s="313"/>
      <c r="J4" s="313"/>
      <c r="K4" s="313"/>
      <c r="L4" s="313"/>
      <c r="M4" s="313"/>
      <c r="N4" s="313"/>
      <c r="O4" s="16"/>
      <c r="P4" s="16"/>
      <c r="Q4" s="16"/>
    </row>
    <row r="5" spans="1:19" ht="18.75">
      <c r="A5" s="106"/>
      <c r="B5" s="61" t="s">
        <v>545</v>
      </c>
      <c r="C5" s="25"/>
      <c r="D5" s="25"/>
      <c r="E5" s="25"/>
      <c r="F5" s="25"/>
      <c r="G5" s="313"/>
      <c r="H5" s="313"/>
      <c r="I5" s="615" t="s">
        <v>67</v>
      </c>
      <c r="J5" s="615"/>
      <c r="K5" s="615"/>
      <c r="L5" s="615"/>
      <c r="M5" s="83"/>
      <c r="N5" s="83"/>
      <c r="O5" s="16"/>
      <c r="P5" s="16"/>
      <c r="Q5" s="16"/>
    </row>
    <row r="6" spans="1:19" ht="15.75">
      <c r="A6" s="58"/>
      <c r="B6" s="61" t="s">
        <v>642</v>
      </c>
      <c r="C6" s="79"/>
      <c r="D6" s="79"/>
      <c r="E6" s="79"/>
      <c r="F6" s="79"/>
      <c r="G6" s="313"/>
      <c r="H6" s="313"/>
      <c r="I6" s="616" t="b">
        <f>IF(AND(O6=TRUE,P6=TRUE,Q6=TRUE,R6=TRUE,S6=TRUE),TRUE,FALSE)</f>
        <v>0</v>
      </c>
      <c r="J6" s="616"/>
      <c r="K6" s="616"/>
      <c r="L6" s="616"/>
      <c r="M6" s="313"/>
      <c r="N6" s="313"/>
      <c r="O6" s="16" t="b">
        <f>IF(ISNA(MATCH(FALSE,O16:O1015,0)),TRUE,FALSE)</f>
        <v>0</v>
      </c>
      <c r="P6" s="16" t="b">
        <f>IF(ISNA(MATCH(FALSE,P16:P1015,0)),TRUE,FALSE)</f>
        <v>0</v>
      </c>
      <c r="Q6" s="16" t="b">
        <f>IF(ISNA(MATCH(FALSE,Q16:Q1015,0)),TRUE,FALSE)</f>
        <v>1</v>
      </c>
      <c r="R6" s="16" t="b">
        <f>IF(ISNA(MATCH(FALSE,R16:R1015,0)),TRUE,FALSE)</f>
        <v>1</v>
      </c>
      <c r="S6" s="16" t="b">
        <f>IF(ISNA(MATCH(FALSE,S16:S1015,0)),TRUE,FALSE)</f>
        <v>1</v>
      </c>
    </row>
    <row r="7" spans="1:19" ht="9" customHeight="1">
      <c r="A7" s="58"/>
      <c r="B7" s="107"/>
      <c r="C7" s="79"/>
      <c r="D7" s="79"/>
      <c r="E7" s="79"/>
      <c r="F7" s="79"/>
      <c r="G7" s="313"/>
      <c r="H7" s="313"/>
      <c r="I7" s="477"/>
      <c r="J7" s="477"/>
      <c r="K7" s="477"/>
      <c r="L7" s="313"/>
      <c r="M7" s="313"/>
      <c r="N7" s="435"/>
      <c r="O7" s="16"/>
      <c r="P7" s="16"/>
    </row>
    <row r="8" spans="1:19" ht="18.75">
      <c r="A8" s="106"/>
      <c r="B8" s="35" t="s">
        <v>79</v>
      </c>
      <c r="C8" s="25"/>
      <c r="D8" s="25"/>
      <c r="E8" s="25"/>
      <c r="F8" s="25"/>
      <c r="G8" s="313"/>
      <c r="H8" s="313"/>
      <c r="I8" s="477"/>
      <c r="J8" s="477"/>
      <c r="K8" s="477"/>
      <c r="L8" s="477"/>
      <c r="M8" s="313"/>
      <c r="N8" s="313"/>
      <c r="O8" s="16"/>
      <c r="P8" s="16"/>
    </row>
    <row r="9" spans="1:19" ht="29.25" customHeight="1">
      <c r="A9" s="108"/>
      <c r="B9" s="41" t="s">
        <v>379</v>
      </c>
      <c r="C9" s="60"/>
      <c r="D9" s="60"/>
      <c r="E9" s="60"/>
      <c r="F9" s="60"/>
      <c r="G9" s="313"/>
      <c r="H9" s="313"/>
      <c r="I9" s="313"/>
      <c r="J9" s="313"/>
      <c r="K9" s="312"/>
      <c r="L9" s="313"/>
      <c r="M9" s="313"/>
      <c r="N9" s="313"/>
      <c r="O9" s="16"/>
      <c r="P9" s="16"/>
      <c r="Q9" s="16"/>
    </row>
    <row r="10" spans="1:19" ht="16.5" thickBot="1">
      <c r="A10" s="109"/>
      <c r="B10" s="92" t="s">
        <v>70</v>
      </c>
      <c r="C10" s="92" t="s">
        <v>74</v>
      </c>
      <c r="D10" s="92" t="s">
        <v>75</v>
      </c>
      <c r="E10" s="92" t="s">
        <v>76</v>
      </c>
      <c r="F10" s="92" t="s">
        <v>77</v>
      </c>
      <c r="G10" s="92" t="s">
        <v>329</v>
      </c>
      <c r="H10" s="92" t="s">
        <v>330</v>
      </c>
      <c r="I10" s="92" t="s">
        <v>334</v>
      </c>
      <c r="J10" s="92" t="s">
        <v>335</v>
      </c>
      <c r="K10" s="92" t="s">
        <v>336</v>
      </c>
      <c r="L10" s="92" t="s">
        <v>337</v>
      </c>
      <c r="M10" s="92" t="s">
        <v>338</v>
      </c>
      <c r="N10" s="92" t="s">
        <v>339</v>
      </c>
      <c r="O10" s="16"/>
      <c r="P10" s="16"/>
      <c r="Q10" s="16"/>
    </row>
    <row r="11" spans="1:19" ht="21.75" customHeight="1" thickBot="1">
      <c r="A11" s="110"/>
      <c r="B11" s="609" t="s">
        <v>64</v>
      </c>
      <c r="C11" s="610"/>
      <c r="D11" s="610"/>
      <c r="E11" s="610"/>
      <c r="F11" s="611"/>
      <c r="G11" s="606" t="s">
        <v>393</v>
      </c>
      <c r="H11" s="607"/>
      <c r="I11" s="607"/>
      <c r="J11" s="607"/>
      <c r="K11" s="607"/>
      <c r="L11" s="607"/>
      <c r="M11" s="607"/>
      <c r="N11" s="608"/>
      <c r="O11" s="16"/>
      <c r="P11" s="16"/>
      <c r="Q11" s="16"/>
    </row>
    <row r="12" spans="1:19" ht="78.75">
      <c r="A12" s="70" t="s">
        <v>406</v>
      </c>
      <c r="B12" s="46" t="s">
        <v>15</v>
      </c>
      <c r="C12" s="46" t="s">
        <v>409</v>
      </c>
      <c r="D12" s="46" t="s">
        <v>426</v>
      </c>
      <c r="E12" s="48" t="s">
        <v>9</v>
      </c>
      <c r="F12" s="48" t="s">
        <v>12</v>
      </c>
      <c r="G12" s="111" t="s">
        <v>546</v>
      </c>
      <c r="H12" s="111" t="s">
        <v>386</v>
      </c>
      <c r="I12" s="42" t="s">
        <v>394</v>
      </c>
      <c r="J12" s="42" t="s">
        <v>395</v>
      </c>
      <c r="K12" s="42" t="s">
        <v>580</v>
      </c>
      <c r="L12" s="42" t="s">
        <v>655</v>
      </c>
      <c r="M12" s="42" t="s">
        <v>397</v>
      </c>
      <c r="N12" s="111" t="s">
        <v>396</v>
      </c>
      <c r="O12" s="16"/>
      <c r="P12" s="16"/>
      <c r="Q12" s="16"/>
    </row>
    <row r="13" spans="1:19" ht="25.5" customHeight="1">
      <c r="A13" s="103"/>
      <c r="B13" s="244"/>
      <c r="C13" s="98"/>
      <c r="D13" s="98"/>
      <c r="E13" s="98"/>
      <c r="F13" s="98"/>
      <c r="G13" s="112">
        <f>'General Info'!$D$18</f>
        <v>0</v>
      </c>
      <c r="H13" s="112">
        <f>'General Info'!$D$18</f>
        <v>0</v>
      </c>
      <c r="I13" s="112">
        <f>'General Info'!$D$18</f>
        <v>0</v>
      </c>
      <c r="J13" s="112">
        <f>'General Info'!$D$18</f>
        <v>0</v>
      </c>
      <c r="K13" s="112">
        <f>'General Info'!$D$18</f>
        <v>0</v>
      </c>
      <c r="L13" s="112">
        <f>'General Info'!$D$18</f>
        <v>0</v>
      </c>
      <c r="M13" s="112">
        <f>'General Info'!$D$18</f>
        <v>0</v>
      </c>
      <c r="N13" s="112">
        <f>'General Info'!$D$18</f>
        <v>0</v>
      </c>
      <c r="O13" s="16"/>
      <c r="P13" s="16"/>
      <c r="Q13" s="16"/>
    </row>
    <row r="14" spans="1:19" ht="28.5" customHeight="1">
      <c r="A14" s="103"/>
      <c r="B14" s="98"/>
      <c r="C14" s="113"/>
      <c r="D14" s="98"/>
      <c r="E14" s="98"/>
      <c r="F14" s="98"/>
      <c r="G14" s="99" t="s">
        <v>65</v>
      </c>
      <c r="H14" s="99" t="s">
        <v>65</v>
      </c>
      <c r="I14" s="99" t="s">
        <v>65</v>
      </c>
      <c r="J14" s="99" t="s">
        <v>65</v>
      </c>
      <c r="K14" s="99" t="s">
        <v>65</v>
      </c>
      <c r="L14" s="99" t="s">
        <v>65</v>
      </c>
      <c r="M14" s="99" t="s">
        <v>65</v>
      </c>
      <c r="N14" s="99" t="s">
        <v>65</v>
      </c>
      <c r="O14" s="16"/>
      <c r="P14" s="16"/>
      <c r="Q14" s="16"/>
    </row>
    <row r="15" spans="1:19" ht="21.75" customHeight="1" thickBot="1">
      <c r="A15" s="114" t="s">
        <v>14</v>
      </c>
      <c r="B15" s="101"/>
      <c r="C15" s="101"/>
      <c r="D15" s="101"/>
      <c r="E15" s="102"/>
      <c r="F15" s="101"/>
      <c r="G15" s="55">
        <f>SUM(G16:G1015)</f>
        <v>0</v>
      </c>
      <c r="H15" s="55">
        <f t="shared" ref="H15:N15" si="0">SUM(H16:H1015)</f>
        <v>0</v>
      </c>
      <c r="I15" s="55">
        <f t="shared" si="0"/>
        <v>0</v>
      </c>
      <c r="J15" s="55">
        <f t="shared" si="0"/>
        <v>0</v>
      </c>
      <c r="K15" s="55">
        <f t="shared" si="0"/>
        <v>0</v>
      </c>
      <c r="L15" s="55">
        <f t="shared" si="0"/>
        <v>0</v>
      </c>
      <c r="M15" s="55">
        <f>SUM(M16:M1015)</f>
        <v>0</v>
      </c>
      <c r="N15" s="55">
        <f t="shared" si="0"/>
        <v>0</v>
      </c>
      <c r="O15" s="16"/>
      <c r="P15" s="16"/>
      <c r="Q15" s="16" t="s">
        <v>557</v>
      </c>
      <c r="R15" s="16" t="s">
        <v>559</v>
      </c>
      <c r="S15" s="16" t="s">
        <v>560</v>
      </c>
    </row>
    <row r="16" spans="1:19" ht="16.5" customHeight="1" thickTop="1">
      <c r="A16" s="103">
        <v>1</v>
      </c>
      <c r="B16" s="218"/>
      <c r="C16" s="219"/>
      <c r="D16" s="206"/>
      <c r="E16" s="206"/>
      <c r="F16" s="206"/>
      <c r="G16" s="207"/>
      <c r="H16" s="207"/>
      <c r="I16" s="208"/>
      <c r="J16" s="208"/>
      <c r="K16" s="208"/>
      <c r="L16" s="208"/>
      <c r="M16" s="104">
        <f>SUM(I16:L16)</f>
        <v>0</v>
      </c>
      <c r="N16" s="208"/>
      <c r="O16" s="16" t="b">
        <f>IF(ISBLANK(B16),FALSE,IF(OR(ISBLANK(C16),ISBLANK(D16),ISBLANK(E16),ISBLANK(F16),ISBLANK(G16),ISBLANK(H16),ISBLANK(I16),ISBLANK(J16),ISBLANK(L16),ISBLANK(M16),ISBLANK(N16)),FALSE,TRUE))</f>
        <v>0</v>
      </c>
      <c r="P16" s="16" t="b">
        <f>IF(OR(AND(B16="N/A",D16="N/A",E16="N/A",F16="N/A",G16=0,H16=0,M16=0,N16=0),AND(B16&lt;&gt;"N/A",D16&lt;&gt;"N/A",E16&lt;&gt;"N/A",F16&lt;&gt;"N/A",G16&lt;&gt;0),AND(B16&lt;&gt;"N/A",D16&lt;&gt;"N/A",E16&lt;&gt;"N/A",F16&lt;&gt;"N/A",H16&lt;&gt;0),AND(B16&lt;&gt;"N/A",D16&lt;&gt;"N/A",E16&lt;&gt;"N/A",F16&lt;&gt;"N/A",M16&gt;0),AND(B16&lt;&gt;"N/A",D16&lt;&gt;"N/A",E16&lt;&gt;"N/A",F16&lt;&gt;"N/A",N16&lt;&gt;0)),TRUE,FALSE)</f>
        <v>0</v>
      </c>
      <c r="Q16" s="16" t="b">
        <f t="shared" ref="Q16:Q79" si="1">IF(D16="",TRUE,(IF(ISNUMBER(MATCH(D16,CountriesList,0)),TRUE,FALSE)))</f>
        <v>1</v>
      </c>
      <c r="R16" s="16" t="b">
        <f t="shared" ref="R16:R79" si="2">IF(E16="",TRUE,(IF(ISNUMBER(MATCH(E16,typeofentityList,0)),TRUE,FALSE)))</f>
        <v>1</v>
      </c>
      <c r="S16" s="16" t="b">
        <f t="shared" ref="S16:S79" si="3">IF(F16="",TRUE,(IF(ISNUMBER(MATCH(F16,RelationList,0)),TRUE,FALSE)))</f>
        <v>1</v>
      </c>
    </row>
    <row r="17" spans="1:19" ht="16.5" customHeight="1">
      <c r="A17" s="103">
        <v>2</v>
      </c>
      <c r="B17" s="218"/>
      <c r="C17" s="218"/>
      <c r="D17" s="206"/>
      <c r="E17" s="206"/>
      <c r="F17" s="206"/>
      <c r="G17" s="207"/>
      <c r="H17" s="207"/>
      <c r="I17" s="208"/>
      <c r="J17" s="208"/>
      <c r="K17" s="208"/>
      <c r="L17" s="208"/>
      <c r="M17" s="104">
        <f t="shared" ref="M17:M80" si="4">SUM(I17:L17)</f>
        <v>0</v>
      </c>
      <c r="N17" s="208"/>
      <c r="O17" s="16" t="b">
        <f>IF(ISBLANK(B17),TRUE,IF(OR(ISBLANK(C17),ISBLANK(D17),ISBLANK(E17),ISBLANK(F17),ISBLANK(G17),ISBLANK(H17),ISBLANK(I17),ISBLANK(J17),ISBLANK(L17),ISBLANK(M17),ISBLANK(N17)),FALSE,TRUE))</f>
        <v>1</v>
      </c>
      <c r="P17" s="16" t="b">
        <f>IF(OR(AND(B17="N/A",D17="N/A",E17="N/A",F17="N/A",G17=0,H17=0,M17=0,N17=0),AND(ISBLANK(B17),ISBLANK(D17),ISBLANK(E17),ISBLANK(F17),ISBLANK(G17),ISBLANK(H17),M17=0,ISBLANK(N17)),AND(NOT(ISBLANK(B17)),NOT(ISBLANK(D17)),NOT(ISBLANK(E17)),NOT(ISBLANK(F17)),B17&lt;&gt;"N/A",D17&lt;&gt;"N/A",E17&lt;&gt;"N/A",F17&lt;&gt;"N/A",OR(G17&lt;&gt;0,H17&lt;&gt;0,M17&gt;0,N17&lt;&gt;0))),TRUE,FALSE)</f>
        <v>1</v>
      </c>
      <c r="Q17" s="16" t="b">
        <f t="shared" si="1"/>
        <v>1</v>
      </c>
      <c r="R17" s="16" t="b">
        <f t="shared" si="2"/>
        <v>1</v>
      </c>
      <c r="S17" s="16" t="b">
        <f t="shared" si="3"/>
        <v>1</v>
      </c>
    </row>
    <row r="18" spans="1:19" ht="16.5" customHeight="1">
      <c r="A18" s="103">
        <v>3</v>
      </c>
      <c r="B18" s="218"/>
      <c r="C18" s="218"/>
      <c r="D18" s="206"/>
      <c r="E18" s="206"/>
      <c r="F18" s="206"/>
      <c r="G18" s="207"/>
      <c r="H18" s="207"/>
      <c r="I18" s="208"/>
      <c r="J18" s="208"/>
      <c r="K18" s="208"/>
      <c r="L18" s="208"/>
      <c r="M18" s="104">
        <f t="shared" si="4"/>
        <v>0</v>
      </c>
      <c r="N18" s="208"/>
      <c r="O18" s="16" t="b">
        <f t="shared" ref="O18:O81" si="5">IF(ISBLANK(B18),TRUE,IF(OR(ISBLANK(C18),ISBLANK(D18),ISBLANK(E18),ISBLANK(F18),ISBLANK(G18),ISBLANK(H18),ISBLANK(I18),ISBLANK(J18),ISBLANK(L18),ISBLANK(M18),ISBLANK(N18)),FALSE,TRUE))</f>
        <v>1</v>
      </c>
      <c r="P18" s="16"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6" t="b">
        <f t="shared" si="1"/>
        <v>1</v>
      </c>
      <c r="R18" s="16" t="b">
        <f t="shared" si="2"/>
        <v>1</v>
      </c>
      <c r="S18" s="16" t="b">
        <f t="shared" si="3"/>
        <v>1</v>
      </c>
    </row>
    <row r="19" spans="1:19" ht="16.5" customHeight="1">
      <c r="A19" s="103">
        <v>4</v>
      </c>
      <c r="B19" s="218"/>
      <c r="C19" s="218"/>
      <c r="D19" s="206"/>
      <c r="E19" s="206"/>
      <c r="F19" s="206"/>
      <c r="G19" s="207"/>
      <c r="H19" s="207"/>
      <c r="I19" s="208"/>
      <c r="J19" s="208"/>
      <c r="K19" s="208"/>
      <c r="L19" s="208"/>
      <c r="M19" s="104">
        <f t="shared" si="4"/>
        <v>0</v>
      </c>
      <c r="N19" s="208"/>
      <c r="O19" s="16" t="b">
        <f t="shared" si="5"/>
        <v>1</v>
      </c>
      <c r="P19" s="16" t="b">
        <f t="shared" si="6"/>
        <v>1</v>
      </c>
      <c r="Q19" s="16" t="b">
        <f t="shared" si="1"/>
        <v>1</v>
      </c>
      <c r="R19" s="16" t="b">
        <f t="shared" si="2"/>
        <v>1</v>
      </c>
      <c r="S19" s="16" t="b">
        <f t="shared" si="3"/>
        <v>1</v>
      </c>
    </row>
    <row r="20" spans="1:19" ht="16.5" customHeight="1">
      <c r="A20" s="103">
        <v>5</v>
      </c>
      <c r="B20" s="218"/>
      <c r="C20" s="218"/>
      <c r="D20" s="206"/>
      <c r="E20" s="206"/>
      <c r="F20" s="206"/>
      <c r="G20" s="207"/>
      <c r="H20" s="207"/>
      <c r="I20" s="208"/>
      <c r="J20" s="208"/>
      <c r="K20" s="208"/>
      <c r="L20" s="208"/>
      <c r="M20" s="104">
        <f t="shared" si="4"/>
        <v>0</v>
      </c>
      <c r="N20" s="208"/>
      <c r="O20" s="16" t="b">
        <f t="shared" si="5"/>
        <v>1</v>
      </c>
      <c r="P20" s="16" t="b">
        <f t="shared" si="6"/>
        <v>1</v>
      </c>
      <c r="Q20" s="16" t="b">
        <f t="shared" si="1"/>
        <v>1</v>
      </c>
      <c r="R20" s="16" t="b">
        <f t="shared" si="2"/>
        <v>1</v>
      </c>
      <c r="S20" s="16" t="b">
        <f t="shared" si="3"/>
        <v>1</v>
      </c>
    </row>
    <row r="21" spans="1:19" ht="16.5" customHeight="1">
      <c r="A21" s="103">
        <v>6</v>
      </c>
      <c r="B21" s="218"/>
      <c r="C21" s="218"/>
      <c r="D21" s="206"/>
      <c r="E21" s="206"/>
      <c r="F21" s="206"/>
      <c r="G21" s="207"/>
      <c r="H21" s="207"/>
      <c r="I21" s="208"/>
      <c r="J21" s="208"/>
      <c r="K21" s="208"/>
      <c r="L21" s="208"/>
      <c r="M21" s="104">
        <f t="shared" si="4"/>
        <v>0</v>
      </c>
      <c r="N21" s="208"/>
      <c r="O21" s="16" t="b">
        <f t="shared" si="5"/>
        <v>1</v>
      </c>
      <c r="P21" s="16" t="b">
        <f t="shared" si="6"/>
        <v>1</v>
      </c>
      <c r="Q21" s="16" t="b">
        <f t="shared" si="1"/>
        <v>1</v>
      </c>
      <c r="R21" s="16" t="b">
        <f t="shared" si="2"/>
        <v>1</v>
      </c>
      <c r="S21" s="16" t="b">
        <f t="shared" si="3"/>
        <v>1</v>
      </c>
    </row>
    <row r="22" spans="1:19" ht="16.5" customHeight="1">
      <c r="A22" s="103">
        <v>7</v>
      </c>
      <c r="B22" s="218"/>
      <c r="C22" s="218"/>
      <c r="D22" s="206"/>
      <c r="E22" s="206"/>
      <c r="F22" s="206"/>
      <c r="G22" s="207"/>
      <c r="H22" s="207"/>
      <c r="I22" s="208"/>
      <c r="J22" s="208"/>
      <c r="K22" s="208"/>
      <c r="L22" s="208"/>
      <c r="M22" s="104">
        <f t="shared" si="4"/>
        <v>0</v>
      </c>
      <c r="N22" s="208"/>
      <c r="O22" s="16" t="b">
        <f t="shared" si="5"/>
        <v>1</v>
      </c>
      <c r="P22" s="16" t="b">
        <f t="shared" si="6"/>
        <v>1</v>
      </c>
      <c r="Q22" s="16" t="b">
        <f t="shared" si="1"/>
        <v>1</v>
      </c>
      <c r="R22" s="16" t="b">
        <f t="shared" si="2"/>
        <v>1</v>
      </c>
      <c r="S22" s="16" t="b">
        <f t="shared" si="3"/>
        <v>1</v>
      </c>
    </row>
    <row r="23" spans="1:19" ht="15.75">
      <c r="A23" s="103">
        <v>8</v>
      </c>
      <c r="B23" s="218"/>
      <c r="C23" s="218"/>
      <c r="D23" s="206"/>
      <c r="E23" s="206"/>
      <c r="F23" s="206"/>
      <c r="G23" s="207"/>
      <c r="H23" s="207"/>
      <c r="I23" s="208"/>
      <c r="J23" s="208"/>
      <c r="K23" s="208"/>
      <c r="L23" s="208"/>
      <c r="M23" s="104">
        <f t="shared" si="4"/>
        <v>0</v>
      </c>
      <c r="N23" s="208"/>
      <c r="O23" s="16" t="b">
        <f t="shared" si="5"/>
        <v>1</v>
      </c>
      <c r="P23" s="16" t="b">
        <f t="shared" si="6"/>
        <v>1</v>
      </c>
      <c r="Q23" s="16" t="b">
        <f t="shared" si="1"/>
        <v>1</v>
      </c>
      <c r="R23" s="16" t="b">
        <f t="shared" si="2"/>
        <v>1</v>
      </c>
      <c r="S23" s="16" t="b">
        <f t="shared" si="3"/>
        <v>1</v>
      </c>
    </row>
    <row r="24" spans="1:19" ht="15.75">
      <c r="A24" s="103">
        <v>9</v>
      </c>
      <c r="B24" s="218"/>
      <c r="C24" s="218"/>
      <c r="D24" s="206"/>
      <c r="E24" s="206"/>
      <c r="F24" s="206"/>
      <c r="G24" s="207"/>
      <c r="H24" s="207"/>
      <c r="I24" s="208"/>
      <c r="J24" s="208"/>
      <c r="K24" s="208"/>
      <c r="L24" s="208"/>
      <c r="M24" s="104">
        <f t="shared" si="4"/>
        <v>0</v>
      </c>
      <c r="N24" s="208"/>
      <c r="O24" s="16" t="b">
        <f t="shared" si="5"/>
        <v>1</v>
      </c>
      <c r="P24" s="16" t="b">
        <f t="shared" si="6"/>
        <v>1</v>
      </c>
      <c r="Q24" s="16" t="b">
        <f t="shared" si="1"/>
        <v>1</v>
      </c>
      <c r="R24" s="16" t="b">
        <f t="shared" si="2"/>
        <v>1</v>
      </c>
      <c r="S24" s="16" t="b">
        <f t="shared" si="3"/>
        <v>1</v>
      </c>
    </row>
    <row r="25" spans="1:19" ht="15.75">
      <c r="A25" s="103">
        <v>10</v>
      </c>
      <c r="B25" s="218"/>
      <c r="C25" s="218"/>
      <c r="D25" s="206"/>
      <c r="E25" s="206"/>
      <c r="F25" s="206"/>
      <c r="G25" s="207"/>
      <c r="H25" s="207"/>
      <c r="I25" s="208"/>
      <c r="J25" s="208"/>
      <c r="K25" s="208"/>
      <c r="L25" s="208"/>
      <c r="M25" s="104">
        <f t="shared" si="4"/>
        <v>0</v>
      </c>
      <c r="N25" s="208"/>
      <c r="O25" s="16" t="b">
        <f t="shared" si="5"/>
        <v>1</v>
      </c>
      <c r="P25" s="16" t="b">
        <f t="shared" si="6"/>
        <v>1</v>
      </c>
      <c r="Q25" s="16" t="b">
        <f t="shared" si="1"/>
        <v>1</v>
      </c>
      <c r="R25" s="16" t="b">
        <f t="shared" si="2"/>
        <v>1</v>
      </c>
      <c r="S25" s="16" t="b">
        <f t="shared" si="3"/>
        <v>1</v>
      </c>
    </row>
    <row r="26" spans="1:19" ht="15.75">
      <c r="A26" s="103">
        <v>11</v>
      </c>
      <c r="B26" s="218"/>
      <c r="C26" s="218"/>
      <c r="D26" s="206"/>
      <c r="E26" s="206"/>
      <c r="F26" s="206"/>
      <c r="G26" s="207"/>
      <c r="H26" s="207"/>
      <c r="I26" s="208"/>
      <c r="J26" s="208"/>
      <c r="K26" s="208"/>
      <c r="L26" s="208"/>
      <c r="M26" s="104">
        <f t="shared" si="4"/>
        <v>0</v>
      </c>
      <c r="N26" s="208"/>
      <c r="O26" s="16" t="b">
        <f t="shared" si="5"/>
        <v>1</v>
      </c>
      <c r="P26" s="16" t="b">
        <f t="shared" si="6"/>
        <v>1</v>
      </c>
      <c r="Q26" s="16" t="b">
        <f t="shared" si="1"/>
        <v>1</v>
      </c>
      <c r="R26" s="16" t="b">
        <f t="shared" si="2"/>
        <v>1</v>
      </c>
      <c r="S26" s="16" t="b">
        <f t="shared" si="3"/>
        <v>1</v>
      </c>
    </row>
    <row r="27" spans="1:19" ht="15.75">
      <c r="A27" s="103">
        <v>12</v>
      </c>
      <c r="B27" s="218"/>
      <c r="C27" s="218"/>
      <c r="D27" s="206"/>
      <c r="E27" s="206"/>
      <c r="F27" s="206"/>
      <c r="G27" s="207"/>
      <c r="H27" s="207"/>
      <c r="I27" s="208"/>
      <c r="J27" s="208"/>
      <c r="K27" s="208"/>
      <c r="L27" s="208"/>
      <c r="M27" s="104">
        <f t="shared" si="4"/>
        <v>0</v>
      </c>
      <c r="N27" s="208"/>
      <c r="O27" s="16" t="b">
        <f t="shared" si="5"/>
        <v>1</v>
      </c>
      <c r="P27" s="16" t="b">
        <f t="shared" si="6"/>
        <v>1</v>
      </c>
      <c r="Q27" s="16" t="b">
        <f t="shared" si="1"/>
        <v>1</v>
      </c>
      <c r="R27" s="16" t="b">
        <f t="shared" si="2"/>
        <v>1</v>
      </c>
      <c r="S27" s="16" t="b">
        <f t="shared" si="3"/>
        <v>1</v>
      </c>
    </row>
    <row r="28" spans="1:19" ht="15.75">
      <c r="A28" s="103">
        <v>13</v>
      </c>
      <c r="B28" s="218"/>
      <c r="C28" s="218"/>
      <c r="D28" s="206"/>
      <c r="E28" s="206"/>
      <c r="F28" s="206"/>
      <c r="G28" s="207"/>
      <c r="H28" s="207"/>
      <c r="I28" s="208"/>
      <c r="J28" s="208"/>
      <c r="K28" s="208"/>
      <c r="L28" s="208"/>
      <c r="M28" s="104">
        <f t="shared" si="4"/>
        <v>0</v>
      </c>
      <c r="N28" s="208"/>
      <c r="O28" s="16" t="b">
        <f t="shared" si="5"/>
        <v>1</v>
      </c>
      <c r="P28" s="16" t="b">
        <f t="shared" si="6"/>
        <v>1</v>
      </c>
      <c r="Q28" s="16" t="b">
        <f t="shared" si="1"/>
        <v>1</v>
      </c>
      <c r="R28" s="16" t="b">
        <f t="shared" si="2"/>
        <v>1</v>
      </c>
      <c r="S28" s="16" t="b">
        <f t="shared" si="3"/>
        <v>1</v>
      </c>
    </row>
    <row r="29" spans="1:19" ht="15.75">
      <c r="A29" s="103">
        <v>14</v>
      </c>
      <c r="B29" s="218"/>
      <c r="C29" s="218"/>
      <c r="D29" s="206"/>
      <c r="E29" s="206"/>
      <c r="F29" s="206"/>
      <c r="G29" s="207"/>
      <c r="H29" s="207"/>
      <c r="I29" s="208"/>
      <c r="J29" s="208"/>
      <c r="K29" s="208"/>
      <c r="L29" s="208"/>
      <c r="M29" s="104">
        <f t="shared" si="4"/>
        <v>0</v>
      </c>
      <c r="N29" s="208"/>
      <c r="O29" s="16" t="b">
        <f t="shared" si="5"/>
        <v>1</v>
      </c>
      <c r="P29" s="16" t="b">
        <f t="shared" si="6"/>
        <v>1</v>
      </c>
      <c r="Q29" s="16" t="b">
        <f t="shared" si="1"/>
        <v>1</v>
      </c>
      <c r="R29" s="16" t="b">
        <f t="shared" si="2"/>
        <v>1</v>
      </c>
      <c r="S29" s="16" t="b">
        <f t="shared" si="3"/>
        <v>1</v>
      </c>
    </row>
    <row r="30" spans="1:19" ht="15.75">
      <c r="A30" s="103">
        <v>15</v>
      </c>
      <c r="B30" s="218"/>
      <c r="C30" s="218"/>
      <c r="D30" s="206"/>
      <c r="E30" s="206"/>
      <c r="F30" s="206"/>
      <c r="G30" s="207"/>
      <c r="H30" s="207"/>
      <c r="I30" s="208"/>
      <c r="J30" s="208"/>
      <c r="K30" s="208"/>
      <c r="L30" s="208"/>
      <c r="M30" s="104">
        <f t="shared" si="4"/>
        <v>0</v>
      </c>
      <c r="N30" s="208"/>
      <c r="O30" s="16" t="b">
        <f t="shared" si="5"/>
        <v>1</v>
      </c>
      <c r="P30" s="16" t="b">
        <f t="shared" si="6"/>
        <v>1</v>
      </c>
      <c r="Q30" s="16" t="b">
        <f t="shared" si="1"/>
        <v>1</v>
      </c>
      <c r="R30" s="16" t="b">
        <f t="shared" si="2"/>
        <v>1</v>
      </c>
      <c r="S30" s="16" t="b">
        <f t="shared" si="3"/>
        <v>1</v>
      </c>
    </row>
    <row r="31" spans="1:19" ht="15.75">
      <c r="A31" s="103">
        <v>16</v>
      </c>
      <c r="B31" s="218"/>
      <c r="C31" s="218"/>
      <c r="D31" s="206"/>
      <c r="E31" s="206"/>
      <c r="F31" s="206"/>
      <c r="G31" s="207"/>
      <c r="H31" s="207"/>
      <c r="I31" s="208"/>
      <c r="J31" s="208"/>
      <c r="K31" s="208"/>
      <c r="L31" s="208"/>
      <c r="M31" s="104">
        <f t="shared" si="4"/>
        <v>0</v>
      </c>
      <c r="N31" s="208"/>
      <c r="O31" s="16" t="b">
        <f t="shared" si="5"/>
        <v>1</v>
      </c>
      <c r="P31" s="16" t="b">
        <f t="shared" si="6"/>
        <v>1</v>
      </c>
      <c r="Q31" s="16" t="b">
        <f t="shared" si="1"/>
        <v>1</v>
      </c>
      <c r="R31" s="16" t="b">
        <f t="shared" si="2"/>
        <v>1</v>
      </c>
      <c r="S31" s="16" t="b">
        <f t="shared" si="3"/>
        <v>1</v>
      </c>
    </row>
    <row r="32" spans="1:19" ht="15.75">
      <c r="A32" s="103">
        <v>17</v>
      </c>
      <c r="B32" s="218"/>
      <c r="C32" s="218"/>
      <c r="D32" s="206"/>
      <c r="E32" s="206"/>
      <c r="F32" s="206"/>
      <c r="G32" s="207"/>
      <c r="H32" s="207"/>
      <c r="I32" s="208"/>
      <c r="J32" s="208"/>
      <c r="K32" s="208"/>
      <c r="L32" s="208"/>
      <c r="M32" s="104">
        <f t="shared" si="4"/>
        <v>0</v>
      </c>
      <c r="N32" s="208"/>
      <c r="O32" s="16" t="b">
        <f t="shared" si="5"/>
        <v>1</v>
      </c>
      <c r="P32" s="16" t="b">
        <f t="shared" si="6"/>
        <v>1</v>
      </c>
      <c r="Q32" s="16" t="b">
        <f t="shared" si="1"/>
        <v>1</v>
      </c>
      <c r="R32" s="16" t="b">
        <f t="shared" si="2"/>
        <v>1</v>
      </c>
      <c r="S32" s="16" t="b">
        <f t="shared" si="3"/>
        <v>1</v>
      </c>
    </row>
    <row r="33" spans="1:19" ht="15.75">
      <c r="A33" s="103">
        <v>18</v>
      </c>
      <c r="B33" s="218"/>
      <c r="C33" s="218"/>
      <c r="D33" s="206"/>
      <c r="E33" s="206"/>
      <c r="F33" s="206"/>
      <c r="G33" s="207"/>
      <c r="H33" s="207"/>
      <c r="I33" s="208"/>
      <c r="J33" s="208"/>
      <c r="K33" s="208"/>
      <c r="L33" s="208"/>
      <c r="M33" s="104">
        <f t="shared" si="4"/>
        <v>0</v>
      </c>
      <c r="N33" s="208"/>
      <c r="O33" s="16" t="b">
        <f t="shared" si="5"/>
        <v>1</v>
      </c>
      <c r="P33" s="16" t="b">
        <f t="shared" si="6"/>
        <v>1</v>
      </c>
      <c r="Q33" s="16" t="b">
        <f t="shared" si="1"/>
        <v>1</v>
      </c>
      <c r="R33" s="16" t="b">
        <f t="shared" si="2"/>
        <v>1</v>
      </c>
      <c r="S33" s="16" t="b">
        <f t="shared" si="3"/>
        <v>1</v>
      </c>
    </row>
    <row r="34" spans="1:19" ht="15.75">
      <c r="A34" s="103">
        <v>19</v>
      </c>
      <c r="B34" s="218"/>
      <c r="C34" s="218"/>
      <c r="D34" s="206"/>
      <c r="E34" s="206"/>
      <c r="F34" s="206"/>
      <c r="G34" s="207"/>
      <c r="H34" s="207"/>
      <c r="I34" s="208"/>
      <c r="J34" s="208"/>
      <c r="K34" s="208"/>
      <c r="L34" s="208"/>
      <c r="M34" s="104">
        <f t="shared" si="4"/>
        <v>0</v>
      </c>
      <c r="N34" s="208"/>
      <c r="O34" s="16" t="b">
        <f t="shared" si="5"/>
        <v>1</v>
      </c>
      <c r="P34" s="16" t="b">
        <f t="shared" si="6"/>
        <v>1</v>
      </c>
      <c r="Q34" s="16" t="b">
        <f t="shared" si="1"/>
        <v>1</v>
      </c>
      <c r="R34" s="16" t="b">
        <f t="shared" si="2"/>
        <v>1</v>
      </c>
      <c r="S34" s="16" t="b">
        <f t="shared" si="3"/>
        <v>1</v>
      </c>
    </row>
    <row r="35" spans="1:19" ht="15.75">
      <c r="A35" s="103">
        <v>20</v>
      </c>
      <c r="B35" s="218"/>
      <c r="C35" s="218"/>
      <c r="D35" s="206"/>
      <c r="E35" s="206"/>
      <c r="F35" s="206"/>
      <c r="G35" s="207"/>
      <c r="H35" s="207"/>
      <c r="I35" s="208"/>
      <c r="J35" s="208"/>
      <c r="K35" s="208"/>
      <c r="L35" s="208"/>
      <c r="M35" s="104">
        <f t="shared" si="4"/>
        <v>0</v>
      </c>
      <c r="N35" s="208"/>
      <c r="O35" s="16" t="b">
        <f t="shared" si="5"/>
        <v>1</v>
      </c>
      <c r="P35" s="16" t="b">
        <f t="shared" si="6"/>
        <v>1</v>
      </c>
      <c r="Q35" s="16" t="b">
        <f t="shared" si="1"/>
        <v>1</v>
      </c>
      <c r="R35" s="16" t="b">
        <f t="shared" si="2"/>
        <v>1</v>
      </c>
      <c r="S35" s="16" t="b">
        <f t="shared" si="3"/>
        <v>1</v>
      </c>
    </row>
    <row r="36" spans="1:19" ht="15.75">
      <c r="A36" s="103">
        <v>21</v>
      </c>
      <c r="B36" s="218"/>
      <c r="C36" s="218"/>
      <c r="D36" s="206"/>
      <c r="E36" s="206"/>
      <c r="F36" s="206"/>
      <c r="G36" s="207"/>
      <c r="H36" s="207"/>
      <c r="I36" s="208"/>
      <c r="J36" s="208"/>
      <c r="K36" s="208"/>
      <c r="L36" s="208"/>
      <c r="M36" s="104">
        <f t="shared" si="4"/>
        <v>0</v>
      </c>
      <c r="N36" s="208"/>
      <c r="O36" s="16" t="b">
        <f t="shared" si="5"/>
        <v>1</v>
      </c>
      <c r="P36" s="16" t="b">
        <f t="shared" si="6"/>
        <v>1</v>
      </c>
      <c r="Q36" s="16" t="b">
        <f t="shared" si="1"/>
        <v>1</v>
      </c>
      <c r="R36" s="16" t="b">
        <f t="shared" si="2"/>
        <v>1</v>
      </c>
      <c r="S36" s="16" t="b">
        <f t="shared" si="3"/>
        <v>1</v>
      </c>
    </row>
    <row r="37" spans="1:19" ht="15.75">
      <c r="A37" s="103">
        <v>22</v>
      </c>
      <c r="B37" s="218"/>
      <c r="C37" s="218"/>
      <c r="D37" s="206"/>
      <c r="E37" s="206"/>
      <c r="F37" s="206"/>
      <c r="G37" s="207"/>
      <c r="H37" s="207"/>
      <c r="I37" s="208"/>
      <c r="J37" s="208"/>
      <c r="K37" s="208"/>
      <c r="L37" s="208"/>
      <c r="M37" s="104">
        <f t="shared" si="4"/>
        <v>0</v>
      </c>
      <c r="N37" s="208"/>
      <c r="O37" s="16" t="b">
        <f t="shared" si="5"/>
        <v>1</v>
      </c>
      <c r="P37" s="16" t="b">
        <f t="shared" si="6"/>
        <v>1</v>
      </c>
      <c r="Q37" s="16" t="b">
        <f t="shared" si="1"/>
        <v>1</v>
      </c>
      <c r="R37" s="16" t="b">
        <f t="shared" si="2"/>
        <v>1</v>
      </c>
      <c r="S37" s="16" t="b">
        <f t="shared" si="3"/>
        <v>1</v>
      </c>
    </row>
    <row r="38" spans="1:19" ht="15.75">
      <c r="A38" s="103">
        <v>23</v>
      </c>
      <c r="B38" s="218"/>
      <c r="C38" s="218"/>
      <c r="D38" s="206"/>
      <c r="E38" s="206"/>
      <c r="F38" s="206"/>
      <c r="G38" s="207"/>
      <c r="H38" s="207"/>
      <c r="I38" s="208"/>
      <c r="J38" s="208"/>
      <c r="K38" s="208"/>
      <c r="L38" s="208"/>
      <c r="M38" s="104">
        <f t="shared" si="4"/>
        <v>0</v>
      </c>
      <c r="N38" s="208"/>
      <c r="O38" s="16" t="b">
        <f t="shared" si="5"/>
        <v>1</v>
      </c>
      <c r="P38" s="16" t="b">
        <f t="shared" si="6"/>
        <v>1</v>
      </c>
      <c r="Q38" s="16" t="b">
        <f t="shared" si="1"/>
        <v>1</v>
      </c>
      <c r="R38" s="16" t="b">
        <f t="shared" si="2"/>
        <v>1</v>
      </c>
      <c r="S38" s="16" t="b">
        <f t="shared" si="3"/>
        <v>1</v>
      </c>
    </row>
    <row r="39" spans="1:19" ht="15.75">
      <c r="A39" s="103">
        <v>24</v>
      </c>
      <c r="B39" s="218"/>
      <c r="C39" s="218"/>
      <c r="D39" s="206"/>
      <c r="E39" s="206"/>
      <c r="F39" s="206"/>
      <c r="G39" s="207"/>
      <c r="H39" s="207"/>
      <c r="I39" s="208"/>
      <c r="J39" s="208"/>
      <c r="K39" s="208"/>
      <c r="L39" s="208"/>
      <c r="M39" s="104">
        <f t="shared" si="4"/>
        <v>0</v>
      </c>
      <c r="N39" s="208"/>
      <c r="O39" s="16" t="b">
        <f t="shared" si="5"/>
        <v>1</v>
      </c>
      <c r="P39" s="16" t="b">
        <f t="shared" si="6"/>
        <v>1</v>
      </c>
      <c r="Q39" s="16" t="b">
        <f t="shared" si="1"/>
        <v>1</v>
      </c>
      <c r="R39" s="16" t="b">
        <f t="shared" si="2"/>
        <v>1</v>
      </c>
      <c r="S39" s="16" t="b">
        <f t="shared" si="3"/>
        <v>1</v>
      </c>
    </row>
    <row r="40" spans="1:19" ht="15.75">
      <c r="A40" s="103">
        <v>25</v>
      </c>
      <c r="B40" s="218"/>
      <c r="C40" s="218"/>
      <c r="D40" s="206"/>
      <c r="E40" s="206"/>
      <c r="F40" s="206"/>
      <c r="G40" s="207"/>
      <c r="H40" s="207"/>
      <c r="I40" s="208"/>
      <c r="J40" s="208"/>
      <c r="K40" s="208"/>
      <c r="L40" s="208"/>
      <c r="M40" s="104">
        <f t="shared" si="4"/>
        <v>0</v>
      </c>
      <c r="N40" s="208"/>
      <c r="O40" s="16" t="b">
        <f t="shared" si="5"/>
        <v>1</v>
      </c>
      <c r="P40" s="16" t="b">
        <f t="shared" si="6"/>
        <v>1</v>
      </c>
      <c r="Q40" s="16" t="b">
        <f t="shared" si="1"/>
        <v>1</v>
      </c>
      <c r="R40" s="16" t="b">
        <f t="shared" si="2"/>
        <v>1</v>
      </c>
      <c r="S40" s="16" t="b">
        <f t="shared" si="3"/>
        <v>1</v>
      </c>
    </row>
    <row r="41" spans="1:19" ht="15.75">
      <c r="A41" s="103">
        <v>26</v>
      </c>
      <c r="B41" s="218"/>
      <c r="C41" s="218"/>
      <c r="D41" s="206"/>
      <c r="E41" s="206"/>
      <c r="F41" s="206"/>
      <c r="G41" s="207"/>
      <c r="H41" s="207"/>
      <c r="I41" s="208"/>
      <c r="J41" s="208"/>
      <c r="K41" s="208"/>
      <c r="L41" s="208"/>
      <c r="M41" s="104">
        <f t="shared" si="4"/>
        <v>0</v>
      </c>
      <c r="N41" s="208"/>
      <c r="O41" s="16" t="b">
        <f t="shared" si="5"/>
        <v>1</v>
      </c>
      <c r="P41" s="16" t="b">
        <f t="shared" si="6"/>
        <v>1</v>
      </c>
      <c r="Q41" s="16" t="b">
        <f t="shared" si="1"/>
        <v>1</v>
      </c>
      <c r="R41" s="16" t="b">
        <f t="shared" si="2"/>
        <v>1</v>
      </c>
      <c r="S41" s="16" t="b">
        <f t="shared" si="3"/>
        <v>1</v>
      </c>
    </row>
    <row r="42" spans="1:19" ht="15.75">
      <c r="A42" s="103">
        <v>27</v>
      </c>
      <c r="B42" s="218"/>
      <c r="C42" s="218"/>
      <c r="D42" s="206"/>
      <c r="E42" s="206"/>
      <c r="F42" s="206"/>
      <c r="G42" s="207"/>
      <c r="H42" s="207"/>
      <c r="I42" s="208"/>
      <c r="J42" s="208"/>
      <c r="K42" s="208"/>
      <c r="L42" s="208"/>
      <c r="M42" s="104">
        <f t="shared" si="4"/>
        <v>0</v>
      </c>
      <c r="N42" s="208"/>
      <c r="O42" s="16" t="b">
        <f t="shared" si="5"/>
        <v>1</v>
      </c>
      <c r="P42" s="16" t="b">
        <f t="shared" si="6"/>
        <v>1</v>
      </c>
      <c r="Q42" s="16" t="b">
        <f t="shared" si="1"/>
        <v>1</v>
      </c>
      <c r="R42" s="16" t="b">
        <f t="shared" si="2"/>
        <v>1</v>
      </c>
      <c r="S42" s="16" t="b">
        <f t="shared" si="3"/>
        <v>1</v>
      </c>
    </row>
    <row r="43" spans="1:19" ht="15.75">
      <c r="A43" s="103">
        <v>28</v>
      </c>
      <c r="B43" s="218"/>
      <c r="C43" s="218"/>
      <c r="D43" s="206"/>
      <c r="E43" s="206"/>
      <c r="F43" s="206"/>
      <c r="G43" s="207"/>
      <c r="H43" s="207"/>
      <c r="I43" s="208"/>
      <c r="J43" s="208"/>
      <c r="K43" s="208"/>
      <c r="L43" s="208"/>
      <c r="M43" s="104">
        <f t="shared" si="4"/>
        <v>0</v>
      </c>
      <c r="N43" s="208"/>
      <c r="O43" s="16" t="b">
        <f t="shared" si="5"/>
        <v>1</v>
      </c>
      <c r="P43" s="16" t="b">
        <f t="shared" si="6"/>
        <v>1</v>
      </c>
      <c r="Q43" s="16" t="b">
        <f t="shared" si="1"/>
        <v>1</v>
      </c>
      <c r="R43" s="16" t="b">
        <f t="shared" si="2"/>
        <v>1</v>
      </c>
      <c r="S43" s="16" t="b">
        <f t="shared" si="3"/>
        <v>1</v>
      </c>
    </row>
    <row r="44" spans="1:19" ht="15.75">
      <c r="A44" s="103">
        <v>29</v>
      </c>
      <c r="B44" s="218"/>
      <c r="C44" s="218"/>
      <c r="D44" s="206"/>
      <c r="E44" s="206"/>
      <c r="F44" s="206"/>
      <c r="G44" s="207"/>
      <c r="H44" s="207"/>
      <c r="I44" s="208"/>
      <c r="J44" s="208"/>
      <c r="K44" s="208"/>
      <c r="L44" s="208"/>
      <c r="M44" s="104">
        <f t="shared" si="4"/>
        <v>0</v>
      </c>
      <c r="N44" s="208"/>
      <c r="O44" s="16" t="b">
        <f t="shared" si="5"/>
        <v>1</v>
      </c>
      <c r="P44" s="16" t="b">
        <f t="shared" si="6"/>
        <v>1</v>
      </c>
      <c r="Q44" s="16" t="b">
        <f t="shared" si="1"/>
        <v>1</v>
      </c>
      <c r="R44" s="16" t="b">
        <f t="shared" si="2"/>
        <v>1</v>
      </c>
      <c r="S44" s="16" t="b">
        <f t="shared" si="3"/>
        <v>1</v>
      </c>
    </row>
    <row r="45" spans="1:19" ht="15.75">
      <c r="A45" s="103">
        <v>30</v>
      </c>
      <c r="B45" s="218"/>
      <c r="C45" s="218"/>
      <c r="D45" s="206"/>
      <c r="E45" s="206"/>
      <c r="F45" s="206"/>
      <c r="G45" s="207"/>
      <c r="H45" s="207"/>
      <c r="I45" s="208"/>
      <c r="J45" s="208"/>
      <c r="K45" s="208"/>
      <c r="L45" s="208"/>
      <c r="M45" s="104">
        <f t="shared" si="4"/>
        <v>0</v>
      </c>
      <c r="N45" s="208"/>
      <c r="O45" s="16" t="b">
        <f t="shared" si="5"/>
        <v>1</v>
      </c>
      <c r="P45" s="16" t="b">
        <f t="shared" si="6"/>
        <v>1</v>
      </c>
      <c r="Q45" s="16" t="b">
        <f t="shared" si="1"/>
        <v>1</v>
      </c>
      <c r="R45" s="16" t="b">
        <f t="shared" si="2"/>
        <v>1</v>
      </c>
      <c r="S45" s="16" t="b">
        <f t="shared" si="3"/>
        <v>1</v>
      </c>
    </row>
    <row r="46" spans="1:19" ht="15.75">
      <c r="A46" s="103">
        <v>31</v>
      </c>
      <c r="B46" s="218"/>
      <c r="C46" s="218"/>
      <c r="D46" s="206"/>
      <c r="E46" s="206"/>
      <c r="F46" s="206"/>
      <c r="G46" s="207"/>
      <c r="H46" s="207"/>
      <c r="I46" s="208"/>
      <c r="J46" s="208"/>
      <c r="K46" s="208"/>
      <c r="L46" s="208"/>
      <c r="M46" s="104">
        <f t="shared" si="4"/>
        <v>0</v>
      </c>
      <c r="N46" s="208"/>
      <c r="O46" s="16" t="b">
        <f t="shared" si="5"/>
        <v>1</v>
      </c>
      <c r="P46" s="16" t="b">
        <f t="shared" si="6"/>
        <v>1</v>
      </c>
      <c r="Q46" s="16" t="b">
        <f t="shared" si="1"/>
        <v>1</v>
      </c>
      <c r="R46" s="16" t="b">
        <f t="shared" si="2"/>
        <v>1</v>
      </c>
      <c r="S46" s="16" t="b">
        <f t="shared" si="3"/>
        <v>1</v>
      </c>
    </row>
    <row r="47" spans="1:19" ht="15.75">
      <c r="A47" s="103">
        <v>32</v>
      </c>
      <c r="B47" s="218"/>
      <c r="C47" s="218"/>
      <c r="D47" s="206"/>
      <c r="E47" s="206"/>
      <c r="F47" s="206"/>
      <c r="G47" s="207"/>
      <c r="H47" s="207"/>
      <c r="I47" s="208"/>
      <c r="J47" s="208"/>
      <c r="K47" s="208"/>
      <c r="L47" s="208"/>
      <c r="M47" s="104">
        <f t="shared" si="4"/>
        <v>0</v>
      </c>
      <c r="N47" s="208"/>
      <c r="O47" s="16" t="b">
        <f t="shared" si="5"/>
        <v>1</v>
      </c>
      <c r="P47" s="16" t="b">
        <f t="shared" si="6"/>
        <v>1</v>
      </c>
      <c r="Q47" s="16" t="b">
        <f t="shared" si="1"/>
        <v>1</v>
      </c>
      <c r="R47" s="16" t="b">
        <f t="shared" si="2"/>
        <v>1</v>
      </c>
      <c r="S47" s="16" t="b">
        <f t="shared" si="3"/>
        <v>1</v>
      </c>
    </row>
    <row r="48" spans="1:19" ht="15.75">
      <c r="A48" s="103">
        <v>33</v>
      </c>
      <c r="B48" s="218"/>
      <c r="C48" s="218"/>
      <c r="D48" s="206"/>
      <c r="E48" s="206"/>
      <c r="F48" s="206"/>
      <c r="G48" s="207"/>
      <c r="H48" s="207"/>
      <c r="I48" s="208"/>
      <c r="J48" s="208"/>
      <c r="K48" s="208"/>
      <c r="L48" s="208"/>
      <c r="M48" s="104">
        <f t="shared" si="4"/>
        <v>0</v>
      </c>
      <c r="N48" s="208"/>
      <c r="O48" s="16" t="b">
        <f t="shared" si="5"/>
        <v>1</v>
      </c>
      <c r="P48" s="16" t="b">
        <f t="shared" si="6"/>
        <v>1</v>
      </c>
      <c r="Q48" s="16" t="b">
        <f t="shared" si="1"/>
        <v>1</v>
      </c>
      <c r="R48" s="16" t="b">
        <f t="shared" si="2"/>
        <v>1</v>
      </c>
      <c r="S48" s="16" t="b">
        <f t="shared" si="3"/>
        <v>1</v>
      </c>
    </row>
    <row r="49" spans="1:19" ht="15.75">
      <c r="A49" s="103">
        <v>34</v>
      </c>
      <c r="B49" s="218"/>
      <c r="C49" s="218"/>
      <c r="D49" s="206"/>
      <c r="E49" s="206"/>
      <c r="F49" s="206"/>
      <c r="G49" s="207"/>
      <c r="H49" s="207"/>
      <c r="I49" s="208"/>
      <c r="J49" s="208"/>
      <c r="K49" s="208"/>
      <c r="L49" s="208"/>
      <c r="M49" s="104">
        <f t="shared" si="4"/>
        <v>0</v>
      </c>
      <c r="N49" s="208"/>
      <c r="O49" s="16" t="b">
        <f t="shared" si="5"/>
        <v>1</v>
      </c>
      <c r="P49" s="16" t="b">
        <f t="shared" si="6"/>
        <v>1</v>
      </c>
      <c r="Q49" s="16" t="b">
        <f t="shared" si="1"/>
        <v>1</v>
      </c>
      <c r="R49" s="16" t="b">
        <f t="shared" si="2"/>
        <v>1</v>
      </c>
      <c r="S49" s="16" t="b">
        <f t="shared" si="3"/>
        <v>1</v>
      </c>
    </row>
    <row r="50" spans="1:19" ht="15.75">
      <c r="A50" s="103">
        <v>35</v>
      </c>
      <c r="B50" s="218"/>
      <c r="C50" s="218"/>
      <c r="D50" s="206"/>
      <c r="E50" s="206"/>
      <c r="F50" s="206"/>
      <c r="G50" s="207"/>
      <c r="H50" s="207"/>
      <c r="I50" s="208"/>
      <c r="J50" s="208"/>
      <c r="K50" s="208"/>
      <c r="L50" s="208"/>
      <c r="M50" s="104">
        <f t="shared" si="4"/>
        <v>0</v>
      </c>
      <c r="N50" s="208"/>
      <c r="O50" s="16" t="b">
        <f t="shared" si="5"/>
        <v>1</v>
      </c>
      <c r="P50" s="16" t="b">
        <f t="shared" si="6"/>
        <v>1</v>
      </c>
      <c r="Q50" s="16" t="b">
        <f t="shared" si="1"/>
        <v>1</v>
      </c>
      <c r="R50" s="16" t="b">
        <f t="shared" si="2"/>
        <v>1</v>
      </c>
      <c r="S50" s="16" t="b">
        <f t="shared" si="3"/>
        <v>1</v>
      </c>
    </row>
    <row r="51" spans="1:19" ht="15.75">
      <c r="A51" s="103">
        <v>36</v>
      </c>
      <c r="B51" s="218"/>
      <c r="C51" s="218"/>
      <c r="D51" s="206"/>
      <c r="E51" s="206"/>
      <c r="F51" s="206"/>
      <c r="G51" s="207"/>
      <c r="H51" s="207"/>
      <c r="I51" s="208"/>
      <c r="J51" s="208"/>
      <c r="K51" s="208"/>
      <c r="L51" s="208"/>
      <c r="M51" s="104">
        <f t="shared" si="4"/>
        <v>0</v>
      </c>
      <c r="N51" s="208"/>
      <c r="O51" s="16" t="b">
        <f t="shared" si="5"/>
        <v>1</v>
      </c>
      <c r="P51" s="16" t="b">
        <f t="shared" si="6"/>
        <v>1</v>
      </c>
      <c r="Q51" s="16" t="b">
        <f t="shared" si="1"/>
        <v>1</v>
      </c>
      <c r="R51" s="16" t="b">
        <f t="shared" si="2"/>
        <v>1</v>
      </c>
      <c r="S51" s="16" t="b">
        <f t="shared" si="3"/>
        <v>1</v>
      </c>
    </row>
    <row r="52" spans="1:19" ht="15.75">
      <c r="A52" s="103">
        <v>37</v>
      </c>
      <c r="B52" s="218"/>
      <c r="C52" s="218"/>
      <c r="D52" s="206"/>
      <c r="E52" s="206"/>
      <c r="F52" s="206"/>
      <c r="G52" s="207"/>
      <c r="H52" s="207"/>
      <c r="I52" s="208"/>
      <c r="J52" s="208"/>
      <c r="K52" s="208"/>
      <c r="L52" s="208"/>
      <c r="M52" s="104">
        <f t="shared" si="4"/>
        <v>0</v>
      </c>
      <c r="N52" s="208"/>
      <c r="O52" s="16" t="b">
        <f t="shared" si="5"/>
        <v>1</v>
      </c>
      <c r="P52" s="16" t="b">
        <f t="shared" si="6"/>
        <v>1</v>
      </c>
      <c r="Q52" s="16" t="b">
        <f t="shared" si="1"/>
        <v>1</v>
      </c>
      <c r="R52" s="16" t="b">
        <f t="shared" si="2"/>
        <v>1</v>
      </c>
      <c r="S52" s="16" t="b">
        <f t="shared" si="3"/>
        <v>1</v>
      </c>
    </row>
    <row r="53" spans="1:19" ht="15.75">
      <c r="A53" s="103">
        <v>38</v>
      </c>
      <c r="B53" s="218"/>
      <c r="C53" s="218"/>
      <c r="D53" s="206"/>
      <c r="E53" s="206"/>
      <c r="F53" s="206"/>
      <c r="G53" s="207"/>
      <c r="H53" s="207"/>
      <c r="I53" s="208"/>
      <c r="J53" s="208"/>
      <c r="K53" s="208"/>
      <c r="L53" s="208"/>
      <c r="M53" s="104">
        <f t="shared" si="4"/>
        <v>0</v>
      </c>
      <c r="N53" s="208"/>
      <c r="O53" s="16" t="b">
        <f t="shared" si="5"/>
        <v>1</v>
      </c>
      <c r="P53" s="16" t="b">
        <f t="shared" si="6"/>
        <v>1</v>
      </c>
      <c r="Q53" s="16" t="b">
        <f t="shared" si="1"/>
        <v>1</v>
      </c>
      <c r="R53" s="16" t="b">
        <f t="shared" si="2"/>
        <v>1</v>
      </c>
      <c r="S53" s="16" t="b">
        <f t="shared" si="3"/>
        <v>1</v>
      </c>
    </row>
    <row r="54" spans="1:19" ht="15.75">
      <c r="A54" s="103">
        <v>39</v>
      </c>
      <c r="B54" s="218"/>
      <c r="C54" s="218"/>
      <c r="D54" s="206"/>
      <c r="E54" s="206"/>
      <c r="F54" s="206"/>
      <c r="G54" s="207"/>
      <c r="H54" s="207"/>
      <c r="I54" s="208"/>
      <c r="J54" s="208"/>
      <c r="K54" s="208"/>
      <c r="L54" s="208"/>
      <c r="M54" s="104">
        <f t="shared" si="4"/>
        <v>0</v>
      </c>
      <c r="N54" s="208"/>
      <c r="O54" s="16" t="b">
        <f t="shared" si="5"/>
        <v>1</v>
      </c>
      <c r="P54" s="16" t="b">
        <f t="shared" si="6"/>
        <v>1</v>
      </c>
      <c r="Q54" s="16" t="b">
        <f t="shared" si="1"/>
        <v>1</v>
      </c>
      <c r="R54" s="16" t="b">
        <f t="shared" si="2"/>
        <v>1</v>
      </c>
      <c r="S54" s="16" t="b">
        <f t="shared" si="3"/>
        <v>1</v>
      </c>
    </row>
    <row r="55" spans="1:19" ht="15.75">
      <c r="A55" s="103">
        <v>40</v>
      </c>
      <c r="B55" s="218"/>
      <c r="C55" s="218"/>
      <c r="D55" s="206"/>
      <c r="E55" s="206"/>
      <c r="F55" s="206"/>
      <c r="G55" s="207"/>
      <c r="H55" s="207"/>
      <c r="I55" s="208"/>
      <c r="J55" s="208"/>
      <c r="K55" s="208"/>
      <c r="L55" s="208"/>
      <c r="M55" s="104">
        <f t="shared" si="4"/>
        <v>0</v>
      </c>
      <c r="N55" s="208"/>
      <c r="O55" s="16" t="b">
        <f t="shared" si="5"/>
        <v>1</v>
      </c>
      <c r="P55" s="16" t="b">
        <f t="shared" si="6"/>
        <v>1</v>
      </c>
      <c r="Q55" s="16" t="b">
        <f t="shared" si="1"/>
        <v>1</v>
      </c>
      <c r="R55" s="16" t="b">
        <f t="shared" si="2"/>
        <v>1</v>
      </c>
      <c r="S55" s="16" t="b">
        <f t="shared" si="3"/>
        <v>1</v>
      </c>
    </row>
    <row r="56" spans="1:19" ht="15.75">
      <c r="A56" s="103">
        <v>41</v>
      </c>
      <c r="B56" s="218"/>
      <c r="C56" s="218"/>
      <c r="D56" s="206"/>
      <c r="E56" s="206"/>
      <c r="F56" s="206"/>
      <c r="G56" s="207"/>
      <c r="H56" s="207"/>
      <c r="I56" s="208"/>
      <c r="J56" s="208"/>
      <c r="K56" s="208"/>
      <c r="L56" s="208"/>
      <c r="M56" s="104">
        <f t="shared" si="4"/>
        <v>0</v>
      </c>
      <c r="N56" s="208"/>
      <c r="O56" s="16" t="b">
        <f t="shared" si="5"/>
        <v>1</v>
      </c>
      <c r="P56" s="16" t="b">
        <f t="shared" si="6"/>
        <v>1</v>
      </c>
      <c r="Q56" s="16" t="b">
        <f t="shared" si="1"/>
        <v>1</v>
      </c>
      <c r="R56" s="16" t="b">
        <f t="shared" si="2"/>
        <v>1</v>
      </c>
      <c r="S56" s="16" t="b">
        <f t="shared" si="3"/>
        <v>1</v>
      </c>
    </row>
    <row r="57" spans="1:19" ht="15.75">
      <c r="A57" s="103">
        <v>42</v>
      </c>
      <c r="B57" s="218"/>
      <c r="C57" s="218"/>
      <c r="D57" s="206"/>
      <c r="E57" s="206"/>
      <c r="F57" s="206"/>
      <c r="G57" s="207"/>
      <c r="H57" s="207"/>
      <c r="I57" s="208"/>
      <c r="J57" s="208"/>
      <c r="K57" s="208"/>
      <c r="L57" s="208"/>
      <c r="M57" s="104">
        <f t="shared" si="4"/>
        <v>0</v>
      </c>
      <c r="N57" s="208"/>
      <c r="O57" s="16" t="b">
        <f t="shared" si="5"/>
        <v>1</v>
      </c>
      <c r="P57" s="16" t="b">
        <f t="shared" si="6"/>
        <v>1</v>
      </c>
      <c r="Q57" s="16" t="b">
        <f t="shared" si="1"/>
        <v>1</v>
      </c>
      <c r="R57" s="16" t="b">
        <f t="shared" si="2"/>
        <v>1</v>
      </c>
      <c r="S57" s="16" t="b">
        <f t="shared" si="3"/>
        <v>1</v>
      </c>
    </row>
    <row r="58" spans="1:19" ht="15.75">
      <c r="A58" s="103">
        <v>43</v>
      </c>
      <c r="B58" s="218"/>
      <c r="C58" s="218"/>
      <c r="D58" s="206"/>
      <c r="E58" s="206"/>
      <c r="F58" s="206"/>
      <c r="G58" s="207"/>
      <c r="H58" s="207"/>
      <c r="I58" s="208"/>
      <c r="J58" s="208"/>
      <c r="K58" s="208"/>
      <c r="L58" s="208"/>
      <c r="M58" s="104">
        <f t="shared" si="4"/>
        <v>0</v>
      </c>
      <c r="N58" s="208"/>
      <c r="O58" s="16" t="b">
        <f t="shared" si="5"/>
        <v>1</v>
      </c>
      <c r="P58" s="16" t="b">
        <f t="shared" si="6"/>
        <v>1</v>
      </c>
      <c r="Q58" s="16" t="b">
        <f t="shared" si="1"/>
        <v>1</v>
      </c>
      <c r="R58" s="16" t="b">
        <f t="shared" si="2"/>
        <v>1</v>
      </c>
      <c r="S58" s="16" t="b">
        <f t="shared" si="3"/>
        <v>1</v>
      </c>
    </row>
    <row r="59" spans="1:19" ht="15.75">
      <c r="A59" s="103">
        <v>44</v>
      </c>
      <c r="B59" s="218"/>
      <c r="C59" s="218"/>
      <c r="D59" s="206"/>
      <c r="E59" s="206"/>
      <c r="F59" s="206"/>
      <c r="G59" s="207"/>
      <c r="H59" s="207"/>
      <c r="I59" s="208"/>
      <c r="J59" s="208"/>
      <c r="K59" s="208"/>
      <c r="L59" s="208"/>
      <c r="M59" s="104">
        <f t="shared" si="4"/>
        <v>0</v>
      </c>
      <c r="N59" s="208"/>
      <c r="O59" s="16" t="b">
        <f t="shared" si="5"/>
        <v>1</v>
      </c>
      <c r="P59" s="16" t="b">
        <f t="shared" si="6"/>
        <v>1</v>
      </c>
      <c r="Q59" s="16" t="b">
        <f t="shared" si="1"/>
        <v>1</v>
      </c>
      <c r="R59" s="16" t="b">
        <f t="shared" si="2"/>
        <v>1</v>
      </c>
      <c r="S59" s="16" t="b">
        <f t="shared" si="3"/>
        <v>1</v>
      </c>
    </row>
    <row r="60" spans="1:19" ht="15.75">
      <c r="A60" s="103">
        <v>45</v>
      </c>
      <c r="B60" s="218"/>
      <c r="C60" s="218"/>
      <c r="D60" s="206"/>
      <c r="E60" s="206"/>
      <c r="F60" s="206"/>
      <c r="G60" s="207"/>
      <c r="H60" s="207"/>
      <c r="I60" s="208"/>
      <c r="J60" s="208"/>
      <c r="K60" s="208"/>
      <c r="L60" s="208"/>
      <c r="M60" s="104">
        <f t="shared" si="4"/>
        <v>0</v>
      </c>
      <c r="N60" s="208"/>
      <c r="O60" s="16" t="b">
        <f t="shared" si="5"/>
        <v>1</v>
      </c>
      <c r="P60" s="16" t="b">
        <f t="shared" si="6"/>
        <v>1</v>
      </c>
      <c r="Q60" s="16" t="b">
        <f t="shared" si="1"/>
        <v>1</v>
      </c>
      <c r="R60" s="16" t="b">
        <f t="shared" si="2"/>
        <v>1</v>
      </c>
      <c r="S60" s="16" t="b">
        <f t="shared" si="3"/>
        <v>1</v>
      </c>
    </row>
    <row r="61" spans="1:19" ht="15.75">
      <c r="A61" s="103">
        <v>46</v>
      </c>
      <c r="B61" s="218"/>
      <c r="C61" s="218"/>
      <c r="D61" s="206"/>
      <c r="E61" s="206"/>
      <c r="F61" s="206"/>
      <c r="G61" s="207"/>
      <c r="H61" s="207"/>
      <c r="I61" s="208"/>
      <c r="J61" s="208"/>
      <c r="K61" s="208"/>
      <c r="L61" s="208"/>
      <c r="M61" s="104">
        <f t="shared" si="4"/>
        <v>0</v>
      </c>
      <c r="N61" s="208"/>
      <c r="O61" s="16" t="b">
        <f t="shared" si="5"/>
        <v>1</v>
      </c>
      <c r="P61" s="16" t="b">
        <f t="shared" si="6"/>
        <v>1</v>
      </c>
      <c r="Q61" s="16" t="b">
        <f t="shared" si="1"/>
        <v>1</v>
      </c>
      <c r="R61" s="16" t="b">
        <f t="shared" si="2"/>
        <v>1</v>
      </c>
      <c r="S61" s="16" t="b">
        <f t="shared" si="3"/>
        <v>1</v>
      </c>
    </row>
    <row r="62" spans="1:19" ht="15.75">
      <c r="A62" s="103">
        <v>47</v>
      </c>
      <c r="B62" s="218"/>
      <c r="C62" s="218"/>
      <c r="D62" s="206"/>
      <c r="E62" s="206"/>
      <c r="F62" s="206"/>
      <c r="G62" s="207"/>
      <c r="H62" s="207"/>
      <c r="I62" s="208"/>
      <c r="J62" s="208"/>
      <c r="K62" s="208"/>
      <c r="L62" s="208"/>
      <c r="M62" s="104">
        <f t="shared" si="4"/>
        <v>0</v>
      </c>
      <c r="N62" s="208"/>
      <c r="O62" s="16" t="b">
        <f t="shared" si="5"/>
        <v>1</v>
      </c>
      <c r="P62" s="16" t="b">
        <f t="shared" si="6"/>
        <v>1</v>
      </c>
      <c r="Q62" s="16" t="b">
        <f t="shared" si="1"/>
        <v>1</v>
      </c>
      <c r="R62" s="16" t="b">
        <f t="shared" si="2"/>
        <v>1</v>
      </c>
      <c r="S62" s="16" t="b">
        <f t="shared" si="3"/>
        <v>1</v>
      </c>
    </row>
    <row r="63" spans="1:19" ht="15.75">
      <c r="A63" s="103">
        <v>48</v>
      </c>
      <c r="B63" s="218"/>
      <c r="C63" s="218"/>
      <c r="D63" s="206"/>
      <c r="E63" s="206"/>
      <c r="F63" s="206"/>
      <c r="G63" s="207"/>
      <c r="H63" s="207"/>
      <c r="I63" s="208"/>
      <c r="J63" s="208"/>
      <c r="K63" s="208"/>
      <c r="L63" s="208"/>
      <c r="M63" s="104">
        <f t="shared" si="4"/>
        <v>0</v>
      </c>
      <c r="N63" s="208"/>
      <c r="O63" s="16" t="b">
        <f t="shared" si="5"/>
        <v>1</v>
      </c>
      <c r="P63" s="16" t="b">
        <f t="shared" si="6"/>
        <v>1</v>
      </c>
      <c r="Q63" s="16" t="b">
        <f t="shared" si="1"/>
        <v>1</v>
      </c>
      <c r="R63" s="16" t="b">
        <f t="shared" si="2"/>
        <v>1</v>
      </c>
      <c r="S63" s="16" t="b">
        <f t="shared" si="3"/>
        <v>1</v>
      </c>
    </row>
    <row r="64" spans="1:19" ht="15.75">
      <c r="A64" s="103">
        <v>49</v>
      </c>
      <c r="B64" s="218"/>
      <c r="C64" s="218"/>
      <c r="D64" s="206"/>
      <c r="E64" s="206"/>
      <c r="F64" s="206"/>
      <c r="G64" s="207"/>
      <c r="H64" s="207"/>
      <c r="I64" s="208"/>
      <c r="J64" s="208"/>
      <c r="K64" s="208"/>
      <c r="L64" s="208"/>
      <c r="M64" s="104">
        <f t="shared" si="4"/>
        <v>0</v>
      </c>
      <c r="N64" s="208"/>
      <c r="O64" s="16" t="b">
        <f t="shared" si="5"/>
        <v>1</v>
      </c>
      <c r="P64" s="16" t="b">
        <f t="shared" si="6"/>
        <v>1</v>
      </c>
      <c r="Q64" s="16" t="b">
        <f t="shared" si="1"/>
        <v>1</v>
      </c>
      <c r="R64" s="16" t="b">
        <f t="shared" si="2"/>
        <v>1</v>
      </c>
      <c r="S64" s="16" t="b">
        <f t="shared" si="3"/>
        <v>1</v>
      </c>
    </row>
    <row r="65" spans="1:19" ht="15.75">
      <c r="A65" s="103">
        <v>50</v>
      </c>
      <c r="B65" s="218"/>
      <c r="C65" s="218"/>
      <c r="D65" s="206"/>
      <c r="E65" s="206"/>
      <c r="F65" s="206"/>
      <c r="G65" s="207"/>
      <c r="H65" s="207"/>
      <c r="I65" s="208"/>
      <c r="J65" s="208"/>
      <c r="K65" s="208"/>
      <c r="L65" s="208"/>
      <c r="M65" s="104">
        <f t="shared" si="4"/>
        <v>0</v>
      </c>
      <c r="N65" s="208"/>
      <c r="O65" s="16" t="b">
        <f t="shared" si="5"/>
        <v>1</v>
      </c>
      <c r="P65" s="16" t="b">
        <f t="shared" si="6"/>
        <v>1</v>
      </c>
      <c r="Q65" s="16" t="b">
        <f t="shared" si="1"/>
        <v>1</v>
      </c>
      <c r="R65" s="16" t="b">
        <f t="shared" si="2"/>
        <v>1</v>
      </c>
      <c r="S65" s="16" t="b">
        <f t="shared" si="3"/>
        <v>1</v>
      </c>
    </row>
    <row r="66" spans="1:19" ht="15.75">
      <c r="A66" s="103">
        <v>51</v>
      </c>
      <c r="B66" s="218"/>
      <c r="C66" s="218"/>
      <c r="D66" s="206"/>
      <c r="E66" s="206"/>
      <c r="F66" s="206"/>
      <c r="G66" s="207"/>
      <c r="H66" s="207"/>
      <c r="I66" s="208"/>
      <c r="J66" s="208"/>
      <c r="K66" s="208"/>
      <c r="L66" s="208"/>
      <c r="M66" s="104">
        <f t="shared" si="4"/>
        <v>0</v>
      </c>
      <c r="N66" s="208"/>
      <c r="O66" s="16" t="b">
        <f t="shared" si="5"/>
        <v>1</v>
      </c>
      <c r="P66" s="16" t="b">
        <f t="shared" si="6"/>
        <v>1</v>
      </c>
      <c r="Q66" s="16" t="b">
        <f t="shared" si="1"/>
        <v>1</v>
      </c>
      <c r="R66" s="16" t="b">
        <f t="shared" si="2"/>
        <v>1</v>
      </c>
      <c r="S66" s="16" t="b">
        <f t="shared" si="3"/>
        <v>1</v>
      </c>
    </row>
    <row r="67" spans="1:19" ht="15.75">
      <c r="A67" s="103">
        <v>52</v>
      </c>
      <c r="B67" s="218"/>
      <c r="C67" s="218"/>
      <c r="D67" s="206"/>
      <c r="E67" s="206"/>
      <c r="F67" s="206"/>
      <c r="G67" s="207"/>
      <c r="H67" s="207"/>
      <c r="I67" s="208"/>
      <c r="J67" s="208"/>
      <c r="K67" s="208"/>
      <c r="L67" s="208"/>
      <c r="M67" s="104">
        <f t="shared" si="4"/>
        <v>0</v>
      </c>
      <c r="N67" s="208"/>
      <c r="O67" s="16" t="b">
        <f t="shared" si="5"/>
        <v>1</v>
      </c>
      <c r="P67" s="16" t="b">
        <f t="shared" si="6"/>
        <v>1</v>
      </c>
      <c r="Q67" s="16" t="b">
        <f t="shared" si="1"/>
        <v>1</v>
      </c>
      <c r="R67" s="16" t="b">
        <f t="shared" si="2"/>
        <v>1</v>
      </c>
      <c r="S67" s="16" t="b">
        <f t="shared" si="3"/>
        <v>1</v>
      </c>
    </row>
    <row r="68" spans="1:19" ht="15.75">
      <c r="A68" s="103">
        <v>53</v>
      </c>
      <c r="B68" s="218"/>
      <c r="C68" s="218"/>
      <c r="D68" s="206"/>
      <c r="E68" s="206"/>
      <c r="F68" s="206"/>
      <c r="G68" s="207"/>
      <c r="H68" s="207"/>
      <c r="I68" s="208"/>
      <c r="J68" s="208"/>
      <c r="K68" s="208"/>
      <c r="L68" s="208"/>
      <c r="M68" s="104">
        <f t="shared" si="4"/>
        <v>0</v>
      </c>
      <c r="N68" s="208"/>
      <c r="O68" s="16" t="b">
        <f t="shared" si="5"/>
        <v>1</v>
      </c>
      <c r="P68" s="16" t="b">
        <f t="shared" si="6"/>
        <v>1</v>
      </c>
      <c r="Q68" s="16" t="b">
        <f t="shared" si="1"/>
        <v>1</v>
      </c>
      <c r="R68" s="16" t="b">
        <f t="shared" si="2"/>
        <v>1</v>
      </c>
      <c r="S68" s="16" t="b">
        <f t="shared" si="3"/>
        <v>1</v>
      </c>
    </row>
    <row r="69" spans="1:19" ht="15.75">
      <c r="A69" s="103">
        <v>54</v>
      </c>
      <c r="B69" s="218"/>
      <c r="C69" s="218"/>
      <c r="D69" s="206"/>
      <c r="E69" s="206"/>
      <c r="F69" s="206"/>
      <c r="G69" s="207"/>
      <c r="H69" s="207"/>
      <c r="I69" s="208"/>
      <c r="J69" s="208"/>
      <c r="K69" s="208"/>
      <c r="L69" s="208"/>
      <c r="M69" s="104">
        <f t="shared" si="4"/>
        <v>0</v>
      </c>
      <c r="N69" s="208"/>
      <c r="O69" s="16" t="b">
        <f t="shared" si="5"/>
        <v>1</v>
      </c>
      <c r="P69" s="16" t="b">
        <f t="shared" si="6"/>
        <v>1</v>
      </c>
      <c r="Q69" s="16" t="b">
        <f t="shared" si="1"/>
        <v>1</v>
      </c>
      <c r="R69" s="16" t="b">
        <f t="shared" si="2"/>
        <v>1</v>
      </c>
      <c r="S69" s="16" t="b">
        <f t="shared" si="3"/>
        <v>1</v>
      </c>
    </row>
    <row r="70" spans="1:19" ht="15.75">
      <c r="A70" s="103">
        <v>55</v>
      </c>
      <c r="B70" s="218"/>
      <c r="C70" s="218"/>
      <c r="D70" s="206"/>
      <c r="E70" s="206"/>
      <c r="F70" s="206"/>
      <c r="G70" s="207"/>
      <c r="H70" s="207"/>
      <c r="I70" s="208"/>
      <c r="J70" s="208"/>
      <c r="K70" s="208"/>
      <c r="L70" s="208"/>
      <c r="M70" s="104">
        <f t="shared" si="4"/>
        <v>0</v>
      </c>
      <c r="N70" s="208"/>
      <c r="O70" s="16" t="b">
        <f t="shared" si="5"/>
        <v>1</v>
      </c>
      <c r="P70" s="16" t="b">
        <f t="shared" si="6"/>
        <v>1</v>
      </c>
      <c r="Q70" s="16" t="b">
        <f t="shared" si="1"/>
        <v>1</v>
      </c>
      <c r="R70" s="16" t="b">
        <f t="shared" si="2"/>
        <v>1</v>
      </c>
      <c r="S70" s="16" t="b">
        <f t="shared" si="3"/>
        <v>1</v>
      </c>
    </row>
    <row r="71" spans="1:19" ht="15.75">
      <c r="A71" s="103">
        <v>56</v>
      </c>
      <c r="B71" s="218"/>
      <c r="C71" s="218"/>
      <c r="D71" s="206"/>
      <c r="E71" s="206"/>
      <c r="F71" s="206"/>
      <c r="G71" s="207"/>
      <c r="H71" s="207"/>
      <c r="I71" s="208"/>
      <c r="J71" s="208"/>
      <c r="K71" s="208"/>
      <c r="L71" s="208"/>
      <c r="M71" s="104">
        <f t="shared" si="4"/>
        <v>0</v>
      </c>
      <c r="N71" s="208"/>
      <c r="O71" s="16" t="b">
        <f t="shared" si="5"/>
        <v>1</v>
      </c>
      <c r="P71" s="16" t="b">
        <f t="shared" si="6"/>
        <v>1</v>
      </c>
      <c r="Q71" s="16" t="b">
        <f t="shared" si="1"/>
        <v>1</v>
      </c>
      <c r="R71" s="16" t="b">
        <f t="shared" si="2"/>
        <v>1</v>
      </c>
      <c r="S71" s="16" t="b">
        <f t="shared" si="3"/>
        <v>1</v>
      </c>
    </row>
    <row r="72" spans="1:19" ht="15.75">
      <c r="A72" s="103">
        <v>57</v>
      </c>
      <c r="B72" s="218"/>
      <c r="C72" s="218"/>
      <c r="D72" s="206"/>
      <c r="E72" s="206"/>
      <c r="F72" s="206"/>
      <c r="G72" s="207"/>
      <c r="H72" s="207"/>
      <c r="I72" s="208"/>
      <c r="J72" s="208"/>
      <c r="K72" s="208"/>
      <c r="L72" s="208"/>
      <c r="M72" s="104">
        <f t="shared" si="4"/>
        <v>0</v>
      </c>
      <c r="N72" s="208"/>
      <c r="O72" s="16" t="b">
        <f t="shared" si="5"/>
        <v>1</v>
      </c>
      <c r="P72" s="16" t="b">
        <f t="shared" si="6"/>
        <v>1</v>
      </c>
      <c r="Q72" s="16" t="b">
        <f t="shared" si="1"/>
        <v>1</v>
      </c>
      <c r="R72" s="16" t="b">
        <f t="shared" si="2"/>
        <v>1</v>
      </c>
      <c r="S72" s="16" t="b">
        <f t="shared" si="3"/>
        <v>1</v>
      </c>
    </row>
    <row r="73" spans="1:19" ht="15.75">
      <c r="A73" s="103">
        <v>58</v>
      </c>
      <c r="B73" s="218"/>
      <c r="C73" s="218"/>
      <c r="D73" s="206"/>
      <c r="E73" s="206"/>
      <c r="F73" s="206"/>
      <c r="G73" s="207"/>
      <c r="H73" s="207"/>
      <c r="I73" s="208"/>
      <c r="J73" s="208"/>
      <c r="K73" s="208"/>
      <c r="L73" s="208"/>
      <c r="M73" s="104">
        <f t="shared" si="4"/>
        <v>0</v>
      </c>
      <c r="N73" s="208"/>
      <c r="O73" s="16" t="b">
        <f t="shared" si="5"/>
        <v>1</v>
      </c>
      <c r="P73" s="16" t="b">
        <f t="shared" si="6"/>
        <v>1</v>
      </c>
      <c r="Q73" s="16" t="b">
        <f t="shared" si="1"/>
        <v>1</v>
      </c>
      <c r="R73" s="16" t="b">
        <f t="shared" si="2"/>
        <v>1</v>
      </c>
      <c r="S73" s="16" t="b">
        <f t="shared" si="3"/>
        <v>1</v>
      </c>
    </row>
    <row r="74" spans="1:19" ht="15.75">
      <c r="A74" s="103">
        <v>59</v>
      </c>
      <c r="B74" s="218"/>
      <c r="C74" s="218"/>
      <c r="D74" s="206"/>
      <c r="E74" s="206"/>
      <c r="F74" s="206"/>
      <c r="G74" s="207"/>
      <c r="H74" s="207"/>
      <c r="I74" s="208"/>
      <c r="J74" s="208"/>
      <c r="K74" s="208"/>
      <c r="L74" s="208"/>
      <c r="M74" s="104">
        <f t="shared" si="4"/>
        <v>0</v>
      </c>
      <c r="N74" s="208"/>
      <c r="O74" s="16" t="b">
        <f t="shared" si="5"/>
        <v>1</v>
      </c>
      <c r="P74" s="16" t="b">
        <f t="shared" si="6"/>
        <v>1</v>
      </c>
      <c r="Q74" s="16" t="b">
        <f t="shared" si="1"/>
        <v>1</v>
      </c>
      <c r="R74" s="16" t="b">
        <f t="shared" si="2"/>
        <v>1</v>
      </c>
      <c r="S74" s="16" t="b">
        <f t="shared" si="3"/>
        <v>1</v>
      </c>
    </row>
    <row r="75" spans="1:19" ht="15.75">
      <c r="A75" s="103">
        <v>60</v>
      </c>
      <c r="B75" s="218"/>
      <c r="C75" s="218"/>
      <c r="D75" s="206"/>
      <c r="E75" s="206"/>
      <c r="F75" s="206"/>
      <c r="G75" s="207"/>
      <c r="H75" s="207"/>
      <c r="I75" s="208"/>
      <c r="J75" s="208"/>
      <c r="K75" s="208"/>
      <c r="L75" s="208"/>
      <c r="M75" s="104">
        <f t="shared" si="4"/>
        <v>0</v>
      </c>
      <c r="N75" s="208"/>
      <c r="O75" s="16" t="b">
        <f t="shared" si="5"/>
        <v>1</v>
      </c>
      <c r="P75" s="16" t="b">
        <f t="shared" si="6"/>
        <v>1</v>
      </c>
      <c r="Q75" s="16" t="b">
        <f t="shared" si="1"/>
        <v>1</v>
      </c>
      <c r="R75" s="16" t="b">
        <f t="shared" si="2"/>
        <v>1</v>
      </c>
      <c r="S75" s="16" t="b">
        <f t="shared" si="3"/>
        <v>1</v>
      </c>
    </row>
    <row r="76" spans="1:19" ht="15.75">
      <c r="A76" s="103">
        <v>61</v>
      </c>
      <c r="B76" s="218"/>
      <c r="C76" s="218"/>
      <c r="D76" s="206"/>
      <c r="E76" s="206"/>
      <c r="F76" s="206"/>
      <c r="G76" s="207"/>
      <c r="H76" s="207"/>
      <c r="I76" s="208"/>
      <c r="J76" s="208"/>
      <c r="K76" s="208"/>
      <c r="L76" s="208"/>
      <c r="M76" s="104">
        <f t="shared" si="4"/>
        <v>0</v>
      </c>
      <c r="N76" s="208"/>
      <c r="O76" s="16" t="b">
        <f t="shared" si="5"/>
        <v>1</v>
      </c>
      <c r="P76" s="16" t="b">
        <f t="shared" si="6"/>
        <v>1</v>
      </c>
      <c r="Q76" s="16" t="b">
        <f t="shared" si="1"/>
        <v>1</v>
      </c>
      <c r="R76" s="16" t="b">
        <f t="shared" si="2"/>
        <v>1</v>
      </c>
      <c r="S76" s="16" t="b">
        <f t="shared" si="3"/>
        <v>1</v>
      </c>
    </row>
    <row r="77" spans="1:19" ht="15.75">
      <c r="A77" s="103">
        <v>62</v>
      </c>
      <c r="B77" s="218"/>
      <c r="C77" s="218"/>
      <c r="D77" s="206"/>
      <c r="E77" s="206"/>
      <c r="F77" s="206"/>
      <c r="G77" s="207"/>
      <c r="H77" s="207"/>
      <c r="I77" s="208"/>
      <c r="J77" s="208"/>
      <c r="K77" s="208"/>
      <c r="L77" s="208"/>
      <c r="M77" s="104">
        <f t="shared" si="4"/>
        <v>0</v>
      </c>
      <c r="N77" s="208"/>
      <c r="O77" s="16" t="b">
        <f t="shared" si="5"/>
        <v>1</v>
      </c>
      <c r="P77" s="16" t="b">
        <f t="shared" si="6"/>
        <v>1</v>
      </c>
      <c r="Q77" s="16" t="b">
        <f t="shared" si="1"/>
        <v>1</v>
      </c>
      <c r="R77" s="16" t="b">
        <f t="shared" si="2"/>
        <v>1</v>
      </c>
      <c r="S77" s="16" t="b">
        <f t="shared" si="3"/>
        <v>1</v>
      </c>
    </row>
    <row r="78" spans="1:19" ht="15.75">
      <c r="A78" s="103">
        <v>63</v>
      </c>
      <c r="B78" s="218"/>
      <c r="C78" s="218"/>
      <c r="D78" s="206"/>
      <c r="E78" s="206"/>
      <c r="F78" s="206"/>
      <c r="G78" s="207"/>
      <c r="H78" s="207"/>
      <c r="I78" s="208"/>
      <c r="J78" s="208"/>
      <c r="K78" s="208"/>
      <c r="L78" s="208"/>
      <c r="M78" s="104">
        <f t="shared" si="4"/>
        <v>0</v>
      </c>
      <c r="N78" s="208"/>
      <c r="O78" s="16" t="b">
        <f t="shared" si="5"/>
        <v>1</v>
      </c>
      <c r="P78" s="16" t="b">
        <f t="shared" si="6"/>
        <v>1</v>
      </c>
      <c r="Q78" s="16" t="b">
        <f t="shared" si="1"/>
        <v>1</v>
      </c>
      <c r="R78" s="16" t="b">
        <f t="shared" si="2"/>
        <v>1</v>
      </c>
      <c r="S78" s="16" t="b">
        <f t="shared" si="3"/>
        <v>1</v>
      </c>
    </row>
    <row r="79" spans="1:19" ht="15.75">
      <c r="A79" s="103">
        <v>64</v>
      </c>
      <c r="B79" s="218"/>
      <c r="C79" s="218"/>
      <c r="D79" s="206"/>
      <c r="E79" s="206"/>
      <c r="F79" s="206"/>
      <c r="G79" s="207"/>
      <c r="H79" s="207"/>
      <c r="I79" s="208"/>
      <c r="J79" s="208"/>
      <c r="K79" s="208"/>
      <c r="L79" s="208"/>
      <c r="M79" s="104">
        <f t="shared" si="4"/>
        <v>0</v>
      </c>
      <c r="N79" s="208"/>
      <c r="O79" s="16" t="b">
        <f t="shared" si="5"/>
        <v>1</v>
      </c>
      <c r="P79" s="16" t="b">
        <f t="shared" si="6"/>
        <v>1</v>
      </c>
      <c r="Q79" s="16" t="b">
        <f t="shared" si="1"/>
        <v>1</v>
      </c>
      <c r="R79" s="16" t="b">
        <f t="shared" si="2"/>
        <v>1</v>
      </c>
      <c r="S79" s="16" t="b">
        <f t="shared" si="3"/>
        <v>1</v>
      </c>
    </row>
    <row r="80" spans="1:19" ht="15.75">
      <c r="A80" s="103">
        <v>65</v>
      </c>
      <c r="B80" s="218"/>
      <c r="C80" s="218"/>
      <c r="D80" s="206"/>
      <c r="E80" s="206"/>
      <c r="F80" s="206"/>
      <c r="G80" s="207"/>
      <c r="H80" s="207"/>
      <c r="I80" s="208"/>
      <c r="J80" s="208"/>
      <c r="K80" s="208"/>
      <c r="L80" s="208"/>
      <c r="M80" s="104">
        <f t="shared" si="4"/>
        <v>0</v>
      </c>
      <c r="N80" s="208"/>
      <c r="O80" s="16" t="b">
        <f t="shared" si="5"/>
        <v>1</v>
      </c>
      <c r="P80" s="16" t="b">
        <f t="shared" si="6"/>
        <v>1</v>
      </c>
      <c r="Q80" s="16" t="b">
        <f t="shared" ref="Q80:Q143" si="7">IF(D80="",TRUE,(IF(ISNUMBER(MATCH(D80,CountriesList,0)),TRUE,FALSE)))</f>
        <v>1</v>
      </c>
      <c r="R80" s="16" t="b">
        <f t="shared" ref="R80:R143" si="8">IF(E80="",TRUE,(IF(ISNUMBER(MATCH(E80,typeofentityList,0)),TRUE,FALSE)))</f>
        <v>1</v>
      </c>
      <c r="S80" s="16" t="b">
        <f t="shared" ref="S80:S143" si="9">IF(F80="",TRUE,(IF(ISNUMBER(MATCH(F80,RelationList,0)),TRUE,FALSE)))</f>
        <v>1</v>
      </c>
    </row>
    <row r="81" spans="1:19" ht="15.75">
      <c r="A81" s="103">
        <v>66</v>
      </c>
      <c r="B81" s="218"/>
      <c r="C81" s="218"/>
      <c r="D81" s="206"/>
      <c r="E81" s="206"/>
      <c r="F81" s="206"/>
      <c r="G81" s="207"/>
      <c r="H81" s="207"/>
      <c r="I81" s="208"/>
      <c r="J81" s="208"/>
      <c r="K81" s="208"/>
      <c r="L81" s="208"/>
      <c r="M81" s="104">
        <f t="shared" ref="M81:M144" si="10">SUM(I81:L81)</f>
        <v>0</v>
      </c>
      <c r="N81" s="208"/>
      <c r="O81" s="16" t="b">
        <f t="shared" si="5"/>
        <v>1</v>
      </c>
      <c r="P81" s="16" t="b">
        <f t="shared" si="6"/>
        <v>1</v>
      </c>
      <c r="Q81" s="16" t="b">
        <f t="shared" si="7"/>
        <v>1</v>
      </c>
      <c r="R81" s="16" t="b">
        <f t="shared" si="8"/>
        <v>1</v>
      </c>
      <c r="S81" s="16" t="b">
        <f t="shared" si="9"/>
        <v>1</v>
      </c>
    </row>
    <row r="82" spans="1:19" ht="15.75">
      <c r="A82" s="103">
        <v>67</v>
      </c>
      <c r="B82" s="218"/>
      <c r="C82" s="218"/>
      <c r="D82" s="206"/>
      <c r="E82" s="206"/>
      <c r="F82" s="206"/>
      <c r="G82" s="207"/>
      <c r="H82" s="207"/>
      <c r="I82" s="208"/>
      <c r="J82" s="208"/>
      <c r="K82" s="208"/>
      <c r="L82" s="208"/>
      <c r="M82" s="104">
        <f t="shared" si="10"/>
        <v>0</v>
      </c>
      <c r="N82" s="208"/>
      <c r="O82" s="16" t="b">
        <f t="shared" ref="O82:O145" si="11">IF(ISBLANK(B82),TRUE,IF(OR(ISBLANK(C82),ISBLANK(D82),ISBLANK(E82),ISBLANK(F82),ISBLANK(G82),ISBLANK(H82),ISBLANK(I82),ISBLANK(J82),ISBLANK(L82),ISBLANK(M82),ISBLANK(N82)),FALSE,TRUE))</f>
        <v>1</v>
      </c>
      <c r="P82" s="16"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6" t="b">
        <f t="shared" si="7"/>
        <v>1</v>
      </c>
      <c r="R82" s="16" t="b">
        <f t="shared" si="8"/>
        <v>1</v>
      </c>
      <c r="S82" s="16" t="b">
        <f t="shared" si="9"/>
        <v>1</v>
      </c>
    </row>
    <row r="83" spans="1:19" ht="15.75">
      <c r="A83" s="103">
        <v>68</v>
      </c>
      <c r="B83" s="218"/>
      <c r="C83" s="218"/>
      <c r="D83" s="206"/>
      <c r="E83" s="206"/>
      <c r="F83" s="206"/>
      <c r="G83" s="207"/>
      <c r="H83" s="207"/>
      <c r="I83" s="208"/>
      <c r="J83" s="208"/>
      <c r="K83" s="208"/>
      <c r="L83" s="208"/>
      <c r="M83" s="104">
        <f t="shared" si="10"/>
        <v>0</v>
      </c>
      <c r="N83" s="208"/>
      <c r="O83" s="16" t="b">
        <f t="shared" si="11"/>
        <v>1</v>
      </c>
      <c r="P83" s="16" t="b">
        <f t="shared" si="12"/>
        <v>1</v>
      </c>
      <c r="Q83" s="16" t="b">
        <f t="shared" si="7"/>
        <v>1</v>
      </c>
      <c r="R83" s="16" t="b">
        <f t="shared" si="8"/>
        <v>1</v>
      </c>
      <c r="S83" s="16" t="b">
        <f t="shared" si="9"/>
        <v>1</v>
      </c>
    </row>
    <row r="84" spans="1:19" ht="15.75">
      <c r="A84" s="103">
        <v>69</v>
      </c>
      <c r="B84" s="218"/>
      <c r="C84" s="218"/>
      <c r="D84" s="206"/>
      <c r="E84" s="206"/>
      <c r="F84" s="206"/>
      <c r="G84" s="207"/>
      <c r="H84" s="207"/>
      <c r="I84" s="208"/>
      <c r="J84" s="208"/>
      <c r="K84" s="208"/>
      <c r="L84" s="208"/>
      <c r="M84" s="104">
        <f t="shared" si="10"/>
        <v>0</v>
      </c>
      <c r="N84" s="208"/>
      <c r="O84" s="16" t="b">
        <f t="shared" si="11"/>
        <v>1</v>
      </c>
      <c r="P84" s="16" t="b">
        <f t="shared" si="12"/>
        <v>1</v>
      </c>
      <c r="Q84" s="16" t="b">
        <f t="shared" si="7"/>
        <v>1</v>
      </c>
      <c r="R84" s="16" t="b">
        <f t="shared" si="8"/>
        <v>1</v>
      </c>
      <c r="S84" s="16" t="b">
        <f t="shared" si="9"/>
        <v>1</v>
      </c>
    </row>
    <row r="85" spans="1:19" ht="15.75">
      <c r="A85" s="103">
        <v>70</v>
      </c>
      <c r="B85" s="218"/>
      <c r="C85" s="218"/>
      <c r="D85" s="206"/>
      <c r="E85" s="206"/>
      <c r="F85" s="206"/>
      <c r="G85" s="207"/>
      <c r="H85" s="207"/>
      <c r="I85" s="208"/>
      <c r="J85" s="208"/>
      <c r="K85" s="208"/>
      <c r="L85" s="208"/>
      <c r="M85" s="104">
        <f t="shared" si="10"/>
        <v>0</v>
      </c>
      <c r="N85" s="208"/>
      <c r="O85" s="16" t="b">
        <f t="shared" si="11"/>
        <v>1</v>
      </c>
      <c r="P85" s="16" t="b">
        <f t="shared" si="12"/>
        <v>1</v>
      </c>
      <c r="Q85" s="16" t="b">
        <f t="shared" si="7"/>
        <v>1</v>
      </c>
      <c r="R85" s="16" t="b">
        <f t="shared" si="8"/>
        <v>1</v>
      </c>
      <c r="S85" s="16" t="b">
        <f t="shared" si="9"/>
        <v>1</v>
      </c>
    </row>
    <row r="86" spans="1:19" ht="15.75">
      <c r="A86" s="103">
        <v>71</v>
      </c>
      <c r="B86" s="218"/>
      <c r="C86" s="218"/>
      <c r="D86" s="206"/>
      <c r="E86" s="206"/>
      <c r="F86" s="206"/>
      <c r="G86" s="207"/>
      <c r="H86" s="207"/>
      <c r="I86" s="208"/>
      <c r="J86" s="208"/>
      <c r="K86" s="208"/>
      <c r="L86" s="208"/>
      <c r="M86" s="104">
        <f t="shared" si="10"/>
        <v>0</v>
      </c>
      <c r="N86" s="208"/>
      <c r="O86" s="16" t="b">
        <f t="shared" si="11"/>
        <v>1</v>
      </c>
      <c r="P86" s="16" t="b">
        <f t="shared" si="12"/>
        <v>1</v>
      </c>
      <c r="Q86" s="16" t="b">
        <f t="shared" si="7"/>
        <v>1</v>
      </c>
      <c r="R86" s="16" t="b">
        <f t="shared" si="8"/>
        <v>1</v>
      </c>
      <c r="S86" s="16" t="b">
        <f t="shared" si="9"/>
        <v>1</v>
      </c>
    </row>
    <row r="87" spans="1:19" ht="15.75">
      <c r="A87" s="103">
        <v>72</v>
      </c>
      <c r="B87" s="218"/>
      <c r="C87" s="218"/>
      <c r="D87" s="206"/>
      <c r="E87" s="206"/>
      <c r="F87" s="206"/>
      <c r="G87" s="207"/>
      <c r="H87" s="207"/>
      <c r="I87" s="208"/>
      <c r="J87" s="208"/>
      <c r="K87" s="208"/>
      <c r="L87" s="208"/>
      <c r="M87" s="104">
        <f t="shared" si="10"/>
        <v>0</v>
      </c>
      <c r="N87" s="208"/>
      <c r="O87" s="16" t="b">
        <f t="shared" si="11"/>
        <v>1</v>
      </c>
      <c r="P87" s="16" t="b">
        <f t="shared" si="12"/>
        <v>1</v>
      </c>
      <c r="Q87" s="16" t="b">
        <f t="shared" si="7"/>
        <v>1</v>
      </c>
      <c r="R87" s="16" t="b">
        <f t="shared" si="8"/>
        <v>1</v>
      </c>
      <c r="S87" s="16" t="b">
        <f t="shared" si="9"/>
        <v>1</v>
      </c>
    </row>
    <row r="88" spans="1:19" ht="15.75">
      <c r="A88" s="103">
        <v>73</v>
      </c>
      <c r="B88" s="218"/>
      <c r="C88" s="218"/>
      <c r="D88" s="206"/>
      <c r="E88" s="206"/>
      <c r="F88" s="206"/>
      <c r="G88" s="207"/>
      <c r="H88" s="207"/>
      <c r="I88" s="208"/>
      <c r="J88" s="208"/>
      <c r="K88" s="208"/>
      <c r="L88" s="208"/>
      <c r="M88" s="104">
        <f t="shared" si="10"/>
        <v>0</v>
      </c>
      <c r="N88" s="208"/>
      <c r="O88" s="16" t="b">
        <f t="shared" si="11"/>
        <v>1</v>
      </c>
      <c r="P88" s="16" t="b">
        <f t="shared" si="12"/>
        <v>1</v>
      </c>
      <c r="Q88" s="16" t="b">
        <f t="shared" si="7"/>
        <v>1</v>
      </c>
      <c r="R88" s="16" t="b">
        <f t="shared" si="8"/>
        <v>1</v>
      </c>
      <c r="S88" s="16" t="b">
        <f t="shared" si="9"/>
        <v>1</v>
      </c>
    </row>
    <row r="89" spans="1:19" ht="15.75">
      <c r="A89" s="103">
        <v>74</v>
      </c>
      <c r="B89" s="218"/>
      <c r="C89" s="218"/>
      <c r="D89" s="206"/>
      <c r="E89" s="206"/>
      <c r="F89" s="206"/>
      <c r="G89" s="207"/>
      <c r="H89" s="207"/>
      <c r="I89" s="208"/>
      <c r="J89" s="208"/>
      <c r="K89" s="208"/>
      <c r="L89" s="208"/>
      <c r="M89" s="104">
        <f t="shared" si="10"/>
        <v>0</v>
      </c>
      <c r="N89" s="208"/>
      <c r="O89" s="16" t="b">
        <f t="shared" si="11"/>
        <v>1</v>
      </c>
      <c r="P89" s="16" t="b">
        <f t="shared" si="12"/>
        <v>1</v>
      </c>
      <c r="Q89" s="16" t="b">
        <f t="shared" si="7"/>
        <v>1</v>
      </c>
      <c r="R89" s="16" t="b">
        <f t="shared" si="8"/>
        <v>1</v>
      </c>
      <c r="S89" s="16" t="b">
        <f t="shared" si="9"/>
        <v>1</v>
      </c>
    </row>
    <row r="90" spans="1:19" ht="15.75">
      <c r="A90" s="103">
        <v>75</v>
      </c>
      <c r="B90" s="218"/>
      <c r="C90" s="218"/>
      <c r="D90" s="206"/>
      <c r="E90" s="206"/>
      <c r="F90" s="206"/>
      <c r="G90" s="207"/>
      <c r="H90" s="207"/>
      <c r="I90" s="208"/>
      <c r="J90" s="208"/>
      <c r="K90" s="208"/>
      <c r="L90" s="208"/>
      <c r="M90" s="104">
        <f t="shared" si="10"/>
        <v>0</v>
      </c>
      <c r="N90" s="208"/>
      <c r="O90" s="16" t="b">
        <f t="shared" si="11"/>
        <v>1</v>
      </c>
      <c r="P90" s="16" t="b">
        <f t="shared" si="12"/>
        <v>1</v>
      </c>
      <c r="Q90" s="16" t="b">
        <f t="shared" si="7"/>
        <v>1</v>
      </c>
      <c r="R90" s="16" t="b">
        <f t="shared" si="8"/>
        <v>1</v>
      </c>
      <c r="S90" s="16" t="b">
        <f t="shared" si="9"/>
        <v>1</v>
      </c>
    </row>
    <row r="91" spans="1:19" ht="15.75">
      <c r="A91" s="103">
        <v>76</v>
      </c>
      <c r="B91" s="218"/>
      <c r="C91" s="218"/>
      <c r="D91" s="206"/>
      <c r="E91" s="206"/>
      <c r="F91" s="206"/>
      <c r="G91" s="207"/>
      <c r="H91" s="207"/>
      <c r="I91" s="208"/>
      <c r="J91" s="208"/>
      <c r="K91" s="208"/>
      <c r="L91" s="208"/>
      <c r="M91" s="104">
        <f t="shared" si="10"/>
        <v>0</v>
      </c>
      <c r="N91" s="208"/>
      <c r="O91" s="16" t="b">
        <f t="shared" si="11"/>
        <v>1</v>
      </c>
      <c r="P91" s="16" t="b">
        <f t="shared" si="12"/>
        <v>1</v>
      </c>
      <c r="Q91" s="16" t="b">
        <f t="shared" si="7"/>
        <v>1</v>
      </c>
      <c r="R91" s="16" t="b">
        <f t="shared" si="8"/>
        <v>1</v>
      </c>
      <c r="S91" s="16" t="b">
        <f t="shared" si="9"/>
        <v>1</v>
      </c>
    </row>
    <row r="92" spans="1:19" ht="15.75">
      <c r="A92" s="103">
        <v>77</v>
      </c>
      <c r="B92" s="218"/>
      <c r="C92" s="218"/>
      <c r="D92" s="206"/>
      <c r="E92" s="206"/>
      <c r="F92" s="206"/>
      <c r="G92" s="207"/>
      <c r="H92" s="207"/>
      <c r="I92" s="208"/>
      <c r="J92" s="208"/>
      <c r="K92" s="208"/>
      <c r="L92" s="208"/>
      <c r="M92" s="104">
        <f t="shared" si="10"/>
        <v>0</v>
      </c>
      <c r="N92" s="208"/>
      <c r="O92" s="16" t="b">
        <f t="shared" si="11"/>
        <v>1</v>
      </c>
      <c r="P92" s="16" t="b">
        <f t="shared" si="12"/>
        <v>1</v>
      </c>
      <c r="Q92" s="16" t="b">
        <f t="shared" si="7"/>
        <v>1</v>
      </c>
      <c r="R92" s="16" t="b">
        <f t="shared" si="8"/>
        <v>1</v>
      </c>
      <c r="S92" s="16" t="b">
        <f t="shared" si="9"/>
        <v>1</v>
      </c>
    </row>
    <row r="93" spans="1:19" ht="15.75">
      <c r="A93" s="103">
        <v>78</v>
      </c>
      <c r="B93" s="218"/>
      <c r="C93" s="218"/>
      <c r="D93" s="206"/>
      <c r="E93" s="206"/>
      <c r="F93" s="206"/>
      <c r="G93" s="207"/>
      <c r="H93" s="207"/>
      <c r="I93" s="208"/>
      <c r="J93" s="208"/>
      <c r="K93" s="208"/>
      <c r="L93" s="208"/>
      <c r="M93" s="104">
        <f t="shared" si="10"/>
        <v>0</v>
      </c>
      <c r="N93" s="208"/>
      <c r="O93" s="16" t="b">
        <f t="shared" si="11"/>
        <v>1</v>
      </c>
      <c r="P93" s="16" t="b">
        <f t="shared" si="12"/>
        <v>1</v>
      </c>
      <c r="Q93" s="16" t="b">
        <f t="shared" si="7"/>
        <v>1</v>
      </c>
      <c r="R93" s="16" t="b">
        <f t="shared" si="8"/>
        <v>1</v>
      </c>
      <c r="S93" s="16" t="b">
        <f t="shared" si="9"/>
        <v>1</v>
      </c>
    </row>
    <row r="94" spans="1:19" ht="15.75">
      <c r="A94" s="103">
        <v>79</v>
      </c>
      <c r="B94" s="218"/>
      <c r="C94" s="218"/>
      <c r="D94" s="206"/>
      <c r="E94" s="206"/>
      <c r="F94" s="206"/>
      <c r="G94" s="207"/>
      <c r="H94" s="207"/>
      <c r="I94" s="208"/>
      <c r="J94" s="208"/>
      <c r="K94" s="208"/>
      <c r="L94" s="208"/>
      <c r="M94" s="104">
        <f t="shared" si="10"/>
        <v>0</v>
      </c>
      <c r="N94" s="208"/>
      <c r="O94" s="16" t="b">
        <f t="shared" si="11"/>
        <v>1</v>
      </c>
      <c r="P94" s="16" t="b">
        <f t="shared" si="12"/>
        <v>1</v>
      </c>
      <c r="Q94" s="16" t="b">
        <f t="shared" si="7"/>
        <v>1</v>
      </c>
      <c r="R94" s="16" t="b">
        <f t="shared" si="8"/>
        <v>1</v>
      </c>
      <c r="S94" s="16" t="b">
        <f t="shared" si="9"/>
        <v>1</v>
      </c>
    </row>
    <row r="95" spans="1:19" ht="15.75">
      <c r="A95" s="103">
        <v>80</v>
      </c>
      <c r="B95" s="218"/>
      <c r="C95" s="218"/>
      <c r="D95" s="206"/>
      <c r="E95" s="206"/>
      <c r="F95" s="206"/>
      <c r="G95" s="207"/>
      <c r="H95" s="207"/>
      <c r="I95" s="208"/>
      <c r="J95" s="208"/>
      <c r="K95" s="208"/>
      <c r="L95" s="208"/>
      <c r="M95" s="104">
        <f t="shared" si="10"/>
        <v>0</v>
      </c>
      <c r="N95" s="208"/>
      <c r="O95" s="16" t="b">
        <f t="shared" si="11"/>
        <v>1</v>
      </c>
      <c r="P95" s="16" t="b">
        <f t="shared" si="12"/>
        <v>1</v>
      </c>
      <c r="Q95" s="16" t="b">
        <f t="shared" si="7"/>
        <v>1</v>
      </c>
      <c r="R95" s="16" t="b">
        <f t="shared" si="8"/>
        <v>1</v>
      </c>
      <c r="S95" s="16" t="b">
        <f t="shared" si="9"/>
        <v>1</v>
      </c>
    </row>
    <row r="96" spans="1:19" ht="15.75">
      <c r="A96" s="103">
        <v>81</v>
      </c>
      <c r="B96" s="218"/>
      <c r="C96" s="218"/>
      <c r="D96" s="206"/>
      <c r="E96" s="206"/>
      <c r="F96" s="206"/>
      <c r="G96" s="207"/>
      <c r="H96" s="207"/>
      <c r="I96" s="208"/>
      <c r="J96" s="208"/>
      <c r="K96" s="208"/>
      <c r="L96" s="208"/>
      <c r="M96" s="104">
        <f t="shared" si="10"/>
        <v>0</v>
      </c>
      <c r="N96" s="208"/>
      <c r="O96" s="16" t="b">
        <f t="shared" si="11"/>
        <v>1</v>
      </c>
      <c r="P96" s="16" t="b">
        <f t="shared" si="12"/>
        <v>1</v>
      </c>
      <c r="Q96" s="16" t="b">
        <f t="shared" si="7"/>
        <v>1</v>
      </c>
      <c r="R96" s="16" t="b">
        <f t="shared" si="8"/>
        <v>1</v>
      </c>
      <c r="S96" s="16" t="b">
        <f t="shared" si="9"/>
        <v>1</v>
      </c>
    </row>
    <row r="97" spans="1:19" ht="15.75">
      <c r="A97" s="103">
        <v>82</v>
      </c>
      <c r="B97" s="218"/>
      <c r="C97" s="218"/>
      <c r="D97" s="206"/>
      <c r="E97" s="206"/>
      <c r="F97" s="206"/>
      <c r="G97" s="207"/>
      <c r="H97" s="207"/>
      <c r="I97" s="208"/>
      <c r="J97" s="208"/>
      <c r="K97" s="208"/>
      <c r="L97" s="208"/>
      <c r="M97" s="104">
        <f t="shared" si="10"/>
        <v>0</v>
      </c>
      <c r="N97" s="208"/>
      <c r="O97" s="16" t="b">
        <f t="shared" si="11"/>
        <v>1</v>
      </c>
      <c r="P97" s="16" t="b">
        <f t="shared" si="12"/>
        <v>1</v>
      </c>
      <c r="Q97" s="16" t="b">
        <f t="shared" si="7"/>
        <v>1</v>
      </c>
      <c r="R97" s="16" t="b">
        <f t="shared" si="8"/>
        <v>1</v>
      </c>
      <c r="S97" s="16" t="b">
        <f t="shared" si="9"/>
        <v>1</v>
      </c>
    </row>
    <row r="98" spans="1:19" ht="15.75">
      <c r="A98" s="103">
        <v>83</v>
      </c>
      <c r="B98" s="218"/>
      <c r="C98" s="218"/>
      <c r="D98" s="206"/>
      <c r="E98" s="206"/>
      <c r="F98" s="206"/>
      <c r="G98" s="207"/>
      <c r="H98" s="207"/>
      <c r="I98" s="208"/>
      <c r="J98" s="208"/>
      <c r="K98" s="208"/>
      <c r="L98" s="208"/>
      <c r="M98" s="104">
        <f t="shared" si="10"/>
        <v>0</v>
      </c>
      <c r="N98" s="208"/>
      <c r="O98" s="16" t="b">
        <f t="shared" si="11"/>
        <v>1</v>
      </c>
      <c r="P98" s="16" t="b">
        <f t="shared" si="12"/>
        <v>1</v>
      </c>
      <c r="Q98" s="16" t="b">
        <f t="shared" si="7"/>
        <v>1</v>
      </c>
      <c r="R98" s="16" t="b">
        <f t="shared" si="8"/>
        <v>1</v>
      </c>
      <c r="S98" s="16" t="b">
        <f t="shared" si="9"/>
        <v>1</v>
      </c>
    </row>
    <row r="99" spans="1:19" ht="15.75">
      <c r="A99" s="103">
        <v>84</v>
      </c>
      <c r="B99" s="218"/>
      <c r="C99" s="218"/>
      <c r="D99" s="206"/>
      <c r="E99" s="206"/>
      <c r="F99" s="206"/>
      <c r="G99" s="207"/>
      <c r="H99" s="207"/>
      <c r="I99" s="208"/>
      <c r="J99" s="208"/>
      <c r="K99" s="208"/>
      <c r="L99" s="208"/>
      <c r="M99" s="104">
        <f t="shared" si="10"/>
        <v>0</v>
      </c>
      <c r="N99" s="208"/>
      <c r="O99" s="16" t="b">
        <f t="shared" si="11"/>
        <v>1</v>
      </c>
      <c r="P99" s="16" t="b">
        <f t="shared" si="12"/>
        <v>1</v>
      </c>
      <c r="Q99" s="16" t="b">
        <f t="shared" si="7"/>
        <v>1</v>
      </c>
      <c r="R99" s="16" t="b">
        <f t="shared" si="8"/>
        <v>1</v>
      </c>
      <c r="S99" s="16" t="b">
        <f t="shared" si="9"/>
        <v>1</v>
      </c>
    </row>
    <row r="100" spans="1:19" ht="15.75">
      <c r="A100" s="103">
        <v>85</v>
      </c>
      <c r="B100" s="218"/>
      <c r="C100" s="218"/>
      <c r="D100" s="206"/>
      <c r="E100" s="206"/>
      <c r="F100" s="206"/>
      <c r="G100" s="207"/>
      <c r="H100" s="207"/>
      <c r="I100" s="208"/>
      <c r="J100" s="208"/>
      <c r="K100" s="208"/>
      <c r="L100" s="208"/>
      <c r="M100" s="104">
        <f t="shared" si="10"/>
        <v>0</v>
      </c>
      <c r="N100" s="208"/>
      <c r="O100" s="16" t="b">
        <f t="shared" si="11"/>
        <v>1</v>
      </c>
      <c r="P100" s="16" t="b">
        <f t="shared" si="12"/>
        <v>1</v>
      </c>
      <c r="Q100" s="16" t="b">
        <f t="shared" si="7"/>
        <v>1</v>
      </c>
      <c r="R100" s="16" t="b">
        <f t="shared" si="8"/>
        <v>1</v>
      </c>
      <c r="S100" s="16" t="b">
        <f t="shared" si="9"/>
        <v>1</v>
      </c>
    </row>
    <row r="101" spans="1:19" ht="15.75">
      <c r="A101" s="103">
        <v>86</v>
      </c>
      <c r="B101" s="218"/>
      <c r="C101" s="218"/>
      <c r="D101" s="206"/>
      <c r="E101" s="206"/>
      <c r="F101" s="206"/>
      <c r="G101" s="207"/>
      <c r="H101" s="207"/>
      <c r="I101" s="208"/>
      <c r="J101" s="208"/>
      <c r="K101" s="208"/>
      <c r="L101" s="208"/>
      <c r="M101" s="104">
        <f t="shared" si="10"/>
        <v>0</v>
      </c>
      <c r="N101" s="208"/>
      <c r="O101" s="16" t="b">
        <f t="shared" si="11"/>
        <v>1</v>
      </c>
      <c r="P101" s="16" t="b">
        <f t="shared" si="12"/>
        <v>1</v>
      </c>
      <c r="Q101" s="16" t="b">
        <f t="shared" si="7"/>
        <v>1</v>
      </c>
      <c r="R101" s="16" t="b">
        <f t="shared" si="8"/>
        <v>1</v>
      </c>
      <c r="S101" s="16" t="b">
        <f t="shared" si="9"/>
        <v>1</v>
      </c>
    </row>
    <row r="102" spans="1:19" ht="15.75">
      <c r="A102" s="103">
        <v>87</v>
      </c>
      <c r="B102" s="218"/>
      <c r="C102" s="218"/>
      <c r="D102" s="206"/>
      <c r="E102" s="206"/>
      <c r="F102" s="206"/>
      <c r="G102" s="207"/>
      <c r="H102" s="207"/>
      <c r="I102" s="208"/>
      <c r="J102" s="208"/>
      <c r="K102" s="208"/>
      <c r="L102" s="208"/>
      <c r="M102" s="104">
        <f t="shared" si="10"/>
        <v>0</v>
      </c>
      <c r="N102" s="208"/>
      <c r="O102" s="16" t="b">
        <f t="shared" si="11"/>
        <v>1</v>
      </c>
      <c r="P102" s="16" t="b">
        <f t="shared" si="12"/>
        <v>1</v>
      </c>
      <c r="Q102" s="16" t="b">
        <f t="shared" si="7"/>
        <v>1</v>
      </c>
      <c r="R102" s="16" t="b">
        <f t="shared" si="8"/>
        <v>1</v>
      </c>
      <c r="S102" s="16" t="b">
        <f t="shared" si="9"/>
        <v>1</v>
      </c>
    </row>
    <row r="103" spans="1:19" ht="15.75">
      <c r="A103" s="103">
        <v>88</v>
      </c>
      <c r="B103" s="218"/>
      <c r="C103" s="218"/>
      <c r="D103" s="206"/>
      <c r="E103" s="206"/>
      <c r="F103" s="206"/>
      <c r="G103" s="207"/>
      <c r="H103" s="207"/>
      <c r="I103" s="208"/>
      <c r="J103" s="208"/>
      <c r="K103" s="208"/>
      <c r="L103" s="208"/>
      <c r="M103" s="104">
        <f t="shared" si="10"/>
        <v>0</v>
      </c>
      <c r="N103" s="208"/>
      <c r="O103" s="16" t="b">
        <f t="shared" si="11"/>
        <v>1</v>
      </c>
      <c r="P103" s="16" t="b">
        <f t="shared" si="12"/>
        <v>1</v>
      </c>
      <c r="Q103" s="16" t="b">
        <f t="shared" si="7"/>
        <v>1</v>
      </c>
      <c r="R103" s="16" t="b">
        <f t="shared" si="8"/>
        <v>1</v>
      </c>
      <c r="S103" s="16" t="b">
        <f t="shared" si="9"/>
        <v>1</v>
      </c>
    </row>
    <row r="104" spans="1:19" ht="15.75">
      <c r="A104" s="103">
        <v>89</v>
      </c>
      <c r="B104" s="218"/>
      <c r="C104" s="218"/>
      <c r="D104" s="206"/>
      <c r="E104" s="206"/>
      <c r="F104" s="206"/>
      <c r="G104" s="207"/>
      <c r="H104" s="207"/>
      <c r="I104" s="208"/>
      <c r="J104" s="208"/>
      <c r="K104" s="208"/>
      <c r="L104" s="208"/>
      <c r="M104" s="104">
        <f t="shared" si="10"/>
        <v>0</v>
      </c>
      <c r="N104" s="208"/>
      <c r="O104" s="16" t="b">
        <f t="shared" si="11"/>
        <v>1</v>
      </c>
      <c r="P104" s="16" t="b">
        <f t="shared" si="12"/>
        <v>1</v>
      </c>
      <c r="Q104" s="16" t="b">
        <f t="shared" si="7"/>
        <v>1</v>
      </c>
      <c r="R104" s="16" t="b">
        <f t="shared" si="8"/>
        <v>1</v>
      </c>
      <c r="S104" s="16" t="b">
        <f t="shared" si="9"/>
        <v>1</v>
      </c>
    </row>
    <row r="105" spans="1:19" ht="15.75">
      <c r="A105" s="103">
        <v>90</v>
      </c>
      <c r="B105" s="218"/>
      <c r="C105" s="218"/>
      <c r="D105" s="206"/>
      <c r="E105" s="206"/>
      <c r="F105" s="206"/>
      <c r="G105" s="207"/>
      <c r="H105" s="207"/>
      <c r="I105" s="208"/>
      <c r="J105" s="208"/>
      <c r="K105" s="208"/>
      <c r="L105" s="208"/>
      <c r="M105" s="104">
        <f t="shared" si="10"/>
        <v>0</v>
      </c>
      <c r="N105" s="208"/>
      <c r="O105" s="16" t="b">
        <f t="shared" si="11"/>
        <v>1</v>
      </c>
      <c r="P105" s="16" t="b">
        <f t="shared" si="12"/>
        <v>1</v>
      </c>
      <c r="Q105" s="16" t="b">
        <f t="shared" si="7"/>
        <v>1</v>
      </c>
      <c r="R105" s="16" t="b">
        <f t="shared" si="8"/>
        <v>1</v>
      </c>
      <c r="S105" s="16" t="b">
        <f t="shared" si="9"/>
        <v>1</v>
      </c>
    </row>
    <row r="106" spans="1:19" ht="15.75">
      <c r="A106" s="103">
        <v>91</v>
      </c>
      <c r="B106" s="218"/>
      <c r="C106" s="218"/>
      <c r="D106" s="206"/>
      <c r="E106" s="206"/>
      <c r="F106" s="206"/>
      <c r="G106" s="207"/>
      <c r="H106" s="207"/>
      <c r="I106" s="208"/>
      <c r="J106" s="208"/>
      <c r="K106" s="208"/>
      <c r="L106" s="208"/>
      <c r="M106" s="104">
        <f t="shared" si="10"/>
        <v>0</v>
      </c>
      <c r="N106" s="208"/>
      <c r="O106" s="16" t="b">
        <f t="shared" si="11"/>
        <v>1</v>
      </c>
      <c r="P106" s="16" t="b">
        <f t="shared" si="12"/>
        <v>1</v>
      </c>
      <c r="Q106" s="16" t="b">
        <f t="shared" si="7"/>
        <v>1</v>
      </c>
      <c r="R106" s="16" t="b">
        <f t="shared" si="8"/>
        <v>1</v>
      </c>
      <c r="S106" s="16" t="b">
        <f t="shared" si="9"/>
        <v>1</v>
      </c>
    </row>
    <row r="107" spans="1:19" ht="15.75">
      <c r="A107" s="103">
        <v>92</v>
      </c>
      <c r="B107" s="218"/>
      <c r="C107" s="218"/>
      <c r="D107" s="206"/>
      <c r="E107" s="206"/>
      <c r="F107" s="206"/>
      <c r="G107" s="207"/>
      <c r="H107" s="207"/>
      <c r="I107" s="208"/>
      <c r="J107" s="208"/>
      <c r="K107" s="208"/>
      <c r="L107" s="208"/>
      <c r="M107" s="104">
        <f t="shared" si="10"/>
        <v>0</v>
      </c>
      <c r="N107" s="208"/>
      <c r="O107" s="16" t="b">
        <f t="shared" si="11"/>
        <v>1</v>
      </c>
      <c r="P107" s="16" t="b">
        <f t="shared" si="12"/>
        <v>1</v>
      </c>
      <c r="Q107" s="16" t="b">
        <f t="shared" si="7"/>
        <v>1</v>
      </c>
      <c r="R107" s="16" t="b">
        <f t="shared" si="8"/>
        <v>1</v>
      </c>
      <c r="S107" s="16" t="b">
        <f t="shared" si="9"/>
        <v>1</v>
      </c>
    </row>
    <row r="108" spans="1:19" ht="15.75">
      <c r="A108" s="103">
        <v>93</v>
      </c>
      <c r="B108" s="218"/>
      <c r="C108" s="218"/>
      <c r="D108" s="206"/>
      <c r="E108" s="206"/>
      <c r="F108" s="206"/>
      <c r="G108" s="207"/>
      <c r="H108" s="207"/>
      <c r="I108" s="208"/>
      <c r="J108" s="208"/>
      <c r="K108" s="208"/>
      <c r="L108" s="208"/>
      <c r="M108" s="104">
        <f t="shared" si="10"/>
        <v>0</v>
      </c>
      <c r="N108" s="208"/>
      <c r="O108" s="16" t="b">
        <f t="shared" si="11"/>
        <v>1</v>
      </c>
      <c r="P108" s="16" t="b">
        <f t="shared" si="12"/>
        <v>1</v>
      </c>
      <c r="Q108" s="16" t="b">
        <f t="shared" si="7"/>
        <v>1</v>
      </c>
      <c r="R108" s="16" t="b">
        <f t="shared" si="8"/>
        <v>1</v>
      </c>
      <c r="S108" s="16" t="b">
        <f t="shared" si="9"/>
        <v>1</v>
      </c>
    </row>
    <row r="109" spans="1:19" ht="15.75">
      <c r="A109" s="103">
        <v>94</v>
      </c>
      <c r="B109" s="218"/>
      <c r="C109" s="218"/>
      <c r="D109" s="206"/>
      <c r="E109" s="206"/>
      <c r="F109" s="206"/>
      <c r="G109" s="207"/>
      <c r="H109" s="207"/>
      <c r="I109" s="208"/>
      <c r="J109" s="208"/>
      <c r="K109" s="208"/>
      <c r="L109" s="208"/>
      <c r="M109" s="104">
        <f t="shared" si="10"/>
        <v>0</v>
      </c>
      <c r="N109" s="208"/>
      <c r="O109" s="16" t="b">
        <f t="shared" si="11"/>
        <v>1</v>
      </c>
      <c r="P109" s="16" t="b">
        <f t="shared" si="12"/>
        <v>1</v>
      </c>
      <c r="Q109" s="16" t="b">
        <f t="shared" si="7"/>
        <v>1</v>
      </c>
      <c r="R109" s="16" t="b">
        <f t="shared" si="8"/>
        <v>1</v>
      </c>
      <c r="S109" s="16" t="b">
        <f t="shared" si="9"/>
        <v>1</v>
      </c>
    </row>
    <row r="110" spans="1:19" ht="15.75">
      <c r="A110" s="103">
        <v>95</v>
      </c>
      <c r="B110" s="218"/>
      <c r="C110" s="218"/>
      <c r="D110" s="206"/>
      <c r="E110" s="206"/>
      <c r="F110" s="206"/>
      <c r="G110" s="207"/>
      <c r="H110" s="207"/>
      <c r="I110" s="208"/>
      <c r="J110" s="208"/>
      <c r="K110" s="208"/>
      <c r="L110" s="208"/>
      <c r="M110" s="104">
        <f t="shared" si="10"/>
        <v>0</v>
      </c>
      <c r="N110" s="208"/>
      <c r="O110" s="16" t="b">
        <f t="shared" si="11"/>
        <v>1</v>
      </c>
      <c r="P110" s="16" t="b">
        <f t="shared" si="12"/>
        <v>1</v>
      </c>
      <c r="Q110" s="16" t="b">
        <f t="shared" si="7"/>
        <v>1</v>
      </c>
      <c r="R110" s="16" t="b">
        <f t="shared" si="8"/>
        <v>1</v>
      </c>
      <c r="S110" s="16" t="b">
        <f t="shared" si="9"/>
        <v>1</v>
      </c>
    </row>
    <row r="111" spans="1:19" ht="15.75">
      <c r="A111" s="103">
        <v>96</v>
      </c>
      <c r="B111" s="218"/>
      <c r="C111" s="218"/>
      <c r="D111" s="206"/>
      <c r="E111" s="206"/>
      <c r="F111" s="206"/>
      <c r="G111" s="207"/>
      <c r="H111" s="207"/>
      <c r="I111" s="208"/>
      <c r="J111" s="208"/>
      <c r="K111" s="208"/>
      <c r="L111" s="208"/>
      <c r="M111" s="104">
        <f t="shared" si="10"/>
        <v>0</v>
      </c>
      <c r="N111" s="208"/>
      <c r="O111" s="16" t="b">
        <f t="shared" si="11"/>
        <v>1</v>
      </c>
      <c r="P111" s="16" t="b">
        <f t="shared" si="12"/>
        <v>1</v>
      </c>
      <c r="Q111" s="16" t="b">
        <f t="shared" si="7"/>
        <v>1</v>
      </c>
      <c r="R111" s="16" t="b">
        <f t="shared" si="8"/>
        <v>1</v>
      </c>
      <c r="S111" s="16" t="b">
        <f t="shared" si="9"/>
        <v>1</v>
      </c>
    </row>
    <row r="112" spans="1:19" ht="15.75">
      <c r="A112" s="103">
        <v>97</v>
      </c>
      <c r="B112" s="218"/>
      <c r="C112" s="218"/>
      <c r="D112" s="206"/>
      <c r="E112" s="206"/>
      <c r="F112" s="206"/>
      <c r="G112" s="207"/>
      <c r="H112" s="207"/>
      <c r="I112" s="208"/>
      <c r="J112" s="208"/>
      <c r="K112" s="208"/>
      <c r="L112" s="208"/>
      <c r="M112" s="104">
        <f t="shared" si="10"/>
        <v>0</v>
      </c>
      <c r="N112" s="208"/>
      <c r="O112" s="16" t="b">
        <f t="shared" si="11"/>
        <v>1</v>
      </c>
      <c r="P112" s="16" t="b">
        <f t="shared" si="12"/>
        <v>1</v>
      </c>
      <c r="Q112" s="16" t="b">
        <f t="shared" si="7"/>
        <v>1</v>
      </c>
      <c r="R112" s="16" t="b">
        <f t="shared" si="8"/>
        <v>1</v>
      </c>
      <c r="S112" s="16" t="b">
        <f t="shared" si="9"/>
        <v>1</v>
      </c>
    </row>
    <row r="113" spans="1:19" ht="15.75">
      <c r="A113" s="103">
        <v>98</v>
      </c>
      <c r="B113" s="218"/>
      <c r="C113" s="218"/>
      <c r="D113" s="206"/>
      <c r="E113" s="206"/>
      <c r="F113" s="206"/>
      <c r="G113" s="207"/>
      <c r="H113" s="207"/>
      <c r="I113" s="208"/>
      <c r="J113" s="208"/>
      <c r="K113" s="208"/>
      <c r="L113" s="208"/>
      <c r="M113" s="104">
        <f t="shared" si="10"/>
        <v>0</v>
      </c>
      <c r="N113" s="208"/>
      <c r="O113" s="16" t="b">
        <f t="shared" si="11"/>
        <v>1</v>
      </c>
      <c r="P113" s="16" t="b">
        <f t="shared" si="12"/>
        <v>1</v>
      </c>
      <c r="Q113" s="16" t="b">
        <f t="shared" si="7"/>
        <v>1</v>
      </c>
      <c r="R113" s="16" t="b">
        <f t="shared" si="8"/>
        <v>1</v>
      </c>
      <c r="S113" s="16" t="b">
        <f t="shared" si="9"/>
        <v>1</v>
      </c>
    </row>
    <row r="114" spans="1:19" ht="15.75">
      <c r="A114" s="103">
        <v>99</v>
      </c>
      <c r="B114" s="218"/>
      <c r="C114" s="218"/>
      <c r="D114" s="206"/>
      <c r="E114" s="206"/>
      <c r="F114" s="206"/>
      <c r="G114" s="207"/>
      <c r="H114" s="207"/>
      <c r="I114" s="208"/>
      <c r="J114" s="208"/>
      <c r="K114" s="208"/>
      <c r="L114" s="208"/>
      <c r="M114" s="104">
        <f t="shared" si="10"/>
        <v>0</v>
      </c>
      <c r="N114" s="208"/>
      <c r="O114" s="16" t="b">
        <f t="shared" si="11"/>
        <v>1</v>
      </c>
      <c r="P114" s="16" t="b">
        <f t="shared" si="12"/>
        <v>1</v>
      </c>
      <c r="Q114" s="16" t="b">
        <f t="shared" si="7"/>
        <v>1</v>
      </c>
      <c r="R114" s="16" t="b">
        <f t="shared" si="8"/>
        <v>1</v>
      </c>
      <c r="S114" s="16" t="b">
        <f t="shared" si="9"/>
        <v>1</v>
      </c>
    </row>
    <row r="115" spans="1:19" ht="15.75">
      <c r="A115" s="103">
        <v>100</v>
      </c>
      <c r="B115" s="218"/>
      <c r="C115" s="218"/>
      <c r="D115" s="206"/>
      <c r="E115" s="206"/>
      <c r="F115" s="206"/>
      <c r="G115" s="207"/>
      <c r="H115" s="207"/>
      <c r="I115" s="208"/>
      <c r="J115" s="208"/>
      <c r="K115" s="208"/>
      <c r="L115" s="208"/>
      <c r="M115" s="104">
        <f t="shared" si="10"/>
        <v>0</v>
      </c>
      <c r="N115" s="208"/>
      <c r="O115" s="16" t="b">
        <f t="shared" si="11"/>
        <v>1</v>
      </c>
      <c r="P115" s="16" t="b">
        <f t="shared" si="12"/>
        <v>1</v>
      </c>
      <c r="Q115" s="16" t="b">
        <f t="shared" si="7"/>
        <v>1</v>
      </c>
      <c r="R115" s="16" t="b">
        <f t="shared" si="8"/>
        <v>1</v>
      </c>
      <c r="S115" s="16" t="b">
        <f t="shared" si="9"/>
        <v>1</v>
      </c>
    </row>
    <row r="116" spans="1:19" ht="15.75">
      <c r="A116" s="103">
        <v>101</v>
      </c>
      <c r="B116" s="218"/>
      <c r="C116" s="218"/>
      <c r="D116" s="206"/>
      <c r="E116" s="206"/>
      <c r="F116" s="206"/>
      <c r="G116" s="207"/>
      <c r="H116" s="207"/>
      <c r="I116" s="208"/>
      <c r="J116" s="208"/>
      <c r="K116" s="208"/>
      <c r="L116" s="208"/>
      <c r="M116" s="104">
        <f t="shared" si="10"/>
        <v>0</v>
      </c>
      <c r="N116" s="208"/>
      <c r="O116" s="16" t="b">
        <f t="shared" si="11"/>
        <v>1</v>
      </c>
      <c r="P116" s="16" t="b">
        <f t="shared" si="12"/>
        <v>1</v>
      </c>
      <c r="Q116" s="16" t="b">
        <f t="shared" si="7"/>
        <v>1</v>
      </c>
      <c r="R116" s="16" t="b">
        <f t="shared" si="8"/>
        <v>1</v>
      </c>
      <c r="S116" s="16" t="b">
        <f t="shared" si="9"/>
        <v>1</v>
      </c>
    </row>
    <row r="117" spans="1:19" ht="15.75">
      <c r="A117" s="103">
        <v>102</v>
      </c>
      <c r="B117" s="218"/>
      <c r="C117" s="218"/>
      <c r="D117" s="206"/>
      <c r="E117" s="206"/>
      <c r="F117" s="206"/>
      <c r="G117" s="207"/>
      <c r="H117" s="207"/>
      <c r="I117" s="208"/>
      <c r="J117" s="208"/>
      <c r="K117" s="208"/>
      <c r="L117" s="208"/>
      <c r="M117" s="104">
        <f t="shared" si="10"/>
        <v>0</v>
      </c>
      <c r="N117" s="208"/>
      <c r="O117" s="16" t="b">
        <f t="shared" si="11"/>
        <v>1</v>
      </c>
      <c r="P117" s="16" t="b">
        <f t="shared" si="12"/>
        <v>1</v>
      </c>
      <c r="Q117" s="16" t="b">
        <f t="shared" si="7"/>
        <v>1</v>
      </c>
      <c r="R117" s="16" t="b">
        <f t="shared" si="8"/>
        <v>1</v>
      </c>
      <c r="S117" s="16" t="b">
        <f t="shared" si="9"/>
        <v>1</v>
      </c>
    </row>
    <row r="118" spans="1:19" ht="15.75">
      <c r="A118" s="103">
        <v>103</v>
      </c>
      <c r="B118" s="218"/>
      <c r="C118" s="218"/>
      <c r="D118" s="206"/>
      <c r="E118" s="206"/>
      <c r="F118" s="206"/>
      <c r="G118" s="207"/>
      <c r="H118" s="207"/>
      <c r="I118" s="208"/>
      <c r="J118" s="208"/>
      <c r="K118" s="208"/>
      <c r="L118" s="208"/>
      <c r="M118" s="104">
        <f t="shared" si="10"/>
        <v>0</v>
      </c>
      <c r="N118" s="208"/>
      <c r="O118" s="16" t="b">
        <f t="shared" si="11"/>
        <v>1</v>
      </c>
      <c r="P118" s="16" t="b">
        <f t="shared" si="12"/>
        <v>1</v>
      </c>
      <c r="Q118" s="16" t="b">
        <f t="shared" si="7"/>
        <v>1</v>
      </c>
      <c r="R118" s="16" t="b">
        <f t="shared" si="8"/>
        <v>1</v>
      </c>
      <c r="S118" s="16" t="b">
        <f t="shared" si="9"/>
        <v>1</v>
      </c>
    </row>
    <row r="119" spans="1:19" ht="15.75">
      <c r="A119" s="103">
        <v>104</v>
      </c>
      <c r="B119" s="218"/>
      <c r="C119" s="218"/>
      <c r="D119" s="206"/>
      <c r="E119" s="206"/>
      <c r="F119" s="206"/>
      <c r="G119" s="207"/>
      <c r="H119" s="207"/>
      <c r="I119" s="208"/>
      <c r="J119" s="208"/>
      <c r="K119" s="208"/>
      <c r="L119" s="208"/>
      <c r="M119" s="104">
        <f t="shared" si="10"/>
        <v>0</v>
      </c>
      <c r="N119" s="208"/>
      <c r="O119" s="16" t="b">
        <f t="shared" si="11"/>
        <v>1</v>
      </c>
      <c r="P119" s="16" t="b">
        <f t="shared" si="12"/>
        <v>1</v>
      </c>
      <c r="Q119" s="16" t="b">
        <f t="shared" si="7"/>
        <v>1</v>
      </c>
      <c r="R119" s="16" t="b">
        <f t="shared" si="8"/>
        <v>1</v>
      </c>
      <c r="S119" s="16" t="b">
        <f t="shared" si="9"/>
        <v>1</v>
      </c>
    </row>
    <row r="120" spans="1:19" ht="15.75">
      <c r="A120" s="103">
        <v>105</v>
      </c>
      <c r="B120" s="218"/>
      <c r="C120" s="218"/>
      <c r="D120" s="206"/>
      <c r="E120" s="206"/>
      <c r="F120" s="206"/>
      <c r="G120" s="207"/>
      <c r="H120" s="207"/>
      <c r="I120" s="208"/>
      <c r="J120" s="208"/>
      <c r="K120" s="208"/>
      <c r="L120" s="208"/>
      <c r="M120" s="104">
        <f t="shared" si="10"/>
        <v>0</v>
      </c>
      <c r="N120" s="208"/>
      <c r="O120" s="16" t="b">
        <f t="shared" si="11"/>
        <v>1</v>
      </c>
      <c r="P120" s="16" t="b">
        <f t="shared" si="12"/>
        <v>1</v>
      </c>
      <c r="Q120" s="16" t="b">
        <f t="shared" si="7"/>
        <v>1</v>
      </c>
      <c r="R120" s="16" t="b">
        <f t="shared" si="8"/>
        <v>1</v>
      </c>
      <c r="S120" s="16" t="b">
        <f t="shared" si="9"/>
        <v>1</v>
      </c>
    </row>
    <row r="121" spans="1:19" ht="15.75">
      <c r="A121" s="103">
        <v>106</v>
      </c>
      <c r="B121" s="218"/>
      <c r="C121" s="218"/>
      <c r="D121" s="206"/>
      <c r="E121" s="206"/>
      <c r="F121" s="206"/>
      <c r="G121" s="207"/>
      <c r="H121" s="207"/>
      <c r="I121" s="208"/>
      <c r="J121" s="208"/>
      <c r="K121" s="208"/>
      <c r="L121" s="208"/>
      <c r="M121" s="104">
        <f t="shared" si="10"/>
        <v>0</v>
      </c>
      <c r="N121" s="208"/>
      <c r="O121" s="16" t="b">
        <f t="shared" si="11"/>
        <v>1</v>
      </c>
      <c r="P121" s="16" t="b">
        <f t="shared" si="12"/>
        <v>1</v>
      </c>
      <c r="Q121" s="16" t="b">
        <f t="shared" si="7"/>
        <v>1</v>
      </c>
      <c r="R121" s="16" t="b">
        <f t="shared" si="8"/>
        <v>1</v>
      </c>
      <c r="S121" s="16" t="b">
        <f t="shared" si="9"/>
        <v>1</v>
      </c>
    </row>
    <row r="122" spans="1:19" ht="15.75">
      <c r="A122" s="103">
        <v>107</v>
      </c>
      <c r="B122" s="218"/>
      <c r="C122" s="218"/>
      <c r="D122" s="206"/>
      <c r="E122" s="206"/>
      <c r="F122" s="206"/>
      <c r="G122" s="207"/>
      <c r="H122" s="207"/>
      <c r="I122" s="208"/>
      <c r="J122" s="208"/>
      <c r="K122" s="208"/>
      <c r="L122" s="208"/>
      <c r="M122" s="104">
        <f t="shared" si="10"/>
        <v>0</v>
      </c>
      <c r="N122" s="208"/>
      <c r="O122" s="16" t="b">
        <f t="shared" si="11"/>
        <v>1</v>
      </c>
      <c r="P122" s="16" t="b">
        <f t="shared" si="12"/>
        <v>1</v>
      </c>
      <c r="Q122" s="16" t="b">
        <f t="shared" si="7"/>
        <v>1</v>
      </c>
      <c r="R122" s="16" t="b">
        <f t="shared" si="8"/>
        <v>1</v>
      </c>
      <c r="S122" s="16" t="b">
        <f t="shared" si="9"/>
        <v>1</v>
      </c>
    </row>
    <row r="123" spans="1:19" ht="15.75">
      <c r="A123" s="103">
        <v>108</v>
      </c>
      <c r="B123" s="218"/>
      <c r="C123" s="218"/>
      <c r="D123" s="206"/>
      <c r="E123" s="206"/>
      <c r="F123" s="206"/>
      <c r="G123" s="207"/>
      <c r="H123" s="207"/>
      <c r="I123" s="208"/>
      <c r="J123" s="208"/>
      <c r="K123" s="208"/>
      <c r="L123" s="208"/>
      <c r="M123" s="104">
        <f t="shared" si="10"/>
        <v>0</v>
      </c>
      <c r="N123" s="208"/>
      <c r="O123" s="16" t="b">
        <f t="shared" si="11"/>
        <v>1</v>
      </c>
      <c r="P123" s="16" t="b">
        <f t="shared" si="12"/>
        <v>1</v>
      </c>
      <c r="Q123" s="16" t="b">
        <f t="shared" si="7"/>
        <v>1</v>
      </c>
      <c r="R123" s="16" t="b">
        <f t="shared" si="8"/>
        <v>1</v>
      </c>
      <c r="S123" s="16" t="b">
        <f t="shared" si="9"/>
        <v>1</v>
      </c>
    </row>
    <row r="124" spans="1:19" ht="15.75">
      <c r="A124" s="103">
        <v>109</v>
      </c>
      <c r="B124" s="218"/>
      <c r="C124" s="218"/>
      <c r="D124" s="206"/>
      <c r="E124" s="206"/>
      <c r="F124" s="206"/>
      <c r="G124" s="207"/>
      <c r="H124" s="207"/>
      <c r="I124" s="208"/>
      <c r="J124" s="208"/>
      <c r="K124" s="208"/>
      <c r="L124" s="208"/>
      <c r="M124" s="104">
        <f t="shared" si="10"/>
        <v>0</v>
      </c>
      <c r="N124" s="208"/>
      <c r="O124" s="16" t="b">
        <f t="shared" si="11"/>
        <v>1</v>
      </c>
      <c r="P124" s="16" t="b">
        <f t="shared" si="12"/>
        <v>1</v>
      </c>
      <c r="Q124" s="16" t="b">
        <f t="shared" si="7"/>
        <v>1</v>
      </c>
      <c r="R124" s="16" t="b">
        <f t="shared" si="8"/>
        <v>1</v>
      </c>
      <c r="S124" s="16" t="b">
        <f t="shared" si="9"/>
        <v>1</v>
      </c>
    </row>
    <row r="125" spans="1:19" ht="15.75">
      <c r="A125" s="103">
        <v>110</v>
      </c>
      <c r="B125" s="218"/>
      <c r="C125" s="218"/>
      <c r="D125" s="206"/>
      <c r="E125" s="206"/>
      <c r="F125" s="206"/>
      <c r="G125" s="207"/>
      <c r="H125" s="207"/>
      <c r="I125" s="208"/>
      <c r="J125" s="208"/>
      <c r="K125" s="208"/>
      <c r="L125" s="208"/>
      <c r="M125" s="104">
        <f t="shared" si="10"/>
        <v>0</v>
      </c>
      <c r="N125" s="208"/>
      <c r="O125" s="16" t="b">
        <f t="shared" si="11"/>
        <v>1</v>
      </c>
      <c r="P125" s="16" t="b">
        <f t="shared" si="12"/>
        <v>1</v>
      </c>
      <c r="Q125" s="16" t="b">
        <f t="shared" si="7"/>
        <v>1</v>
      </c>
      <c r="R125" s="16" t="b">
        <f t="shared" si="8"/>
        <v>1</v>
      </c>
      <c r="S125" s="16" t="b">
        <f t="shared" si="9"/>
        <v>1</v>
      </c>
    </row>
    <row r="126" spans="1:19" ht="15.75">
      <c r="A126" s="103">
        <v>111</v>
      </c>
      <c r="B126" s="218"/>
      <c r="C126" s="218"/>
      <c r="D126" s="206"/>
      <c r="E126" s="206"/>
      <c r="F126" s="206"/>
      <c r="G126" s="207"/>
      <c r="H126" s="207"/>
      <c r="I126" s="208"/>
      <c r="J126" s="208"/>
      <c r="K126" s="208"/>
      <c r="L126" s="208"/>
      <c r="M126" s="104">
        <f t="shared" si="10"/>
        <v>0</v>
      </c>
      <c r="N126" s="208"/>
      <c r="O126" s="16" t="b">
        <f t="shared" si="11"/>
        <v>1</v>
      </c>
      <c r="P126" s="16" t="b">
        <f t="shared" si="12"/>
        <v>1</v>
      </c>
      <c r="Q126" s="16" t="b">
        <f t="shared" si="7"/>
        <v>1</v>
      </c>
      <c r="R126" s="16" t="b">
        <f t="shared" si="8"/>
        <v>1</v>
      </c>
      <c r="S126" s="16" t="b">
        <f t="shared" si="9"/>
        <v>1</v>
      </c>
    </row>
    <row r="127" spans="1:19" ht="15.75">
      <c r="A127" s="103">
        <v>112</v>
      </c>
      <c r="B127" s="218"/>
      <c r="C127" s="218"/>
      <c r="D127" s="206"/>
      <c r="E127" s="206"/>
      <c r="F127" s="206"/>
      <c r="G127" s="207"/>
      <c r="H127" s="207"/>
      <c r="I127" s="208"/>
      <c r="J127" s="208"/>
      <c r="K127" s="208"/>
      <c r="L127" s="208"/>
      <c r="M127" s="104">
        <f t="shared" si="10"/>
        <v>0</v>
      </c>
      <c r="N127" s="208"/>
      <c r="O127" s="16" t="b">
        <f t="shared" si="11"/>
        <v>1</v>
      </c>
      <c r="P127" s="16" t="b">
        <f t="shared" si="12"/>
        <v>1</v>
      </c>
      <c r="Q127" s="16" t="b">
        <f t="shared" si="7"/>
        <v>1</v>
      </c>
      <c r="R127" s="16" t="b">
        <f t="shared" si="8"/>
        <v>1</v>
      </c>
      <c r="S127" s="16" t="b">
        <f t="shared" si="9"/>
        <v>1</v>
      </c>
    </row>
    <row r="128" spans="1:19" ht="15.75">
      <c r="A128" s="103">
        <v>113</v>
      </c>
      <c r="B128" s="218"/>
      <c r="C128" s="218"/>
      <c r="D128" s="206"/>
      <c r="E128" s="206"/>
      <c r="F128" s="206"/>
      <c r="G128" s="207"/>
      <c r="H128" s="207"/>
      <c r="I128" s="208"/>
      <c r="J128" s="208"/>
      <c r="K128" s="208"/>
      <c r="L128" s="208"/>
      <c r="M128" s="104">
        <f t="shared" si="10"/>
        <v>0</v>
      </c>
      <c r="N128" s="208"/>
      <c r="O128" s="16" t="b">
        <f t="shared" si="11"/>
        <v>1</v>
      </c>
      <c r="P128" s="16" t="b">
        <f t="shared" si="12"/>
        <v>1</v>
      </c>
      <c r="Q128" s="16" t="b">
        <f t="shared" si="7"/>
        <v>1</v>
      </c>
      <c r="R128" s="16" t="b">
        <f t="shared" si="8"/>
        <v>1</v>
      </c>
      <c r="S128" s="16" t="b">
        <f t="shared" si="9"/>
        <v>1</v>
      </c>
    </row>
    <row r="129" spans="1:19" ht="15.75">
      <c r="A129" s="103">
        <v>114</v>
      </c>
      <c r="B129" s="218"/>
      <c r="C129" s="218"/>
      <c r="D129" s="206"/>
      <c r="E129" s="206"/>
      <c r="F129" s="206"/>
      <c r="G129" s="207"/>
      <c r="H129" s="207"/>
      <c r="I129" s="208"/>
      <c r="J129" s="208"/>
      <c r="K129" s="208"/>
      <c r="L129" s="208"/>
      <c r="M129" s="104">
        <f t="shared" si="10"/>
        <v>0</v>
      </c>
      <c r="N129" s="208"/>
      <c r="O129" s="16" t="b">
        <f t="shared" si="11"/>
        <v>1</v>
      </c>
      <c r="P129" s="16" t="b">
        <f t="shared" si="12"/>
        <v>1</v>
      </c>
      <c r="Q129" s="16" t="b">
        <f t="shared" si="7"/>
        <v>1</v>
      </c>
      <c r="R129" s="16" t="b">
        <f t="shared" si="8"/>
        <v>1</v>
      </c>
      <c r="S129" s="16" t="b">
        <f t="shared" si="9"/>
        <v>1</v>
      </c>
    </row>
    <row r="130" spans="1:19" ht="15.75">
      <c r="A130" s="103">
        <v>115</v>
      </c>
      <c r="B130" s="218"/>
      <c r="C130" s="218"/>
      <c r="D130" s="206"/>
      <c r="E130" s="206"/>
      <c r="F130" s="206"/>
      <c r="G130" s="207"/>
      <c r="H130" s="207"/>
      <c r="I130" s="208"/>
      <c r="J130" s="208"/>
      <c r="K130" s="208"/>
      <c r="L130" s="208"/>
      <c r="M130" s="104">
        <f t="shared" si="10"/>
        <v>0</v>
      </c>
      <c r="N130" s="208"/>
      <c r="O130" s="16" t="b">
        <f t="shared" si="11"/>
        <v>1</v>
      </c>
      <c r="P130" s="16" t="b">
        <f t="shared" si="12"/>
        <v>1</v>
      </c>
      <c r="Q130" s="16" t="b">
        <f t="shared" si="7"/>
        <v>1</v>
      </c>
      <c r="R130" s="16" t="b">
        <f t="shared" si="8"/>
        <v>1</v>
      </c>
      <c r="S130" s="16" t="b">
        <f t="shared" si="9"/>
        <v>1</v>
      </c>
    </row>
    <row r="131" spans="1:19" ht="15.75">
      <c r="A131" s="103">
        <v>116</v>
      </c>
      <c r="B131" s="218"/>
      <c r="C131" s="218"/>
      <c r="D131" s="206"/>
      <c r="E131" s="206"/>
      <c r="F131" s="206"/>
      <c r="G131" s="207"/>
      <c r="H131" s="207"/>
      <c r="I131" s="208"/>
      <c r="J131" s="208"/>
      <c r="K131" s="208"/>
      <c r="L131" s="208"/>
      <c r="M131" s="104">
        <f t="shared" si="10"/>
        <v>0</v>
      </c>
      <c r="N131" s="208"/>
      <c r="O131" s="16" t="b">
        <f t="shared" si="11"/>
        <v>1</v>
      </c>
      <c r="P131" s="16" t="b">
        <f t="shared" si="12"/>
        <v>1</v>
      </c>
      <c r="Q131" s="16" t="b">
        <f t="shared" si="7"/>
        <v>1</v>
      </c>
      <c r="R131" s="16" t="b">
        <f t="shared" si="8"/>
        <v>1</v>
      </c>
      <c r="S131" s="16" t="b">
        <f t="shared" si="9"/>
        <v>1</v>
      </c>
    </row>
    <row r="132" spans="1:19" ht="15.75">
      <c r="A132" s="103">
        <v>117</v>
      </c>
      <c r="B132" s="218"/>
      <c r="C132" s="218"/>
      <c r="D132" s="206"/>
      <c r="E132" s="206"/>
      <c r="F132" s="206"/>
      <c r="G132" s="207"/>
      <c r="H132" s="207"/>
      <c r="I132" s="208"/>
      <c r="J132" s="208"/>
      <c r="K132" s="208"/>
      <c r="L132" s="208"/>
      <c r="M132" s="104">
        <f t="shared" si="10"/>
        <v>0</v>
      </c>
      <c r="N132" s="208"/>
      <c r="O132" s="16" t="b">
        <f t="shared" si="11"/>
        <v>1</v>
      </c>
      <c r="P132" s="16" t="b">
        <f t="shared" si="12"/>
        <v>1</v>
      </c>
      <c r="Q132" s="16" t="b">
        <f t="shared" si="7"/>
        <v>1</v>
      </c>
      <c r="R132" s="16" t="b">
        <f t="shared" si="8"/>
        <v>1</v>
      </c>
      <c r="S132" s="16" t="b">
        <f t="shared" si="9"/>
        <v>1</v>
      </c>
    </row>
    <row r="133" spans="1:19" ht="15.75">
      <c r="A133" s="103">
        <v>118</v>
      </c>
      <c r="B133" s="218"/>
      <c r="C133" s="218"/>
      <c r="D133" s="206"/>
      <c r="E133" s="206"/>
      <c r="F133" s="206"/>
      <c r="G133" s="207"/>
      <c r="H133" s="207"/>
      <c r="I133" s="208"/>
      <c r="J133" s="208"/>
      <c r="K133" s="208"/>
      <c r="L133" s="208"/>
      <c r="M133" s="104">
        <f t="shared" si="10"/>
        <v>0</v>
      </c>
      <c r="N133" s="208"/>
      <c r="O133" s="16" t="b">
        <f t="shared" si="11"/>
        <v>1</v>
      </c>
      <c r="P133" s="16" t="b">
        <f t="shared" si="12"/>
        <v>1</v>
      </c>
      <c r="Q133" s="16" t="b">
        <f t="shared" si="7"/>
        <v>1</v>
      </c>
      <c r="R133" s="16" t="b">
        <f t="shared" si="8"/>
        <v>1</v>
      </c>
      <c r="S133" s="16" t="b">
        <f t="shared" si="9"/>
        <v>1</v>
      </c>
    </row>
    <row r="134" spans="1:19" ht="15.75">
      <c r="A134" s="103">
        <v>119</v>
      </c>
      <c r="B134" s="218"/>
      <c r="C134" s="218"/>
      <c r="D134" s="206"/>
      <c r="E134" s="206"/>
      <c r="F134" s="206"/>
      <c r="G134" s="207"/>
      <c r="H134" s="207"/>
      <c r="I134" s="208"/>
      <c r="J134" s="208"/>
      <c r="K134" s="208"/>
      <c r="L134" s="208"/>
      <c r="M134" s="104">
        <f t="shared" si="10"/>
        <v>0</v>
      </c>
      <c r="N134" s="208"/>
      <c r="O134" s="16" t="b">
        <f t="shared" si="11"/>
        <v>1</v>
      </c>
      <c r="P134" s="16" t="b">
        <f t="shared" si="12"/>
        <v>1</v>
      </c>
      <c r="Q134" s="16" t="b">
        <f t="shared" si="7"/>
        <v>1</v>
      </c>
      <c r="R134" s="16" t="b">
        <f t="shared" si="8"/>
        <v>1</v>
      </c>
      <c r="S134" s="16" t="b">
        <f t="shared" si="9"/>
        <v>1</v>
      </c>
    </row>
    <row r="135" spans="1:19" ht="15.75">
      <c r="A135" s="103">
        <v>120</v>
      </c>
      <c r="B135" s="218"/>
      <c r="C135" s="218"/>
      <c r="D135" s="206"/>
      <c r="E135" s="206"/>
      <c r="F135" s="206"/>
      <c r="G135" s="207"/>
      <c r="H135" s="207"/>
      <c r="I135" s="208"/>
      <c r="J135" s="208"/>
      <c r="K135" s="208"/>
      <c r="L135" s="208"/>
      <c r="M135" s="104">
        <f t="shared" si="10"/>
        <v>0</v>
      </c>
      <c r="N135" s="208"/>
      <c r="O135" s="16" t="b">
        <f t="shared" si="11"/>
        <v>1</v>
      </c>
      <c r="P135" s="16" t="b">
        <f t="shared" si="12"/>
        <v>1</v>
      </c>
      <c r="Q135" s="16" t="b">
        <f t="shared" si="7"/>
        <v>1</v>
      </c>
      <c r="R135" s="16" t="b">
        <f t="shared" si="8"/>
        <v>1</v>
      </c>
      <c r="S135" s="16" t="b">
        <f t="shared" si="9"/>
        <v>1</v>
      </c>
    </row>
    <row r="136" spans="1:19" ht="15.75">
      <c r="A136" s="103">
        <v>121</v>
      </c>
      <c r="B136" s="218"/>
      <c r="C136" s="218"/>
      <c r="D136" s="206"/>
      <c r="E136" s="206"/>
      <c r="F136" s="206"/>
      <c r="G136" s="207"/>
      <c r="H136" s="207"/>
      <c r="I136" s="208"/>
      <c r="J136" s="208"/>
      <c r="K136" s="208"/>
      <c r="L136" s="208"/>
      <c r="M136" s="104">
        <f t="shared" si="10"/>
        <v>0</v>
      </c>
      <c r="N136" s="208"/>
      <c r="O136" s="16" t="b">
        <f t="shared" si="11"/>
        <v>1</v>
      </c>
      <c r="P136" s="16" t="b">
        <f t="shared" si="12"/>
        <v>1</v>
      </c>
      <c r="Q136" s="16" t="b">
        <f t="shared" si="7"/>
        <v>1</v>
      </c>
      <c r="R136" s="16" t="b">
        <f t="shared" si="8"/>
        <v>1</v>
      </c>
      <c r="S136" s="16" t="b">
        <f t="shared" si="9"/>
        <v>1</v>
      </c>
    </row>
    <row r="137" spans="1:19" ht="15.75">
      <c r="A137" s="103">
        <v>122</v>
      </c>
      <c r="B137" s="218"/>
      <c r="C137" s="218"/>
      <c r="D137" s="206"/>
      <c r="E137" s="206"/>
      <c r="F137" s="206"/>
      <c r="G137" s="207"/>
      <c r="H137" s="207"/>
      <c r="I137" s="208"/>
      <c r="J137" s="208"/>
      <c r="K137" s="208"/>
      <c r="L137" s="208"/>
      <c r="M137" s="104">
        <f t="shared" si="10"/>
        <v>0</v>
      </c>
      <c r="N137" s="208"/>
      <c r="O137" s="16" t="b">
        <f t="shared" si="11"/>
        <v>1</v>
      </c>
      <c r="P137" s="16" t="b">
        <f t="shared" si="12"/>
        <v>1</v>
      </c>
      <c r="Q137" s="16" t="b">
        <f t="shared" si="7"/>
        <v>1</v>
      </c>
      <c r="R137" s="16" t="b">
        <f t="shared" si="8"/>
        <v>1</v>
      </c>
      <c r="S137" s="16" t="b">
        <f t="shared" si="9"/>
        <v>1</v>
      </c>
    </row>
    <row r="138" spans="1:19" ht="15.75">
      <c r="A138" s="103">
        <v>123</v>
      </c>
      <c r="B138" s="218"/>
      <c r="C138" s="218"/>
      <c r="D138" s="206"/>
      <c r="E138" s="206"/>
      <c r="F138" s="206"/>
      <c r="G138" s="207"/>
      <c r="H138" s="207"/>
      <c r="I138" s="208"/>
      <c r="J138" s="208"/>
      <c r="K138" s="208"/>
      <c r="L138" s="208"/>
      <c r="M138" s="104">
        <f t="shared" si="10"/>
        <v>0</v>
      </c>
      <c r="N138" s="208"/>
      <c r="O138" s="16" t="b">
        <f t="shared" si="11"/>
        <v>1</v>
      </c>
      <c r="P138" s="16" t="b">
        <f t="shared" si="12"/>
        <v>1</v>
      </c>
      <c r="Q138" s="16" t="b">
        <f t="shared" si="7"/>
        <v>1</v>
      </c>
      <c r="R138" s="16" t="b">
        <f t="shared" si="8"/>
        <v>1</v>
      </c>
      <c r="S138" s="16" t="b">
        <f t="shared" si="9"/>
        <v>1</v>
      </c>
    </row>
    <row r="139" spans="1:19" ht="15.75">
      <c r="A139" s="103">
        <v>124</v>
      </c>
      <c r="B139" s="218"/>
      <c r="C139" s="218"/>
      <c r="D139" s="206"/>
      <c r="E139" s="206"/>
      <c r="F139" s="206"/>
      <c r="G139" s="207"/>
      <c r="H139" s="207"/>
      <c r="I139" s="208"/>
      <c r="J139" s="208"/>
      <c r="K139" s="208"/>
      <c r="L139" s="208"/>
      <c r="M139" s="104">
        <f t="shared" si="10"/>
        <v>0</v>
      </c>
      <c r="N139" s="208"/>
      <c r="O139" s="16" t="b">
        <f t="shared" si="11"/>
        <v>1</v>
      </c>
      <c r="P139" s="16" t="b">
        <f t="shared" si="12"/>
        <v>1</v>
      </c>
      <c r="Q139" s="16" t="b">
        <f t="shared" si="7"/>
        <v>1</v>
      </c>
      <c r="R139" s="16" t="b">
        <f t="shared" si="8"/>
        <v>1</v>
      </c>
      <c r="S139" s="16" t="b">
        <f t="shared" si="9"/>
        <v>1</v>
      </c>
    </row>
    <row r="140" spans="1:19" ht="15.75">
      <c r="A140" s="103">
        <v>125</v>
      </c>
      <c r="B140" s="218"/>
      <c r="C140" s="218"/>
      <c r="D140" s="206"/>
      <c r="E140" s="206"/>
      <c r="F140" s="206"/>
      <c r="G140" s="207"/>
      <c r="H140" s="207"/>
      <c r="I140" s="208"/>
      <c r="J140" s="208"/>
      <c r="K140" s="208"/>
      <c r="L140" s="208"/>
      <c r="M140" s="104">
        <f t="shared" si="10"/>
        <v>0</v>
      </c>
      <c r="N140" s="208"/>
      <c r="O140" s="16" t="b">
        <f t="shared" si="11"/>
        <v>1</v>
      </c>
      <c r="P140" s="16" t="b">
        <f t="shared" si="12"/>
        <v>1</v>
      </c>
      <c r="Q140" s="16" t="b">
        <f t="shared" si="7"/>
        <v>1</v>
      </c>
      <c r="R140" s="16" t="b">
        <f t="shared" si="8"/>
        <v>1</v>
      </c>
      <c r="S140" s="16" t="b">
        <f t="shared" si="9"/>
        <v>1</v>
      </c>
    </row>
    <row r="141" spans="1:19" ht="15.75">
      <c r="A141" s="103">
        <v>126</v>
      </c>
      <c r="B141" s="218"/>
      <c r="C141" s="218"/>
      <c r="D141" s="206"/>
      <c r="E141" s="206"/>
      <c r="F141" s="206"/>
      <c r="G141" s="207"/>
      <c r="H141" s="207"/>
      <c r="I141" s="208"/>
      <c r="J141" s="208"/>
      <c r="K141" s="208"/>
      <c r="L141" s="208"/>
      <c r="M141" s="104">
        <f t="shared" si="10"/>
        <v>0</v>
      </c>
      <c r="N141" s="208"/>
      <c r="O141" s="16" t="b">
        <f t="shared" si="11"/>
        <v>1</v>
      </c>
      <c r="P141" s="16" t="b">
        <f t="shared" si="12"/>
        <v>1</v>
      </c>
      <c r="Q141" s="16" t="b">
        <f t="shared" si="7"/>
        <v>1</v>
      </c>
      <c r="R141" s="16" t="b">
        <f t="shared" si="8"/>
        <v>1</v>
      </c>
      <c r="S141" s="16" t="b">
        <f t="shared" si="9"/>
        <v>1</v>
      </c>
    </row>
    <row r="142" spans="1:19" ht="15.75">
      <c r="A142" s="103">
        <v>127</v>
      </c>
      <c r="B142" s="218"/>
      <c r="C142" s="218"/>
      <c r="D142" s="206"/>
      <c r="E142" s="206"/>
      <c r="F142" s="206"/>
      <c r="G142" s="207"/>
      <c r="H142" s="207"/>
      <c r="I142" s="208"/>
      <c r="J142" s="208"/>
      <c r="K142" s="208"/>
      <c r="L142" s="208"/>
      <c r="M142" s="104">
        <f t="shared" si="10"/>
        <v>0</v>
      </c>
      <c r="N142" s="208"/>
      <c r="O142" s="16" t="b">
        <f t="shared" si="11"/>
        <v>1</v>
      </c>
      <c r="P142" s="16" t="b">
        <f t="shared" si="12"/>
        <v>1</v>
      </c>
      <c r="Q142" s="16" t="b">
        <f t="shared" si="7"/>
        <v>1</v>
      </c>
      <c r="R142" s="16" t="b">
        <f t="shared" si="8"/>
        <v>1</v>
      </c>
      <c r="S142" s="16" t="b">
        <f t="shared" si="9"/>
        <v>1</v>
      </c>
    </row>
    <row r="143" spans="1:19" ht="15.75">
      <c r="A143" s="103">
        <v>128</v>
      </c>
      <c r="B143" s="218"/>
      <c r="C143" s="218"/>
      <c r="D143" s="206"/>
      <c r="E143" s="206"/>
      <c r="F143" s="206"/>
      <c r="G143" s="207"/>
      <c r="H143" s="207"/>
      <c r="I143" s="208"/>
      <c r="J143" s="208"/>
      <c r="K143" s="208"/>
      <c r="L143" s="208"/>
      <c r="M143" s="104">
        <f t="shared" si="10"/>
        <v>0</v>
      </c>
      <c r="N143" s="208"/>
      <c r="O143" s="16" t="b">
        <f t="shared" si="11"/>
        <v>1</v>
      </c>
      <c r="P143" s="16" t="b">
        <f t="shared" si="12"/>
        <v>1</v>
      </c>
      <c r="Q143" s="16" t="b">
        <f t="shared" si="7"/>
        <v>1</v>
      </c>
      <c r="R143" s="16" t="b">
        <f t="shared" si="8"/>
        <v>1</v>
      </c>
      <c r="S143" s="16" t="b">
        <f t="shared" si="9"/>
        <v>1</v>
      </c>
    </row>
    <row r="144" spans="1:19" ht="15.75">
      <c r="A144" s="103">
        <v>129</v>
      </c>
      <c r="B144" s="218"/>
      <c r="C144" s="218"/>
      <c r="D144" s="206"/>
      <c r="E144" s="206"/>
      <c r="F144" s="206"/>
      <c r="G144" s="207"/>
      <c r="H144" s="207"/>
      <c r="I144" s="208"/>
      <c r="J144" s="208"/>
      <c r="K144" s="208"/>
      <c r="L144" s="208"/>
      <c r="M144" s="104">
        <f t="shared" si="10"/>
        <v>0</v>
      </c>
      <c r="N144" s="208"/>
      <c r="O144" s="16" t="b">
        <f t="shared" si="11"/>
        <v>1</v>
      </c>
      <c r="P144" s="16" t="b">
        <f t="shared" si="12"/>
        <v>1</v>
      </c>
      <c r="Q144" s="16" t="b">
        <f t="shared" ref="Q144:Q207" si="13">IF(D144="",TRUE,(IF(ISNUMBER(MATCH(D144,CountriesList,0)),TRUE,FALSE)))</f>
        <v>1</v>
      </c>
      <c r="R144" s="16" t="b">
        <f t="shared" ref="R144:R207" si="14">IF(E144="",TRUE,(IF(ISNUMBER(MATCH(E144,typeofentityList,0)),TRUE,FALSE)))</f>
        <v>1</v>
      </c>
      <c r="S144" s="16" t="b">
        <f t="shared" ref="S144:S207" si="15">IF(F144="",TRUE,(IF(ISNUMBER(MATCH(F144,RelationList,0)),TRUE,FALSE)))</f>
        <v>1</v>
      </c>
    </row>
    <row r="145" spans="1:19" ht="15.75">
      <c r="A145" s="103">
        <v>130</v>
      </c>
      <c r="B145" s="218"/>
      <c r="C145" s="218"/>
      <c r="D145" s="206"/>
      <c r="E145" s="206"/>
      <c r="F145" s="206"/>
      <c r="G145" s="207"/>
      <c r="H145" s="207"/>
      <c r="I145" s="208"/>
      <c r="J145" s="208"/>
      <c r="K145" s="208"/>
      <c r="L145" s="208"/>
      <c r="M145" s="104">
        <f t="shared" ref="M145:M208" si="16">SUM(I145:L145)</f>
        <v>0</v>
      </c>
      <c r="N145" s="208"/>
      <c r="O145" s="16" t="b">
        <f t="shared" si="11"/>
        <v>1</v>
      </c>
      <c r="P145" s="16" t="b">
        <f t="shared" si="12"/>
        <v>1</v>
      </c>
      <c r="Q145" s="16" t="b">
        <f t="shared" si="13"/>
        <v>1</v>
      </c>
      <c r="R145" s="16" t="b">
        <f t="shared" si="14"/>
        <v>1</v>
      </c>
      <c r="S145" s="16" t="b">
        <f t="shared" si="15"/>
        <v>1</v>
      </c>
    </row>
    <row r="146" spans="1:19" ht="15.75">
      <c r="A146" s="103">
        <v>131</v>
      </c>
      <c r="B146" s="218"/>
      <c r="C146" s="218"/>
      <c r="D146" s="206"/>
      <c r="E146" s="206"/>
      <c r="F146" s="206"/>
      <c r="G146" s="207"/>
      <c r="H146" s="207"/>
      <c r="I146" s="208"/>
      <c r="J146" s="208"/>
      <c r="K146" s="208"/>
      <c r="L146" s="208"/>
      <c r="M146" s="104">
        <f t="shared" si="16"/>
        <v>0</v>
      </c>
      <c r="N146" s="208"/>
      <c r="O146" s="16" t="b">
        <f t="shared" ref="O146:O209" si="17">IF(ISBLANK(B146),TRUE,IF(OR(ISBLANK(C146),ISBLANK(D146),ISBLANK(E146),ISBLANK(F146),ISBLANK(G146),ISBLANK(H146),ISBLANK(I146),ISBLANK(J146),ISBLANK(L146),ISBLANK(M146),ISBLANK(N146)),FALSE,TRUE))</f>
        <v>1</v>
      </c>
      <c r="P146" s="16"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6" t="b">
        <f t="shared" si="13"/>
        <v>1</v>
      </c>
      <c r="R146" s="16" t="b">
        <f t="shared" si="14"/>
        <v>1</v>
      </c>
      <c r="S146" s="16" t="b">
        <f t="shared" si="15"/>
        <v>1</v>
      </c>
    </row>
    <row r="147" spans="1:19" ht="15.75">
      <c r="A147" s="103">
        <v>132</v>
      </c>
      <c r="B147" s="218"/>
      <c r="C147" s="218"/>
      <c r="D147" s="206"/>
      <c r="E147" s="206"/>
      <c r="F147" s="206"/>
      <c r="G147" s="207"/>
      <c r="H147" s="207"/>
      <c r="I147" s="208"/>
      <c r="J147" s="208"/>
      <c r="K147" s="208"/>
      <c r="L147" s="208"/>
      <c r="M147" s="104">
        <f t="shared" si="16"/>
        <v>0</v>
      </c>
      <c r="N147" s="208"/>
      <c r="O147" s="16" t="b">
        <f t="shared" si="17"/>
        <v>1</v>
      </c>
      <c r="P147" s="16" t="b">
        <f t="shared" si="18"/>
        <v>1</v>
      </c>
      <c r="Q147" s="16" t="b">
        <f t="shared" si="13"/>
        <v>1</v>
      </c>
      <c r="R147" s="16" t="b">
        <f t="shared" si="14"/>
        <v>1</v>
      </c>
      <c r="S147" s="16" t="b">
        <f t="shared" si="15"/>
        <v>1</v>
      </c>
    </row>
    <row r="148" spans="1:19" ht="15.75">
      <c r="A148" s="103">
        <v>133</v>
      </c>
      <c r="B148" s="218"/>
      <c r="C148" s="218"/>
      <c r="D148" s="206"/>
      <c r="E148" s="206"/>
      <c r="F148" s="206"/>
      <c r="G148" s="207"/>
      <c r="H148" s="207"/>
      <c r="I148" s="208"/>
      <c r="J148" s="208"/>
      <c r="K148" s="208"/>
      <c r="L148" s="208"/>
      <c r="M148" s="104">
        <f t="shared" si="16"/>
        <v>0</v>
      </c>
      <c r="N148" s="208"/>
      <c r="O148" s="16" t="b">
        <f t="shared" si="17"/>
        <v>1</v>
      </c>
      <c r="P148" s="16" t="b">
        <f t="shared" si="18"/>
        <v>1</v>
      </c>
      <c r="Q148" s="16" t="b">
        <f t="shared" si="13"/>
        <v>1</v>
      </c>
      <c r="R148" s="16" t="b">
        <f t="shared" si="14"/>
        <v>1</v>
      </c>
      <c r="S148" s="16" t="b">
        <f t="shared" si="15"/>
        <v>1</v>
      </c>
    </row>
    <row r="149" spans="1:19" ht="15.75">
      <c r="A149" s="103">
        <v>134</v>
      </c>
      <c r="B149" s="218"/>
      <c r="C149" s="218"/>
      <c r="D149" s="206"/>
      <c r="E149" s="206"/>
      <c r="F149" s="206"/>
      <c r="G149" s="207"/>
      <c r="H149" s="207"/>
      <c r="I149" s="208"/>
      <c r="J149" s="208"/>
      <c r="K149" s="208"/>
      <c r="L149" s="208"/>
      <c r="M149" s="104">
        <f t="shared" si="16"/>
        <v>0</v>
      </c>
      <c r="N149" s="208"/>
      <c r="O149" s="16" t="b">
        <f t="shared" si="17"/>
        <v>1</v>
      </c>
      <c r="P149" s="16" t="b">
        <f t="shared" si="18"/>
        <v>1</v>
      </c>
      <c r="Q149" s="16" t="b">
        <f t="shared" si="13"/>
        <v>1</v>
      </c>
      <c r="R149" s="16" t="b">
        <f t="shared" si="14"/>
        <v>1</v>
      </c>
      <c r="S149" s="16" t="b">
        <f t="shared" si="15"/>
        <v>1</v>
      </c>
    </row>
    <row r="150" spans="1:19" ht="15.75">
      <c r="A150" s="103">
        <v>135</v>
      </c>
      <c r="B150" s="218"/>
      <c r="C150" s="218"/>
      <c r="D150" s="206"/>
      <c r="E150" s="206"/>
      <c r="F150" s="206"/>
      <c r="G150" s="207"/>
      <c r="H150" s="207"/>
      <c r="I150" s="208"/>
      <c r="J150" s="208"/>
      <c r="K150" s="208"/>
      <c r="L150" s="208"/>
      <c r="M150" s="104">
        <f t="shared" si="16"/>
        <v>0</v>
      </c>
      <c r="N150" s="208"/>
      <c r="O150" s="16" t="b">
        <f t="shared" si="17"/>
        <v>1</v>
      </c>
      <c r="P150" s="16" t="b">
        <f t="shared" si="18"/>
        <v>1</v>
      </c>
      <c r="Q150" s="16" t="b">
        <f t="shared" si="13"/>
        <v>1</v>
      </c>
      <c r="R150" s="16" t="b">
        <f t="shared" si="14"/>
        <v>1</v>
      </c>
      <c r="S150" s="16" t="b">
        <f t="shared" si="15"/>
        <v>1</v>
      </c>
    </row>
    <row r="151" spans="1:19" ht="15.75">
      <c r="A151" s="103">
        <v>136</v>
      </c>
      <c r="B151" s="218"/>
      <c r="C151" s="218"/>
      <c r="D151" s="206"/>
      <c r="E151" s="206"/>
      <c r="F151" s="206"/>
      <c r="G151" s="207"/>
      <c r="H151" s="207"/>
      <c r="I151" s="208"/>
      <c r="J151" s="208"/>
      <c r="K151" s="208"/>
      <c r="L151" s="208"/>
      <c r="M151" s="104">
        <f t="shared" si="16"/>
        <v>0</v>
      </c>
      <c r="N151" s="208"/>
      <c r="O151" s="16" t="b">
        <f t="shared" si="17"/>
        <v>1</v>
      </c>
      <c r="P151" s="16" t="b">
        <f t="shared" si="18"/>
        <v>1</v>
      </c>
      <c r="Q151" s="16" t="b">
        <f t="shared" si="13"/>
        <v>1</v>
      </c>
      <c r="R151" s="16" t="b">
        <f t="shared" si="14"/>
        <v>1</v>
      </c>
      <c r="S151" s="16" t="b">
        <f t="shared" si="15"/>
        <v>1</v>
      </c>
    </row>
    <row r="152" spans="1:19" ht="15.75">
      <c r="A152" s="103">
        <v>137</v>
      </c>
      <c r="B152" s="218"/>
      <c r="C152" s="218"/>
      <c r="D152" s="206"/>
      <c r="E152" s="206"/>
      <c r="F152" s="206"/>
      <c r="G152" s="207"/>
      <c r="H152" s="207"/>
      <c r="I152" s="208"/>
      <c r="J152" s="208"/>
      <c r="K152" s="208"/>
      <c r="L152" s="208"/>
      <c r="M152" s="104">
        <f t="shared" si="16"/>
        <v>0</v>
      </c>
      <c r="N152" s="208"/>
      <c r="O152" s="16" t="b">
        <f t="shared" si="17"/>
        <v>1</v>
      </c>
      <c r="P152" s="16" t="b">
        <f t="shared" si="18"/>
        <v>1</v>
      </c>
      <c r="Q152" s="16" t="b">
        <f t="shared" si="13"/>
        <v>1</v>
      </c>
      <c r="R152" s="16" t="b">
        <f t="shared" si="14"/>
        <v>1</v>
      </c>
      <c r="S152" s="16" t="b">
        <f t="shared" si="15"/>
        <v>1</v>
      </c>
    </row>
    <row r="153" spans="1:19" ht="15.75">
      <c r="A153" s="103">
        <v>138</v>
      </c>
      <c r="B153" s="218"/>
      <c r="C153" s="218"/>
      <c r="D153" s="206"/>
      <c r="E153" s="206"/>
      <c r="F153" s="206"/>
      <c r="G153" s="207"/>
      <c r="H153" s="207"/>
      <c r="I153" s="208"/>
      <c r="J153" s="208"/>
      <c r="K153" s="208"/>
      <c r="L153" s="208"/>
      <c r="M153" s="104">
        <f t="shared" si="16"/>
        <v>0</v>
      </c>
      <c r="N153" s="208"/>
      <c r="O153" s="16" t="b">
        <f t="shared" si="17"/>
        <v>1</v>
      </c>
      <c r="P153" s="16" t="b">
        <f t="shared" si="18"/>
        <v>1</v>
      </c>
      <c r="Q153" s="16" t="b">
        <f t="shared" si="13"/>
        <v>1</v>
      </c>
      <c r="R153" s="16" t="b">
        <f t="shared" si="14"/>
        <v>1</v>
      </c>
      <c r="S153" s="16" t="b">
        <f t="shared" si="15"/>
        <v>1</v>
      </c>
    </row>
    <row r="154" spans="1:19" ht="15.75">
      <c r="A154" s="103">
        <v>139</v>
      </c>
      <c r="B154" s="218"/>
      <c r="C154" s="218"/>
      <c r="D154" s="206"/>
      <c r="E154" s="206"/>
      <c r="F154" s="206"/>
      <c r="G154" s="207"/>
      <c r="H154" s="207"/>
      <c r="I154" s="208"/>
      <c r="J154" s="208"/>
      <c r="K154" s="208"/>
      <c r="L154" s="208"/>
      <c r="M154" s="104">
        <f t="shared" si="16"/>
        <v>0</v>
      </c>
      <c r="N154" s="208"/>
      <c r="O154" s="16" t="b">
        <f t="shared" si="17"/>
        <v>1</v>
      </c>
      <c r="P154" s="16" t="b">
        <f t="shared" si="18"/>
        <v>1</v>
      </c>
      <c r="Q154" s="16" t="b">
        <f t="shared" si="13"/>
        <v>1</v>
      </c>
      <c r="R154" s="16" t="b">
        <f t="shared" si="14"/>
        <v>1</v>
      </c>
      <c r="S154" s="16" t="b">
        <f t="shared" si="15"/>
        <v>1</v>
      </c>
    </row>
    <row r="155" spans="1:19" ht="15.75">
      <c r="A155" s="103">
        <v>140</v>
      </c>
      <c r="B155" s="218"/>
      <c r="C155" s="218"/>
      <c r="D155" s="206"/>
      <c r="E155" s="206"/>
      <c r="F155" s="206"/>
      <c r="G155" s="207"/>
      <c r="H155" s="207"/>
      <c r="I155" s="208"/>
      <c r="J155" s="208"/>
      <c r="K155" s="208"/>
      <c r="L155" s="208"/>
      <c r="M155" s="104">
        <f t="shared" si="16"/>
        <v>0</v>
      </c>
      <c r="N155" s="208"/>
      <c r="O155" s="16" t="b">
        <f t="shared" si="17"/>
        <v>1</v>
      </c>
      <c r="P155" s="16" t="b">
        <f t="shared" si="18"/>
        <v>1</v>
      </c>
      <c r="Q155" s="16" t="b">
        <f t="shared" si="13"/>
        <v>1</v>
      </c>
      <c r="R155" s="16" t="b">
        <f t="shared" si="14"/>
        <v>1</v>
      </c>
      <c r="S155" s="16" t="b">
        <f t="shared" si="15"/>
        <v>1</v>
      </c>
    </row>
    <row r="156" spans="1:19" ht="15.75">
      <c r="A156" s="103">
        <v>141</v>
      </c>
      <c r="B156" s="218"/>
      <c r="C156" s="218"/>
      <c r="D156" s="206"/>
      <c r="E156" s="206"/>
      <c r="F156" s="206"/>
      <c r="G156" s="207"/>
      <c r="H156" s="207"/>
      <c r="I156" s="208"/>
      <c r="J156" s="208"/>
      <c r="K156" s="208"/>
      <c r="L156" s="208"/>
      <c r="M156" s="104">
        <f t="shared" si="16"/>
        <v>0</v>
      </c>
      <c r="N156" s="208"/>
      <c r="O156" s="16" t="b">
        <f t="shared" si="17"/>
        <v>1</v>
      </c>
      <c r="P156" s="16" t="b">
        <f t="shared" si="18"/>
        <v>1</v>
      </c>
      <c r="Q156" s="16" t="b">
        <f t="shared" si="13"/>
        <v>1</v>
      </c>
      <c r="R156" s="16" t="b">
        <f t="shared" si="14"/>
        <v>1</v>
      </c>
      <c r="S156" s="16" t="b">
        <f t="shared" si="15"/>
        <v>1</v>
      </c>
    </row>
    <row r="157" spans="1:19" ht="15.75">
      <c r="A157" s="103">
        <v>142</v>
      </c>
      <c r="B157" s="218"/>
      <c r="C157" s="218"/>
      <c r="D157" s="206"/>
      <c r="E157" s="206"/>
      <c r="F157" s="206"/>
      <c r="G157" s="207"/>
      <c r="H157" s="207"/>
      <c r="I157" s="208"/>
      <c r="J157" s="208"/>
      <c r="K157" s="208"/>
      <c r="L157" s="208"/>
      <c r="M157" s="104">
        <f t="shared" si="16"/>
        <v>0</v>
      </c>
      <c r="N157" s="208"/>
      <c r="O157" s="16" t="b">
        <f t="shared" si="17"/>
        <v>1</v>
      </c>
      <c r="P157" s="16" t="b">
        <f t="shared" si="18"/>
        <v>1</v>
      </c>
      <c r="Q157" s="16" t="b">
        <f t="shared" si="13"/>
        <v>1</v>
      </c>
      <c r="R157" s="16" t="b">
        <f t="shared" si="14"/>
        <v>1</v>
      </c>
      <c r="S157" s="16" t="b">
        <f t="shared" si="15"/>
        <v>1</v>
      </c>
    </row>
    <row r="158" spans="1:19" ht="15.75">
      <c r="A158" s="103">
        <v>143</v>
      </c>
      <c r="B158" s="218"/>
      <c r="C158" s="218"/>
      <c r="D158" s="206"/>
      <c r="E158" s="206"/>
      <c r="F158" s="206"/>
      <c r="G158" s="207"/>
      <c r="H158" s="207"/>
      <c r="I158" s="208"/>
      <c r="J158" s="208"/>
      <c r="K158" s="208"/>
      <c r="L158" s="208"/>
      <c r="M158" s="104">
        <f t="shared" si="16"/>
        <v>0</v>
      </c>
      <c r="N158" s="208"/>
      <c r="O158" s="16" t="b">
        <f t="shared" si="17"/>
        <v>1</v>
      </c>
      <c r="P158" s="16" t="b">
        <f t="shared" si="18"/>
        <v>1</v>
      </c>
      <c r="Q158" s="16" t="b">
        <f t="shared" si="13"/>
        <v>1</v>
      </c>
      <c r="R158" s="16" t="b">
        <f t="shared" si="14"/>
        <v>1</v>
      </c>
      <c r="S158" s="16" t="b">
        <f t="shared" si="15"/>
        <v>1</v>
      </c>
    </row>
    <row r="159" spans="1:19" ht="15.75">
      <c r="A159" s="103">
        <v>144</v>
      </c>
      <c r="B159" s="218"/>
      <c r="C159" s="218"/>
      <c r="D159" s="206"/>
      <c r="E159" s="206"/>
      <c r="F159" s="206"/>
      <c r="G159" s="207"/>
      <c r="H159" s="207"/>
      <c r="I159" s="208"/>
      <c r="J159" s="208"/>
      <c r="K159" s="208"/>
      <c r="L159" s="208"/>
      <c r="M159" s="104">
        <f t="shared" si="16"/>
        <v>0</v>
      </c>
      <c r="N159" s="208"/>
      <c r="O159" s="16" t="b">
        <f t="shared" si="17"/>
        <v>1</v>
      </c>
      <c r="P159" s="16" t="b">
        <f t="shared" si="18"/>
        <v>1</v>
      </c>
      <c r="Q159" s="16" t="b">
        <f t="shared" si="13"/>
        <v>1</v>
      </c>
      <c r="R159" s="16" t="b">
        <f t="shared" si="14"/>
        <v>1</v>
      </c>
      <c r="S159" s="16" t="b">
        <f t="shared" si="15"/>
        <v>1</v>
      </c>
    </row>
    <row r="160" spans="1:19" ht="15.75">
      <c r="A160" s="103">
        <v>145</v>
      </c>
      <c r="B160" s="218"/>
      <c r="C160" s="218"/>
      <c r="D160" s="206"/>
      <c r="E160" s="206"/>
      <c r="F160" s="206"/>
      <c r="G160" s="207"/>
      <c r="H160" s="207"/>
      <c r="I160" s="208"/>
      <c r="J160" s="208"/>
      <c r="K160" s="208"/>
      <c r="L160" s="208"/>
      <c r="M160" s="104">
        <f t="shared" si="16"/>
        <v>0</v>
      </c>
      <c r="N160" s="208"/>
      <c r="O160" s="16" t="b">
        <f t="shared" si="17"/>
        <v>1</v>
      </c>
      <c r="P160" s="16" t="b">
        <f t="shared" si="18"/>
        <v>1</v>
      </c>
      <c r="Q160" s="16" t="b">
        <f t="shared" si="13"/>
        <v>1</v>
      </c>
      <c r="R160" s="16" t="b">
        <f t="shared" si="14"/>
        <v>1</v>
      </c>
      <c r="S160" s="16" t="b">
        <f t="shared" si="15"/>
        <v>1</v>
      </c>
    </row>
    <row r="161" spans="1:19" ht="15.75">
      <c r="A161" s="103">
        <v>146</v>
      </c>
      <c r="B161" s="218"/>
      <c r="C161" s="218"/>
      <c r="D161" s="206"/>
      <c r="E161" s="206"/>
      <c r="F161" s="206"/>
      <c r="G161" s="207"/>
      <c r="H161" s="207"/>
      <c r="I161" s="208"/>
      <c r="J161" s="208"/>
      <c r="K161" s="208"/>
      <c r="L161" s="208"/>
      <c r="M161" s="104">
        <f t="shared" si="16"/>
        <v>0</v>
      </c>
      <c r="N161" s="208"/>
      <c r="O161" s="16" t="b">
        <f t="shared" si="17"/>
        <v>1</v>
      </c>
      <c r="P161" s="16" t="b">
        <f t="shared" si="18"/>
        <v>1</v>
      </c>
      <c r="Q161" s="16" t="b">
        <f t="shared" si="13"/>
        <v>1</v>
      </c>
      <c r="R161" s="16" t="b">
        <f t="shared" si="14"/>
        <v>1</v>
      </c>
      <c r="S161" s="16" t="b">
        <f t="shared" si="15"/>
        <v>1</v>
      </c>
    </row>
    <row r="162" spans="1:19" ht="15.75">
      <c r="A162" s="103">
        <v>147</v>
      </c>
      <c r="B162" s="218"/>
      <c r="C162" s="218"/>
      <c r="D162" s="206"/>
      <c r="E162" s="206"/>
      <c r="F162" s="206"/>
      <c r="G162" s="207"/>
      <c r="H162" s="207"/>
      <c r="I162" s="208"/>
      <c r="J162" s="208"/>
      <c r="K162" s="208"/>
      <c r="L162" s="208"/>
      <c r="M162" s="104">
        <f t="shared" si="16"/>
        <v>0</v>
      </c>
      <c r="N162" s="208"/>
      <c r="O162" s="16" t="b">
        <f t="shared" si="17"/>
        <v>1</v>
      </c>
      <c r="P162" s="16" t="b">
        <f t="shared" si="18"/>
        <v>1</v>
      </c>
      <c r="Q162" s="16" t="b">
        <f t="shared" si="13"/>
        <v>1</v>
      </c>
      <c r="R162" s="16" t="b">
        <f t="shared" si="14"/>
        <v>1</v>
      </c>
      <c r="S162" s="16" t="b">
        <f t="shared" si="15"/>
        <v>1</v>
      </c>
    </row>
    <row r="163" spans="1:19" ht="15.75">
      <c r="A163" s="103">
        <v>148</v>
      </c>
      <c r="B163" s="218"/>
      <c r="C163" s="218"/>
      <c r="D163" s="206"/>
      <c r="E163" s="206"/>
      <c r="F163" s="206"/>
      <c r="G163" s="207"/>
      <c r="H163" s="207"/>
      <c r="I163" s="208"/>
      <c r="J163" s="208"/>
      <c r="K163" s="208"/>
      <c r="L163" s="208"/>
      <c r="M163" s="104">
        <f t="shared" si="16"/>
        <v>0</v>
      </c>
      <c r="N163" s="208"/>
      <c r="O163" s="16" t="b">
        <f t="shared" si="17"/>
        <v>1</v>
      </c>
      <c r="P163" s="16" t="b">
        <f t="shared" si="18"/>
        <v>1</v>
      </c>
      <c r="Q163" s="16" t="b">
        <f t="shared" si="13"/>
        <v>1</v>
      </c>
      <c r="R163" s="16" t="b">
        <f t="shared" si="14"/>
        <v>1</v>
      </c>
      <c r="S163" s="16" t="b">
        <f t="shared" si="15"/>
        <v>1</v>
      </c>
    </row>
    <row r="164" spans="1:19" ht="15.75">
      <c r="A164" s="103">
        <v>149</v>
      </c>
      <c r="B164" s="218"/>
      <c r="C164" s="218"/>
      <c r="D164" s="206"/>
      <c r="E164" s="206"/>
      <c r="F164" s="206"/>
      <c r="G164" s="207"/>
      <c r="H164" s="207"/>
      <c r="I164" s="208"/>
      <c r="J164" s="208"/>
      <c r="K164" s="208"/>
      <c r="L164" s="208"/>
      <c r="M164" s="104">
        <f t="shared" si="16"/>
        <v>0</v>
      </c>
      <c r="N164" s="208"/>
      <c r="O164" s="16" t="b">
        <f t="shared" si="17"/>
        <v>1</v>
      </c>
      <c r="P164" s="16" t="b">
        <f t="shared" si="18"/>
        <v>1</v>
      </c>
      <c r="Q164" s="16" t="b">
        <f t="shared" si="13"/>
        <v>1</v>
      </c>
      <c r="R164" s="16" t="b">
        <f t="shared" si="14"/>
        <v>1</v>
      </c>
      <c r="S164" s="16" t="b">
        <f t="shared" si="15"/>
        <v>1</v>
      </c>
    </row>
    <row r="165" spans="1:19" ht="15.75">
      <c r="A165" s="103">
        <v>150</v>
      </c>
      <c r="B165" s="218"/>
      <c r="C165" s="218"/>
      <c r="D165" s="206"/>
      <c r="E165" s="206"/>
      <c r="F165" s="206"/>
      <c r="G165" s="207"/>
      <c r="H165" s="207"/>
      <c r="I165" s="208"/>
      <c r="J165" s="208"/>
      <c r="K165" s="208"/>
      <c r="L165" s="208"/>
      <c r="M165" s="104">
        <f t="shared" si="16"/>
        <v>0</v>
      </c>
      <c r="N165" s="208"/>
      <c r="O165" s="16" t="b">
        <f t="shared" si="17"/>
        <v>1</v>
      </c>
      <c r="P165" s="16" t="b">
        <f t="shared" si="18"/>
        <v>1</v>
      </c>
      <c r="Q165" s="16" t="b">
        <f t="shared" si="13"/>
        <v>1</v>
      </c>
      <c r="R165" s="16" t="b">
        <f t="shared" si="14"/>
        <v>1</v>
      </c>
      <c r="S165" s="16" t="b">
        <f t="shared" si="15"/>
        <v>1</v>
      </c>
    </row>
    <row r="166" spans="1:19" ht="15.75">
      <c r="A166" s="103">
        <v>151</v>
      </c>
      <c r="B166" s="218"/>
      <c r="C166" s="218"/>
      <c r="D166" s="206"/>
      <c r="E166" s="206"/>
      <c r="F166" s="206"/>
      <c r="G166" s="207"/>
      <c r="H166" s="207"/>
      <c r="I166" s="208"/>
      <c r="J166" s="208"/>
      <c r="K166" s="208"/>
      <c r="L166" s="208"/>
      <c r="M166" s="104">
        <f t="shared" si="16"/>
        <v>0</v>
      </c>
      <c r="N166" s="208"/>
      <c r="O166" s="16" t="b">
        <f t="shared" si="17"/>
        <v>1</v>
      </c>
      <c r="P166" s="16" t="b">
        <f t="shared" si="18"/>
        <v>1</v>
      </c>
      <c r="Q166" s="16" t="b">
        <f t="shared" si="13"/>
        <v>1</v>
      </c>
      <c r="R166" s="16" t="b">
        <f t="shared" si="14"/>
        <v>1</v>
      </c>
      <c r="S166" s="16" t="b">
        <f t="shared" si="15"/>
        <v>1</v>
      </c>
    </row>
    <row r="167" spans="1:19" ht="15.75">
      <c r="A167" s="103">
        <v>152</v>
      </c>
      <c r="B167" s="218"/>
      <c r="C167" s="218"/>
      <c r="D167" s="206"/>
      <c r="E167" s="206"/>
      <c r="F167" s="206"/>
      <c r="G167" s="207"/>
      <c r="H167" s="207"/>
      <c r="I167" s="208"/>
      <c r="J167" s="208"/>
      <c r="K167" s="208"/>
      <c r="L167" s="208"/>
      <c r="M167" s="104">
        <f t="shared" si="16"/>
        <v>0</v>
      </c>
      <c r="N167" s="208"/>
      <c r="O167" s="16" t="b">
        <f t="shared" si="17"/>
        <v>1</v>
      </c>
      <c r="P167" s="16" t="b">
        <f t="shared" si="18"/>
        <v>1</v>
      </c>
      <c r="Q167" s="16" t="b">
        <f t="shared" si="13"/>
        <v>1</v>
      </c>
      <c r="R167" s="16" t="b">
        <f t="shared" si="14"/>
        <v>1</v>
      </c>
      <c r="S167" s="16" t="b">
        <f t="shared" si="15"/>
        <v>1</v>
      </c>
    </row>
    <row r="168" spans="1:19" ht="15.75">
      <c r="A168" s="103">
        <v>153</v>
      </c>
      <c r="B168" s="218"/>
      <c r="C168" s="218"/>
      <c r="D168" s="206"/>
      <c r="E168" s="206"/>
      <c r="F168" s="206"/>
      <c r="G168" s="207"/>
      <c r="H168" s="207"/>
      <c r="I168" s="208"/>
      <c r="J168" s="208"/>
      <c r="K168" s="208"/>
      <c r="L168" s="208"/>
      <c r="M168" s="104">
        <f t="shared" si="16"/>
        <v>0</v>
      </c>
      <c r="N168" s="208"/>
      <c r="O168" s="16" t="b">
        <f t="shared" si="17"/>
        <v>1</v>
      </c>
      <c r="P168" s="16" t="b">
        <f t="shared" si="18"/>
        <v>1</v>
      </c>
      <c r="Q168" s="16" t="b">
        <f t="shared" si="13"/>
        <v>1</v>
      </c>
      <c r="R168" s="16" t="b">
        <f t="shared" si="14"/>
        <v>1</v>
      </c>
      <c r="S168" s="16" t="b">
        <f t="shared" si="15"/>
        <v>1</v>
      </c>
    </row>
    <row r="169" spans="1:19" ht="15.75">
      <c r="A169" s="103">
        <v>154</v>
      </c>
      <c r="B169" s="218"/>
      <c r="C169" s="218"/>
      <c r="D169" s="206"/>
      <c r="E169" s="206"/>
      <c r="F169" s="206"/>
      <c r="G169" s="207"/>
      <c r="H169" s="207"/>
      <c r="I169" s="208"/>
      <c r="J169" s="208"/>
      <c r="K169" s="208"/>
      <c r="L169" s="208"/>
      <c r="M169" s="104">
        <f t="shared" si="16"/>
        <v>0</v>
      </c>
      <c r="N169" s="208"/>
      <c r="O169" s="16" t="b">
        <f t="shared" si="17"/>
        <v>1</v>
      </c>
      <c r="P169" s="16" t="b">
        <f t="shared" si="18"/>
        <v>1</v>
      </c>
      <c r="Q169" s="16" t="b">
        <f t="shared" si="13"/>
        <v>1</v>
      </c>
      <c r="R169" s="16" t="b">
        <f t="shared" si="14"/>
        <v>1</v>
      </c>
      <c r="S169" s="16" t="b">
        <f t="shared" si="15"/>
        <v>1</v>
      </c>
    </row>
    <row r="170" spans="1:19" ht="15.75">
      <c r="A170" s="103">
        <v>155</v>
      </c>
      <c r="B170" s="218"/>
      <c r="C170" s="218"/>
      <c r="D170" s="206"/>
      <c r="E170" s="206"/>
      <c r="F170" s="206"/>
      <c r="G170" s="207"/>
      <c r="H170" s="207"/>
      <c r="I170" s="208"/>
      <c r="J170" s="208"/>
      <c r="K170" s="208"/>
      <c r="L170" s="208"/>
      <c r="M170" s="104">
        <f t="shared" si="16"/>
        <v>0</v>
      </c>
      <c r="N170" s="208"/>
      <c r="O170" s="16" t="b">
        <f t="shared" si="17"/>
        <v>1</v>
      </c>
      <c r="P170" s="16" t="b">
        <f t="shared" si="18"/>
        <v>1</v>
      </c>
      <c r="Q170" s="16" t="b">
        <f t="shared" si="13"/>
        <v>1</v>
      </c>
      <c r="R170" s="16" t="b">
        <f t="shared" si="14"/>
        <v>1</v>
      </c>
      <c r="S170" s="16" t="b">
        <f t="shared" si="15"/>
        <v>1</v>
      </c>
    </row>
    <row r="171" spans="1:19" ht="15.75">
      <c r="A171" s="103">
        <v>156</v>
      </c>
      <c r="B171" s="218"/>
      <c r="C171" s="218"/>
      <c r="D171" s="206"/>
      <c r="E171" s="206"/>
      <c r="F171" s="206"/>
      <c r="G171" s="207"/>
      <c r="H171" s="207"/>
      <c r="I171" s="208"/>
      <c r="J171" s="208"/>
      <c r="K171" s="208"/>
      <c r="L171" s="208"/>
      <c r="M171" s="104">
        <f t="shared" si="16"/>
        <v>0</v>
      </c>
      <c r="N171" s="208"/>
      <c r="O171" s="16" t="b">
        <f t="shared" si="17"/>
        <v>1</v>
      </c>
      <c r="P171" s="16" t="b">
        <f t="shared" si="18"/>
        <v>1</v>
      </c>
      <c r="Q171" s="16" t="b">
        <f t="shared" si="13"/>
        <v>1</v>
      </c>
      <c r="R171" s="16" t="b">
        <f t="shared" si="14"/>
        <v>1</v>
      </c>
      <c r="S171" s="16" t="b">
        <f t="shared" si="15"/>
        <v>1</v>
      </c>
    </row>
    <row r="172" spans="1:19" ht="15.75">
      <c r="A172" s="103">
        <v>157</v>
      </c>
      <c r="B172" s="218"/>
      <c r="C172" s="218"/>
      <c r="D172" s="206"/>
      <c r="E172" s="206"/>
      <c r="F172" s="206"/>
      <c r="G172" s="207"/>
      <c r="H172" s="207"/>
      <c r="I172" s="208"/>
      <c r="J172" s="208"/>
      <c r="K172" s="208"/>
      <c r="L172" s="208"/>
      <c r="M172" s="104">
        <f t="shared" si="16"/>
        <v>0</v>
      </c>
      <c r="N172" s="208"/>
      <c r="O172" s="16" t="b">
        <f t="shared" si="17"/>
        <v>1</v>
      </c>
      <c r="P172" s="16" t="b">
        <f t="shared" si="18"/>
        <v>1</v>
      </c>
      <c r="Q172" s="16" t="b">
        <f t="shared" si="13"/>
        <v>1</v>
      </c>
      <c r="R172" s="16" t="b">
        <f t="shared" si="14"/>
        <v>1</v>
      </c>
      <c r="S172" s="16" t="b">
        <f t="shared" si="15"/>
        <v>1</v>
      </c>
    </row>
    <row r="173" spans="1:19" ht="15.75">
      <c r="A173" s="103">
        <v>158</v>
      </c>
      <c r="B173" s="218"/>
      <c r="C173" s="218"/>
      <c r="D173" s="206"/>
      <c r="E173" s="206"/>
      <c r="F173" s="206"/>
      <c r="G173" s="207"/>
      <c r="H173" s="207"/>
      <c r="I173" s="208"/>
      <c r="J173" s="208"/>
      <c r="K173" s="208"/>
      <c r="L173" s="208"/>
      <c r="M173" s="104">
        <f t="shared" si="16"/>
        <v>0</v>
      </c>
      <c r="N173" s="208"/>
      <c r="O173" s="16" t="b">
        <f t="shared" si="17"/>
        <v>1</v>
      </c>
      <c r="P173" s="16" t="b">
        <f t="shared" si="18"/>
        <v>1</v>
      </c>
      <c r="Q173" s="16" t="b">
        <f t="shared" si="13"/>
        <v>1</v>
      </c>
      <c r="R173" s="16" t="b">
        <f t="shared" si="14"/>
        <v>1</v>
      </c>
      <c r="S173" s="16" t="b">
        <f t="shared" si="15"/>
        <v>1</v>
      </c>
    </row>
    <row r="174" spans="1:19" ht="15.75">
      <c r="A174" s="103">
        <v>159</v>
      </c>
      <c r="B174" s="218"/>
      <c r="C174" s="218"/>
      <c r="D174" s="206"/>
      <c r="E174" s="206"/>
      <c r="F174" s="206"/>
      <c r="G174" s="207"/>
      <c r="H174" s="207"/>
      <c r="I174" s="208"/>
      <c r="J174" s="208"/>
      <c r="K174" s="208"/>
      <c r="L174" s="208"/>
      <c r="M174" s="104">
        <f t="shared" si="16"/>
        <v>0</v>
      </c>
      <c r="N174" s="208"/>
      <c r="O174" s="16" t="b">
        <f t="shared" si="17"/>
        <v>1</v>
      </c>
      <c r="P174" s="16" t="b">
        <f t="shared" si="18"/>
        <v>1</v>
      </c>
      <c r="Q174" s="16" t="b">
        <f t="shared" si="13"/>
        <v>1</v>
      </c>
      <c r="R174" s="16" t="b">
        <f t="shared" si="14"/>
        <v>1</v>
      </c>
      <c r="S174" s="16" t="b">
        <f t="shared" si="15"/>
        <v>1</v>
      </c>
    </row>
    <row r="175" spans="1:19" ht="15.75">
      <c r="A175" s="103">
        <v>160</v>
      </c>
      <c r="B175" s="218"/>
      <c r="C175" s="218"/>
      <c r="D175" s="206"/>
      <c r="E175" s="206"/>
      <c r="F175" s="206"/>
      <c r="G175" s="207"/>
      <c r="H175" s="207"/>
      <c r="I175" s="208"/>
      <c r="J175" s="208"/>
      <c r="K175" s="208"/>
      <c r="L175" s="208"/>
      <c r="M175" s="104">
        <f t="shared" si="16"/>
        <v>0</v>
      </c>
      <c r="N175" s="208"/>
      <c r="O175" s="16" t="b">
        <f t="shared" si="17"/>
        <v>1</v>
      </c>
      <c r="P175" s="16" t="b">
        <f t="shared" si="18"/>
        <v>1</v>
      </c>
      <c r="Q175" s="16" t="b">
        <f t="shared" si="13"/>
        <v>1</v>
      </c>
      <c r="R175" s="16" t="b">
        <f t="shared" si="14"/>
        <v>1</v>
      </c>
      <c r="S175" s="16" t="b">
        <f t="shared" si="15"/>
        <v>1</v>
      </c>
    </row>
    <row r="176" spans="1:19" ht="15.75">
      <c r="A176" s="103">
        <v>161</v>
      </c>
      <c r="B176" s="218"/>
      <c r="C176" s="218"/>
      <c r="D176" s="206"/>
      <c r="E176" s="206"/>
      <c r="F176" s="206"/>
      <c r="G176" s="207"/>
      <c r="H176" s="207"/>
      <c r="I176" s="208"/>
      <c r="J176" s="208"/>
      <c r="K176" s="208"/>
      <c r="L176" s="208"/>
      <c r="M176" s="104">
        <f t="shared" si="16"/>
        <v>0</v>
      </c>
      <c r="N176" s="208"/>
      <c r="O176" s="16" t="b">
        <f t="shared" si="17"/>
        <v>1</v>
      </c>
      <c r="P176" s="16" t="b">
        <f t="shared" si="18"/>
        <v>1</v>
      </c>
      <c r="Q176" s="16" t="b">
        <f t="shared" si="13"/>
        <v>1</v>
      </c>
      <c r="R176" s="16" t="b">
        <f t="shared" si="14"/>
        <v>1</v>
      </c>
      <c r="S176" s="16" t="b">
        <f t="shared" si="15"/>
        <v>1</v>
      </c>
    </row>
    <row r="177" spans="1:19" ht="15.75">
      <c r="A177" s="103">
        <v>162</v>
      </c>
      <c r="B177" s="218"/>
      <c r="C177" s="218"/>
      <c r="D177" s="206"/>
      <c r="E177" s="206"/>
      <c r="F177" s="206"/>
      <c r="G177" s="207"/>
      <c r="H177" s="207"/>
      <c r="I177" s="208"/>
      <c r="J177" s="208"/>
      <c r="K177" s="208"/>
      <c r="L177" s="208"/>
      <c r="M177" s="104">
        <f t="shared" si="16"/>
        <v>0</v>
      </c>
      <c r="N177" s="208"/>
      <c r="O177" s="16" t="b">
        <f t="shared" si="17"/>
        <v>1</v>
      </c>
      <c r="P177" s="16" t="b">
        <f t="shared" si="18"/>
        <v>1</v>
      </c>
      <c r="Q177" s="16" t="b">
        <f t="shared" si="13"/>
        <v>1</v>
      </c>
      <c r="R177" s="16" t="b">
        <f t="shared" si="14"/>
        <v>1</v>
      </c>
      <c r="S177" s="16" t="b">
        <f t="shared" si="15"/>
        <v>1</v>
      </c>
    </row>
    <row r="178" spans="1:19" ht="15.75">
      <c r="A178" s="103">
        <v>163</v>
      </c>
      <c r="B178" s="218"/>
      <c r="C178" s="218"/>
      <c r="D178" s="206"/>
      <c r="E178" s="206"/>
      <c r="F178" s="206"/>
      <c r="G178" s="207"/>
      <c r="H178" s="207"/>
      <c r="I178" s="208"/>
      <c r="J178" s="208"/>
      <c r="K178" s="208"/>
      <c r="L178" s="208"/>
      <c r="M178" s="104">
        <f t="shared" si="16"/>
        <v>0</v>
      </c>
      <c r="N178" s="208"/>
      <c r="O178" s="16" t="b">
        <f t="shared" si="17"/>
        <v>1</v>
      </c>
      <c r="P178" s="16" t="b">
        <f t="shared" si="18"/>
        <v>1</v>
      </c>
      <c r="Q178" s="16" t="b">
        <f t="shared" si="13"/>
        <v>1</v>
      </c>
      <c r="R178" s="16" t="b">
        <f t="shared" si="14"/>
        <v>1</v>
      </c>
      <c r="S178" s="16" t="b">
        <f t="shared" si="15"/>
        <v>1</v>
      </c>
    </row>
    <row r="179" spans="1:19" ht="15.75">
      <c r="A179" s="103">
        <v>164</v>
      </c>
      <c r="B179" s="218"/>
      <c r="C179" s="218"/>
      <c r="D179" s="206"/>
      <c r="E179" s="206"/>
      <c r="F179" s="206"/>
      <c r="G179" s="207"/>
      <c r="H179" s="207"/>
      <c r="I179" s="208"/>
      <c r="J179" s="208"/>
      <c r="K179" s="208"/>
      <c r="L179" s="208"/>
      <c r="M179" s="104">
        <f t="shared" si="16"/>
        <v>0</v>
      </c>
      <c r="N179" s="208"/>
      <c r="O179" s="16" t="b">
        <f t="shared" si="17"/>
        <v>1</v>
      </c>
      <c r="P179" s="16" t="b">
        <f t="shared" si="18"/>
        <v>1</v>
      </c>
      <c r="Q179" s="16" t="b">
        <f t="shared" si="13"/>
        <v>1</v>
      </c>
      <c r="R179" s="16" t="b">
        <f t="shared" si="14"/>
        <v>1</v>
      </c>
      <c r="S179" s="16" t="b">
        <f t="shared" si="15"/>
        <v>1</v>
      </c>
    </row>
    <row r="180" spans="1:19" ht="15.75">
      <c r="A180" s="103">
        <v>165</v>
      </c>
      <c r="B180" s="218"/>
      <c r="C180" s="218"/>
      <c r="D180" s="206"/>
      <c r="E180" s="206"/>
      <c r="F180" s="206"/>
      <c r="G180" s="207"/>
      <c r="H180" s="207"/>
      <c r="I180" s="208"/>
      <c r="J180" s="208"/>
      <c r="K180" s="208"/>
      <c r="L180" s="208"/>
      <c r="M180" s="104">
        <f t="shared" si="16"/>
        <v>0</v>
      </c>
      <c r="N180" s="208"/>
      <c r="O180" s="16" t="b">
        <f t="shared" si="17"/>
        <v>1</v>
      </c>
      <c r="P180" s="16" t="b">
        <f t="shared" si="18"/>
        <v>1</v>
      </c>
      <c r="Q180" s="16" t="b">
        <f t="shared" si="13"/>
        <v>1</v>
      </c>
      <c r="R180" s="16" t="b">
        <f t="shared" si="14"/>
        <v>1</v>
      </c>
      <c r="S180" s="16" t="b">
        <f t="shared" si="15"/>
        <v>1</v>
      </c>
    </row>
    <row r="181" spans="1:19" ht="15.75">
      <c r="A181" s="103">
        <v>166</v>
      </c>
      <c r="B181" s="218"/>
      <c r="C181" s="218"/>
      <c r="D181" s="206"/>
      <c r="E181" s="206"/>
      <c r="F181" s="206"/>
      <c r="G181" s="207"/>
      <c r="H181" s="207"/>
      <c r="I181" s="208"/>
      <c r="J181" s="208"/>
      <c r="K181" s="208"/>
      <c r="L181" s="208"/>
      <c r="M181" s="104">
        <f t="shared" si="16"/>
        <v>0</v>
      </c>
      <c r="N181" s="208"/>
      <c r="O181" s="16" t="b">
        <f t="shared" si="17"/>
        <v>1</v>
      </c>
      <c r="P181" s="16" t="b">
        <f t="shared" si="18"/>
        <v>1</v>
      </c>
      <c r="Q181" s="16" t="b">
        <f t="shared" si="13"/>
        <v>1</v>
      </c>
      <c r="R181" s="16" t="b">
        <f t="shared" si="14"/>
        <v>1</v>
      </c>
      <c r="S181" s="16" t="b">
        <f t="shared" si="15"/>
        <v>1</v>
      </c>
    </row>
    <row r="182" spans="1:19" ht="15.75">
      <c r="A182" s="103">
        <v>167</v>
      </c>
      <c r="B182" s="218"/>
      <c r="C182" s="218"/>
      <c r="D182" s="206"/>
      <c r="E182" s="206"/>
      <c r="F182" s="206"/>
      <c r="G182" s="207"/>
      <c r="H182" s="207"/>
      <c r="I182" s="208"/>
      <c r="J182" s="208"/>
      <c r="K182" s="208"/>
      <c r="L182" s="208"/>
      <c r="M182" s="104">
        <f t="shared" si="16"/>
        <v>0</v>
      </c>
      <c r="N182" s="208"/>
      <c r="O182" s="16" t="b">
        <f t="shared" si="17"/>
        <v>1</v>
      </c>
      <c r="P182" s="16" t="b">
        <f t="shared" si="18"/>
        <v>1</v>
      </c>
      <c r="Q182" s="16" t="b">
        <f t="shared" si="13"/>
        <v>1</v>
      </c>
      <c r="R182" s="16" t="b">
        <f t="shared" si="14"/>
        <v>1</v>
      </c>
      <c r="S182" s="16" t="b">
        <f t="shared" si="15"/>
        <v>1</v>
      </c>
    </row>
    <row r="183" spans="1:19" ht="15.75">
      <c r="A183" s="103">
        <v>168</v>
      </c>
      <c r="B183" s="218"/>
      <c r="C183" s="218"/>
      <c r="D183" s="206"/>
      <c r="E183" s="206"/>
      <c r="F183" s="206"/>
      <c r="G183" s="207"/>
      <c r="H183" s="207"/>
      <c r="I183" s="208"/>
      <c r="J183" s="208"/>
      <c r="K183" s="208"/>
      <c r="L183" s="208"/>
      <c r="M183" s="104">
        <f t="shared" si="16"/>
        <v>0</v>
      </c>
      <c r="N183" s="208"/>
      <c r="O183" s="16" t="b">
        <f t="shared" si="17"/>
        <v>1</v>
      </c>
      <c r="P183" s="16" t="b">
        <f t="shared" si="18"/>
        <v>1</v>
      </c>
      <c r="Q183" s="16" t="b">
        <f t="shared" si="13"/>
        <v>1</v>
      </c>
      <c r="R183" s="16" t="b">
        <f t="shared" si="14"/>
        <v>1</v>
      </c>
      <c r="S183" s="16" t="b">
        <f t="shared" si="15"/>
        <v>1</v>
      </c>
    </row>
    <row r="184" spans="1:19" ht="15.75">
      <c r="A184" s="103">
        <v>169</v>
      </c>
      <c r="B184" s="218"/>
      <c r="C184" s="218"/>
      <c r="D184" s="206"/>
      <c r="E184" s="206"/>
      <c r="F184" s="206"/>
      <c r="G184" s="207"/>
      <c r="H184" s="207"/>
      <c r="I184" s="208"/>
      <c r="J184" s="208"/>
      <c r="K184" s="208"/>
      <c r="L184" s="208"/>
      <c r="M184" s="104">
        <f t="shared" si="16"/>
        <v>0</v>
      </c>
      <c r="N184" s="208"/>
      <c r="O184" s="16" t="b">
        <f t="shared" si="17"/>
        <v>1</v>
      </c>
      <c r="P184" s="16" t="b">
        <f t="shared" si="18"/>
        <v>1</v>
      </c>
      <c r="Q184" s="16" t="b">
        <f t="shared" si="13"/>
        <v>1</v>
      </c>
      <c r="R184" s="16" t="b">
        <f t="shared" si="14"/>
        <v>1</v>
      </c>
      <c r="S184" s="16" t="b">
        <f t="shared" si="15"/>
        <v>1</v>
      </c>
    </row>
    <row r="185" spans="1:19" ht="15.75">
      <c r="A185" s="103">
        <v>170</v>
      </c>
      <c r="B185" s="218"/>
      <c r="C185" s="218"/>
      <c r="D185" s="206"/>
      <c r="E185" s="206"/>
      <c r="F185" s="206"/>
      <c r="G185" s="207"/>
      <c r="H185" s="207"/>
      <c r="I185" s="208"/>
      <c r="J185" s="208"/>
      <c r="K185" s="208"/>
      <c r="L185" s="208"/>
      <c r="M185" s="104">
        <f t="shared" si="16"/>
        <v>0</v>
      </c>
      <c r="N185" s="208"/>
      <c r="O185" s="16" t="b">
        <f t="shared" si="17"/>
        <v>1</v>
      </c>
      <c r="P185" s="16" t="b">
        <f t="shared" si="18"/>
        <v>1</v>
      </c>
      <c r="Q185" s="16" t="b">
        <f t="shared" si="13"/>
        <v>1</v>
      </c>
      <c r="R185" s="16" t="b">
        <f t="shared" si="14"/>
        <v>1</v>
      </c>
      <c r="S185" s="16" t="b">
        <f t="shared" si="15"/>
        <v>1</v>
      </c>
    </row>
    <row r="186" spans="1:19" ht="15.75">
      <c r="A186" s="103">
        <v>171</v>
      </c>
      <c r="B186" s="218"/>
      <c r="C186" s="218"/>
      <c r="D186" s="206"/>
      <c r="E186" s="206"/>
      <c r="F186" s="206"/>
      <c r="G186" s="207"/>
      <c r="H186" s="207"/>
      <c r="I186" s="208"/>
      <c r="J186" s="208"/>
      <c r="K186" s="208"/>
      <c r="L186" s="208"/>
      <c r="M186" s="104">
        <f t="shared" si="16"/>
        <v>0</v>
      </c>
      <c r="N186" s="208"/>
      <c r="O186" s="16" t="b">
        <f t="shared" si="17"/>
        <v>1</v>
      </c>
      <c r="P186" s="16" t="b">
        <f t="shared" si="18"/>
        <v>1</v>
      </c>
      <c r="Q186" s="16" t="b">
        <f t="shared" si="13"/>
        <v>1</v>
      </c>
      <c r="R186" s="16" t="b">
        <f t="shared" si="14"/>
        <v>1</v>
      </c>
      <c r="S186" s="16" t="b">
        <f t="shared" si="15"/>
        <v>1</v>
      </c>
    </row>
    <row r="187" spans="1:19" ht="15.75">
      <c r="A187" s="103">
        <v>172</v>
      </c>
      <c r="B187" s="218"/>
      <c r="C187" s="218"/>
      <c r="D187" s="206"/>
      <c r="E187" s="206"/>
      <c r="F187" s="206"/>
      <c r="G187" s="207"/>
      <c r="H187" s="207"/>
      <c r="I187" s="208"/>
      <c r="J187" s="208"/>
      <c r="K187" s="208"/>
      <c r="L187" s="208"/>
      <c r="M187" s="104">
        <f t="shared" si="16"/>
        <v>0</v>
      </c>
      <c r="N187" s="208"/>
      <c r="O187" s="16" t="b">
        <f t="shared" si="17"/>
        <v>1</v>
      </c>
      <c r="P187" s="16" t="b">
        <f t="shared" si="18"/>
        <v>1</v>
      </c>
      <c r="Q187" s="16" t="b">
        <f t="shared" si="13"/>
        <v>1</v>
      </c>
      <c r="R187" s="16" t="b">
        <f t="shared" si="14"/>
        <v>1</v>
      </c>
      <c r="S187" s="16" t="b">
        <f t="shared" si="15"/>
        <v>1</v>
      </c>
    </row>
    <row r="188" spans="1:19" ht="15.75">
      <c r="A188" s="103">
        <v>173</v>
      </c>
      <c r="B188" s="218"/>
      <c r="C188" s="218"/>
      <c r="D188" s="206"/>
      <c r="E188" s="206"/>
      <c r="F188" s="206"/>
      <c r="G188" s="207"/>
      <c r="H188" s="207"/>
      <c r="I188" s="208"/>
      <c r="J188" s="208"/>
      <c r="K188" s="208"/>
      <c r="L188" s="208"/>
      <c r="M188" s="104">
        <f t="shared" si="16"/>
        <v>0</v>
      </c>
      <c r="N188" s="208"/>
      <c r="O188" s="16" t="b">
        <f t="shared" si="17"/>
        <v>1</v>
      </c>
      <c r="P188" s="16" t="b">
        <f t="shared" si="18"/>
        <v>1</v>
      </c>
      <c r="Q188" s="16" t="b">
        <f t="shared" si="13"/>
        <v>1</v>
      </c>
      <c r="R188" s="16" t="b">
        <f t="shared" si="14"/>
        <v>1</v>
      </c>
      <c r="S188" s="16" t="b">
        <f t="shared" si="15"/>
        <v>1</v>
      </c>
    </row>
    <row r="189" spans="1:19" ht="15.75">
      <c r="A189" s="103">
        <v>174</v>
      </c>
      <c r="B189" s="218"/>
      <c r="C189" s="218"/>
      <c r="D189" s="206"/>
      <c r="E189" s="206"/>
      <c r="F189" s="206"/>
      <c r="G189" s="207"/>
      <c r="H189" s="207"/>
      <c r="I189" s="208"/>
      <c r="J189" s="208"/>
      <c r="K189" s="208"/>
      <c r="L189" s="208"/>
      <c r="M189" s="104">
        <f t="shared" si="16"/>
        <v>0</v>
      </c>
      <c r="N189" s="208"/>
      <c r="O189" s="16" t="b">
        <f t="shared" si="17"/>
        <v>1</v>
      </c>
      <c r="P189" s="16" t="b">
        <f t="shared" si="18"/>
        <v>1</v>
      </c>
      <c r="Q189" s="16" t="b">
        <f t="shared" si="13"/>
        <v>1</v>
      </c>
      <c r="R189" s="16" t="b">
        <f t="shared" si="14"/>
        <v>1</v>
      </c>
      <c r="S189" s="16" t="b">
        <f t="shared" si="15"/>
        <v>1</v>
      </c>
    </row>
    <row r="190" spans="1:19" ht="15.75">
      <c r="A190" s="103">
        <v>175</v>
      </c>
      <c r="B190" s="218"/>
      <c r="C190" s="218"/>
      <c r="D190" s="206"/>
      <c r="E190" s="206"/>
      <c r="F190" s="206"/>
      <c r="G190" s="207"/>
      <c r="H190" s="207"/>
      <c r="I190" s="208"/>
      <c r="J190" s="208"/>
      <c r="K190" s="208"/>
      <c r="L190" s="208"/>
      <c r="M190" s="104">
        <f t="shared" si="16"/>
        <v>0</v>
      </c>
      <c r="N190" s="208"/>
      <c r="O190" s="16" t="b">
        <f t="shared" si="17"/>
        <v>1</v>
      </c>
      <c r="P190" s="16" t="b">
        <f t="shared" si="18"/>
        <v>1</v>
      </c>
      <c r="Q190" s="16" t="b">
        <f t="shared" si="13"/>
        <v>1</v>
      </c>
      <c r="R190" s="16" t="b">
        <f t="shared" si="14"/>
        <v>1</v>
      </c>
      <c r="S190" s="16" t="b">
        <f t="shared" si="15"/>
        <v>1</v>
      </c>
    </row>
    <row r="191" spans="1:19" ht="15.75">
      <c r="A191" s="103">
        <v>176</v>
      </c>
      <c r="B191" s="218"/>
      <c r="C191" s="218"/>
      <c r="D191" s="206"/>
      <c r="E191" s="206"/>
      <c r="F191" s="206"/>
      <c r="G191" s="207"/>
      <c r="H191" s="207"/>
      <c r="I191" s="208"/>
      <c r="J191" s="208"/>
      <c r="K191" s="208"/>
      <c r="L191" s="208"/>
      <c r="M191" s="104">
        <f t="shared" si="16"/>
        <v>0</v>
      </c>
      <c r="N191" s="208"/>
      <c r="O191" s="16" t="b">
        <f t="shared" si="17"/>
        <v>1</v>
      </c>
      <c r="P191" s="16" t="b">
        <f t="shared" si="18"/>
        <v>1</v>
      </c>
      <c r="Q191" s="16" t="b">
        <f t="shared" si="13"/>
        <v>1</v>
      </c>
      <c r="R191" s="16" t="b">
        <f t="shared" si="14"/>
        <v>1</v>
      </c>
      <c r="S191" s="16" t="b">
        <f t="shared" si="15"/>
        <v>1</v>
      </c>
    </row>
    <row r="192" spans="1:19" ht="15.75">
      <c r="A192" s="103">
        <v>177</v>
      </c>
      <c r="B192" s="218"/>
      <c r="C192" s="218"/>
      <c r="D192" s="206"/>
      <c r="E192" s="206"/>
      <c r="F192" s="206"/>
      <c r="G192" s="207"/>
      <c r="H192" s="207"/>
      <c r="I192" s="208"/>
      <c r="J192" s="208"/>
      <c r="K192" s="208"/>
      <c r="L192" s="208"/>
      <c r="M192" s="104">
        <f t="shared" si="16"/>
        <v>0</v>
      </c>
      <c r="N192" s="208"/>
      <c r="O192" s="16" t="b">
        <f t="shared" si="17"/>
        <v>1</v>
      </c>
      <c r="P192" s="16" t="b">
        <f t="shared" si="18"/>
        <v>1</v>
      </c>
      <c r="Q192" s="16" t="b">
        <f t="shared" si="13"/>
        <v>1</v>
      </c>
      <c r="R192" s="16" t="b">
        <f t="shared" si="14"/>
        <v>1</v>
      </c>
      <c r="S192" s="16" t="b">
        <f t="shared" si="15"/>
        <v>1</v>
      </c>
    </row>
    <row r="193" spans="1:19" ht="15.75">
      <c r="A193" s="103">
        <v>178</v>
      </c>
      <c r="B193" s="218"/>
      <c r="C193" s="218"/>
      <c r="D193" s="206"/>
      <c r="E193" s="206"/>
      <c r="F193" s="206"/>
      <c r="G193" s="207"/>
      <c r="H193" s="207"/>
      <c r="I193" s="208"/>
      <c r="J193" s="208"/>
      <c r="K193" s="208"/>
      <c r="L193" s="208"/>
      <c r="M193" s="104">
        <f t="shared" si="16"/>
        <v>0</v>
      </c>
      <c r="N193" s="208"/>
      <c r="O193" s="16" t="b">
        <f t="shared" si="17"/>
        <v>1</v>
      </c>
      <c r="P193" s="16" t="b">
        <f t="shared" si="18"/>
        <v>1</v>
      </c>
      <c r="Q193" s="16" t="b">
        <f t="shared" si="13"/>
        <v>1</v>
      </c>
      <c r="R193" s="16" t="b">
        <f t="shared" si="14"/>
        <v>1</v>
      </c>
      <c r="S193" s="16" t="b">
        <f t="shared" si="15"/>
        <v>1</v>
      </c>
    </row>
    <row r="194" spans="1:19" ht="15.75">
      <c r="A194" s="103">
        <v>179</v>
      </c>
      <c r="B194" s="218"/>
      <c r="C194" s="218"/>
      <c r="D194" s="206"/>
      <c r="E194" s="206"/>
      <c r="F194" s="206"/>
      <c r="G194" s="207"/>
      <c r="H194" s="207"/>
      <c r="I194" s="208"/>
      <c r="J194" s="208"/>
      <c r="K194" s="208"/>
      <c r="L194" s="208"/>
      <c r="M194" s="104">
        <f t="shared" si="16"/>
        <v>0</v>
      </c>
      <c r="N194" s="208"/>
      <c r="O194" s="16" t="b">
        <f t="shared" si="17"/>
        <v>1</v>
      </c>
      <c r="P194" s="16" t="b">
        <f t="shared" si="18"/>
        <v>1</v>
      </c>
      <c r="Q194" s="16" t="b">
        <f t="shared" si="13"/>
        <v>1</v>
      </c>
      <c r="R194" s="16" t="b">
        <f t="shared" si="14"/>
        <v>1</v>
      </c>
      <c r="S194" s="16" t="b">
        <f t="shared" si="15"/>
        <v>1</v>
      </c>
    </row>
    <row r="195" spans="1:19" ht="15.75">
      <c r="A195" s="103">
        <v>180</v>
      </c>
      <c r="B195" s="218"/>
      <c r="C195" s="218"/>
      <c r="D195" s="206"/>
      <c r="E195" s="206"/>
      <c r="F195" s="206"/>
      <c r="G195" s="207"/>
      <c r="H195" s="207"/>
      <c r="I195" s="208"/>
      <c r="J195" s="208"/>
      <c r="K195" s="208"/>
      <c r="L195" s="208"/>
      <c r="M195" s="104">
        <f t="shared" si="16"/>
        <v>0</v>
      </c>
      <c r="N195" s="208"/>
      <c r="O195" s="16" t="b">
        <f t="shared" si="17"/>
        <v>1</v>
      </c>
      <c r="P195" s="16" t="b">
        <f t="shared" si="18"/>
        <v>1</v>
      </c>
      <c r="Q195" s="16" t="b">
        <f t="shared" si="13"/>
        <v>1</v>
      </c>
      <c r="R195" s="16" t="b">
        <f t="shared" si="14"/>
        <v>1</v>
      </c>
      <c r="S195" s="16" t="b">
        <f t="shared" si="15"/>
        <v>1</v>
      </c>
    </row>
    <row r="196" spans="1:19" ht="15.75">
      <c r="A196" s="103">
        <v>181</v>
      </c>
      <c r="B196" s="218"/>
      <c r="C196" s="218"/>
      <c r="D196" s="206"/>
      <c r="E196" s="206"/>
      <c r="F196" s="206"/>
      <c r="G196" s="207"/>
      <c r="H196" s="207"/>
      <c r="I196" s="208"/>
      <c r="J196" s="208"/>
      <c r="K196" s="208"/>
      <c r="L196" s="208"/>
      <c r="M196" s="104">
        <f t="shared" si="16"/>
        <v>0</v>
      </c>
      <c r="N196" s="208"/>
      <c r="O196" s="16" t="b">
        <f t="shared" si="17"/>
        <v>1</v>
      </c>
      <c r="P196" s="16" t="b">
        <f t="shared" si="18"/>
        <v>1</v>
      </c>
      <c r="Q196" s="16" t="b">
        <f t="shared" si="13"/>
        <v>1</v>
      </c>
      <c r="R196" s="16" t="b">
        <f t="shared" si="14"/>
        <v>1</v>
      </c>
      <c r="S196" s="16" t="b">
        <f t="shared" si="15"/>
        <v>1</v>
      </c>
    </row>
    <row r="197" spans="1:19" ht="15.75">
      <c r="A197" s="103">
        <v>182</v>
      </c>
      <c r="B197" s="218"/>
      <c r="C197" s="218"/>
      <c r="D197" s="206"/>
      <c r="E197" s="206"/>
      <c r="F197" s="206"/>
      <c r="G197" s="207"/>
      <c r="H197" s="207"/>
      <c r="I197" s="208"/>
      <c r="J197" s="208"/>
      <c r="K197" s="208"/>
      <c r="L197" s="208"/>
      <c r="M197" s="104">
        <f t="shared" si="16"/>
        <v>0</v>
      </c>
      <c r="N197" s="208"/>
      <c r="O197" s="16" t="b">
        <f t="shared" si="17"/>
        <v>1</v>
      </c>
      <c r="P197" s="16" t="b">
        <f t="shared" si="18"/>
        <v>1</v>
      </c>
      <c r="Q197" s="16" t="b">
        <f t="shared" si="13"/>
        <v>1</v>
      </c>
      <c r="R197" s="16" t="b">
        <f t="shared" si="14"/>
        <v>1</v>
      </c>
      <c r="S197" s="16" t="b">
        <f t="shared" si="15"/>
        <v>1</v>
      </c>
    </row>
    <row r="198" spans="1:19" ht="15.75">
      <c r="A198" s="103">
        <v>183</v>
      </c>
      <c r="B198" s="218"/>
      <c r="C198" s="218"/>
      <c r="D198" s="206"/>
      <c r="E198" s="206"/>
      <c r="F198" s="206"/>
      <c r="G198" s="207"/>
      <c r="H198" s="207"/>
      <c r="I198" s="208"/>
      <c r="J198" s="208"/>
      <c r="K198" s="208"/>
      <c r="L198" s="208"/>
      <c r="M198" s="104">
        <f t="shared" si="16"/>
        <v>0</v>
      </c>
      <c r="N198" s="208"/>
      <c r="O198" s="16" t="b">
        <f t="shared" si="17"/>
        <v>1</v>
      </c>
      <c r="P198" s="16" t="b">
        <f t="shared" si="18"/>
        <v>1</v>
      </c>
      <c r="Q198" s="16" t="b">
        <f t="shared" si="13"/>
        <v>1</v>
      </c>
      <c r="R198" s="16" t="b">
        <f t="shared" si="14"/>
        <v>1</v>
      </c>
      <c r="S198" s="16" t="b">
        <f t="shared" si="15"/>
        <v>1</v>
      </c>
    </row>
    <row r="199" spans="1:19" ht="15.75">
      <c r="A199" s="103">
        <v>184</v>
      </c>
      <c r="B199" s="218"/>
      <c r="C199" s="218"/>
      <c r="D199" s="206"/>
      <c r="E199" s="206"/>
      <c r="F199" s="206"/>
      <c r="G199" s="207"/>
      <c r="H199" s="207"/>
      <c r="I199" s="208"/>
      <c r="J199" s="208"/>
      <c r="K199" s="208"/>
      <c r="L199" s="208"/>
      <c r="M199" s="104">
        <f t="shared" si="16"/>
        <v>0</v>
      </c>
      <c r="N199" s="208"/>
      <c r="O199" s="16" t="b">
        <f t="shared" si="17"/>
        <v>1</v>
      </c>
      <c r="P199" s="16" t="b">
        <f t="shared" si="18"/>
        <v>1</v>
      </c>
      <c r="Q199" s="16" t="b">
        <f t="shared" si="13"/>
        <v>1</v>
      </c>
      <c r="R199" s="16" t="b">
        <f t="shared" si="14"/>
        <v>1</v>
      </c>
      <c r="S199" s="16" t="b">
        <f t="shared" si="15"/>
        <v>1</v>
      </c>
    </row>
    <row r="200" spans="1:19" ht="15.75">
      <c r="A200" s="103">
        <v>185</v>
      </c>
      <c r="B200" s="218"/>
      <c r="C200" s="218"/>
      <c r="D200" s="206"/>
      <c r="E200" s="206"/>
      <c r="F200" s="206"/>
      <c r="G200" s="207"/>
      <c r="H200" s="207"/>
      <c r="I200" s="208"/>
      <c r="J200" s="208"/>
      <c r="K200" s="208"/>
      <c r="L200" s="208"/>
      <c r="M200" s="104">
        <f t="shared" si="16"/>
        <v>0</v>
      </c>
      <c r="N200" s="208"/>
      <c r="O200" s="16" t="b">
        <f t="shared" si="17"/>
        <v>1</v>
      </c>
      <c r="P200" s="16" t="b">
        <f t="shared" si="18"/>
        <v>1</v>
      </c>
      <c r="Q200" s="16" t="b">
        <f t="shared" si="13"/>
        <v>1</v>
      </c>
      <c r="R200" s="16" t="b">
        <f t="shared" si="14"/>
        <v>1</v>
      </c>
      <c r="S200" s="16" t="b">
        <f t="shared" si="15"/>
        <v>1</v>
      </c>
    </row>
    <row r="201" spans="1:19" ht="15.75">
      <c r="A201" s="103">
        <v>186</v>
      </c>
      <c r="B201" s="218"/>
      <c r="C201" s="218"/>
      <c r="D201" s="206"/>
      <c r="E201" s="206"/>
      <c r="F201" s="206"/>
      <c r="G201" s="207"/>
      <c r="H201" s="207"/>
      <c r="I201" s="208"/>
      <c r="J201" s="208"/>
      <c r="K201" s="208"/>
      <c r="L201" s="208"/>
      <c r="M201" s="104">
        <f t="shared" si="16"/>
        <v>0</v>
      </c>
      <c r="N201" s="208"/>
      <c r="O201" s="16" t="b">
        <f t="shared" si="17"/>
        <v>1</v>
      </c>
      <c r="P201" s="16" t="b">
        <f t="shared" si="18"/>
        <v>1</v>
      </c>
      <c r="Q201" s="16" t="b">
        <f t="shared" si="13"/>
        <v>1</v>
      </c>
      <c r="R201" s="16" t="b">
        <f t="shared" si="14"/>
        <v>1</v>
      </c>
      <c r="S201" s="16" t="b">
        <f t="shared" si="15"/>
        <v>1</v>
      </c>
    </row>
    <row r="202" spans="1:19" ht="15.75">
      <c r="A202" s="103">
        <v>187</v>
      </c>
      <c r="B202" s="218"/>
      <c r="C202" s="218"/>
      <c r="D202" s="206"/>
      <c r="E202" s="206"/>
      <c r="F202" s="206"/>
      <c r="G202" s="207"/>
      <c r="H202" s="207"/>
      <c r="I202" s="208"/>
      <c r="J202" s="208"/>
      <c r="K202" s="208"/>
      <c r="L202" s="208"/>
      <c r="M202" s="104">
        <f t="shared" si="16"/>
        <v>0</v>
      </c>
      <c r="N202" s="208"/>
      <c r="O202" s="16" t="b">
        <f t="shared" si="17"/>
        <v>1</v>
      </c>
      <c r="P202" s="16" t="b">
        <f t="shared" si="18"/>
        <v>1</v>
      </c>
      <c r="Q202" s="16" t="b">
        <f t="shared" si="13"/>
        <v>1</v>
      </c>
      <c r="R202" s="16" t="b">
        <f t="shared" si="14"/>
        <v>1</v>
      </c>
      <c r="S202" s="16" t="b">
        <f t="shared" si="15"/>
        <v>1</v>
      </c>
    </row>
    <row r="203" spans="1:19" ht="15.75">
      <c r="A203" s="103">
        <v>188</v>
      </c>
      <c r="B203" s="218"/>
      <c r="C203" s="218"/>
      <c r="D203" s="206"/>
      <c r="E203" s="206"/>
      <c r="F203" s="206"/>
      <c r="G203" s="207"/>
      <c r="H203" s="207"/>
      <c r="I203" s="208"/>
      <c r="J203" s="208"/>
      <c r="K203" s="208"/>
      <c r="L203" s="208"/>
      <c r="M203" s="104">
        <f t="shared" si="16"/>
        <v>0</v>
      </c>
      <c r="N203" s="208"/>
      <c r="O203" s="16" t="b">
        <f t="shared" si="17"/>
        <v>1</v>
      </c>
      <c r="P203" s="16" t="b">
        <f t="shared" si="18"/>
        <v>1</v>
      </c>
      <c r="Q203" s="16" t="b">
        <f t="shared" si="13"/>
        <v>1</v>
      </c>
      <c r="R203" s="16" t="b">
        <f t="shared" si="14"/>
        <v>1</v>
      </c>
      <c r="S203" s="16" t="b">
        <f t="shared" si="15"/>
        <v>1</v>
      </c>
    </row>
    <row r="204" spans="1:19" ht="15.75">
      <c r="A204" s="103">
        <v>189</v>
      </c>
      <c r="B204" s="218"/>
      <c r="C204" s="218"/>
      <c r="D204" s="206"/>
      <c r="E204" s="206"/>
      <c r="F204" s="206"/>
      <c r="G204" s="207"/>
      <c r="H204" s="207"/>
      <c r="I204" s="208"/>
      <c r="J204" s="208"/>
      <c r="K204" s="208"/>
      <c r="L204" s="208"/>
      <c r="M204" s="104">
        <f t="shared" si="16"/>
        <v>0</v>
      </c>
      <c r="N204" s="208"/>
      <c r="O204" s="16" t="b">
        <f t="shared" si="17"/>
        <v>1</v>
      </c>
      <c r="P204" s="16" t="b">
        <f t="shared" si="18"/>
        <v>1</v>
      </c>
      <c r="Q204" s="16" t="b">
        <f t="shared" si="13"/>
        <v>1</v>
      </c>
      <c r="R204" s="16" t="b">
        <f t="shared" si="14"/>
        <v>1</v>
      </c>
      <c r="S204" s="16" t="b">
        <f t="shared" si="15"/>
        <v>1</v>
      </c>
    </row>
    <row r="205" spans="1:19" ht="15.75">
      <c r="A205" s="103">
        <v>190</v>
      </c>
      <c r="B205" s="218"/>
      <c r="C205" s="218"/>
      <c r="D205" s="206"/>
      <c r="E205" s="206"/>
      <c r="F205" s="206"/>
      <c r="G205" s="207"/>
      <c r="H205" s="207"/>
      <c r="I205" s="208"/>
      <c r="J205" s="208"/>
      <c r="K205" s="208"/>
      <c r="L205" s="208"/>
      <c r="M205" s="104">
        <f t="shared" si="16"/>
        <v>0</v>
      </c>
      <c r="N205" s="208"/>
      <c r="O205" s="16" t="b">
        <f t="shared" si="17"/>
        <v>1</v>
      </c>
      <c r="P205" s="16" t="b">
        <f t="shared" si="18"/>
        <v>1</v>
      </c>
      <c r="Q205" s="16" t="b">
        <f t="shared" si="13"/>
        <v>1</v>
      </c>
      <c r="R205" s="16" t="b">
        <f t="shared" si="14"/>
        <v>1</v>
      </c>
      <c r="S205" s="16" t="b">
        <f t="shared" si="15"/>
        <v>1</v>
      </c>
    </row>
    <row r="206" spans="1:19" ht="15.75">
      <c r="A206" s="103">
        <v>191</v>
      </c>
      <c r="B206" s="218"/>
      <c r="C206" s="218"/>
      <c r="D206" s="206"/>
      <c r="E206" s="206"/>
      <c r="F206" s="206"/>
      <c r="G206" s="207"/>
      <c r="H206" s="207"/>
      <c r="I206" s="208"/>
      <c r="J206" s="208"/>
      <c r="K206" s="208"/>
      <c r="L206" s="208"/>
      <c r="M206" s="104">
        <f t="shared" si="16"/>
        <v>0</v>
      </c>
      <c r="N206" s="208"/>
      <c r="O206" s="16" t="b">
        <f t="shared" si="17"/>
        <v>1</v>
      </c>
      <c r="P206" s="16" t="b">
        <f t="shared" si="18"/>
        <v>1</v>
      </c>
      <c r="Q206" s="16" t="b">
        <f t="shared" si="13"/>
        <v>1</v>
      </c>
      <c r="R206" s="16" t="b">
        <f t="shared" si="14"/>
        <v>1</v>
      </c>
      <c r="S206" s="16" t="b">
        <f t="shared" si="15"/>
        <v>1</v>
      </c>
    </row>
    <row r="207" spans="1:19" ht="15.75">
      <c r="A207" s="103">
        <v>192</v>
      </c>
      <c r="B207" s="218"/>
      <c r="C207" s="218"/>
      <c r="D207" s="206"/>
      <c r="E207" s="206"/>
      <c r="F207" s="206"/>
      <c r="G207" s="207"/>
      <c r="H207" s="207"/>
      <c r="I207" s="208"/>
      <c r="J207" s="208"/>
      <c r="K207" s="208"/>
      <c r="L207" s="208"/>
      <c r="M207" s="104">
        <f t="shared" si="16"/>
        <v>0</v>
      </c>
      <c r="N207" s="208"/>
      <c r="O207" s="16" t="b">
        <f t="shared" si="17"/>
        <v>1</v>
      </c>
      <c r="P207" s="16" t="b">
        <f t="shared" si="18"/>
        <v>1</v>
      </c>
      <c r="Q207" s="16" t="b">
        <f t="shared" si="13"/>
        <v>1</v>
      </c>
      <c r="R207" s="16" t="b">
        <f t="shared" si="14"/>
        <v>1</v>
      </c>
      <c r="S207" s="16" t="b">
        <f t="shared" si="15"/>
        <v>1</v>
      </c>
    </row>
    <row r="208" spans="1:19" ht="15.75">
      <c r="A208" s="103">
        <v>193</v>
      </c>
      <c r="B208" s="218"/>
      <c r="C208" s="218"/>
      <c r="D208" s="206"/>
      <c r="E208" s="206"/>
      <c r="F208" s="206"/>
      <c r="G208" s="207"/>
      <c r="H208" s="207"/>
      <c r="I208" s="208"/>
      <c r="J208" s="208"/>
      <c r="K208" s="208"/>
      <c r="L208" s="208"/>
      <c r="M208" s="104">
        <f t="shared" si="16"/>
        <v>0</v>
      </c>
      <c r="N208" s="208"/>
      <c r="O208" s="16" t="b">
        <f t="shared" si="17"/>
        <v>1</v>
      </c>
      <c r="P208" s="16" t="b">
        <f t="shared" si="18"/>
        <v>1</v>
      </c>
      <c r="Q208" s="16" t="b">
        <f t="shared" ref="Q208:Q271" si="19">IF(D208="",TRUE,(IF(ISNUMBER(MATCH(D208,CountriesList,0)),TRUE,FALSE)))</f>
        <v>1</v>
      </c>
      <c r="R208" s="16" t="b">
        <f t="shared" ref="R208:R271" si="20">IF(E208="",TRUE,(IF(ISNUMBER(MATCH(E208,typeofentityList,0)),TRUE,FALSE)))</f>
        <v>1</v>
      </c>
      <c r="S208" s="16" t="b">
        <f t="shared" ref="S208:S271" si="21">IF(F208="",TRUE,(IF(ISNUMBER(MATCH(F208,RelationList,0)),TRUE,FALSE)))</f>
        <v>1</v>
      </c>
    </row>
    <row r="209" spans="1:19" ht="15.75">
      <c r="A209" s="103">
        <v>194</v>
      </c>
      <c r="B209" s="218"/>
      <c r="C209" s="218"/>
      <c r="D209" s="206"/>
      <c r="E209" s="206"/>
      <c r="F209" s="206"/>
      <c r="G209" s="207"/>
      <c r="H209" s="207"/>
      <c r="I209" s="208"/>
      <c r="J209" s="208"/>
      <c r="K209" s="208"/>
      <c r="L209" s="208"/>
      <c r="M209" s="104">
        <f t="shared" ref="M209:M272" si="22">SUM(I209:L209)</f>
        <v>0</v>
      </c>
      <c r="N209" s="208"/>
      <c r="O209" s="16" t="b">
        <f t="shared" si="17"/>
        <v>1</v>
      </c>
      <c r="P209" s="16" t="b">
        <f t="shared" si="18"/>
        <v>1</v>
      </c>
      <c r="Q209" s="16" t="b">
        <f t="shared" si="19"/>
        <v>1</v>
      </c>
      <c r="R209" s="16" t="b">
        <f t="shared" si="20"/>
        <v>1</v>
      </c>
      <c r="S209" s="16" t="b">
        <f t="shared" si="21"/>
        <v>1</v>
      </c>
    </row>
    <row r="210" spans="1:19" ht="15.75">
      <c r="A210" s="103">
        <v>195</v>
      </c>
      <c r="B210" s="218"/>
      <c r="C210" s="218"/>
      <c r="D210" s="206"/>
      <c r="E210" s="206"/>
      <c r="F210" s="206"/>
      <c r="G210" s="207"/>
      <c r="H210" s="207"/>
      <c r="I210" s="208"/>
      <c r="J210" s="208"/>
      <c r="K210" s="208"/>
      <c r="L210" s="208"/>
      <c r="M210" s="104">
        <f t="shared" si="22"/>
        <v>0</v>
      </c>
      <c r="N210" s="208"/>
      <c r="O210" s="16" t="b">
        <f t="shared" ref="O210:O273" si="23">IF(ISBLANK(B210),TRUE,IF(OR(ISBLANK(C210),ISBLANK(D210),ISBLANK(E210),ISBLANK(F210),ISBLANK(G210),ISBLANK(H210),ISBLANK(I210),ISBLANK(J210),ISBLANK(L210),ISBLANK(M210),ISBLANK(N210)),FALSE,TRUE))</f>
        <v>1</v>
      </c>
      <c r="P210" s="16"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6" t="b">
        <f t="shared" si="19"/>
        <v>1</v>
      </c>
      <c r="R210" s="16" t="b">
        <f t="shared" si="20"/>
        <v>1</v>
      </c>
      <c r="S210" s="16" t="b">
        <f t="shared" si="21"/>
        <v>1</v>
      </c>
    </row>
    <row r="211" spans="1:19" ht="15.75">
      <c r="A211" s="103">
        <v>196</v>
      </c>
      <c r="B211" s="218"/>
      <c r="C211" s="218"/>
      <c r="D211" s="206"/>
      <c r="E211" s="206"/>
      <c r="F211" s="206"/>
      <c r="G211" s="207"/>
      <c r="H211" s="207"/>
      <c r="I211" s="208"/>
      <c r="J211" s="208"/>
      <c r="K211" s="208"/>
      <c r="L211" s="208"/>
      <c r="M211" s="104">
        <f t="shared" si="22"/>
        <v>0</v>
      </c>
      <c r="N211" s="208"/>
      <c r="O211" s="16" t="b">
        <f t="shared" si="23"/>
        <v>1</v>
      </c>
      <c r="P211" s="16" t="b">
        <f t="shared" si="24"/>
        <v>1</v>
      </c>
      <c r="Q211" s="16" t="b">
        <f t="shared" si="19"/>
        <v>1</v>
      </c>
      <c r="R211" s="16" t="b">
        <f t="shared" si="20"/>
        <v>1</v>
      </c>
      <c r="S211" s="16" t="b">
        <f t="shared" si="21"/>
        <v>1</v>
      </c>
    </row>
    <row r="212" spans="1:19" ht="15.75">
      <c r="A212" s="103">
        <v>197</v>
      </c>
      <c r="B212" s="218"/>
      <c r="C212" s="218"/>
      <c r="D212" s="206"/>
      <c r="E212" s="206"/>
      <c r="F212" s="206"/>
      <c r="G212" s="207"/>
      <c r="H212" s="207"/>
      <c r="I212" s="208"/>
      <c r="J212" s="208"/>
      <c r="K212" s="208"/>
      <c r="L212" s="208"/>
      <c r="M212" s="104">
        <f t="shared" si="22"/>
        <v>0</v>
      </c>
      <c r="N212" s="208"/>
      <c r="O212" s="16" t="b">
        <f t="shared" si="23"/>
        <v>1</v>
      </c>
      <c r="P212" s="16" t="b">
        <f t="shared" si="24"/>
        <v>1</v>
      </c>
      <c r="Q212" s="16" t="b">
        <f t="shared" si="19"/>
        <v>1</v>
      </c>
      <c r="R212" s="16" t="b">
        <f t="shared" si="20"/>
        <v>1</v>
      </c>
      <c r="S212" s="16" t="b">
        <f t="shared" si="21"/>
        <v>1</v>
      </c>
    </row>
    <row r="213" spans="1:19" ht="15.75">
      <c r="A213" s="103">
        <v>198</v>
      </c>
      <c r="B213" s="218"/>
      <c r="C213" s="218"/>
      <c r="D213" s="206"/>
      <c r="E213" s="206"/>
      <c r="F213" s="206"/>
      <c r="G213" s="207"/>
      <c r="H213" s="207"/>
      <c r="I213" s="208"/>
      <c r="J213" s="208"/>
      <c r="K213" s="208"/>
      <c r="L213" s="208"/>
      <c r="M213" s="104">
        <f t="shared" si="22"/>
        <v>0</v>
      </c>
      <c r="N213" s="208"/>
      <c r="O213" s="16" t="b">
        <f t="shared" si="23"/>
        <v>1</v>
      </c>
      <c r="P213" s="16" t="b">
        <f t="shared" si="24"/>
        <v>1</v>
      </c>
      <c r="Q213" s="16" t="b">
        <f t="shared" si="19"/>
        <v>1</v>
      </c>
      <c r="R213" s="16" t="b">
        <f t="shared" si="20"/>
        <v>1</v>
      </c>
      <c r="S213" s="16" t="b">
        <f t="shared" si="21"/>
        <v>1</v>
      </c>
    </row>
    <row r="214" spans="1:19" ht="15.75">
      <c r="A214" s="103">
        <v>199</v>
      </c>
      <c r="B214" s="218"/>
      <c r="C214" s="218"/>
      <c r="D214" s="206"/>
      <c r="E214" s="206"/>
      <c r="F214" s="206"/>
      <c r="G214" s="207"/>
      <c r="H214" s="207"/>
      <c r="I214" s="208"/>
      <c r="J214" s="208"/>
      <c r="K214" s="208"/>
      <c r="L214" s="208"/>
      <c r="M214" s="104">
        <f t="shared" si="22"/>
        <v>0</v>
      </c>
      <c r="N214" s="208"/>
      <c r="O214" s="16" t="b">
        <f t="shared" si="23"/>
        <v>1</v>
      </c>
      <c r="P214" s="16" t="b">
        <f t="shared" si="24"/>
        <v>1</v>
      </c>
      <c r="Q214" s="16" t="b">
        <f t="shared" si="19"/>
        <v>1</v>
      </c>
      <c r="R214" s="16" t="b">
        <f t="shared" si="20"/>
        <v>1</v>
      </c>
      <c r="S214" s="16" t="b">
        <f t="shared" si="21"/>
        <v>1</v>
      </c>
    </row>
    <row r="215" spans="1:19" ht="15.75">
      <c r="A215" s="103">
        <v>200</v>
      </c>
      <c r="B215" s="218"/>
      <c r="C215" s="218"/>
      <c r="D215" s="206"/>
      <c r="E215" s="206"/>
      <c r="F215" s="206"/>
      <c r="G215" s="207"/>
      <c r="H215" s="207"/>
      <c r="I215" s="208"/>
      <c r="J215" s="208"/>
      <c r="K215" s="208"/>
      <c r="L215" s="208"/>
      <c r="M215" s="104">
        <f t="shared" si="22"/>
        <v>0</v>
      </c>
      <c r="N215" s="208"/>
      <c r="O215" s="16" t="b">
        <f t="shared" si="23"/>
        <v>1</v>
      </c>
      <c r="P215" s="16" t="b">
        <f t="shared" si="24"/>
        <v>1</v>
      </c>
      <c r="Q215" s="16" t="b">
        <f t="shared" si="19"/>
        <v>1</v>
      </c>
      <c r="R215" s="16" t="b">
        <f t="shared" si="20"/>
        <v>1</v>
      </c>
      <c r="S215" s="16" t="b">
        <f t="shared" si="21"/>
        <v>1</v>
      </c>
    </row>
    <row r="216" spans="1:19" ht="15.75">
      <c r="A216" s="103">
        <v>201</v>
      </c>
      <c r="B216" s="218"/>
      <c r="C216" s="218"/>
      <c r="D216" s="206"/>
      <c r="E216" s="206"/>
      <c r="F216" s="206"/>
      <c r="G216" s="207"/>
      <c r="H216" s="207"/>
      <c r="I216" s="208"/>
      <c r="J216" s="208"/>
      <c r="K216" s="208"/>
      <c r="L216" s="208"/>
      <c r="M216" s="104">
        <f t="shared" si="22"/>
        <v>0</v>
      </c>
      <c r="N216" s="208"/>
      <c r="O216" s="16" t="b">
        <f t="shared" si="23"/>
        <v>1</v>
      </c>
      <c r="P216" s="16" t="b">
        <f t="shared" si="24"/>
        <v>1</v>
      </c>
      <c r="Q216" s="16" t="b">
        <f t="shared" si="19"/>
        <v>1</v>
      </c>
      <c r="R216" s="16" t="b">
        <f t="shared" si="20"/>
        <v>1</v>
      </c>
      <c r="S216" s="16" t="b">
        <f t="shared" si="21"/>
        <v>1</v>
      </c>
    </row>
    <row r="217" spans="1:19" ht="15.75">
      <c r="A217" s="103">
        <v>202</v>
      </c>
      <c r="B217" s="218"/>
      <c r="C217" s="218"/>
      <c r="D217" s="206"/>
      <c r="E217" s="206"/>
      <c r="F217" s="206"/>
      <c r="G217" s="207"/>
      <c r="H217" s="207"/>
      <c r="I217" s="208"/>
      <c r="J217" s="208"/>
      <c r="K217" s="208"/>
      <c r="L217" s="208"/>
      <c r="M217" s="104">
        <f t="shared" si="22"/>
        <v>0</v>
      </c>
      <c r="N217" s="208"/>
      <c r="O217" s="16" t="b">
        <f t="shared" si="23"/>
        <v>1</v>
      </c>
      <c r="P217" s="16" t="b">
        <f t="shared" si="24"/>
        <v>1</v>
      </c>
      <c r="Q217" s="16" t="b">
        <f t="shared" si="19"/>
        <v>1</v>
      </c>
      <c r="R217" s="16" t="b">
        <f t="shared" si="20"/>
        <v>1</v>
      </c>
      <c r="S217" s="16" t="b">
        <f t="shared" si="21"/>
        <v>1</v>
      </c>
    </row>
    <row r="218" spans="1:19" ht="15.75">
      <c r="A218" s="103">
        <v>203</v>
      </c>
      <c r="B218" s="218"/>
      <c r="C218" s="218"/>
      <c r="D218" s="206"/>
      <c r="E218" s="206"/>
      <c r="F218" s="206"/>
      <c r="G218" s="207"/>
      <c r="H218" s="207"/>
      <c r="I218" s="208"/>
      <c r="J218" s="208"/>
      <c r="K218" s="208"/>
      <c r="L218" s="208"/>
      <c r="M218" s="104">
        <f t="shared" si="22"/>
        <v>0</v>
      </c>
      <c r="N218" s="208"/>
      <c r="O218" s="16" t="b">
        <f t="shared" si="23"/>
        <v>1</v>
      </c>
      <c r="P218" s="16" t="b">
        <f t="shared" si="24"/>
        <v>1</v>
      </c>
      <c r="Q218" s="16" t="b">
        <f t="shared" si="19"/>
        <v>1</v>
      </c>
      <c r="R218" s="16" t="b">
        <f t="shared" si="20"/>
        <v>1</v>
      </c>
      <c r="S218" s="16" t="b">
        <f t="shared" si="21"/>
        <v>1</v>
      </c>
    </row>
    <row r="219" spans="1:19" ht="15.75">
      <c r="A219" s="103">
        <v>204</v>
      </c>
      <c r="B219" s="218"/>
      <c r="C219" s="218"/>
      <c r="D219" s="206"/>
      <c r="E219" s="206"/>
      <c r="F219" s="206"/>
      <c r="G219" s="207"/>
      <c r="H219" s="207"/>
      <c r="I219" s="208"/>
      <c r="J219" s="208"/>
      <c r="K219" s="208"/>
      <c r="L219" s="208"/>
      <c r="M219" s="104">
        <f t="shared" si="22"/>
        <v>0</v>
      </c>
      <c r="N219" s="208"/>
      <c r="O219" s="16" t="b">
        <f t="shared" si="23"/>
        <v>1</v>
      </c>
      <c r="P219" s="16" t="b">
        <f t="shared" si="24"/>
        <v>1</v>
      </c>
      <c r="Q219" s="16" t="b">
        <f t="shared" si="19"/>
        <v>1</v>
      </c>
      <c r="R219" s="16" t="b">
        <f t="shared" si="20"/>
        <v>1</v>
      </c>
      <c r="S219" s="16" t="b">
        <f t="shared" si="21"/>
        <v>1</v>
      </c>
    </row>
    <row r="220" spans="1:19" ht="15.75">
      <c r="A220" s="103">
        <v>205</v>
      </c>
      <c r="B220" s="218"/>
      <c r="C220" s="218"/>
      <c r="D220" s="206"/>
      <c r="E220" s="206"/>
      <c r="F220" s="206"/>
      <c r="G220" s="207"/>
      <c r="H220" s="207"/>
      <c r="I220" s="208"/>
      <c r="J220" s="208"/>
      <c r="K220" s="208"/>
      <c r="L220" s="208"/>
      <c r="M220" s="104">
        <f t="shared" si="22"/>
        <v>0</v>
      </c>
      <c r="N220" s="208"/>
      <c r="O220" s="16" t="b">
        <f t="shared" si="23"/>
        <v>1</v>
      </c>
      <c r="P220" s="16" t="b">
        <f t="shared" si="24"/>
        <v>1</v>
      </c>
      <c r="Q220" s="16" t="b">
        <f t="shared" si="19"/>
        <v>1</v>
      </c>
      <c r="R220" s="16" t="b">
        <f t="shared" si="20"/>
        <v>1</v>
      </c>
      <c r="S220" s="16" t="b">
        <f t="shared" si="21"/>
        <v>1</v>
      </c>
    </row>
    <row r="221" spans="1:19" ht="15.75">
      <c r="A221" s="103">
        <v>206</v>
      </c>
      <c r="B221" s="218"/>
      <c r="C221" s="218"/>
      <c r="D221" s="206"/>
      <c r="E221" s="206"/>
      <c r="F221" s="206"/>
      <c r="G221" s="207"/>
      <c r="H221" s="207"/>
      <c r="I221" s="208"/>
      <c r="J221" s="208"/>
      <c r="K221" s="208"/>
      <c r="L221" s="208"/>
      <c r="M221" s="104">
        <f t="shared" si="22"/>
        <v>0</v>
      </c>
      <c r="N221" s="208"/>
      <c r="O221" s="16" t="b">
        <f t="shared" si="23"/>
        <v>1</v>
      </c>
      <c r="P221" s="16" t="b">
        <f t="shared" si="24"/>
        <v>1</v>
      </c>
      <c r="Q221" s="16" t="b">
        <f t="shared" si="19"/>
        <v>1</v>
      </c>
      <c r="R221" s="16" t="b">
        <f t="shared" si="20"/>
        <v>1</v>
      </c>
      <c r="S221" s="16" t="b">
        <f t="shared" si="21"/>
        <v>1</v>
      </c>
    </row>
    <row r="222" spans="1:19" ht="15.75">
      <c r="A222" s="103">
        <v>207</v>
      </c>
      <c r="B222" s="218"/>
      <c r="C222" s="218"/>
      <c r="D222" s="206"/>
      <c r="E222" s="206"/>
      <c r="F222" s="206"/>
      <c r="G222" s="207"/>
      <c r="H222" s="207"/>
      <c r="I222" s="208"/>
      <c r="J222" s="208"/>
      <c r="K222" s="208"/>
      <c r="L222" s="208"/>
      <c r="M222" s="104">
        <f t="shared" si="22"/>
        <v>0</v>
      </c>
      <c r="N222" s="208"/>
      <c r="O222" s="16" t="b">
        <f t="shared" si="23"/>
        <v>1</v>
      </c>
      <c r="P222" s="16" t="b">
        <f t="shared" si="24"/>
        <v>1</v>
      </c>
      <c r="Q222" s="16" t="b">
        <f t="shared" si="19"/>
        <v>1</v>
      </c>
      <c r="R222" s="16" t="b">
        <f t="shared" si="20"/>
        <v>1</v>
      </c>
      <c r="S222" s="16" t="b">
        <f t="shared" si="21"/>
        <v>1</v>
      </c>
    </row>
    <row r="223" spans="1:19" ht="15.75">
      <c r="A223" s="103">
        <v>208</v>
      </c>
      <c r="B223" s="218"/>
      <c r="C223" s="218"/>
      <c r="D223" s="206"/>
      <c r="E223" s="206"/>
      <c r="F223" s="206"/>
      <c r="G223" s="207"/>
      <c r="H223" s="207"/>
      <c r="I223" s="208"/>
      <c r="J223" s="208"/>
      <c r="K223" s="208"/>
      <c r="L223" s="208"/>
      <c r="M223" s="104">
        <f t="shared" si="22"/>
        <v>0</v>
      </c>
      <c r="N223" s="208"/>
      <c r="O223" s="16" t="b">
        <f t="shared" si="23"/>
        <v>1</v>
      </c>
      <c r="P223" s="16" t="b">
        <f t="shared" si="24"/>
        <v>1</v>
      </c>
      <c r="Q223" s="16" t="b">
        <f t="shared" si="19"/>
        <v>1</v>
      </c>
      <c r="R223" s="16" t="b">
        <f t="shared" si="20"/>
        <v>1</v>
      </c>
      <c r="S223" s="16" t="b">
        <f t="shared" si="21"/>
        <v>1</v>
      </c>
    </row>
    <row r="224" spans="1:19" ht="15.75">
      <c r="A224" s="103">
        <v>209</v>
      </c>
      <c r="B224" s="218"/>
      <c r="C224" s="218"/>
      <c r="D224" s="206"/>
      <c r="E224" s="206"/>
      <c r="F224" s="206"/>
      <c r="G224" s="207"/>
      <c r="H224" s="207"/>
      <c r="I224" s="208"/>
      <c r="J224" s="208"/>
      <c r="K224" s="208"/>
      <c r="L224" s="208"/>
      <c r="M224" s="104">
        <f t="shared" si="22"/>
        <v>0</v>
      </c>
      <c r="N224" s="208"/>
      <c r="O224" s="16" t="b">
        <f t="shared" si="23"/>
        <v>1</v>
      </c>
      <c r="P224" s="16" t="b">
        <f t="shared" si="24"/>
        <v>1</v>
      </c>
      <c r="Q224" s="16" t="b">
        <f t="shared" si="19"/>
        <v>1</v>
      </c>
      <c r="R224" s="16" t="b">
        <f t="shared" si="20"/>
        <v>1</v>
      </c>
      <c r="S224" s="16" t="b">
        <f t="shared" si="21"/>
        <v>1</v>
      </c>
    </row>
    <row r="225" spans="1:19" ht="15.75">
      <c r="A225" s="103">
        <v>210</v>
      </c>
      <c r="B225" s="218"/>
      <c r="C225" s="218"/>
      <c r="D225" s="206"/>
      <c r="E225" s="206"/>
      <c r="F225" s="206"/>
      <c r="G225" s="207"/>
      <c r="H225" s="207"/>
      <c r="I225" s="208"/>
      <c r="J225" s="208"/>
      <c r="K225" s="208"/>
      <c r="L225" s="208"/>
      <c r="M225" s="104">
        <f t="shared" si="22"/>
        <v>0</v>
      </c>
      <c r="N225" s="208"/>
      <c r="O225" s="16" t="b">
        <f t="shared" si="23"/>
        <v>1</v>
      </c>
      <c r="P225" s="16" t="b">
        <f t="shared" si="24"/>
        <v>1</v>
      </c>
      <c r="Q225" s="16" t="b">
        <f t="shared" si="19"/>
        <v>1</v>
      </c>
      <c r="R225" s="16" t="b">
        <f t="shared" si="20"/>
        <v>1</v>
      </c>
      <c r="S225" s="16" t="b">
        <f t="shared" si="21"/>
        <v>1</v>
      </c>
    </row>
    <row r="226" spans="1:19" ht="15.75">
      <c r="A226" s="103">
        <v>211</v>
      </c>
      <c r="B226" s="218"/>
      <c r="C226" s="218"/>
      <c r="D226" s="206"/>
      <c r="E226" s="206"/>
      <c r="F226" s="206"/>
      <c r="G226" s="207"/>
      <c r="H226" s="207"/>
      <c r="I226" s="208"/>
      <c r="J226" s="208"/>
      <c r="K226" s="208"/>
      <c r="L226" s="208"/>
      <c r="M226" s="104">
        <f t="shared" si="22"/>
        <v>0</v>
      </c>
      <c r="N226" s="208"/>
      <c r="O226" s="16" t="b">
        <f t="shared" si="23"/>
        <v>1</v>
      </c>
      <c r="P226" s="16" t="b">
        <f t="shared" si="24"/>
        <v>1</v>
      </c>
      <c r="Q226" s="16" t="b">
        <f t="shared" si="19"/>
        <v>1</v>
      </c>
      <c r="R226" s="16" t="b">
        <f t="shared" si="20"/>
        <v>1</v>
      </c>
      <c r="S226" s="16" t="b">
        <f t="shared" si="21"/>
        <v>1</v>
      </c>
    </row>
    <row r="227" spans="1:19" ht="15.75">
      <c r="A227" s="103">
        <v>212</v>
      </c>
      <c r="B227" s="218"/>
      <c r="C227" s="218"/>
      <c r="D227" s="206"/>
      <c r="E227" s="206"/>
      <c r="F227" s="206"/>
      <c r="G227" s="207"/>
      <c r="H227" s="207"/>
      <c r="I227" s="208"/>
      <c r="J227" s="208"/>
      <c r="K227" s="208"/>
      <c r="L227" s="208"/>
      <c r="M227" s="104">
        <f t="shared" si="22"/>
        <v>0</v>
      </c>
      <c r="N227" s="208"/>
      <c r="O227" s="16" t="b">
        <f t="shared" si="23"/>
        <v>1</v>
      </c>
      <c r="P227" s="16" t="b">
        <f t="shared" si="24"/>
        <v>1</v>
      </c>
      <c r="Q227" s="16" t="b">
        <f t="shared" si="19"/>
        <v>1</v>
      </c>
      <c r="R227" s="16" t="b">
        <f t="shared" si="20"/>
        <v>1</v>
      </c>
      <c r="S227" s="16" t="b">
        <f t="shared" si="21"/>
        <v>1</v>
      </c>
    </row>
    <row r="228" spans="1:19" ht="15.75">
      <c r="A228" s="103">
        <v>213</v>
      </c>
      <c r="B228" s="218"/>
      <c r="C228" s="218"/>
      <c r="D228" s="206"/>
      <c r="E228" s="206"/>
      <c r="F228" s="206"/>
      <c r="G228" s="207"/>
      <c r="H228" s="207"/>
      <c r="I228" s="208"/>
      <c r="J228" s="208"/>
      <c r="K228" s="208"/>
      <c r="L228" s="208"/>
      <c r="M228" s="104">
        <f t="shared" si="22"/>
        <v>0</v>
      </c>
      <c r="N228" s="208"/>
      <c r="O228" s="16" t="b">
        <f t="shared" si="23"/>
        <v>1</v>
      </c>
      <c r="P228" s="16" t="b">
        <f t="shared" si="24"/>
        <v>1</v>
      </c>
      <c r="Q228" s="16" t="b">
        <f t="shared" si="19"/>
        <v>1</v>
      </c>
      <c r="R228" s="16" t="b">
        <f t="shared" si="20"/>
        <v>1</v>
      </c>
      <c r="S228" s="16" t="b">
        <f t="shared" si="21"/>
        <v>1</v>
      </c>
    </row>
    <row r="229" spans="1:19" ht="15.75">
      <c r="A229" s="103">
        <v>214</v>
      </c>
      <c r="B229" s="218"/>
      <c r="C229" s="218"/>
      <c r="D229" s="206"/>
      <c r="E229" s="206"/>
      <c r="F229" s="206"/>
      <c r="G229" s="207"/>
      <c r="H229" s="207"/>
      <c r="I229" s="208"/>
      <c r="J229" s="208"/>
      <c r="K229" s="208"/>
      <c r="L229" s="208"/>
      <c r="M229" s="104">
        <f t="shared" si="22"/>
        <v>0</v>
      </c>
      <c r="N229" s="208"/>
      <c r="O229" s="16" t="b">
        <f t="shared" si="23"/>
        <v>1</v>
      </c>
      <c r="P229" s="16" t="b">
        <f t="shared" si="24"/>
        <v>1</v>
      </c>
      <c r="Q229" s="16" t="b">
        <f t="shared" si="19"/>
        <v>1</v>
      </c>
      <c r="R229" s="16" t="b">
        <f t="shared" si="20"/>
        <v>1</v>
      </c>
      <c r="S229" s="16" t="b">
        <f t="shared" si="21"/>
        <v>1</v>
      </c>
    </row>
    <row r="230" spans="1:19" ht="15.75">
      <c r="A230" s="103">
        <v>215</v>
      </c>
      <c r="B230" s="218"/>
      <c r="C230" s="218"/>
      <c r="D230" s="206"/>
      <c r="E230" s="206"/>
      <c r="F230" s="206"/>
      <c r="G230" s="207"/>
      <c r="H230" s="207"/>
      <c r="I230" s="208"/>
      <c r="J230" s="208"/>
      <c r="K230" s="208"/>
      <c r="L230" s="208"/>
      <c r="M230" s="104">
        <f t="shared" si="22"/>
        <v>0</v>
      </c>
      <c r="N230" s="208"/>
      <c r="O230" s="16" t="b">
        <f t="shared" si="23"/>
        <v>1</v>
      </c>
      <c r="P230" s="16" t="b">
        <f t="shared" si="24"/>
        <v>1</v>
      </c>
      <c r="Q230" s="16" t="b">
        <f t="shared" si="19"/>
        <v>1</v>
      </c>
      <c r="R230" s="16" t="b">
        <f t="shared" si="20"/>
        <v>1</v>
      </c>
      <c r="S230" s="16" t="b">
        <f t="shared" si="21"/>
        <v>1</v>
      </c>
    </row>
    <row r="231" spans="1:19" ht="15.75">
      <c r="A231" s="103">
        <v>216</v>
      </c>
      <c r="B231" s="218"/>
      <c r="C231" s="218"/>
      <c r="D231" s="206"/>
      <c r="E231" s="206"/>
      <c r="F231" s="206"/>
      <c r="G231" s="207"/>
      <c r="H231" s="207"/>
      <c r="I231" s="208"/>
      <c r="J231" s="208"/>
      <c r="K231" s="208"/>
      <c r="L231" s="208"/>
      <c r="M231" s="104">
        <f t="shared" si="22"/>
        <v>0</v>
      </c>
      <c r="N231" s="208"/>
      <c r="O231" s="16" t="b">
        <f t="shared" si="23"/>
        <v>1</v>
      </c>
      <c r="P231" s="16" t="b">
        <f t="shared" si="24"/>
        <v>1</v>
      </c>
      <c r="Q231" s="16" t="b">
        <f t="shared" si="19"/>
        <v>1</v>
      </c>
      <c r="R231" s="16" t="b">
        <f t="shared" si="20"/>
        <v>1</v>
      </c>
      <c r="S231" s="16" t="b">
        <f t="shared" si="21"/>
        <v>1</v>
      </c>
    </row>
    <row r="232" spans="1:19" ht="15.75">
      <c r="A232" s="103">
        <v>217</v>
      </c>
      <c r="B232" s="218"/>
      <c r="C232" s="218"/>
      <c r="D232" s="206"/>
      <c r="E232" s="206"/>
      <c r="F232" s="206"/>
      <c r="G232" s="207"/>
      <c r="H232" s="207"/>
      <c r="I232" s="208"/>
      <c r="J232" s="208"/>
      <c r="K232" s="208"/>
      <c r="L232" s="208"/>
      <c r="M232" s="104">
        <f t="shared" si="22"/>
        <v>0</v>
      </c>
      <c r="N232" s="208"/>
      <c r="O232" s="16" t="b">
        <f t="shared" si="23"/>
        <v>1</v>
      </c>
      <c r="P232" s="16" t="b">
        <f t="shared" si="24"/>
        <v>1</v>
      </c>
      <c r="Q232" s="16" t="b">
        <f t="shared" si="19"/>
        <v>1</v>
      </c>
      <c r="R232" s="16" t="b">
        <f t="shared" si="20"/>
        <v>1</v>
      </c>
      <c r="S232" s="16" t="b">
        <f t="shared" si="21"/>
        <v>1</v>
      </c>
    </row>
    <row r="233" spans="1:19" ht="15.75">
      <c r="A233" s="103">
        <v>218</v>
      </c>
      <c r="B233" s="218"/>
      <c r="C233" s="218"/>
      <c r="D233" s="206"/>
      <c r="E233" s="206"/>
      <c r="F233" s="206"/>
      <c r="G233" s="207"/>
      <c r="H233" s="207"/>
      <c r="I233" s="208"/>
      <c r="J233" s="208"/>
      <c r="K233" s="208"/>
      <c r="L233" s="208"/>
      <c r="M233" s="104">
        <f t="shared" si="22"/>
        <v>0</v>
      </c>
      <c r="N233" s="208"/>
      <c r="O233" s="16" t="b">
        <f t="shared" si="23"/>
        <v>1</v>
      </c>
      <c r="P233" s="16" t="b">
        <f t="shared" si="24"/>
        <v>1</v>
      </c>
      <c r="Q233" s="16" t="b">
        <f t="shared" si="19"/>
        <v>1</v>
      </c>
      <c r="R233" s="16" t="b">
        <f t="shared" si="20"/>
        <v>1</v>
      </c>
      <c r="S233" s="16" t="b">
        <f t="shared" si="21"/>
        <v>1</v>
      </c>
    </row>
    <row r="234" spans="1:19" ht="15.75">
      <c r="A234" s="103">
        <v>219</v>
      </c>
      <c r="B234" s="218"/>
      <c r="C234" s="218"/>
      <c r="D234" s="206"/>
      <c r="E234" s="206"/>
      <c r="F234" s="206"/>
      <c r="G234" s="207"/>
      <c r="H234" s="207"/>
      <c r="I234" s="208"/>
      <c r="J234" s="208"/>
      <c r="K234" s="208"/>
      <c r="L234" s="208"/>
      <c r="M234" s="104">
        <f t="shared" si="22"/>
        <v>0</v>
      </c>
      <c r="N234" s="208"/>
      <c r="O234" s="16" t="b">
        <f t="shared" si="23"/>
        <v>1</v>
      </c>
      <c r="P234" s="16" t="b">
        <f t="shared" si="24"/>
        <v>1</v>
      </c>
      <c r="Q234" s="16" t="b">
        <f t="shared" si="19"/>
        <v>1</v>
      </c>
      <c r="R234" s="16" t="b">
        <f t="shared" si="20"/>
        <v>1</v>
      </c>
      <c r="S234" s="16" t="b">
        <f t="shared" si="21"/>
        <v>1</v>
      </c>
    </row>
    <row r="235" spans="1:19" ht="15.75">
      <c r="A235" s="103">
        <v>220</v>
      </c>
      <c r="B235" s="218"/>
      <c r="C235" s="218"/>
      <c r="D235" s="206"/>
      <c r="E235" s="206"/>
      <c r="F235" s="206"/>
      <c r="G235" s="207"/>
      <c r="H235" s="207"/>
      <c r="I235" s="208"/>
      <c r="J235" s="208"/>
      <c r="K235" s="208"/>
      <c r="L235" s="208"/>
      <c r="M235" s="104">
        <f t="shared" si="22"/>
        <v>0</v>
      </c>
      <c r="N235" s="208"/>
      <c r="O235" s="16" t="b">
        <f t="shared" si="23"/>
        <v>1</v>
      </c>
      <c r="P235" s="16" t="b">
        <f t="shared" si="24"/>
        <v>1</v>
      </c>
      <c r="Q235" s="16" t="b">
        <f t="shared" si="19"/>
        <v>1</v>
      </c>
      <c r="R235" s="16" t="b">
        <f t="shared" si="20"/>
        <v>1</v>
      </c>
      <c r="S235" s="16" t="b">
        <f t="shared" si="21"/>
        <v>1</v>
      </c>
    </row>
    <row r="236" spans="1:19" ht="15.75">
      <c r="A236" s="103">
        <v>221</v>
      </c>
      <c r="B236" s="218"/>
      <c r="C236" s="218"/>
      <c r="D236" s="206"/>
      <c r="E236" s="206"/>
      <c r="F236" s="206"/>
      <c r="G236" s="207"/>
      <c r="H236" s="207"/>
      <c r="I236" s="208"/>
      <c r="J236" s="208"/>
      <c r="K236" s="208"/>
      <c r="L236" s="208"/>
      <c r="M236" s="104">
        <f t="shared" si="22"/>
        <v>0</v>
      </c>
      <c r="N236" s="208"/>
      <c r="O236" s="16" t="b">
        <f t="shared" si="23"/>
        <v>1</v>
      </c>
      <c r="P236" s="16" t="b">
        <f t="shared" si="24"/>
        <v>1</v>
      </c>
      <c r="Q236" s="16" t="b">
        <f t="shared" si="19"/>
        <v>1</v>
      </c>
      <c r="R236" s="16" t="b">
        <f t="shared" si="20"/>
        <v>1</v>
      </c>
      <c r="S236" s="16" t="b">
        <f t="shared" si="21"/>
        <v>1</v>
      </c>
    </row>
    <row r="237" spans="1:19" ht="15.75">
      <c r="A237" s="103">
        <v>222</v>
      </c>
      <c r="B237" s="218"/>
      <c r="C237" s="218"/>
      <c r="D237" s="206"/>
      <c r="E237" s="206"/>
      <c r="F237" s="206"/>
      <c r="G237" s="207"/>
      <c r="H237" s="207"/>
      <c r="I237" s="208"/>
      <c r="J237" s="208"/>
      <c r="K237" s="208"/>
      <c r="L237" s="208"/>
      <c r="M237" s="104">
        <f t="shared" si="22"/>
        <v>0</v>
      </c>
      <c r="N237" s="208"/>
      <c r="O237" s="16" t="b">
        <f t="shared" si="23"/>
        <v>1</v>
      </c>
      <c r="P237" s="16" t="b">
        <f t="shared" si="24"/>
        <v>1</v>
      </c>
      <c r="Q237" s="16" t="b">
        <f t="shared" si="19"/>
        <v>1</v>
      </c>
      <c r="R237" s="16" t="b">
        <f t="shared" si="20"/>
        <v>1</v>
      </c>
      <c r="S237" s="16" t="b">
        <f t="shared" si="21"/>
        <v>1</v>
      </c>
    </row>
    <row r="238" spans="1:19" ht="15.75">
      <c r="A238" s="103">
        <v>223</v>
      </c>
      <c r="B238" s="218"/>
      <c r="C238" s="218"/>
      <c r="D238" s="206"/>
      <c r="E238" s="206"/>
      <c r="F238" s="206"/>
      <c r="G238" s="207"/>
      <c r="H238" s="207"/>
      <c r="I238" s="208"/>
      <c r="J238" s="208"/>
      <c r="K238" s="208"/>
      <c r="L238" s="208"/>
      <c r="M238" s="104">
        <f t="shared" si="22"/>
        <v>0</v>
      </c>
      <c r="N238" s="208"/>
      <c r="O238" s="16" t="b">
        <f t="shared" si="23"/>
        <v>1</v>
      </c>
      <c r="P238" s="16" t="b">
        <f t="shared" si="24"/>
        <v>1</v>
      </c>
      <c r="Q238" s="16" t="b">
        <f t="shared" si="19"/>
        <v>1</v>
      </c>
      <c r="R238" s="16" t="b">
        <f t="shared" si="20"/>
        <v>1</v>
      </c>
      <c r="S238" s="16" t="b">
        <f t="shared" si="21"/>
        <v>1</v>
      </c>
    </row>
    <row r="239" spans="1:19" ht="15.75">
      <c r="A239" s="103">
        <v>224</v>
      </c>
      <c r="B239" s="218"/>
      <c r="C239" s="218"/>
      <c r="D239" s="206"/>
      <c r="E239" s="206"/>
      <c r="F239" s="206"/>
      <c r="G239" s="207"/>
      <c r="H239" s="207"/>
      <c r="I239" s="208"/>
      <c r="J239" s="208"/>
      <c r="K239" s="208"/>
      <c r="L239" s="208"/>
      <c r="M239" s="104">
        <f t="shared" si="22"/>
        <v>0</v>
      </c>
      <c r="N239" s="208"/>
      <c r="O239" s="16" t="b">
        <f t="shared" si="23"/>
        <v>1</v>
      </c>
      <c r="P239" s="16" t="b">
        <f t="shared" si="24"/>
        <v>1</v>
      </c>
      <c r="Q239" s="16" t="b">
        <f t="shared" si="19"/>
        <v>1</v>
      </c>
      <c r="R239" s="16" t="b">
        <f t="shared" si="20"/>
        <v>1</v>
      </c>
      <c r="S239" s="16" t="b">
        <f t="shared" si="21"/>
        <v>1</v>
      </c>
    </row>
    <row r="240" spans="1:19" ht="15.75">
      <c r="A240" s="103">
        <v>225</v>
      </c>
      <c r="B240" s="218"/>
      <c r="C240" s="218"/>
      <c r="D240" s="206"/>
      <c r="E240" s="206"/>
      <c r="F240" s="206"/>
      <c r="G240" s="207"/>
      <c r="H240" s="207"/>
      <c r="I240" s="208"/>
      <c r="J240" s="208"/>
      <c r="K240" s="208"/>
      <c r="L240" s="208"/>
      <c r="M240" s="104">
        <f t="shared" si="22"/>
        <v>0</v>
      </c>
      <c r="N240" s="208"/>
      <c r="O240" s="16" t="b">
        <f t="shared" si="23"/>
        <v>1</v>
      </c>
      <c r="P240" s="16" t="b">
        <f t="shared" si="24"/>
        <v>1</v>
      </c>
      <c r="Q240" s="16" t="b">
        <f t="shared" si="19"/>
        <v>1</v>
      </c>
      <c r="R240" s="16" t="b">
        <f t="shared" si="20"/>
        <v>1</v>
      </c>
      <c r="S240" s="16" t="b">
        <f t="shared" si="21"/>
        <v>1</v>
      </c>
    </row>
    <row r="241" spans="1:19" ht="15.75">
      <c r="A241" s="103">
        <v>226</v>
      </c>
      <c r="B241" s="218"/>
      <c r="C241" s="218"/>
      <c r="D241" s="206"/>
      <c r="E241" s="206"/>
      <c r="F241" s="206"/>
      <c r="G241" s="207"/>
      <c r="H241" s="207"/>
      <c r="I241" s="208"/>
      <c r="J241" s="208"/>
      <c r="K241" s="208"/>
      <c r="L241" s="208"/>
      <c r="M241" s="104">
        <f t="shared" si="22"/>
        <v>0</v>
      </c>
      <c r="N241" s="208"/>
      <c r="O241" s="16" t="b">
        <f t="shared" si="23"/>
        <v>1</v>
      </c>
      <c r="P241" s="16" t="b">
        <f t="shared" si="24"/>
        <v>1</v>
      </c>
      <c r="Q241" s="16" t="b">
        <f t="shared" si="19"/>
        <v>1</v>
      </c>
      <c r="R241" s="16" t="b">
        <f t="shared" si="20"/>
        <v>1</v>
      </c>
      <c r="S241" s="16" t="b">
        <f t="shared" si="21"/>
        <v>1</v>
      </c>
    </row>
    <row r="242" spans="1:19" ht="15.75">
      <c r="A242" s="103">
        <v>227</v>
      </c>
      <c r="B242" s="218"/>
      <c r="C242" s="218"/>
      <c r="D242" s="206"/>
      <c r="E242" s="206"/>
      <c r="F242" s="206"/>
      <c r="G242" s="207"/>
      <c r="H242" s="207"/>
      <c r="I242" s="208"/>
      <c r="J242" s="208"/>
      <c r="K242" s="208"/>
      <c r="L242" s="208"/>
      <c r="M242" s="104">
        <f t="shared" si="22"/>
        <v>0</v>
      </c>
      <c r="N242" s="208"/>
      <c r="O242" s="16" t="b">
        <f t="shared" si="23"/>
        <v>1</v>
      </c>
      <c r="P242" s="16" t="b">
        <f t="shared" si="24"/>
        <v>1</v>
      </c>
      <c r="Q242" s="16" t="b">
        <f t="shared" si="19"/>
        <v>1</v>
      </c>
      <c r="R242" s="16" t="b">
        <f t="shared" si="20"/>
        <v>1</v>
      </c>
      <c r="S242" s="16" t="b">
        <f t="shared" si="21"/>
        <v>1</v>
      </c>
    </row>
    <row r="243" spans="1:19" ht="15.75">
      <c r="A243" s="103">
        <v>228</v>
      </c>
      <c r="B243" s="218"/>
      <c r="C243" s="218"/>
      <c r="D243" s="206"/>
      <c r="E243" s="206"/>
      <c r="F243" s="206"/>
      <c r="G243" s="207"/>
      <c r="H243" s="207"/>
      <c r="I243" s="208"/>
      <c r="J243" s="208"/>
      <c r="K243" s="208"/>
      <c r="L243" s="208"/>
      <c r="M243" s="104">
        <f t="shared" si="22"/>
        <v>0</v>
      </c>
      <c r="N243" s="208"/>
      <c r="O243" s="16" t="b">
        <f t="shared" si="23"/>
        <v>1</v>
      </c>
      <c r="P243" s="16" t="b">
        <f t="shared" si="24"/>
        <v>1</v>
      </c>
      <c r="Q243" s="16" t="b">
        <f t="shared" si="19"/>
        <v>1</v>
      </c>
      <c r="R243" s="16" t="b">
        <f t="shared" si="20"/>
        <v>1</v>
      </c>
      <c r="S243" s="16" t="b">
        <f t="shared" si="21"/>
        <v>1</v>
      </c>
    </row>
    <row r="244" spans="1:19" ht="15.75">
      <c r="A244" s="103">
        <v>229</v>
      </c>
      <c r="B244" s="218"/>
      <c r="C244" s="218"/>
      <c r="D244" s="206"/>
      <c r="E244" s="206"/>
      <c r="F244" s="206"/>
      <c r="G244" s="207"/>
      <c r="H244" s="207"/>
      <c r="I244" s="208"/>
      <c r="J244" s="208"/>
      <c r="K244" s="208"/>
      <c r="L244" s="208"/>
      <c r="M244" s="104">
        <f t="shared" si="22"/>
        <v>0</v>
      </c>
      <c r="N244" s="208"/>
      <c r="O244" s="16" t="b">
        <f t="shared" si="23"/>
        <v>1</v>
      </c>
      <c r="P244" s="16" t="b">
        <f t="shared" si="24"/>
        <v>1</v>
      </c>
      <c r="Q244" s="16" t="b">
        <f t="shared" si="19"/>
        <v>1</v>
      </c>
      <c r="R244" s="16" t="b">
        <f t="shared" si="20"/>
        <v>1</v>
      </c>
      <c r="S244" s="16" t="b">
        <f t="shared" si="21"/>
        <v>1</v>
      </c>
    </row>
    <row r="245" spans="1:19" ht="15.75">
      <c r="A245" s="103">
        <v>230</v>
      </c>
      <c r="B245" s="218"/>
      <c r="C245" s="218"/>
      <c r="D245" s="206"/>
      <c r="E245" s="206"/>
      <c r="F245" s="206"/>
      <c r="G245" s="207"/>
      <c r="H245" s="207"/>
      <c r="I245" s="208"/>
      <c r="J245" s="208"/>
      <c r="K245" s="208"/>
      <c r="L245" s="208"/>
      <c r="M245" s="104">
        <f t="shared" si="22"/>
        <v>0</v>
      </c>
      <c r="N245" s="208"/>
      <c r="O245" s="16" t="b">
        <f t="shared" si="23"/>
        <v>1</v>
      </c>
      <c r="P245" s="16" t="b">
        <f t="shared" si="24"/>
        <v>1</v>
      </c>
      <c r="Q245" s="16" t="b">
        <f t="shared" si="19"/>
        <v>1</v>
      </c>
      <c r="R245" s="16" t="b">
        <f t="shared" si="20"/>
        <v>1</v>
      </c>
      <c r="S245" s="16" t="b">
        <f t="shared" si="21"/>
        <v>1</v>
      </c>
    </row>
    <row r="246" spans="1:19" ht="15.75">
      <c r="A246" s="103">
        <v>231</v>
      </c>
      <c r="B246" s="218"/>
      <c r="C246" s="218"/>
      <c r="D246" s="206"/>
      <c r="E246" s="206"/>
      <c r="F246" s="206"/>
      <c r="G246" s="207"/>
      <c r="H246" s="207"/>
      <c r="I246" s="208"/>
      <c r="J246" s="208"/>
      <c r="K246" s="208"/>
      <c r="L246" s="208"/>
      <c r="M246" s="104">
        <f t="shared" si="22"/>
        <v>0</v>
      </c>
      <c r="N246" s="208"/>
      <c r="O246" s="16" t="b">
        <f t="shared" si="23"/>
        <v>1</v>
      </c>
      <c r="P246" s="16" t="b">
        <f t="shared" si="24"/>
        <v>1</v>
      </c>
      <c r="Q246" s="16" t="b">
        <f t="shared" si="19"/>
        <v>1</v>
      </c>
      <c r="R246" s="16" t="b">
        <f t="shared" si="20"/>
        <v>1</v>
      </c>
      <c r="S246" s="16" t="b">
        <f t="shared" si="21"/>
        <v>1</v>
      </c>
    </row>
    <row r="247" spans="1:19" ht="15.75">
      <c r="A247" s="103">
        <v>232</v>
      </c>
      <c r="B247" s="218"/>
      <c r="C247" s="218"/>
      <c r="D247" s="206"/>
      <c r="E247" s="206"/>
      <c r="F247" s="206"/>
      <c r="G247" s="207"/>
      <c r="H247" s="207"/>
      <c r="I247" s="208"/>
      <c r="J247" s="208"/>
      <c r="K247" s="208"/>
      <c r="L247" s="208"/>
      <c r="M247" s="104">
        <f t="shared" si="22"/>
        <v>0</v>
      </c>
      <c r="N247" s="208"/>
      <c r="O247" s="16" t="b">
        <f t="shared" si="23"/>
        <v>1</v>
      </c>
      <c r="P247" s="16" t="b">
        <f t="shared" si="24"/>
        <v>1</v>
      </c>
      <c r="Q247" s="16" t="b">
        <f t="shared" si="19"/>
        <v>1</v>
      </c>
      <c r="R247" s="16" t="b">
        <f t="shared" si="20"/>
        <v>1</v>
      </c>
      <c r="S247" s="16" t="b">
        <f t="shared" si="21"/>
        <v>1</v>
      </c>
    </row>
    <row r="248" spans="1:19" ht="15.75">
      <c r="A248" s="103">
        <v>233</v>
      </c>
      <c r="B248" s="218"/>
      <c r="C248" s="218"/>
      <c r="D248" s="206"/>
      <c r="E248" s="206"/>
      <c r="F248" s="206"/>
      <c r="G248" s="207"/>
      <c r="H248" s="207"/>
      <c r="I248" s="208"/>
      <c r="J248" s="208"/>
      <c r="K248" s="208"/>
      <c r="L248" s="208"/>
      <c r="M248" s="104">
        <f t="shared" si="22"/>
        <v>0</v>
      </c>
      <c r="N248" s="208"/>
      <c r="O248" s="16" t="b">
        <f t="shared" si="23"/>
        <v>1</v>
      </c>
      <c r="P248" s="16" t="b">
        <f t="shared" si="24"/>
        <v>1</v>
      </c>
      <c r="Q248" s="16" t="b">
        <f t="shared" si="19"/>
        <v>1</v>
      </c>
      <c r="R248" s="16" t="b">
        <f t="shared" si="20"/>
        <v>1</v>
      </c>
      <c r="S248" s="16" t="b">
        <f t="shared" si="21"/>
        <v>1</v>
      </c>
    </row>
    <row r="249" spans="1:19" ht="15.75">
      <c r="A249" s="103">
        <v>234</v>
      </c>
      <c r="B249" s="218"/>
      <c r="C249" s="218"/>
      <c r="D249" s="206"/>
      <c r="E249" s="206"/>
      <c r="F249" s="206"/>
      <c r="G249" s="207"/>
      <c r="H249" s="207"/>
      <c r="I249" s="208"/>
      <c r="J249" s="208"/>
      <c r="K249" s="208"/>
      <c r="L249" s="208"/>
      <c r="M249" s="104">
        <f t="shared" si="22"/>
        <v>0</v>
      </c>
      <c r="N249" s="208"/>
      <c r="O249" s="16" t="b">
        <f t="shared" si="23"/>
        <v>1</v>
      </c>
      <c r="P249" s="16" t="b">
        <f t="shared" si="24"/>
        <v>1</v>
      </c>
      <c r="Q249" s="16" t="b">
        <f t="shared" si="19"/>
        <v>1</v>
      </c>
      <c r="R249" s="16" t="b">
        <f t="shared" si="20"/>
        <v>1</v>
      </c>
      <c r="S249" s="16" t="b">
        <f t="shared" si="21"/>
        <v>1</v>
      </c>
    </row>
    <row r="250" spans="1:19" ht="15.75">
      <c r="A250" s="103">
        <v>235</v>
      </c>
      <c r="B250" s="218"/>
      <c r="C250" s="218"/>
      <c r="D250" s="206"/>
      <c r="E250" s="206"/>
      <c r="F250" s="206"/>
      <c r="G250" s="207"/>
      <c r="H250" s="207"/>
      <c r="I250" s="208"/>
      <c r="J250" s="208"/>
      <c r="K250" s="208"/>
      <c r="L250" s="208"/>
      <c r="M250" s="104">
        <f t="shared" si="22"/>
        <v>0</v>
      </c>
      <c r="N250" s="208"/>
      <c r="O250" s="16" t="b">
        <f t="shared" si="23"/>
        <v>1</v>
      </c>
      <c r="P250" s="16" t="b">
        <f t="shared" si="24"/>
        <v>1</v>
      </c>
      <c r="Q250" s="16" t="b">
        <f t="shared" si="19"/>
        <v>1</v>
      </c>
      <c r="R250" s="16" t="b">
        <f t="shared" si="20"/>
        <v>1</v>
      </c>
      <c r="S250" s="16" t="b">
        <f t="shared" si="21"/>
        <v>1</v>
      </c>
    </row>
    <row r="251" spans="1:19" ht="15.75">
      <c r="A251" s="103">
        <v>236</v>
      </c>
      <c r="B251" s="218"/>
      <c r="C251" s="218"/>
      <c r="D251" s="206"/>
      <c r="E251" s="206"/>
      <c r="F251" s="206"/>
      <c r="G251" s="207"/>
      <c r="H251" s="207"/>
      <c r="I251" s="208"/>
      <c r="J251" s="208"/>
      <c r="K251" s="208"/>
      <c r="L251" s="208"/>
      <c r="M251" s="104">
        <f t="shared" si="22"/>
        <v>0</v>
      </c>
      <c r="N251" s="208"/>
      <c r="O251" s="16" t="b">
        <f t="shared" si="23"/>
        <v>1</v>
      </c>
      <c r="P251" s="16" t="b">
        <f t="shared" si="24"/>
        <v>1</v>
      </c>
      <c r="Q251" s="16" t="b">
        <f t="shared" si="19"/>
        <v>1</v>
      </c>
      <c r="R251" s="16" t="b">
        <f t="shared" si="20"/>
        <v>1</v>
      </c>
      <c r="S251" s="16" t="b">
        <f t="shared" si="21"/>
        <v>1</v>
      </c>
    </row>
    <row r="252" spans="1:19" ht="15.75">
      <c r="A252" s="103">
        <v>237</v>
      </c>
      <c r="B252" s="218"/>
      <c r="C252" s="218"/>
      <c r="D252" s="206"/>
      <c r="E252" s="206"/>
      <c r="F252" s="206"/>
      <c r="G252" s="207"/>
      <c r="H252" s="207"/>
      <c r="I252" s="208"/>
      <c r="J252" s="208"/>
      <c r="K252" s="208"/>
      <c r="L252" s="208"/>
      <c r="M252" s="104">
        <f t="shared" si="22"/>
        <v>0</v>
      </c>
      <c r="N252" s="208"/>
      <c r="O252" s="16" t="b">
        <f t="shared" si="23"/>
        <v>1</v>
      </c>
      <c r="P252" s="16" t="b">
        <f t="shared" si="24"/>
        <v>1</v>
      </c>
      <c r="Q252" s="16" t="b">
        <f t="shared" si="19"/>
        <v>1</v>
      </c>
      <c r="R252" s="16" t="b">
        <f t="shared" si="20"/>
        <v>1</v>
      </c>
      <c r="S252" s="16" t="b">
        <f t="shared" si="21"/>
        <v>1</v>
      </c>
    </row>
    <row r="253" spans="1:19" ht="15.75">
      <c r="A253" s="103">
        <v>238</v>
      </c>
      <c r="B253" s="218"/>
      <c r="C253" s="218"/>
      <c r="D253" s="206"/>
      <c r="E253" s="206"/>
      <c r="F253" s="206"/>
      <c r="G253" s="207"/>
      <c r="H253" s="207"/>
      <c r="I253" s="208"/>
      <c r="J253" s="208"/>
      <c r="K253" s="208"/>
      <c r="L253" s="208"/>
      <c r="M253" s="104">
        <f t="shared" si="22"/>
        <v>0</v>
      </c>
      <c r="N253" s="208"/>
      <c r="O253" s="16" t="b">
        <f t="shared" si="23"/>
        <v>1</v>
      </c>
      <c r="P253" s="16" t="b">
        <f t="shared" si="24"/>
        <v>1</v>
      </c>
      <c r="Q253" s="16" t="b">
        <f t="shared" si="19"/>
        <v>1</v>
      </c>
      <c r="R253" s="16" t="b">
        <f t="shared" si="20"/>
        <v>1</v>
      </c>
      <c r="S253" s="16" t="b">
        <f t="shared" si="21"/>
        <v>1</v>
      </c>
    </row>
    <row r="254" spans="1:19" ht="15.75">
      <c r="A254" s="103">
        <v>239</v>
      </c>
      <c r="B254" s="218"/>
      <c r="C254" s="218"/>
      <c r="D254" s="206"/>
      <c r="E254" s="206"/>
      <c r="F254" s="206"/>
      <c r="G254" s="207"/>
      <c r="H254" s="207"/>
      <c r="I254" s="208"/>
      <c r="J254" s="208"/>
      <c r="K254" s="208"/>
      <c r="L254" s="208"/>
      <c r="M254" s="104">
        <f t="shared" si="22"/>
        <v>0</v>
      </c>
      <c r="N254" s="208"/>
      <c r="O254" s="16" t="b">
        <f t="shared" si="23"/>
        <v>1</v>
      </c>
      <c r="P254" s="16" t="b">
        <f t="shared" si="24"/>
        <v>1</v>
      </c>
      <c r="Q254" s="16" t="b">
        <f t="shared" si="19"/>
        <v>1</v>
      </c>
      <c r="R254" s="16" t="b">
        <f t="shared" si="20"/>
        <v>1</v>
      </c>
      <c r="S254" s="16" t="b">
        <f t="shared" si="21"/>
        <v>1</v>
      </c>
    </row>
    <row r="255" spans="1:19" ht="15.75">
      <c r="A255" s="103">
        <v>240</v>
      </c>
      <c r="B255" s="218"/>
      <c r="C255" s="218"/>
      <c r="D255" s="206"/>
      <c r="E255" s="206"/>
      <c r="F255" s="206"/>
      <c r="G255" s="207"/>
      <c r="H255" s="207"/>
      <c r="I255" s="208"/>
      <c r="J255" s="208"/>
      <c r="K255" s="208"/>
      <c r="L255" s="208"/>
      <c r="M255" s="104">
        <f t="shared" si="22"/>
        <v>0</v>
      </c>
      <c r="N255" s="208"/>
      <c r="O255" s="16" t="b">
        <f t="shared" si="23"/>
        <v>1</v>
      </c>
      <c r="P255" s="16" t="b">
        <f t="shared" si="24"/>
        <v>1</v>
      </c>
      <c r="Q255" s="16" t="b">
        <f t="shared" si="19"/>
        <v>1</v>
      </c>
      <c r="R255" s="16" t="b">
        <f t="shared" si="20"/>
        <v>1</v>
      </c>
      <c r="S255" s="16" t="b">
        <f t="shared" si="21"/>
        <v>1</v>
      </c>
    </row>
    <row r="256" spans="1:19" ht="15.75">
      <c r="A256" s="103">
        <v>241</v>
      </c>
      <c r="B256" s="218"/>
      <c r="C256" s="218"/>
      <c r="D256" s="206"/>
      <c r="E256" s="206"/>
      <c r="F256" s="206"/>
      <c r="G256" s="207"/>
      <c r="H256" s="207"/>
      <c r="I256" s="208"/>
      <c r="J256" s="208"/>
      <c r="K256" s="208"/>
      <c r="L256" s="208"/>
      <c r="M256" s="104">
        <f t="shared" si="22"/>
        <v>0</v>
      </c>
      <c r="N256" s="208"/>
      <c r="O256" s="16" t="b">
        <f t="shared" si="23"/>
        <v>1</v>
      </c>
      <c r="P256" s="16" t="b">
        <f t="shared" si="24"/>
        <v>1</v>
      </c>
      <c r="Q256" s="16" t="b">
        <f t="shared" si="19"/>
        <v>1</v>
      </c>
      <c r="R256" s="16" t="b">
        <f t="shared" si="20"/>
        <v>1</v>
      </c>
      <c r="S256" s="16" t="b">
        <f t="shared" si="21"/>
        <v>1</v>
      </c>
    </row>
    <row r="257" spans="1:19" ht="15.75">
      <c r="A257" s="103">
        <v>242</v>
      </c>
      <c r="B257" s="218"/>
      <c r="C257" s="218"/>
      <c r="D257" s="206"/>
      <c r="E257" s="206"/>
      <c r="F257" s="206"/>
      <c r="G257" s="207"/>
      <c r="H257" s="207"/>
      <c r="I257" s="208"/>
      <c r="J257" s="208"/>
      <c r="K257" s="208"/>
      <c r="L257" s="208"/>
      <c r="M257" s="104">
        <f t="shared" si="22"/>
        <v>0</v>
      </c>
      <c r="N257" s="208"/>
      <c r="O257" s="16" t="b">
        <f t="shared" si="23"/>
        <v>1</v>
      </c>
      <c r="P257" s="16" t="b">
        <f t="shared" si="24"/>
        <v>1</v>
      </c>
      <c r="Q257" s="16" t="b">
        <f t="shared" si="19"/>
        <v>1</v>
      </c>
      <c r="R257" s="16" t="b">
        <f t="shared" si="20"/>
        <v>1</v>
      </c>
      <c r="S257" s="16" t="b">
        <f t="shared" si="21"/>
        <v>1</v>
      </c>
    </row>
    <row r="258" spans="1:19" ht="15.75">
      <c r="A258" s="103">
        <v>243</v>
      </c>
      <c r="B258" s="218"/>
      <c r="C258" s="218"/>
      <c r="D258" s="206"/>
      <c r="E258" s="206"/>
      <c r="F258" s="206"/>
      <c r="G258" s="207"/>
      <c r="H258" s="207"/>
      <c r="I258" s="208"/>
      <c r="J258" s="208"/>
      <c r="K258" s="208"/>
      <c r="L258" s="208"/>
      <c r="M258" s="104">
        <f t="shared" si="22"/>
        <v>0</v>
      </c>
      <c r="N258" s="208"/>
      <c r="O258" s="16" t="b">
        <f t="shared" si="23"/>
        <v>1</v>
      </c>
      <c r="P258" s="16" t="b">
        <f t="shared" si="24"/>
        <v>1</v>
      </c>
      <c r="Q258" s="16" t="b">
        <f t="shared" si="19"/>
        <v>1</v>
      </c>
      <c r="R258" s="16" t="b">
        <f t="shared" si="20"/>
        <v>1</v>
      </c>
      <c r="S258" s="16" t="b">
        <f t="shared" si="21"/>
        <v>1</v>
      </c>
    </row>
    <row r="259" spans="1:19" ht="15.75">
      <c r="A259" s="103">
        <v>244</v>
      </c>
      <c r="B259" s="218"/>
      <c r="C259" s="218"/>
      <c r="D259" s="206"/>
      <c r="E259" s="206"/>
      <c r="F259" s="206"/>
      <c r="G259" s="207"/>
      <c r="H259" s="207"/>
      <c r="I259" s="208"/>
      <c r="J259" s="208"/>
      <c r="K259" s="208"/>
      <c r="L259" s="208"/>
      <c r="M259" s="104">
        <f t="shared" si="22"/>
        <v>0</v>
      </c>
      <c r="N259" s="208"/>
      <c r="O259" s="16" t="b">
        <f t="shared" si="23"/>
        <v>1</v>
      </c>
      <c r="P259" s="16" t="b">
        <f t="shared" si="24"/>
        <v>1</v>
      </c>
      <c r="Q259" s="16" t="b">
        <f t="shared" si="19"/>
        <v>1</v>
      </c>
      <c r="R259" s="16" t="b">
        <f t="shared" si="20"/>
        <v>1</v>
      </c>
      <c r="S259" s="16" t="b">
        <f t="shared" si="21"/>
        <v>1</v>
      </c>
    </row>
    <row r="260" spans="1:19" ht="15.75">
      <c r="A260" s="103">
        <v>245</v>
      </c>
      <c r="B260" s="218"/>
      <c r="C260" s="218"/>
      <c r="D260" s="206"/>
      <c r="E260" s="206"/>
      <c r="F260" s="206"/>
      <c r="G260" s="207"/>
      <c r="H260" s="207"/>
      <c r="I260" s="208"/>
      <c r="J260" s="208"/>
      <c r="K260" s="208"/>
      <c r="L260" s="208"/>
      <c r="M260" s="104">
        <f t="shared" si="22"/>
        <v>0</v>
      </c>
      <c r="N260" s="208"/>
      <c r="O260" s="16" t="b">
        <f t="shared" si="23"/>
        <v>1</v>
      </c>
      <c r="P260" s="16" t="b">
        <f t="shared" si="24"/>
        <v>1</v>
      </c>
      <c r="Q260" s="16" t="b">
        <f t="shared" si="19"/>
        <v>1</v>
      </c>
      <c r="R260" s="16" t="b">
        <f t="shared" si="20"/>
        <v>1</v>
      </c>
      <c r="S260" s="16" t="b">
        <f t="shared" si="21"/>
        <v>1</v>
      </c>
    </row>
    <row r="261" spans="1:19" ht="15.75">
      <c r="A261" s="103">
        <v>246</v>
      </c>
      <c r="B261" s="218"/>
      <c r="C261" s="218"/>
      <c r="D261" s="206"/>
      <c r="E261" s="206"/>
      <c r="F261" s="206"/>
      <c r="G261" s="207"/>
      <c r="H261" s="207"/>
      <c r="I261" s="208"/>
      <c r="J261" s="208"/>
      <c r="K261" s="208"/>
      <c r="L261" s="208"/>
      <c r="M261" s="104">
        <f t="shared" si="22"/>
        <v>0</v>
      </c>
      <c r="N261" s="208"/>
      <c r="O261" s="16" t="b">
        <f t="shared" si="23"/>
        <v>1</v>
      </c>
      <c r="P261" s="16" t="b">
        <f t="shared" si="24"/>
        <v>1</v>
      </c>
      <c r="Q261" s="16" t="b">
        <f t="shared" si="19"/>
        <v>1</v>
      </c>
      <c r="R261" s="16" t="b">
        <f t="shared" si="20"/>
        <v>1</v>
      </c>
      <c r="S261" s="16" t="b">
        <f t="shared" si="21"/>
        <v>1</v>
      </c>
    </row>
    <row r="262" spans="1:19" ht="15.75">
      <c r="A262" s="103">
        <v>247</v>
      </c>
      <c r="B262" s="218"/>
      <c r="C262" s="218"/>
      <c r="D262" s="206"/>
      <c r="E262" s="206"/>
      <c r="F262" s="206"/>
      <c r="G262" s="207"/>
      <c r="H262" s="207"/>
      <c r="I262" s="208"/>
      <c r="J262" s="208"/>
      <c r="K262" s="208"/>
      <c r="L262" s="208"/>
      <c r="M262" s="104">
        <f t="shared" si="22"/>
        <v>0</v>
      </c>
      <c r="N262" s="208"/>
      <c r="O262" s="16" t="b">
        <f t="shared" si="23"/>
        <v>1</v>
      </c>
      <c r="P262" s="16" t="b">
        <f t="shared" si="24"/>
        <v>1</v>
      </c>
      <c r="Q262" s="16" t="b">
        <f t="shared" si="19"/>
        <v>1</v>
      </c>
      <c r="R262" s="16" t="b">
        <f t="shared" si="20"/>
        <v>1</v>
      </c>
      <c r="S262" s="16" t="b">
        <f t="shared" si="21"/>
        <v>1</v>
      </c>
    </row>
    <row r="263" spans="1:19" ht="15.75">
      <c r="A263" s="103">
        <v>248</v>
      </c>
      <c r="B263" s="218"/>
      <c r="C263" s="218"/>
      <c r="D263" s="206"/>
      <c r="E263" s="206"/>
      <c r="F263" s="206"/>
      <c r="G263" s="207"/>
      <c r="H263" s="207"/>
      <c r="I263" s="208"/>
      <c r="J263" s="208"/>
      <c r="K263" s="208"/>
      <c r="L263" s="208"/>
      <c r="M263" s="104">
        <f t="shared" si="22"/>
        <v>0</v>
      </c>
      <c r="N263" s="208"/>
      <c r="O263" s="16" t="b">
        <f t="shared" si="23"/>
        <v>1</v>
      </c>
      <c r="P263" s="16" t="b">
        <f t="shared" si="24"/>
        <v>1</v>
      </c>
      <c r="Q263" s="16" t="b">
        <f t="shared" si="19"/>
        <v>1</v>
      </c>
      <c r="R263" s="16" t="b">
        <f t="shared" si="20"/>
        <v>1</v>
      </c>
      <c r="S263" s="16" t="b">
        <f t="shared" si="21"/>
        <v>1</v>
      </c>
    </row>
    <row r="264" spans="1:19" ht="15.75">
      <c r="A264" s="103">
        <v>249</v>
      </c>
      <c r="B264" s="218"/>
      <c r="C264" s="218"/>
      <c r="D264" s="206"/>
      <c r="E264" s="206"/>
      <c r="F264" s="206"/>
      <c r="G264" s="207"/>
      <c r="H264" s="207"/>
      <c r="I264" s="208"/>
      <c r="J264" s="208"/>
      <c r="K264" s="208"/>
      <c r="L264" s="208"/>
      <c r="M264" s="104">
        <f t="shared" si="22"/>
        <v>0</v>
      </c>
      <c r="N264" s="208"/>
      <c r="O264" s="16" t="b">
        <f t="shared" si="23"/>
        <v>1</v>
      </c>
      <c r="P264" s="16" t="b">
        <f t="shared" si="24"/>
        <v>1</v>
      </c>
      <c r="Q264" s="16" t="b">
        <f t="shared" si="19"/>
        <v>1</v>
      </c>
      <c r="R264" s="16" t="b">
        <f t="shared" si="20"/>
        <v>1</v>
      </c>
      <c r="S264" s="16" t="b">
        <f t="shared" si="21"/>
        <v>1</v>
      </c>
    </row>
    <row r="265" spans="1:19" ht="15.75">
      <c r="A265" s="103">
        <v>250</v>
      </c>
      <c r="B265" s="218"/>
      <c r="C265" s="218"/>
      <c r="D265" s="206"/>
      <c r="E265" s="206"/>
      <c r="F265" s="206"/>
      <c r="G265" s="207"/>
      <c r="H265" s="207"/>
      <c r="I265" s="208"/>
      <c r="J265" s="208"/>
      <c r="K265" s="208"/>
      <c r="L265" s="208"/>
      <c r="M265" s="104">
        <f t="shared" si="22"/>
        <v>0</v>
      </c>
      <c r="N265" s="208"/>
      <c r="O265" s="16" t="b">
        <f t="shared" si="23"/>
        <v>1</v>
      </c>
      <c r="P265" s="16" t="b">
        <f t="shared" si="24"/>
        <v>1</v>
      </c>
      <c r="Q265" s="16" t="b">
        <f t="shared" si="19"/>
        <v>1</v>
      </c>
      <c r="R265" s="16" t="b">
        <f t="shared" si="20"/>
        <v>1</v>
      </c>
      <c r="S265" s="16" t="b">
        <f t="shared" si="21"/>
        <v>1</v>
      </c>
    </row>
    <row r="266" spans="1:19" ht="15.75">
      <c r="A266" s="103">
        <v>251</v>
      </c>
      <c r="B266" s="218"/>
      <c r="C266" s="218"/>
      <c r="D266" s="206"/>
      <c r="E266" s="206"/>
      <c r="F266" s="206"/>
      <c r="G266" s="207"/>
      <c r="H266" s="207"/>
      <c r="I266" s="208"/>
      <c r="J266" s="208"/>
      <c r="K266" s="208"/>
      <c r="L266" s="208"/>
      <c r="M266" s="104">
        <f t="shared" si="22"/>
        <v>0</v>
      </c>
      <c r="N266" s="208"/>
      <c r="O266" s="16" t="b">
        <f t="shared" si="23"/>
        <v>1</v>
      </c>
      <c r="P266" s="16" t="b">
        <f t="shared" si="24"/>
        <v>1</v>
      </c>
      <c r="Q266" s="16" t="b">
        <f t="shared" si="19"/>
        <v>1</v>
      </c>
      <c r="R266" s="16" t="b">
        <f t="shared" si="20"/>
        <v>1</v>
      </c>
      <c r="S266" s="16" t="b">
        <f t="shared" si="21"/>
        <v>1</v>
      </c>
    </row>
    <row r="267" spans="1:19" ht="15.75">
      <c r="A267" s="103">
        <v>252</v>
      </c>
      <c r="B267" s="218"/>
      <c r="C267" s="218"/>
      <c r="D267" s="206"/>
      <c r="E267" s="206"/>
      <c r="F267" s="206"/>
      <c r="G267" s="207"/>
      <c r="H267" s="207"/>
      <c r="I267" s="208"/>
      <c r="J267" s="208"/>
      <c r="K267" s="208"/>
      <c r="L267" s="208"/>
      <c r="M267" s="104">
        <f t="shared" si="22"/>
        <v>0</v>
      </c>
      <c r="N267" s="208"/>
      <c r="O267" s="16" t="b">
        <f t="shared" si="23"/>
        <v>1</v>
      </c>
      <c r="P267" s="16" t="b">
        <f t="shared" si="24"/>
        <v>1</v>
      </c>
      <c r="Q267" s="16" t="b">
        <f t="shared" si="19"/>
        <v>1</v>
      </c>
      <c r="R267" s="16" t="b">
        <f t="shared" si="20"/>
        <v>1</v>
      </c>
      <c r="S267" s="16" t="b">
        <f t="shared" si="21"/>
        <v>1</v>
      </c>
    </row>
    <row r="268" spans="1:19" ht="15.75">
      <c r="A268" s="103">
        <v>253</v>
      </c>
      <c r="B268" s="218"/>
      <c r="C268" s="218"/>
      <c r="D268" s="206"/>
      <c r="E268" s="206"/>
      <c r="F268" s="206"/>
      <c r="G268" s="207"/>
      <c r="H268" s="207"/>
      <c r="I268" s="208"/>
      <c r="J268" s="208"/>
      <c r="K268" s="208"/>
      <c r="L268" s="208"/>
      <c r="M268" s="104">
        <f t="shared" si="22"/>
        <v>0</v>
      </c>
      <c r="N268" s="208"/>
      <c r="O268" s="16" t="b">
        <f t="shared" si="23"/>
        <v>1</v>
      </c>
      <c r="P268" s="16" t="b">
        <f t="shared" si="24"/>
        <v>1</v>
      </c>
      <c r="Q268" s="16" t="b">
        <f t="shared" si="19"/>
        <v>1</v>
      </c>
      <c r="R268" s="16" t="b">
        <f t="shared" si="20"/>
        <v>1</v>
      </c>
      <c r="S268" s="16" t="b">
        <f t="shared" si="21"/>
        <v>1</v>
      </c>
    </row>
    <row r="269" spans="1:19" ht="15.75">
      <c r="A269" s="103">
        <v>254</v>
      </c>
      <c r="B269" s="218"/>
      <c r="C269" s="218"/>
      <c r="D269" s="206"/>
      <c r="E269" s="206"/>
      <c r="F269" s="206"/>
      <c r="G269" s="207"/>
      <c r="H269" s="207"/>
      <c r="I269" s="208"/>
      <c r="J269" s="208"/>
      <c r="K269" s="208"/>
      <c r="L269" s="208"/>
      <c r="M269" s="104">
        <f t="shared" si="22"/>
        <v>0</v>
      </c>
      <c r="N269" s="208"/>
      <c r="O269" s="16" t="b">
        <f t="shared" si="23"/>
        <v>1</v>
      </c>
      <c r="P269" s="16" t="b">
        <f t="shared" si="24"/>
        <v>1</v>
      </c>
      <c r="Q269" s="16" t="b">
        <f t="shared" si="19"/>
        <v>1</v>
      </c>
      <c r="R269" s="16" t="b">
        <f t="shared" si="20"/>
        <v>1</v>
      </c>
      <c r="S269" s="16" t="b">
        <f t="shared" si="21"/>
        <v>1</v>
      </c>
    </row>
    <row r="270" spans="1:19" ht="15.75">
      <c r="A270" s="103">
        <v>255</v>
      </c>
      <c r="B270" s="218"/>
      <c r="C270" s="218"/>
      <c r="D270" s="206"/>
      <c r="E270" s="206"/>
      <c r="F270" s="206"/>
      <c r="G270" s="207"/>
      <c r="H270" s="207"/>
      <c r="I270" s="208"/>
      <c r="J270" s="208"/>
      <c r="K270" s="208"/>
      <c r="L270" s="208"/>
      <c r="M270" s="104">
        <f t="shared" si="22"/>
        <v>0</v>
      </c>
      <c r="N270" s="208"/>
      <c r="O270" s="16" t="b">
        <f t="shared" si="23"/>
        <v>1</v>
      </c>
      <c r="P270" s="16" t="b">
        <f t="shared" si="24"/>
        <v>1</v>
      </c>
      <c r="Q270" s="16" t="b">
        <f t="shared" si="19"/>
        <v>1</v>
      </c>
      <c r="R270" s="16" t="b">
        <f t="shared" si="20"/>
        <v>1</v>
      </c>
      <c r="S270" s="16" t="b">
        <f t="shared" si="21"/>
        <v>1</v>
      </c>
    </row>
    <row r="271" spans="1:19" ht="15.75">
      <c r="A271" s="103">
        <v>256</v>
      </c>
      <c r="B271" s="218"/>
      <c r="C271" s="218"/>
      <c r="D271" s="206"/>
      <c r="E271" s="206"/>
      <c r="F271" s="206"/>
      <c r="G271" s="207"/>
      <c r="H271" s="207"/>
      <c r="I271" s="208"/>
      <c r="J271" s="208"/>
      <c r="K271" s="208"/>
      <c r="L271" s="208"/>
      <c r="M271" s="104">
        <f t="shared" si="22"/>
        <v>0</v>
      </c>
      <c r="N271" s="208"/>
      <c r="O271" s="16" t="b">
        <f t="shared" si="23"/>
        <v>1</v>
      </c>
      <c r="P271" s="16" t="b">
        <f t="shared" si="24"/>
        <v>1</v>
      </c>
      <c r="Q271" s="16" t="b">
        <f t="shared" si="19"/>
        <v>1</v>
      </c>
      <c r="R271" s="16" t="b">
        <f t="shared" si="20"/>
        <v>1</v>
      </c>
      <c r="S271" s="16" t="b">
        <f t="shared" si="21"/>
        <v>1</v>
      </c>
    </row>
    <row r="272" spans="1:19" ht="15.75">
      <c r="A272" s="103">
        <v>257</v>
      </c>
      <c r="B272" s="218"/>
      <c r="C272" s="218"/>
      <c r="D272" s="206"/>
      <c r="E272" s="206"/>
      <c r="F272" s="206"/>
      <c r="G272" s="207"/>
      <c r="H272" s="207"/>
      <c r="I272" s="208"/>
      <c r="J272" s="208"/>
      <c r="K272" s="208"/>
      <c r="L272" s="208"/>
      <c r="M272" s="104">
        <f t="shared" si="22"/>
        <v>0</v>
      </c>
      <c r="N272" s="208"/>
      <c r="O272" s="16" t="b">
        <f t="shared" si="23"/>
        <v>1</v>
      </c>
      <c r="P272" s="16" t="b">
        <f t="shared" si="24"/>
        <v>1</v>
      </c>
      <c r="Q272" s="16" t="b">
        <f t="shared" ref="Q272:Q335" si="25">IF(D272="",TRUE,(IF(ISNUMBER(MATCH(D272,CountriesList,0)),TRUE,FALSE)))</f>
        <v>1</v>
      </c>
      <c r="R272" s="16" t="b">
        <f t="shared" ref="R272:R335" si="26">IF(E272="",TRUE,(IF(ISNUMBER(MATCH(E272,typeofentityList,0)),TRUE,FALSE)))</f>
        <v>1</v>
      </c>
      <c r="S272" s="16" t="b">
        <f t="shared" ref="S272:S335" si="27">IF(F272="",TRUE,(IF(ISNUMBER(MATCH(F272,RelationList,0)),TRUE,FALSE)))</f>
        <v>1</v>
      </c>
    </row>
    <row r="273" spans="1:19" ht="15.75">
      <c r="A273" s="103">
        <v>258</v>
      </c>
      <c r="B273" s="218"/>
      <c r="C273" s="218"/>
      <c r="D273" s="206"/>
      <c r="E273" s="206"/>
      <c r="F273" s="206"/>
      <c r="G273" s="207"/>
      <c r="H273" s="207"/>
      <c r="I273" s="208"/>
      <c r="J273" s="208"/>
      <c r="K273" s="208"/>
      <c r="L273" s="208"/>
      <c r="M273" s="104">
        <f t="shared" ref="M273:M336" si="28">SUM(I273:L273)</f>
        <v>0</v>
      </c>
      <c r="N273" s="208"/>
      <c r="O273" s="16" t="b">
        <f t="shared" si="23"/>
        <v>1</v>
      </c>
      <c r="P273" s="16" t="b">
        <f t="shared" si="24"/>
        <v>1</v>
      </c>
      <c r="Q273" s="16" t="b">
        <f t="shared" si="25"/>
        <v>1</v>
      </c>
      <c r="R273" s="16" t="b">
        <f t="shared" si="26"/>
        <v>1</v>
      </c>
      <c r="S273" s="16" t="b">
        <f t="shared" si="27"/>
        <v>1</v>
      </c>
    </row>
    <row r="274" spans="1:19" ht="15.75">
      <c r="A274" s="103">
        <v>259</v>
      </c>
      <c r="B274" s="218"/>
      <c r="C274" s="218"/>
      <c r="D274" s="206"/>
      <c r="E274" s="206"/>
      <c r="F274" s="206"/>
      <c r="G274" s="207"/>
      <c r="H274" s="207"/>
      <c r="I274" s="208"/>
      <c r="J274" s="208"/>
      <c r="K274" s="208"/>
      <c r="L274" s="208"/>
      <c r="M274" s="104">
        <f t="shared" si="28"/>
        <v>0</v>
      </c>
      <c r="N274" s="208"/>
      <c r="O274" s="16" t="b">
        <f t="shared" ref="O274:O337" si="29">IF(ISBLANK(B274),TRUE,IF(OR(ISBLANK(C274),ISBLANK(D274),ISBLANK(E274),ISBLANK(F274),ISBLANK(G274),ISBLANK(H274),ISBLANK(I274),ISBLANK(J274),ISBLANK(L274),ISBLANK(M274),ISBLANK(N274)),FALSE,TRUE))</f>
        <v>1</v>
      </c>
      <c r="P274" s="16"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6" t="b">
        <f t="shared" si="25"/>
        <v>1</v>
      </c>
      <c r="R274" s="16" t="b">
        <f t="shared" si="26"/>
        <v>1</v>
      </c>
      <c r="S274" s="16" t="b">
        <f t="shared" si="27"/>
        <v>1</v>
      </c>
    </row>
    <row r="275" spans="1:19" ht="15.75">
      <c r="A275" s="103">
        <v>260</v>
      </c>
      <c r="B275" s="218"/>
      <c r="C275" s="218"/>
      <c r="D275" s="206"/>
      <c r="E275" s="206"/>
      <c r="F275" s="206"/>
      <c r="G275" s="207"/>
      <c r="H275" s="207"/>
      <c r="I275" s="208"/>
      <c r="J275" s="208"/>
      <c r="K275" s="208"/>
      <c r="L275" s="208"/>
      <c r="M275" s="104">
        <f t="shared" si="28"/>
        <v>0</v>
      </c>
      <c r="N275" s="208"/>
      <c r="O275" s="16" t="b">
        <f t="shared" si="29"/>
        <v>1</v>
      </c>
      <c r="P275" s="16" t="b">
        <f t="shared" si="30"/>
        <v>1</v>
      </c>
      <c r="Q275" s="16" t="b">
        <f t="shared" si="25"/>
        <v>1</v>
      </c>
      <c r="R275" s="16" t="b">
        <f t="shared" si="26"/>
        <v>1</v>
      </c>
      <c r="S275" s="16" t="b">
        <f t="shared" si="27"/>
        <v>1</v>
      </c>
    </row>
    <row r="276" spans="1:19" ht="15.75">
      <c r="A276" s="103">
        <v>261</v>
      </c>
      <c r="B276" s="218"/>
      <c r="C276" s="218"/>
      <c r="D276" s="206"/>
      <c r="E276" s="206"/>
      <c r="F276" s="206"/>
      <c r="G276" s="207"/>
      <c r="H276" s="207"/>
      <c r="I276" s="208"/>
      <c r="J276" s="208"/>
      <c r="K276" s="208"/>
      <c r="L276" s="208"/>
      <c r="M276" s="104">
        <f t="shared" si="28"/>
        <v>0</v>
      </c>
      <c r="N276" s="208"/>
      <c r="O276" s="16" t="b">
        <f t="shared" si="29"/>
        <v>1</v>
      </c>
      <c r="P276" s="16" t="b">
        <f t="shared" si="30"/>
        <v>1</v>
      </c>
      <c r="Q276" s="16" t="b">
        <f t="shared" si="25"/>
        <v>1</v>
      </c>
      <c r="R276" s="16" t="b">
        <f t="shared" si="26"/>
        <v>1</v>
      </c>
      <c r="S276" s="16" t="b">
        <f t="shared" si="27"/>
        <v>1</v>
      </c>
    </row>
    <row r="277" spans="1:19" ht="15.75">
      <c r="A277" s="103">
        <v>262</v>
      </c>
      <c r="B277" s="218"/>
      <c r="C277" s="218"/>
      <c r="D277" s="206"/>
      <c r="E277" s="206"/>
      <c r="F277" s="206"/>
      <c r="G277" s="207"/>
      <c r="H277" s="207"/>
      <c r="I277" s="208"/>
      <c r="J277" s="208"/>
      <c r="K277" s="208"/>
      <c r="L277" s="208"/>
      <c r="M277" s="104">
        <f t="shared" si="28"/>
        <v>0</v>
      </c>
      <c r="N277" s="208"/>
      <c r="O277" s="16" t="b">
        <f t="shared" si="29"/>
        <v>1</v>
      </c>
      <c r="P277" s="16" t="b">
        <f t="shared" si="30"/>
        <v>1</v>
      </c>
      <c r="Q277" s="16" t="b">
        <f t="shared" si="25"/>
        <v>1</v>
      </c>
      <c r="R277" s="16" t="b">
        <f t="shared" si="26"/>
        <v>1</v>
      </c>
      <c r="S277" s="16" t="b">
        <f t="shared" si="27"/>
        <v>1</v>
      </c>
    </row>
    <row r="278" spans="1:19" ht="15.75">
      <c r="A278" s="103">
        <v>263</v>
      </c>
      <c r="B278" s="218"/>
      <c r="C278" s="218"/>
      <c r="D278" s="206"/>
      <c r="E278" s="206"/>
      <c r="F278" s="206"/>
      <c r="G278" s="207"/>
      <c r="H278" s="207"/>
      <c r="I278" s="208"/>
      <c r="J278" s="208"/>
      <c r="K278" s="208"/>
      <c r="L278" s="208"/>
      <c r="M278" s="104">
        <f t="shared" si="28"/>
        <v>0</v>
      </c>
      <c r="N278" s="208"/>
      <c r="O278" s="16" t="b">
        <f t="shared" si="29"/>
        <v>1</v>
      </c>
      <c r="P278" s="16" t="b">
        <f t="shared" si="30"/>
        <v>1</v>
      </c>
      <c r="Q278" s="16" t="b">
        <f t="shared" si="25"/>
        <v>1</v>
      </c>
      <c r="R278" s="16" t="b">
        <f t="shared" si="26"/>
        <v>1</v>
      </c>
      <c r="S278" s="16" t="b">
        <f t="shared" si="27"/>
        <v>1</v>
      </c>
    </row>
    <row r="279" spans="1:19" ht="15.75">
      <c r="A279" s="103">
        <v>264</v>
      </c>
      <c r="B279" s="218"/>
      <c r="C279" s="218"/>
      <c r="D279" s="206"/>
      <c r="E279" s="206"/>
      <c r="F279" s="206"/>
      <c r="G279" s="207"/>
      <c r="H279" s="207"/>
      <c r="I279" s="208"/>
      <c r="J279" s="208"/>
      <c r="K279" s="208"/>
      <c r="L279" s="208"/>
      <c r="M279" s="104">
        <f t="shared" si="28"/>
        <v>0</v>
      </c>
      <c r="N279" s="208"/>
      <c r="O279" s="16" t="b">
        <f t="shared" si="29"/>
        <v>1</v>
      </c>
      <c r="P279" s="16" t="b">
        <f t="shared" si="30"/>
        <v>1</v>
      </c>
      <c r="Q279" s="16" t="b">
        <f t="shared" si="25"/>
        <v>1</v>
      </c>
      <c r="R279" s="16" t="b">
        <f t="shared" si="26"/>
        <v>1</v>
      </c>
      <c r="S279" s="16" t="b">
        <f t="shared" si="27"/>
        <v>1</v>
      </c>
    </row>
    <row r="280" spans="1:19" ht="15.75">
      <c r="A280" s="103">
        <v>265</v>
      </c>
      <c r="B280" s="218"/>
      <c r="C280" s="218"/>
      <c r="D280" s="206"/>
      <c r="E280" s="206"/>
      <c r="F280" s="206"/>
      <c r="G280" s="207"/>
      <c r="H280" s="207"/>
      <c r="I280" s="208"/>
      <c r="J280" s="208"/>
      <c r="K280" s="208"/>
      <c r="L280" s="208"/>
      <c r="M280" s="104">
        <f t="shared" si="28"/>
        <v>0</v>
      </c>
      <c r="N280" s="208"/>
      <c r="O280" s="16" t="b">
        <f t="shared" si="29"/>
        <v>1</v>
      </c>
      <c r="P280" s="16" t="b">
        <f t="shared" si="30"/>
        <v>1</v>
      </c>
      <c r="Q280" s="16" t="b">
        <f t="shared" si="25"/>
        <v>1</v>
      </c>
      <c r="R280" s="16" t="b">
        <f t="shared" si="26"/>
        <v>1</v>
      </c>
      <c r="S280" s="16" t="b">
        <f t="shared" si="27"/>
        <v>1</v>
      </c>
    </row>
    <row r="281" spans="1:19" ht="15.75">
      <c r="A281" s="103">
        <v>266</v>
      </c>
      <c r="B281" s="218"/>
      <c r="C281" s="218"/>
      <c r="D281" s="206"/>
      <c r="E281" s="206"/>
      <c r="F281" s="206"/>
      <c r="G281" s="207"/>
      <c r="H281" s="207"/>
      <c r="I281" s="208"/>
      <c r="J281" s="208"/>
      <c r="K281" s="208"/>
      <c r="L281" s="208"/>
      <c r="M281" s="104">
        <f t="shared" si="28"/>
        <v>0</v>
      </c>
      <c r="N281" s="208"/>
      <c r="O281" s="16" t="b">
        <f t="shared" si="29"/>
        <v>1</v>
      </c>
      <c r="P281" s="16" t="b">
        <f t="shared" si="30"/>
        <v>1</v>
      </c>
      <c r="Q281" s="16" t="b">
        <f t="shared" si="25"/>
        <v>1</v>
      </c>
      <c r="R281" s="16" t="b">
        <f t="shared" si="26"/>
        <v>1</v>
      </c>
      <c r="S281" s="16" t="b">
        <f t="shared" si="27"/>
        <v>1</v>
      </c>
    </row>
    <row r="282" spans="1:19" ht="15.75">
      <c r="A282" s="103">
        <v>267</v>
      </c>
      <c r="B282" s="218"/>
      <c r="C282" s="218"/>
      <c r="D282" s="206"/>
      <c r="E282" s="206"/>
      <c r="F282" s="206"/>
      <c r="G282" s="207"/>
      <c r="H282" s="207"/>
      <c r="I282" s="208"/>
      <c r="J282" s="208"/>
      <c r="K282" s="208"/>
      <c r="L282" s="208"/>
      <c r="M282" s="104">
        <f t="shared" si="28"/>
        <v>0</v>
      </c>
      <c r="N282" s="208"/>
      <c r="O282" s="16" t="b">
        <f t="shared" si="29"/>
        <v>1</v>
      </c>
      <c r="P282" s="16" t="b">
        <f t="shared" si="30"/>
        <v>1</v>
      </c>
      <c r="Q282" s="16" t="b">
        <f t="shared" si="25"/>
        <v>1</v>
      </c>
      <c r="R282" s="16" t="b">
        <f t="shared" si="26"/>
        <v>1</v>
      </c>
      <c r="S282" s="16" t="b">
        <f t="shared" si="27"/>
        <v>1</v>
      </c>
    </row>
    <row r="283" spans="1:19" ht="15.75">
      <c r="A283" s="103">
        <v>268</v>
      </c>
      <c r="B283" s="218"/>
      <c r="C283" s="218"/>
      <c r="D283" s="206"/>
      <c r="E283" s="206"/>
      <c r="F283" s="206"/>
      <c r="G283" s="207"/>
      <c r="H283" s="207"/>
      <c r="I283" s="208"/>
      <c r="J283" s="208"/>
      <c r="K283" s="208"/>
      <c r="L283" s="208"/>
      <c r="M283" s="104">
        <f t="shared" si="28"/>
        <v>0</v>
      </c>
      <c r="N283" s="208"/>
      <c r="O283" s="16" t="b">
        <f t="shared" si="29"/>
        <v>1</v>
      </c>
      <c r="P283" s="16" t="b">
        <f t="shared" si="30"/>
        <v>1</v>
      </c>
      <c r="Q283" s="16" t="b">
        <f t="shared" si="25"/>
        <v>1</v>
      </c>
      <c r="R283" s="16" t="b">
        <f t="shared" si="26"/>
        <v>1</v>
      </c>
      <c r="S283" s="16" t="b">
        <f t="shared" si="27"/>
        <v>1</v>
      </c>
    </row>
    <row r="284" spans="1:19" ht="15.75">
      <c r="A284" s="103">
        <v>269</v>
      </c>
      <c r="B284" s="218"/>
      <c r="C284" s="218"/>
      <c r="D284" s="206"/>
      <c r="E284" s="206"/>
      <c r="F284" s="206"/>
      <c r="G284" s="207"/>
      <c r="H284" s="207"/>
      <c r="I284" s="208"/>
      <c r="J284" s="208"/>
      <c r="K284" s="208"/>
      <c r="L284" s="208"/>
      <c r="M284" s="104">
        <f t="shared" si="28"/>
        <v>0</v>
      </c>
      <c r="N284" s="208"/>
      <c r="O284" s="16" t="b">
        <f t="shared" si="29"/>
        <v>1</v>
      </c>
      <c r="P284" s="16" t="b">
        <f t="shared" si="30"/>
        <v>1</v>
      </c>
      <c r="Q284" s="16" t="b">
        <f t="shared" si="25"/>
        <v>1</v>
      </c>
      <c r="R284" s="16" t="b">
        <f t="shared" si="26"/>
        <v>1</v>
      </c>
      <c r="S284" s="16" t="b">
        <f t="shared" si="27"/>
        <v>1</v>
      </c>
    </row>
    <row r="285" spans="1:19" ht="15.75">
      <c r="A285" s="103">
        <v>270</v>
      </c>
      <c r="B285" s="218"/>
      <c r="C285" s="218"/>
      <c r="D285" s="206"/>
      <c r="E285" s="206"/>
      <c r="F285" s="206"/>
      <c r="G285" s="207"/>
      <c r="H285" s="207"/>
      <c r="I285" s="208"/>
      <c r="J285" s="208"/>
      <c r="K285" s="208"/>
      <c r="L285" s="208"/>
      <c r="M285" s="104">
        <f t="shared" si="28"/>
        <v>0</v>
      </c>
      <c r="N285" s="208"/>
      <c r="O285" s="16" t="b">
        <f t="shared" si="29"/>
        <v>1</v>
      </c>
      <c r="P285" s="16" t="b">
        <f t="shared" si="30"/>
        <v>1</v>
      </c>
      <c r="Q285" s="16" t="b">
        <f t="shared" si="25"/>
        <v>1</v>
      </c>
      <c r="R285" s="16" t="b">
        <f t="shared" si="26"/>
        <v>1</v>
      </c>
      <c r="S285" s="16" t="b">
        <f t="shared" si="27"/>
        <v>1</v>
      </c>
    </row>
    <row r="286" spans="1:19" ht="15.75">
      <c r="A286" s="103">
        <v>271</v>
      </c>
      <c r="B286" s="218"/>
      <c r="C286" s="218"/>
      <c r="D286" s="206"/>
      <c r="E286" s="206"/>
      <c r="F286" s="206"/>
      <c r="G286" s="207"/>
      <c r="H286" s="207"/>
      <c r="I286" s="208"/>
      <c r="J286" s="208"/>
      <c r="K286" s="208"/>
      <c r="L286" s="208"/>
      <c r="M286" s="104">
        <f t="shared" si="28"/>
        <v>0</v>
      </c>
      <c r="N286" s="208"/>
      <c r="O286" s="16" t="b">
        <f t="shared" si="29"/>
        <v>1</v>
      </c>
      <c r="P286" s="16" t="b">
        <f t="shared" si="30"/>
        <v>1</v>
      </c>
      <c r="Q286" s="16" t="b">
        <f t="shared" si="25"/>
        <v>1</v>
      </c>
      <c r="R286" s="16" t="b">
        <f t="shared" si="26"/>
        <v>1</v>
      </c>
      <c r="S286" s="16" t="b">
        <f t="shared" si="27"/>
        <v>1</v>
      </c>
    </row>
    <row r="287" spans="1:19" ht="15.75">
      <c r="A287" s="103">
        <v>272</v>
      </c>
      <c r="B287" s="218"/>
      <c r="C287" s="218"/>
      <c r="D287" s="206"/>
      <c r="E287" s="206"/>
      <c r="F287" s="206"/>
      <c r="G287" s="207"/>
      <c r="H287" s="207"/>
      <c r="I287" s="208"/>
      <c r="J287" s="208"/>
      <c r="K287" s="208"/>
      <c r="L287" s="208"/>
      <c r="M287" s="104">
        <f t="shared" si="28"/>
        <v>0</v>
      </c>
      <c r="N287" s="208"/>
      <c r="O287" s="16" t="b">
        <f t="shared" si="29"/>
        <v>1</v>
      </c>
      <c r="P287" s="16" t="b">
        <f t="shared" si="30"/>
        <v>1</v>
      </c>
      <c r="Q287" s="16" t="b">
        <f t="shared" si="25"/>
        <v>1</v>
      </c>
      <c r="R287" s="16" t="b">
        <f t="shared" si="26"/>
        <v>1</v>
      </c>
      <c r="S287" s="16" t="b">
        <f t="shared" si="27"/>
        <v>1</v>
      </c>
    </row>
    <row r="288" spans="1:19" ht="15.75">
      <c r="A288" s="103">
        <v>273</v>
      </c>
      <c r="B288" s="218"/>
      <c r="C288" s="218"/>
      <c r="D288" s="206"/>
      <c r="E288" s="206"/>
      <c r="F288" s="206"/>
      <c r="G288" s="207"/>
      <c r="H288" s="207"/>
      <c r="I288" s="208"/>
      <c r="J288" s="208"/>
      <c r="K288" s="208"/>
      <c r="L288" s="208"/>
      <c r="M288" s="104">
        <f t="shared" si="28"/>
        <v>0</v>
      </c>
      <c r="N288" s="208"/>
      <c r="O288" s="16" t="b">
        <f t="shared" si="29"/>
        <v>1</v>
      </c>
      <c r="P288" s="16" t="b">
        <f t="shared" si="30"/>
        <v>1</v>
      </c>
      <c r="Q288" s="16" t="b">
        <f t="shared" si="25"/>
        <v>1</v>
      </c>
      <c r="R288" s="16" t="b">
        <f t="shared" si="26"/>
        <v>1</v>
      </c>
      <c r="S288" s="16" t="b">
        <f t="shared" si="27"/>
        <v>1</v>
      </c>
    </row>
    <row r="289" spans="1:19" ht="15.75">
      <c r="A289" s="103">
        <v>274</v>
      </c>
      <c r="B289" s="218"/>
      <c r="C289" s="218"/>
      <c r="D289" s="206"/>
      <c r="E289" s="206"/>
      <c r="F289" s="206"/>
      <c r="G289" s="207"/>
      <c r="H289" s="207"/>
      <c r="I289" s="208"/>
      <c r="J289" s="208"/>
      <c r="K289" s="208"/>
      <c r="L289" s="208"/>
      <c r="M289" s="104">
        <f t="shared" si="28"/>
        <v>0</v>
      </c>
      <c r="N289" s="208"/>
      <c r="O289" s="16" t="b">
        <f t="shared" si="29"/>
        <v>1</v>
      </c>
      <c r="P289" s="16" t="b">
        <f t="shared" si="30"/>
        <v>1</v>
      </c>
      <c r="Q289" s="16" t="b">
        <f t="shared" si="25"/>
        <v>1</v>
      </c>
      <c r="R289" s="16" t="b">
        <f t="shared" si="26"/>
        <v>1</v>
      </c>
      <c r="S289" s="16" t="b">
        <f t="shared" si="27"/>
        <v>1</v>
      </c>
    </row>
    <row r="290" spans="1:19" ht="15.75">
      <c r="A290" s="103">
        <v>275</v>
      </c>
      <c r="B290" s="218"/>
      <c r="C290" s="218"/>
      <c r="D290" s="206"/>
      <c r="E290" s="206"/>
      <c r="F290" s="206"/>
      <c r="G290" s="207"/>
      <c r="H290" s="207"/>
      <c r="I290" s="208"/>
      <c r="J290" s="208"/>
      <c r="K290" s="208"/>
      <c r="L290" s="208"/>
      <c r="M290" s="104">
        <f t="shared" si="28"/>
        <v>0</v>
      </c>
      <c r="N290" s="208"/>
      <c r="O290" s="16" t="b">
        <f t="shared" si="29"/>
        <v>1</v>
      </c>
      <c r="P290" s="16" t="b">
        <f t="shared" si="30"/>
        <v>1</v>
      </c>
      <c r="Q290" s="16" t="b">
        <f t="shared" si="25"/>
        <v>1</v>
      </c>
      <c r="R290" s="16" t="b">
        <f t="shared" si="26"/>
        <v>1</v>
      </c>
      <c r="S290" s="16" t="b">
        <f t="shared" si="27"/>
        <v>1</v>
      </c>
    </row>
    <row r="291" spans="1:19" ht="15.75">
      <c r="A291" s="103">
        <v>276</v>
      </c>
      <c r="B291" s="218"/>
      <c r="C291" s="218"/>
      <c r="D291" s="206"/>
      <c r="E291" s="206"/>
      <c r="F291" s="206"/>
      <c r="G291" s="207"/>
      <c r="H291" s="207"/>
      <c r="I291" s="208"/>
      <c r="J291" s="208"/>
      <c r="K291" s="208"/>
      <c r="L291" s="208"/>
      <c r="M291" s="104">
        <f t="shared" si="28"/>
        <v>0</v>
      </c>
      <c r="N291" s="208"/>
      <c r="O291" s="16" t="b">
        <f t="shared" si="29"/>
        <v>1</v>
      </c>
      <c r="P291" s="16" t="b">
        <f t="shared" si="30"/>
        <v>1</v>
      </c>
      <c r="Q291" s="16" t="b">
        <f t="shared" si="25"/>
        <v>1</v>
      </c>
      <c r="R291" s="16" t="b">
        <f t="shared" si="26"/>
        <v>1</v>
      </c>
      <c r="S291" s="16" t="b">
        <f t="shared" si="27"/>
        <v>1</v>
      </c>
    </row>
    <row r="292" spans="1:19" ht="15.75">
      <c r="A292" s="103">
        <v>277</v>
      </c>
      <c r="B292" s="218"/>
      <c r="C292" s="218"/>
      <c r="D292" s="206"/>
      <c r="E292" s="206"/>
      <c r="F292" s="206"/>
      <c r="G292" s="207"/>
      <c r="H292" s="207"/>
      <c r="I292" s="208"/>
      <c r="J292" s="208"/>
      <c r="K292" s="208"/>
      <c r="L292" s="208"/>
      <c r="M292" s="104">
        <f t="shared" si="28"/>
        <v>0</v>
      </c>
      <c r="N292" s="208"/>
      <c r="O292" s="16" t="b">
        <f t="shared" si="29"/>
        <v>1</v>
      </c>
      <c r="P292" s="16" t="b">
        <f t="shared" si="30"/>
        <v>1</v>
      </c>
      <c r="Q292" s="16" t="b">
        <f t="shared" si="25"/>
        <v>1</v>
      </c>
      <c r="R292" s="16" t="b">
        <f t="shared" si="26"/>
        <v>1</v>
      </c>
      <c r="S292" s="16" t="b">
        <f t="shared" si="27"/>
        <v>1</v>
      </c>
    </row>
    <row r="293" spans="1:19" ht="15.75">
      <c r="A293" s="103">
        <v>278</v>
      </c>
      <c r="B293" s="218"/>
      <c r="C293" s="218"/>
      <c r="D293" s="206"/>
      <c r="E293" s="206"/>
      <c r="F293" s="206"/>
      <c r="G293" s="207"/>
      <c r="H293" s="207"/>
      <c r="I293" s="208"/>
      <c r="J293" s="208"/>
      <c r="K293" s="208"/>
      <c r="L293" s="208"/>
      <c r="M293" s="104">
        <f t="shared" si="28"/>
        <v>0</v>
      </c>
      <c r="N293" s="208"/>
      <c r="O293" s="16" t="b">
        <f t="shared" si="29"/>
        <v>1</v>
      </c>
      <c r="P293" s="16" t="b">
        <f t="shared" si="30"/>
        <v>1</v>
      </c>
      <c r="Q293" s="16" t="b">
        <f t="shared" si="25"/>
        <v>1</v>
      </c>
      <c r="R293" s="16" t="b">
        <f t="shared" si="26"/>
        <v>1</v>
      </c>
      <c r="S293" s="16" t="b">
        <f t="shared" si="27"/>
        <v>1</v>
      </c>
    </row>
    <row r="294" spans="1:19" ht="15.75">
      <c r="A294" s="103">
        <v>279</v>
      </c>
      <c r="B294" s="218"/>
      <c r="C294" s="218"/>
      <c r="D294" s="206"/>
      <c r="E294" s="206"/>
      <c r="F294" s="206"/>
      <c r="G294" s="207"/>
      <c r="H294" s="207"/>
      <c r="I294" s="208"/>
      <c r="J294" s="208"/>
      <c r="K294" s="208"/>
      <c r="L294" s="208"/>
      <c r="M294" s="104">
        <f t="shared" si="28"/>
        <v>0</v>
      </c>
      <c r="N294" s="208"/>
      <c r="O294" s="16" t="b">
        <f t="shared" si="29"/>
        <v>1</v>
      </c>
      <c r="P294" s="16" t="b">
        <f t="shared" si="30"/>
        <v>1</v>
      </c>
      <c r="Q294" s="16" t="b">
        <f t="shared" si="25"/>
        <v>1</v>
      </c>
      <c r="R294" s="16" t="b">
        <f t="shared" si="26"/>
        <v>1</v>
      </c>
      <c r="S294" s="16" t="b">
        <f t="shared" si="27"/>
        <v>1</v>
      </c>
    </row>
    <row r="295" spans="1:19" ht="15.75">
      <c r="A295" s="103">
        <v>280</v>
      </c>
      <c r="B295" s="218"/>
      <c r="C295" s="218"/>
      <c r="D295" s="206"/>
      <c r="E295" s="206"/>
      <c r="F295" s="206"/>
      <c r="G295" s="207"/>
      <c r="H295" s="207"/>
      <c r="I295" s="208"/>
      <c r="J295" s="208"/>
      <c r="K295" s="208"/>
      <c r="L295" s="208"/>
      <c r="M295" s="104">
        <f t="shared" si="28"/>
        <v>0</v>
      </c>
      <c r="N295" s="208"/>
      <c r="O295" s="16" t="b">
        <f t="shared" si="29"/>
        <v>1</v>
      </c>
      <c r="P295" s="16" t="b">
        <f t="shared" si="30"/>
        <v>1</v>
      </c>
      <c r="Q295" s="16" t="b">
        <f t="shared" si="25"/>
        <v>1</v>
      </c>
      <c r="R295" s="16" t="b">
        <f t="shared" si="26"/>
        <v>1</v>
      </c>
      <c r="S295" s="16" t="b">
        <f t="shared" si="27"/>
        <v>1</v>
      </c>
    </row>
    <row r="296" spans="1:19" ht="15.75">
      <c r="A296" s="103">
        <v>281</v>
      </c>
      <c r="B296" s="218"/>
      <c r="C296" s="218"/>
      <c r="D296" s="206"/>
      <c r="E296" s="206"/>
      <c r="F296" s="206"/>
      <c r="G296" s="207"/>
      <c r="H296" s="207"/>
      <c r="I296" s="208"/>
      <c r="J296" s="208"/>
      <c r="K296" s="208"/>
      <c r="L296" s="208"/>
      <c r="M296" s="104">
        <f t="shared" si="28"/>
        <v>0</v>
      </c>
      <c r="N296" s="208"/>
      <c r="O296" s="16" t="b">
        <f t="shared" si="29"/>
        <v>1</v>
      </c>
      <c r="P296" s="16" t="b">
        <f t="shared" si="30"/>
        <v>1</v>
      </c>
      <c r="Q296" s="16" t="b">
        <f t="shared" si="25"/>
        <v>1</v>
      </c>
      <c r="R296" s="16" t="b">
        <f t="shared" si="26"/>
        <v>1</v>
      </c>
      <c r="S296" s="16" t="b">
        <f t="shared" si="27"/>
        <v>1</v>
      </c>
    </row>
    <row r="297" spans="1:19" ht="15.75">
      <c r="A297" s="103">
        <v>282</v>
      </c>
      <c r="B297" s="218"/>
      <c r="C297" s="218"/>
      <c r="D297" s="206"/>
      <c r="E297" s="206"/>
      <c r="F297" s="206"/>
      <c r="G297" s="207"/>
      <c r="H297" s="207"/>
      <c r="I297" s="208"/>
      <c r="J297" s="208"/>
      <c r="K297" s="208"/>
      <c r="L297" s="208"/>
      <c r="M297" s="104">
        <f t="shared" si="28"/>
        <v>0</v>
      </c>
      <c r="N297" s="208"/>
      <c r="O297" s="16" t="b">
        <f t="shared" si="29"/>
        <v>1</v>
      </c>
      <c r="P297" s="16" t="b">
        <f t="shared" si="30"/>
        <v>1</v>
      </c>
      <c r="Q297" s="16" t="b">
        <f t="shared" si="25"/>
        <v>1</v>
      </c>
      <c r="R297" s="16" t="b">
        <f t="shared" si="26"/>
        <v>1</v>
      </c>
      <c r="S297" s="16" t="b">
        <f t="shared" si="27"/>
        <v>1</v>
      </c>
    </row>
    <row r="298" spans="1:19" ht="15.75">
      <c r="A298" s="103">
        <v>283</v>
      </c>
      <c r="B298" s="218"/>
      <c r="C298" s="218"/>
      <c r="D298" s="206"/>
      <c r="E298" s="206"/>
      <c r="F298" s="206"/>
      <c r="G298" s="207"/>
      <c r="H298" s="207"/>
      <c r="I298" s="208"/>
      <c r="J298" s="208"/>
      <c r="K298" s="208"/>
      <c r="L298" s="208"/>
      <c r="M298" s="104">
        <f t="shared" si="28"/>
        <v>0</v>
      </c>
      <c r="N298" s="208"/>
      <c r="O298" s="16" t="b">
        <f t="shared" si="29"/>
        <v>1</v>
      </c>
      <c r="P298" s="16" t="b">
        <f t="shared" si="30"/>
        <v>1</v>
      </c>
      <c r="Q298" s="16" t="b">
        <f t="shared" si="25"/>
        <v>1</v>
      </c>
      <c r="R298" s="16" t="b">
        <f t="shared" si="26"/>
        <v>1</v>
      </c>
      <c r="S298" s="16" t="b">
        <f t="shared" si="27"/>
        <v>1</v>
      </c>
    </row>
    <row r="299" spans="1:19" ht="15.75">
      <c r="A299" s="103">
        <v>284</v>
      </c>
      <c r="B299" s="218"/>
      <c r="C299" s="218"/>
      <c r="D299" s="206"/>
      <c r="E299" s="206"/>
      <c r="F299" s="206"/>
      <c r="G299" s="207"/>
      <c r="H299" s="207"/>
      <c r="I299" s="208"/>
      <c r="J299" s="208"/>
      <c r="K299" s="208"/>
      <c r="L299" s="208"/>
      <c r="M299" s="104">
        <f t="shared" si="28"/>
        <v>0</v>
      </c>
      <c r="N299" s="208"/>
      <c r="O299" s="16" t="b">
        <f t="shared" si="29"/>
        <v>1</v>
      </c>
      <c r="P299" s="16" t="b">
        <f t="shared" si="30"/>
        <v>1</v>
      </c>
      <c r="Q299" s="16" t="b">
        <f t="shared" si="25"/>
        <v>1</v>
      </c>
      <c r="R299" s="16" t="b">
        <f t="shared" si="26"/>
        <v>1</v>
      </c>
      <c r="S299" s="16" t="b">
        <f t="shared" si="27"/>
        <v>1</v>
      </c>
    </row>
    <row r="300" spans="1:19" ht="15.75">
      <c r="A300" s="103">
        <v>285</v>
      </c>
      <c r="B300" s="218"/>
      <c r="C300" s="218"/>
      <c r="D300" s="206"/>
      <c r="E300" s="206"/>
      <c r="F300" s="206"/>
      <c r="G300" s="207"/>
      <c r="H300" s="207"/>
      <c r="I300" s="208"/>
      <c r="J300" s="208"/>
      <c r="K300" s="208"/>
      <c r="L300" s="208"/>
      <c r="M300" s="104">
        <f t="shared" si="28"/>
        <v>0</v>
      </c>
      <c r="N300" s="208"/>
      <c r="O300" s="16" t="b">
        <f t="shared" si="29"/>
        <v>1</v>
      </c>
      <c r="P300" s="16" t="b">
        <f t="shared" si="30"/>
        <v>1</v>
      </c>
      <c r="Q300" s="16" t="b">
        <f t="shared" si="25"/>
        <v>1</v>
      </c>
      <c r="R300" s="16" t="b">
        <f t="shared" si="26"/>
        <v>1</v>
      </c>
      <c r="S300" s="16" t="b">
        <f t="shared" si="27"/>
        <v>1</v>
      </c>
    </row>
    <row r="301" spans="1:19" ht="15.75">
      <c r="A301" s="103">
        <v>286</v>
      </c>
      <c r="B301" s="218"/>
      <c r="C301" s="218"/>
      <c r="D301" s="206"/>
      <c r="E301" s="206"/>
      <c r="F301" s="206"/>
      <c r="G301" s="207"/>
      <c r="H301" s="207"/>
      <c r="I301" s="208"/>
      <c r="J301" s="208"/>
      <c r="K301" s="208"/>
      <c r="L301" s="208"/>
      <c r="M301" s="104">
        <f t="shared" si="28"/>
        <v>0</v>
      </c>
      <c r="N301" s="208"/>
      <c r="O301" s="16" t="b">
        <f t="shared" si="29"/>
        <v>1</v>
      </c>
      <c r="P301" s="16" t="b">
        <f t="shared" si="30"/>
        <v>1</v>
      </c>
      <c r="Q301" s="16" t="b">
        <f t="shared" si="25"/>
        <v>1</v>
      </c>
      <c r="R301" s="16" t="b">
        <f t="shared" si="26"/>
        <v>1</v>
      </c>
      <c r="S301" s="16" t="b">
        <f t="shared" si="27"/>
        <v>1</v>
      </c>
    </row>
    <row r="302" spans="1:19" ht="15.75">
      <c r="A302" s="103">
        <v>287</v>
      </c>
      <c r="B302" s="218"/>
      <c r="C302" s="218"/>
      <c r="D302" s="206"/>
      <c r="E302" s="206"/>
      <c r="F302" s="206"/>
      <c r="G302" s="207"/>
      <c r="H302" s="207"/>
      <c r="I302" s="208"/>
      <c r="J302" s="208"/>
      <c r="K302" s="208"/>
      <c r="L302" s="208"/>
      <c r="M302" s="104">
        <f t="shared" si="28"/>
        <v>0</v>
      </c>
      <c r="N302" s="208"/>
      <c r="O302" s="16" t="b">
        <f t="shared" si="29"/>
        <v>1</v>
      </c>
      <c r="P302" s="16" t="b">
        <f t="shared" si="30"/>
        <v>1</v>
      </c>
      <c r="Q302" s="16" t="b">
        <f t="shared" si="25"/>
        <v>1</v>
      </c>
      <c r="R302" s="16" t="b">
        <f t="shared" si="26"/>
        <v>1</v>
      </c>
      <c r="S302" s="16" t="b">
        <f t="shared" si="27"/>
        <v>1</v>
      </c>
    </row>
    <row r="303" spans="1:19" ht="15.75">
      <c r="A303" s="103">
        <v>288</v>
      </c>
      <c r="B303" s="218"/>
      <c r="C303" s="218"/>
      <c r="D303" s="206"/>
      <c r="E303" s="206"/>
      <c r="F303" s="206"/>
      <c r="G303" s="207"/>
      <c r="H303" s="207"/>
      <c r="I303" s="208"/>
      <c r="J303" s="208"/>
      <c r="K303" s="208"/>
      <c r="L303" s="208"/>
      <c r="M303" s="104">
        <f t="shared" si="28"/>
        <v>0</v>
      </c>
      <c r="N303" s="208"/>
      <c r="O303" s="16" t="b">
        <f t="shared" si="29"/>
        <v>1</v>
      </c>
      <c r="P303" s="16" t="b">
        <f t="shared" si="30"/>
        <v>1</v>
      </c>
      <c r="Q303" s="16" t="b">
        <f t="shared" si="25"/>
        <v>1</v>
      </c>
      <c r="R303" s="16" t="b">
        <f t="shared" si="26"/>
        <v>1</v>
      </c>
      <c r="S303" s="16" t="b">
        <f t="shared" si="27"/>
        <v>1</v>
      </c>
    </row>
    <row r="304" spans="1:19" ht="15.75">
      <c r="A304" s="103">
        <v>289</v>
      </c>
      <c r="B304" s="218"/>
      <c r="C304" s="218"/>
      <c r="D304" s="206"/>
      <c r="E304" s="206"/>
      <c r="F304" s="206"/>
      <c r="G304" s="207"/>
      <c r="H304" s="207"/>
      <c r="I304" s="208"/>
      <c r="J304" s="208"/>
      <c r="K304" s="208"/>
      <c r="L304" s="208"/>
      <c r="M304" s="104">
        <f t="shared" si="28"/>
        <v>0</v>
      </c>
      <c r="N304" s="208"/>
      <c r="O304" s="16" t="b">
        <f t="shared" si="29"/>
        <v>1</v>
      </c>
      <c r="P304" s="16" t="b">
        <f t="shared" si="30"/>
        <v>1</v>
      </c>
      <c r="Q304" s="16" t="b">
        <f t="shared" si="25"/>
        <v>1</v>
      </c>
      <c r="R304" s="16" t="b">
        <f t="shared" si="26"/>
        <v>1</v>
      </c>
      <c r="S304" s="16" t="b">
        <f t="shared" si="27"/>
        <v>1</v>
      </c>
    </row>
    <row r="305" spans="1:19" ht="15.75">
      <c r="A305" s="103">
        <v>290</v>
      </c>
      <c r="B305" s="218"/>
      <c r="C305" s="218"/>
      <c r="D305" s="206"/>
      <c r="E305" s="206"/>
      <c r="F305" s="206"/>
      <c r="G305" s="207"/>
      <c r="H305" s="207"/>
      <c r="I305" s="208"/>
      <c r="J305" s="208"/>
      <c r="K305" s="208"/>
      <c r="L305" s="208"/>
      <c r="M305" s="104">
        <f t="shared" si="28"/>
        <v>0</v>
      </c>
      <c r="N305" s="208"/>
      <c r="O305" s="16" t="b">
        <f t="shared" si="29"/>
        <v>1</v>
      </c>
      <c r="P305" s="16" t="b">
        <f t="shared" si="30"/>
        <v>1</v>
      </c>
      <c r="Q305" s="16" t="b">
        <f t="shared" si="25"/>
        <v>1</v>
      </c>
      <c r="R305" s="16" t="b">
        <f t="shared" si="26"/>
        <v>1</v>
      </c>
      <c r="S305" s="16" t="b">
        <f t="shared" si="27"/>
        <v>1</v>
      </c>
    </row>
    <row r="306" spans="1:19" ht="15.75">
      <c r="A306" s="103">
        <v>291</v>
      </c>
      <c r="B306" s="218"/>
      <c r="C306" s="218"/>
      <c r="D306" s="206"/>
      <c r="E306" s="206"/>
      <c r="F306" s="206"/>
      <c r="G306" s="207"/>
      <c r="H306" s="207"/>
      <c r="I306" s="208"/>
      <c r="J306" s="208"/>
      <c r="K306" s="208"/>
      <c r="L306" s="208"/>
      <c r="M306" s="104">
        <f t="shared" si="28"/>
        <v>0</v>
      </c>
      <c r="N306" s="208"/>
      <c r="O306" s="16" t="b">
        <f t="shared" si="29"/>
        <v>1</v>
      </c>
      <c r="P306" s="16" t="b">
        <f t="shared" si="30"/>
        <v>1</v>
      </c>
      <c r="Q306" s="16" t="b">
        <f t="shared" si="25"/>
        <v>1</v>
      </c>
      <c r="R306" s="16" t="b">
        <f t="shared" si="26"/>
        <v>1</v>
      </c>
      <c r="S306" s="16" t="b">
        <f t="shared" si="27"/>
        <v>1</v>
      </c>
    </row>
    <row r="307" spans="1:19" ht="15.75">
      <c r="A307" s="103">
        <v>292</v>
      </c>
      <c r="B307" s="218"/>
      <c r="C307" s="218"/>
      <c r="D307" s="206"/>
      <c r="E307" s="206"/>
      <c r="F307" s="206"/>
      <c r="G307" s="207"/>
      <c r="H307" s="207"/>
      <c r="I307" s="208"/>
      <c r="J307" s="208"/>
      <c r="K307" s="208"/>
      <c r="L307" s="208"/>
      <c r="M307" s="104">
        <f t="shared" si="28"/>
        <v>0</v>
      </c>
      <c r="N307" s="208"/>
      <c r="O307" s="16" t="b">
        <f t="shared" si="29"/>
        <v>1</v>
      </c>
      <c r="P307" s="16" t="b">
        <f t="shared" si="30"/>
        <v>1</v>
      </c>
      <c r="Q307" s="16" t="b">
        <f t="shared" si="25"/>
        <v>1</v>
      </c>
      <c r="R307" s="16" t="b">
        <f t="shared" si="26"/>
        <v>1</v>
      </c>
      <c r="S307" s="16" t="b">
        <f t="shared" si="27"/>
        <v>1</v>
      </c>
    </row>
    <row r="308" spans="1:19" ht="15.75">
      <c r="A308" s="103">
        <v>293</v>
      </c>
      <c r="B308" s="218"/>
      <c r="C308" s="218"/>
      <c r="D308" s="206"/>
      <c r="E308" s="206"/>
      <c r="F308" s="206"/>
      <c r="G308" s="207"/>
      <c r="H308" s="207"/>
      <c r="I308" s="208"/>
      <c r="J308" s="208"/>
      <c r="K308" s="208"/>
      <c r="L308" s="208"/>
      <c r="M308" s="104">
        <f t="shared" si="28"/>
        <v>0</v>
      </c>
      <c r="N308" s="208"/>
      <c r="O308" s="16" t="b">
        <f t="shared" si="29"/>
        <v>1</v>
      </c>
      <c r="P308" s="16" t="b">
        <f t="shared" si="30"/>
        <v>1</v>
      </c>
      <c r="Q308" s="16" t="b">
        <f t="shared" si="25"/>
        <v>1</v>
      </c>
      <c r="R308" s="16" t="b">
        <f t="shared" si="26"/>
        <v>1</v>
      </c>
      <c r="S308" s="16" t="b">
        <f t="shared" si="27"/>
        <v>1</v>
      </c>
    </row>
    <row r="309" spans="1:19" ht="15.75">
      <c r="A309" s="103">
        <v>294</v>
      </c>
      <c r="B309" s="218"/>
      <c r="C309" s="218"/>
      <c r="D309" s="206"/>
      <c r="E309" s="206"/>
      <c r="F309" s="206"/>
      <c r="G309" s="207"/>
      <c r="H309" s="207"/>
      <c r="I309" s="208"/>
      <c r="J309" s="208"/>
      <c r="K309" s="208"/>
      <c r="L309" s="208"/>
      <c r="M309" s="104">
        <f t="shared" si="28"/>
        <v>0</v>
      </c>
      <c r="N309" s="208"/>
      <c r="O309" s="16" t="b">
        <f t="shared" si="29"/>
        <v>1</v>
      </c>
      <c r="P309" s="16" t="b">
        <f t="shared" si="30"/>
        <v>1</v>
      </c>
      <c r="Q309" s="16" t="b">
        <f t="shared" si="25"/>
        <v>1</v>
      </c>
      <c r="R309" s="16" t="b">
        <f t="shared" si="26"/>
        <v>1</v>
      </c>
      <c r="S309" s="16" t="b">
        <f t="shared" si="27"/>
        <v>1</v>
      </c>
    </row>
    <row r="310" spans="1:19" ht="15.75">
      <c r="A310" s="103">
        <v>295</v>
      </c>
      <c r="B310" s="218"/>
      <c r="C310" s="218"/>
      <c r="D310" s="206"/>
      <c r="E310" s="206"/>
      <c r="F310" s="206"/>
      <c r="G310" s="207"/>
      <c r="H310" s="207"/>
      <c r="I310" s="208"/>
      <c r="J310" s="208"/>
      <c r="K310" s="208"/>
      <c r="L310" s="208"/>
      <c r="M310" s="104">
        <f t="shared" si="28"/>
        <v>0</v>
      </c>
      <c r="N310" s="208"/>
      <c r="O310" s="16" t="b">
        <f t="shared" si="29"/>
        <v>1</v>
      </c>
      <c r="P310" s="16" t="b">
        <f t="shared" si="30"/>
        <v>1</v>
      </c>
      <c r="Q310" s="16" t="b">
        <f t="shared" si="25"/>
        <v>1</v>
      </c>
      <c r="R310" s="16" t="b">
        <f t="shared" si="26"/>
        <v>1</v>
      </c>
      <c r="S310" s="16" t="b">
        <f t="shared" si="27"/>
        <v>1</v>
      </c>
    </row>
    <row r="311" spans="1:19" ht="15.75">
      <c r="A311" s="103">
        <v>296</v>
      </c>
      <c r="B311" s="218"/>
      <c r="C311" s="218"/>
      <c r="D311" s="206"/>
      <c r="E311" s="206"/>
      <c r="F311" s="206"/>
      <c r="G311" s="207"/>
      <c r="H311" s="207"/>
      <c r="I311" s="208"/>
      <c r="J311" s="208"/>
      <c r="K311" s="208"/>
      <c r="L311" s="208"/>
      <c r="M311" s="104">
        <f t="shared" si="28"/>
        <v>0</v>
      </c>
      <c r="N311" s="208"/>
      <c r="O311" s="16" t="b">
        <f t="shared" si="29"/>
        <v>1</v>
      </c>
      <c r="P311" s="16" t="b">
        <f t="shared" si="30"/>
        <v>1</v>
      </c>
      <c r="Q311" s="16" t="b">
        <f t="shared" si="25"/>
        <v>1</v>
      </c>
      <c r="R311" s="16" t="b">
        <f t="shared" si="26"/>
        <v>1</v>
      </c>
      <c r="S311" s="16" t="b">
        <f t="shared" si="27"/>
        <v>1</v>
      </c>
    </row>
    <row r="312" spans="1:19" ht="15.75">
      <c r="A312" s="103">
        <v>297</v>
      </c>
      <c r="B312" s="218"/>
      <c r="C312" s="218"/>
      <c r="D312" s="206"/>
      <c r="E312" s="206"/>
      <c r="F312" s="206"/>
      <c r="G312" s="207"/>
      <c r="H312" s="207"/>
      <c r="I312" s="208"/>
      <c r="J312" s="208"/>
      <c r="K312" s="208"/>
      <c r="L312" s="208"/>
      <c r="M312" s="104">
        <f t="shared" si="28"/>
        <v>0</v>
      </c>
      <c r="N312" s="208"/>
      <c r="O312" s="16" t="b">
        <f t="shared" si="29"/>
        <v>1</v>
      </c>
      <c r="P312" s="16" t="b">
        <f t="shared" si="30"/>
        <v>1</v>
      </c>
      <c r="Q312" s="16" t="b">
        <f t="shared" si="25"/>
        <v>1</v>
      </c>
      <c r="R312" s="16" t="b">
        <f t="shared" si="26"/>
        <v>1</v>
      </c>
      <c r="S312" s="16" t="b">
        <f t="shared" si="27"/>
        <v>1</v>
      </c>
    </row>
    <row r="313" spans="1:19" ht="15.75">
      <c r="A313" s="103">
        <v>298</v>
      </c>
      <c r="B313" s="218"/>
      <c r="C313" s="218"/>
      <c r="D313" s="206"/>
      <c r="E313" s="206"/>
      <c r="F313" s="206"/>
      <c r="G313" s="207"/>
      <c r="H313" s="207"/>
      <c r="I313" s="208"/>
      <c r="J313" s="208"/>
      <c r="K313" s="208"/>
      <c r="L313" s="208"/>
      <c r="M313" s="104">
        <f t="shared" si="28"/>
        <v>0</v>
      </c>
      <c r="N313" s="208"/>
      <c r="O313" s="16" t="b">
        <f t="shared" si="29"/>
        <v>1</v>
      </c>
      <c r="P313" s="16" t="b">
        <f t="shared" si="30"/>
        <v>1</v>
      </c>
      <c r="Q313" s="16" t="b">
        <f t="shared" si="25"/>
        <v>1</v>
      </c>
      <c r="R313" s="16" t="b">
        <f t="shared" si="26"/>
        <v>1</v>
      </c>
      <c r="S313" s="16" t="b">
        <f t="shared" si="27"/>
        <v>1</v>
      </c>
    </row>
    <row r="314" spans="1:19" ht="15.75">
      <c r="A314" s="103">
        <v>299</v>
      </c>
      <c r="B314" s="218"/>
      <c r="C314" s="218"/>
      <c r="D314" s="206"/>
      <c r="E314" s="206"/>
      <c r="F314" s="206"/>
      <c r="G314" s="207"/>
      <c r="H314" s="207"/>
      <c r="I314" s="208"/>
      <c r="J314" s="208"/>
      <c r="K314" s="208"/>
      <c r="L314" s="208"/>
      <c r="M314" s="104">
        <f t="shared" si="28"/>
        <v>0</v>
      </c>
      <c r="N314" s="208"/>
      <c r="O314" s="16" t="b">
        <f t="shared" si="29"/>
        <v>1</v>
      </c>
      <c r="P314" s="16" t="b">
        <f t="shared" si="30"/>
        <v>1</v>
      </c>
      <c r="Q314" s="16" t="b">
        <f t="shared" si="25"/>
        <v>1</v>
      </c>
      <c r="R314" s="16" t="b">
        <f t="shared" si="26"/>
        <v>1</v>
      </c>
      <c r="S314" s="16" t="b">
        <f t="shared" si="27"/>
        <v>1</v>
      </c>
    </row>
    <row r="315" spans="1:19" ht="15.75">
      <c r="A315" s="103">
        <v>300</v>
      </c>
      <c r="B315" s="218"/>
      <c r="C315" s="218"/>
      <c r="D315" s="206"/>
      <c r="E315" s="206"/>
      <c r="F315" s="206"/>
      <c r="G315" s="207"/>
      <c r="H315" s="207"/>
      <c r="I315" s="208"/>
      <c r="J315" s="208"/>
      <c r="K315" s="208"/>
      <c r="L315" s="208"/>
      <c r="M315" s="104">
        <f t="shared" si="28"/>
        <v>0</v>
      </c>
      <c r="N315" s="208"/>
      <c r="O315" s="16" t="b">
        <f t="shared" si="29"/>
        <v>1</v>
      </c>
      <c r="P315" s="16" t="b">
        <f t="shared" si="30"/>
        <v>1</v>
      </c>
      <c r="Q315" s="16" t="b">
        <f t="shared" si="25"/>
        <v>1</v>
      </c>
      <c r="R315" s="16" t="b">
        <f t="shared" si="26"/>
        <v>1</v>
      </c>
      <c r="S315" s="16" t="b">
        <f t="shared" si="27"/>
        <v>1</v>
      </c>
    </row>
    <row r="316" spans="1:19" ht="15.75">
      <c r="A316" s="103">
        <v>301</v>
      </c>
      <c r="B316" s="218"/>
      <c r="C316" s="218"/>
      <c r="D316" s="206"/>
      <c r="E316" s="206"/>
      <c r="F316" s="206"/>
      <c r="G316" s="207"/>
      <c r="H316" s="207"/>
      <c r="I316" s="208"/>
      <c r="J316" s="208"/>
      <c r="K316" s="208"/>
      <c r="L316" s="208"/>
      <c r="M316" s="104">
        <f t="shared" si="28"/>
        <v>0</v>
      </c>
      <c r="N316" s="208"/>
      <c r="O316" s="16" t="b">
        <f t="shared" si="29"/>
        <v>1</v>
      </c>
      <c r="P316" s="16" t="b">
        <f t="shared" si="30"/>
        <v>1</v>
      </c>
      <c r="Q316" s="16" t="b">
        <f t="shared" si="25"/>
        <v>1</v>
      </c>
      <c r="R316" s="16" t="b">
        <f t="shared" si="26"/>
        <v>1</v>
      </c>
      <c r="S316" s="16" t="b">
        <f t="shared" si="27"/>
        <v>1</v>
      </c>
    </row>
    <row r="317" spans="1:19" ht="15.75">
      <c r="A317" s="103">
        <v>302</v>
      </c>
      <c r="B317" s="218"/>
      <c r="C317" s="218"/>
      <c r="D317" s="206"/>
      <c r="E317" s="206"/>
      <c r="F317" s="206"/>
      <c r="G317" s="207"/>
      <c r="H317" s="207"/>
      <c r="I317" s="208"/>
      <c r="J317" s="208"/>
      <c r="K317" s="208"/>
      <c r="L317" s="208"/>
      <c r="M317" s="104">
        <f t="shared" si="28"/>
        <v>0</v>
      </c>
      <c r="N317" s="208"/>
      <c r="O317" s="16" t="b">
        <f t="shared" si="29"/>
        <v>1</v>
      </c>
      <c r="P317" s="16" t="b">
        <f t="shared" si="30"/>
        <v>1</v>
      </c>
      <c r="Q317" s="16" t="b">
        <f t="shared" si="25"/>
        <v>1</v>
      </c>
      <c r="R317" s="16" t="b">
        <f t="shared" si="26"/>
        <v>1</v>
      </c>
      <c r="S317" s="16" t="b">
        <f t="shared" si="27"/>
        <v>1</v>
      </c>
    </row>
    <row r="318" spans="1:19" ht="15.75">
      <c r="A318" s="103">
        <v>303</v>
      </c>
      <c r="B318" s="218"/>
      <c r="C318" s="218"/>
      <c r="D318" s="206"/>
      <c r="E318" s="206"/>
      <c r="F318" s="206"/>
      <c r="G318" s="207"/>
      <c r="H318" s="207"/>
      <c r="I318" s="208"/>
      <c r="J318" s="208"/>
      <c r="K318" s="208"/>
      <c r="L318" s="208"/>
      <c r="M318" s="104">
        <f t="shared" si="28"/>
        <v>0</v>
      </c>
      <c r="N318" s="208"/>
      <c r="O318" s="16" t="b">
        <f t="shared" si="29"/>
        <v>1</v>
      </c>
      <c r="P318" s="16" t="b">
        <f t="shared" si="30"/>
        <v>1</v>
      </c>
      <c r="Q318" s="16" t="b">
        <f t="shared" si="25"/>
        <v>1</v>
      </c>
      <c r="R318" s="16" t="b">
        <f t="shared" si="26"/>
        <v>1</v>
      </c>
      <c r="S318" s="16" t="b">
        <f t="shared" si="27"/>
        <v>1</v>
      </c>
    </row>
    <row r="319" spans="1:19" ht="15.75">
      <c r="A319" s="103">
        <v>304</v>
      </c>
      <c r="B319" s="218"/>
      <c r="C319" s="218"/>
      <c r="D319" s="206"/>
      <c r="E319" s="206"/>
      <c r="F319" s="206"/>
      <c r="G319" s="207"/>
      <c r="H319" s="207"/>
      <c r="I319" s="208"/>
      <c r="J319" s="208"/>
      <c r="K319" s="208"/>
      <c r="L319" s="208"/>
      <c r="M319" s="104">
        <f t="shared" si="28"/>
        <v>0</v>
      </c>
      <c r="N319" s="208"/>
      <c r="O319" s="16" t="b">
        <f t="shared" si="29"/>
        <v>1</v>
      </c>
      <c r="P319" s="16" t="b">
        <f t="shared" si="30"/>
        <v>1</v>
      </c>
      <c r="Q319" s="16" t="b">
        <f t="shared" si="25"/>
        <v>1</v>
      </c>
      <c r="R319" s="16" t="b">
        <f t="shared" si="26"/>
        <v>1</v>
      </c>
      <c r="S319" s="16" t="b">
        <f t="shared" si="27"/>
        <v>1</v>
      </c>
    </row>
    <row r="320" spans="1:19" ht="15.75">
      <c r="A320" s="103">
        <v>305</v>
      </c>
      <c r="B320" s="218"/>
      <c r="C320" s="218"/>
      <c r="D320" s="206"/>
      <c r="E320" s="206"/>
      <c r="F320" s="206"/>
      <c r="G320" s="207"/>
      <c r="H320" s="207"/>
      <c r="I320" s="208"/>
      <c r="J320" s="208"/>
      <c r="K320" s="208"/>
      <c r="L320" s="208"/>
      <c r="M320" s="104">
        <f t="shared" si="28"/>
        <v>0</v>
      </c>
      <c r="N320" s="208"/>
      <c r="O320" s="16" t="b">
        <f t="shared" si="29"/>
        <v>1</v>
      </c>
      <c r="P320" s="16" t="b">
        <f t="shared" si="30"/>
        <v>1</v>
      </c>
      <c r="Q320" s="16" t="b">
        <f t="shared" si="25"/>
        <v>1</v>
      </c>
      <c r="R320" s="16" t="b">
        <f t="shared" si="26"/>
        <v>1</v>
      </c>
      <c r="S320" s="16" t="b">
        <f t="shared" si="27"/>
        <v>1</v>
      </c>
    </row>
    <row r="321" spans="1:19" ht="15.75">
      <c r="A321" s="103">
        <v>306</v>
      </c>
      <c r="B321" s="218"/>
      <c r="C321" s="218"/>
      <c r="D321" s="206"/>
      <c r="E321" s="206"/>
      <c r="F321" s="206"/>
      <c r="G321" s="207"/>
      <c r="H321" s="207"/>
      <c r="I321" s="208"/>
      <c r="J321" s="208"/>
      <c r="K321" s="208"/>
      <c r="L321" s="208"/>
      <c r="M321" s="104">
        <f t="shared" si="28"/>
        <v>0</v>
      </c>
      <c r="N321" s="208"/>
      <c r="O321" s="16" t="b">
        <f t="shared" si="29"/>
        <v>1</v>
      </c>
      <c r="P321" s="16" t="b">
        <f t="shared" si="30"/>
        <v>1</v>
      </c>
      <c r="Q321" s="16" t="b">
        <f t="shared" si="25"/>
        <v>1</v>
      </c>
      <c r="R321" s="16" t="b">
        <f t="shared" si="26"/>
        <v>1</v>
      </c>
      <c r="S321" s="16" t="b">
        <f t="shared" si="27"/>
        <v>1</v>
      </c>
    </row>
    <row r="322" spans="1:19" ht="15.75">
      <c r="A322" s="103">
        <v>307</v>
      </c>
      <c r="B322" s="218"/>
      <c r="C322" s="218"/>
      <c r="D322" s="206"/>
      <c r="E322" s="206"/>
      <c r="F322" s="206"/>
      <c r="G322" s="207"/>
      <c r="H322" s="207"/>
      <c r="I322" s="208"/>
      <c r="J322" s="208"/>
      <c r="K322" s="208"/>
      <c r="L322" s="208"/>
      <c r="M322" s="104">
        <f t="shared" si="28"/>
        <v>0</v>
      </c>
      <c r="N322" s="208"/>
      <c r="O322" s="16" t="b">
        <f t="shared" si="29"/>
        <v>1</v>
      </c>
      <c r="P322" s="16" t="b">
        <f t="shared" si="30"/>
        <v>1</v>
      </c>
      <c r="Q322" s="16" t="b">
        <f t="shared" si="25"/>
        <v>1</v>
      </c>
      <c r="R322" s="16" t="b">
        <f t="shared" si="26"/>
        <v>1</v>
      </c>
      <c r="S322" s="16" t="b">
        <f t="shared" si="27"/>
        <v>1</v>
      </c>
    </row>
    <row r="323" spans="1:19" ht="15.75">
      <c r="A323" s="103">
        <v>308</v>
      </c>
      <c r="B323" s="218"/>
      <c r="C323" s="218"/>
      <c r="D323" s="206"/>
      <c r="E323" s="206"/>
      <c r="F323" s="206"/>
      <c r="G323" s="207"/>
      <c r="H323" s="207"/>
      <c r="I323" s="208"/>
      <c r="J323" s="208"/>
      <c r="K323" s="208"/>
      <c r="L323" s="208"/>
      <c r="M323" s="104">
        <f t="shared" si="28"/>
        <v>0</v>
      </c>
      <c r="N323" s="208"/>
      <c r="O323" s="16" t="b">
        <f t="shared" si="29"/>
        <v>1</v>
      </c>
      <c r="P323" s="16" t="b">
        <f t="shared" si="30"/>
        <v>1</v>
      </c>
      <c r="Q323" s="16" t="b">
        <f t="shared" si="25"/>
        <v>1</v>
      </c>
      <c r="R323" s="16" t="b">
        <f t="shared" si="26"/>
        <v>1</v>
      </c>
      <c r="S323" s="16" t="b">
        <f t="shared" si="27"/>
        <v>1</v>
      </c>
    </row>
    <row r="324" spans="1:19" ht="15.75">
      <c r="A324" s="103">
        <v>309</v>
      </c>
      <c r="B324" s="218"/>
      <c r="C324" s="218"/>
      <c r="D324" s="206"/>
      <c r="E324" s="206"/>
      <c r="F324" s="206"/>
      <c r="G324" s="207"/>
      <c r="H324" s="207"/>
      <c r="I324" s="208"/>
      <c r="J324" s="208"/>
      <c r="K324" s="208"/>
      <c r="L324" s="208"/>
      <c r="M324" s="104">
        <f t="shared" si="28"/>
        <v>0</v>
      </c>
      <c r="N324" s="208"/>
      <c r="O324" s="16" t="b">
        <f t="shared" si="29"/>
        <v>1</v>
      </c>
      <c r="P324" s="16" t="b">
        <f t="shared" si="30"/>
        <v>1</v>
      </c>
      <c r="Q324" s="16" t="b">
        <f t="shared" si="25"/>
        <v>1</v>
      </c>
      <c r="R324" s="16" t="b">
        <f t="shared" si="26"/>
        <v>1</v>
      </c>
      <c r="S324" s="16" t="b">
        <f t="shared" si="27"/>
        <v>1</v>
      </c>
    </row>
    <row r="325" spans="1:19" ht="15.75">
      <c r="A325" s="103">
        <v>310</v>
      </c>
      <c r="B325" s="218"/>
      <c r="C325" s="218"/>
      <c r="D325" s="206"/>
      <c r="E325" s="206"/>
      <c r="F325" s="206"/>
      <c r="G325" s="207"/>
      <c r="H325" s="207"/>
      <c r="I325" s="208"/>
      <c r="J325" s="208"/>
      <c r="K325" s="208"/>
      <c r="L325" s="208"/>
      <c r="M325" s="104">
        <f t="shared" si="28"/>
        <v>0</v>
      </c>
      <c r="N325" s="208"/>
      <c r="O325" s="16" t="b">
        <f t="shared" si="29"/>
        <v>1</v>
      </c>
      <c r="P325" s="16" t="b">
        <f t="shared" si="30"/>
        <v>1</v>
      </c>
      <c r="Q325" s="16" t="b">
        <f t="shared" si="25"/>
        <v>1</v>
      </c>
      <c r="R325" s="16" t="b">
        <f t="shared" si="26"/>
        <v>1</v>
      </c>
      <c r="S325" s="16" t="b">
        <f t="shared" si="27"/>
        <v>1</v>
      </c>
    </row>
    <row r="326" spans="1:19" ht="15.75">
      <c r="A326" s="103">
        <v>311</v>
      </c>
      <c r="B326" s="218"/>
      <c r="C326" s="218"/>
      <c r="D326" s="206"/>
      <c r="E326" s="206"/>
      <c r="F326" s="206"/>
      <c r="G326" s="207"/>
      <c r="H326" s="207"/>
      <c r="I326" s="208"/>
      <c r="J326" s="208"/>
      <c r="K326" s="208"/>
      <c r="L326" s="208"/>
      <c r="M326" s="104">
        <f t="shared" si="28"/>
        <v>0</v>
      </c>
      <c r="N326" s="208"/>
      <c r="O326" s="16" t="b">
        <f t="shared" si="29"/>
        <v>1</v>
      </c>
      <c r="P326" s="16" t="b">
        <f t="shared" si="30"/>
        <v>1</v>
      </c>
      <c r="Q326" s="16" t="b">
        <f t="shared" si="25"/>
        <v>1</v>
      </c>
      <c r="R326" s="16" t="b">
        <f t="shared" si="26"/>
        <v>1</v>
      </c>
      <c r="S326" s="16" t="b">
        <f t="shared" si="27"/>
        <v>1</v>
      </c>
    </row>
    <row r="327" spans="1:19" ht="15.75">
      <c r="A327" s="103">
        <v>312</v>
      </c>
      <c r="B327" s="218"/>
      <c r="C327" s="218"/>
      <c r="D327" s="206"/>
      <c r="E327" s="206"/>
      <c r="F327" s="206"/>
      <c r="G327" s="207"/>
      <c r="H327" s="207"/>
      <c r="I327" s="208"/>
      <c r="J327" s="208"/>
      <c r="K327" s="208"/>
      <c r="L327" s="208"/>
      <c r="M327" s="104">
        <f t="shared" si="28"/>
        <v>0</v>
      </c>
      <c r="N327" s="208"/>
      <c r="O327" s="16" t="b">
        <f t="shared" si="29"/>
        <v>1</v>
      </c>
      <c r="P327" s="16" t="b">
        <f t="shared" si="30"/>
        <v>1</v>
      </c>
      <c r="Q327" s="16" t="b">
        <f t="shared" si="25"/>
        <v>1</v>
      </c>
      <c r="R327" s="16" t="b">
        <f t="shared" si="26"/>
        <v>1</v>
      </c>
      <c r="S327" s="16" t="b">
        <f t="shared" si="27"/>
        <v>1</v>
      </c>
    </row>
    <row r="328" spans="1:19" ht="15.75">
      <c r="A328" s="103">
        <v>313</v>
      </c>
      <c r="B328" s="218"/>
      <c r="C328" s="218"/>
      <c r="D328" s="206"/>
      <c r="E328" s="206"/>
      <c r="F328" s="206"/>
      <c r="G328" s="207"/>
      <c r="H328" s="207"/>
      <c r="I328" s="208"/>
      <c r="J328" s="208"/>
      <c r="K328" s="208"/>
      <c r="L328" s="208"/>
      <c r="M328" s="104">
        <f t="shared" si="28"/>
        <v>0</v>
      </c>
      <c r="N328" s="208"/>
      <c r="O328" s="16" t="b">
        <f t="shared" si="29"/>
        <v>1</v>
      </c>
      <c r="P328" s="16" t="b">
        <f t="shared" si="30"/>
        <v>1</v>
      </c>
      <c r="Q328" s="16" t="b">
        <f t="shared" si="25"/>
        <v>1</v>
      </c>
      <c r="R328" s="16" t="b">
        <f t="shared" si="26"/>
        <v>1</v>
      </c>
      <c r="S328" s="16" t="b">
        <f t="shared" si="27"/>
        <v>1</v>
      </c>
    </row>
    <row r="329" spans="1:19" ht="15.75">
      <c r="A329" s="103">
        <v>314</v>
      </c>
      <c r="B329" s="218"/>
      <c r="C329" s="218"/>
      <c r="D329" s="206"/>
      <c r="E329" s="206"/>
      <c r="F329" s="206"/>
      <c r="G329" s="207"/>
      <c r="H329" s="207"/>
      <c r="I329" s="208"/>
      <c r="J329" s="208"/>
      <c r="K329" s="208"/>
      <c r="L329" s="208"/>
      <c r="M329" s="104">
        <f t="shared" si="28"/>
        <v>0</v>
      </c>
      <c r="N329" s="208"/>
      <c r="O329" s="16" t="b">
        <f t="shared" si="29"/>
        <v>1</v>
      </c>
      <c r="P329" s="16" t="b">
        <f t="shared" si="30"/>
        <v>1</v>
      </c>
      <c r="Q329" s="16" t="b">
        <f t="shared" si="25"/>
        <v>1</v>
      </c>
      <c r="R329" s="16" t="b">
        <f t="shared" si="26"/>
        <v>1</v>
      </c>
      <c r="S329" s="16" t="b">
        <f t="shared" si="27"/>
        <v>1</v>
      </c>
    </row>
    <row r="330" spans="1:19" ht="15.75">
      <c r="A330" s="103">
        <v>315</v>
      </c>
      <c r="B330" s="218"/>
      <c r="C330" s="218"/>
      <c r="D330" s="206"/>
      <c r="E330" s="206"/>
      <c r="F330" s="206"/>
      <c r="G330" s="207"/>
      <c r="H330" s="207"/>
      <c r="I330" s="208"/>
      <c r="J330" s="208"/>
      <c r="K330" s="208"/>
      <c r="L330" s="208"/>
      <c r="M330" s="104">
        <f t="shared" si="28"/>
        <v>0</v>
      </c>
      <c r="N330" s="208"/>
      <c r="O330" s="16" t="b">
        <f t="shared" si="29"/>
        <v>1</v>
      </c>
      <c r="P330" s="16" t="b">
        <f t="shared" si="30"/>
        <v>1</v>
      </c>
      <c r="Q330" s="16" t="b">
        <f t="shared" si="25"/>
        <v>1</v>
      </c>
      <c r="R330" s="16" t="b">
        <f t="shared" si="26"/>
        <v>1</v>
      </c>
      <c r="S330" s="16" t="b">
        <f t="shared" si="27"/>
        <v>1</v>
      </c>
    </row>
    <row r="331" spans="1:19" ht="15.75">
      <c r="A331" s="103">
        <v>316</v>
      </c>
      <c r="B331" s="218"/>
      <c r="C331" s="218"/>
      <c r="D331" s="206"/>
      <c r="E331" s="206"/>
      <c r="F331" s="206"/>
      <c r="G331" s="207"/>
      <c r="H331" s="207"/>
      <c r="I331" s="208"/>
      <c r="J331" s="208"/>
      <c r="K331" s="208"/>
      <c r="L331" s="208"/>
      <c r="M331" s="104">
        <f t="shared" si="28"/>
        <v>0</v>
      </c>
      <c r="N331" s="208"/>
      <c r="O331" s="16" t="b">
        <f t="shared" si="29"/>
        <v>1</v>
      </c>
      <c r="P331" s="16" t="b">
        <f t="shared" si="30"/>
        <v>1</v>
      </c>
      <c r="Q331" s="16" t="b">
        <f t="shared" si="25"/>
        <v>1</v>
      </c>
      <c r="R331" s="16" t="b">
        <f t="shared" si="26"/>
        <v>1</v>
      </c>
      <c r="S331" s="16" t="b">
        <f t="shared" si="27"/>
        <v>1</v>
      </c>
    </row>
    <row r="332" spans="1:19" ht="15.75">
      <c r="A332" s="103">
        <v>317</v>
      </c>
      <c r="B332" s="218"/>
      <c r="C332" s="218"/>
      <c r="D332" s="206"/>
      <c r="E332" s="206"/>
      <c r="F332" s="206"/>
      <c r="G332" s="207"/>
      <c r="H332" s="207"/>
      <c r="I332" s="208"/>
      <c r="J332" s="208"/>
      <c r="K332" s="208"/>
      <c r="L332" s="208"/>
      <c r="M332" s="104">
        <f t="shared" si="28"/>
        <v>0</v>
      </c>
      <c r="N332" s="208"/>
      <c r="O332" s="16" t="b">
        <f t="shared" si="29"/>
        <v>1</v>
      </c>
      <c r="P332" s="16" t="b">
        <f t="shared" si="30"/>
        <v>1</v>
      </c>
      <c r="Q332" s="16" t="b">
        <f t="shared" si="25"/>
        <v>1</v>
      </c>
      <c r="R332" s="16" t="b">
        <f t="shared" si="26"/>
        <v>1</v>
      </c>
      <c r="S332" s="16" t="b">
        <f t="shared" si="27"/>
        <v>1</v>
      </c>
    </row>
    <row r="333" spans="1:19" ht="15.75">
      <c r="A333" s="103">
        <v>318</v>
      </c>
      <c r="B333" s="218"/>
      <c r="C333" s="218"/>
      <c r="D333" s="206"/>
      <c r="E333" s="206"/>
      <c r="F333" s="206"/>
      <c r="G333" s="207"/>
      <c r="H333" s="207"/>
      <c r="I333" s="208"/>
      <c r="J333" s="208"/>
      <c r="K333" s="208"/>
      <c r="L333" s="208"/>
      <c r="M333" s="104">
        <f t="shared" si="28"/>
        <v>0</v>
      </c>
      <c r="N333" s="208"/>
      <c r="O333" s="16" t="b">
        <f t="shared" si="29"/>
        <v>1</v>
      </c>
      <c r="P333" s="16" t="b">
        <f t="shared" si="30"/>
        <v>1</v>
      </c>
      <c r="Q333" s="16" t="b">
        <f t="shared" si="25"/>
        <v>1</v>
      </c>
      <c r="R333" s="16" t="b">
        <f t="shared" si="26"/>
        <v>1</v>
      </c>
      <c r="S333" s="16" t="b">
        <f t="shared" si="27"/>
        <v>1</v>
      </c>
    </row>
    <row r="334" spans="1:19" ht="15.75">
      <c r="A334" s="103">
        <v>319</v>
      </c>
      <c r="B334" s="218"/>
      <c r="C334" s="218"/>
      <c r="D334" s="206"/>
      <c r="E334" s="206"/>
      <c r="F334" s="206"/>
      <c r="G334" s="207"/>
      <c r="H334" s="207"/>
      <c r="I334" s="208"/>
      <c r="J334" s="208"/>
      <c r="K334" s="208"/>
      <c r="L334" s="208"/>
      <c r="M334" s="104">
        <f t="shared" si="28"/>
        <v>0</v>
      </c>
      <c r="N334" s="208"/>
      <c r="O334" s="16" t="b">
        <f t="shared" si="29"/>
        <v>1</v>
      </c>
      <c r="P334" s="16" t="b">
        <f t="shared" si="30"/>
        <v>1</v>
      </c>
      <c r="Q334" s="16" t="b">
        <f t="shared" si="25"/>
        <v>1</v>
      </c>
      <c r="R334" s="16" t="b">
        <f t="shared" si="26"/>
        <v>1</v>
      </c>
      <c r="S334" s="16" t="b">
        <f t="shared" si="27"/>
        <v>1</v>
      </c>
    </row>
    <row r="335" spans="1:19" ht="15.75">
      <c r="A335" s="103">
        <v>320</v>
      </c>
      <c r="B335" s="218"/>
      <c r="C335" s="218"/>
      <c r="D335" s="206"/>
      <c r="E335" s="206"/>
      <c r="F335" s="206"/>
      <c r="G335" s="207"/>
      <c r="H335" s="207"/>
      <c r="I335" s="208"/>
      <c r="J335" s="208"/>
      <c r="K335" s="208"/>
      <c r="L335" s="208"/>
      <c r="M335" s="104">
        <f t="shared" si="28"/>
        <v>0</v>
      </c>
      <c r="N335" s="208"/>
      <c r="O335" s="16" t="b">
        <f t="shared" si="29"/>
        <v>1</v>
      </c>
      <c r="P335" s="16" t="b">
        <f t="shared" si="30"/>
        <v>1</v>
      </c>
      <c r="Q335" s="16" t="b">
        <f t="shared" si="25"/>
        <v>1</v>
      </c>
      <c r="R335" s="16" t="b">
        <f t="shared" si="26"/>
        <v>1</v>
      </c>
      <c r="S335" s="16" t="b">
        <f t="shared" si="27"/>
        <v>1</v>
      </c>
    </row>
    <row r="336" spans="1:19" ht="15.75">
      <c r="A336" s="103">
        <v>321</v>
      </c>
      <c r="B336" s="218"/>
      <c r="C336" s="218"/>
      <c r="D336" s="206"/>
      <c r="E336" s="206"/>
      <c r="F336" s="206"/>
      <c r="G336" s="207"/>
      <c r="H336" s="207"/>
      <c r="I336" s="208"/>
      <c r="J336" s="208"/>
      <c r="K336" s="208"/>
      <c r="L336" s="208"/>
      <c r="M336" s="104">
        <f t="shared" si="28"/>
        <v>0</v>
      </c>
      <c r="N336" s="208"/>
      <c r="O336" s="16" t="b">
        <f t="shared" si="29"/>
        <v>1</v>
      </c>
      <c r="P336" s="16" t="b">
        <f t="shared" si="30"/>
        <v>1</v>
      </c>
      <c r="Q336" s="16" t="b">
        <f t="shared" ref="Q336:Q399" si="31">IF(D336="",TRUE,(IF(ISNUMBER(MATCH(D336,CountriesList,0)),TRUE,FALSE)))</f>
        <v>1</v>
      </c>
      <c r="R336" s="16" t="b">
        <f t="shared" ref="R336:R399" si="32">IF(E336="",TRUE,(IF(ISNUMBER(MATCH(E336,typeofentityList,0)),TRUE,FALSE)))</f>
        <v>1</v>
      </c>
      <c r="S336" s="16" t="b">
        <f t="shared" ref="S336:S399" si="33">IF(F336="",TRUE,(IF(ISNUMBER(MATCH(F336,RelationList,0)),TRUE,FALSE)))</f>
        <v>1</v>
      </c>
    </row>
    <row r="337" spans="1:19" ht="15.75">
      <c r="A337" s="103">
        <v>322</v>
      </c>
      <c r="B337" s="218"/>
      <c r="C337" s="218"/>
      <c r="D337" s="206"/>
      <c r="E337" s="206"/>
      <c r="F337" s="206"/>
      <c r="G337" s="207"/>
      <c r="H337" s="207"/>
      <c r="I337" s="208"/>
      <c r="J337" s="208"/>
      <c r="K337" s="208"/>
      <c r="L337" s="208"/>
      <c r="M337" s="104">
        <f t="shared" ref="M337:M400" si="34">SUM(I337:L337)</f>
        <v>0</v>
      </c>
      <c r="N337" s="208"/>
      <c r="O337" s="16" t="b">
        <f t="shared" si="29"/>
        <v>1</v>
      </c>
      <c r="P337" s="16" t="b">
        <f t="shared" si="30"/>
        <v>1</v>
      </c>
      <c r="Q337" s="16" t="b">
        <f t="shared" si="31"/>
        <v>1</v>
      </c>
      <c r="R337" s="16" t="b">
        <f t="shared" si="32"/>
        <v>1</v>
      </c>
      <c r="S337" s="16" t="b">
        <f t="shared" si="33"/>
        <v>1</v>
      </c>
    </row>
    <row r="338" spans="1:19" ht="15.75">
      <c r="A338" s="103">
        <v>323</v>
      </c>
      <c r="B338" s="218"/>
      <c r="C338" s="218"/>
      <c r="D338" s="206"/>
      <c r="E338" s="206"/>
      <c r="F338" s="206"/>
      <c r="G338" s="207"/>
      <c r="H338" s="207"/>
      <c r="I338" s="208"/>
      <c r="J338" s="208"/>
      <c r="K338" s="208"/>
      <c r="L338" s="208"/>
      <c r="M338" s="104">
        <f t="shared" si="34"/>
        <v>0</v>
      </c>
      <c r="N338" s="208"/>
      <c r="O338" s="16" t="b">
        <f t="shared" ref="O338:O401" si="35">IF(ISBLANK(B338),TRUE,IF(OR(ISBLANK(C338),ISBLANK(D338),ISBLANK(E338),ISBLANK(F338),ISBLANK(G338),ISBLANK(H338),ISBLANK(I338),ISBLANK(J338),ISBLANK(L338),ISBLANK(M338),ISBLANK(N338)),FALSE,TRUE))</f>
        <v>1</v>
      </c>
      <c r="P338" s="16"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6" t="b">
        <f t="shared" si="31"/>
        <v>1</v>
      </c>
      <c r="R338" s="16" t="b">
        <f t="shared" si="32"/>
        <v>1</v>
      </c>
      <c r="S338" s="16" t="b">
        <f t="shared" si="33"/>
        <v>1</v>
      </c>
    </row>
    <row r="339" spans="1:19" ht="15.75">
      <c r="A339" s="103">
        <v>324</v>
      </c>
      <c r="B339" s="218"/>
      <c r="C339" s="218"/>
      <c r="D339" s="206"/>
      <c r="E339" s="206"/>
      <c r="F339" s="206"/>
      <c r="G339" s="207"/>
      <c r="H339" s="207"/>
      <c r="I339" s="208"/>
      <c r="J339" s="208"/>
      <c r="K339" s="208"/>
      <c r="L339" s="208"/>
      <c r="M339" s="104">
        <f t="shared" si="34"/>
        <v>0</v>
      </c>
      <c r="N339" s="208"/>
      <c r="O339" s="16" t="b">
        <f t="shared" si="35"/>
        <v>1</v>
      </c>
      <c r="P339" s="16" t="b">
        <f t="shared" si="36"/>
        <v>1</v>
      </c>
      <c r="Q339" s="16" t="b">
        <f t="shared" si="31"/>
        <v>1</v>
      </c>
      <c r="R339" s="16" t="b">
        <f t="shared" si="32"/>
        <v>1</v>
      </c>
      <c r="S339" s="16" t="b">
        <f t="shared" si="33"/>
        <v>1</v>
      </c>
    </row>
    <row r="340" spans="1:19" ht="15.75">
      <c r="A340" s="103">
        <v>325</v>
      </c>
      <c r="B340" s="218"/>
      <c r="C340" s="218"/>
      <c r="D340" s="206"/>
      <c r="E340" s="206"/>
      <c r="F340" s="206"/>
      <c r="G340" s="207"/>
      <c r="H340" s="207"/>
      <c r="I340" s="208"/>
      <c r="J340" s="208"/>
      <c r="K340" s="208"/>
      <c r="L340" s="208"/>
      <c r="M340" s="104">
        <f t="shared" si="34"/>
        <v>0</v>
      </c>
      <c r="N340" s="208"/>
      <c r="O340" s="16" t="b">
        <f t="shared" si="35"/>
        <v>1</v>
      </c>
      <c r="P340" s="16" t="b">
        <f t="shared" si="36"/>
        <v>1</v>
      </c>
      <c r="Q340" s="16" t="b">
        <f t="shared" si="31"/>
        <v>1</v>
      </c>
      <c r="R340" s="16" t="b">
        <f t="shared" si="32"/>
        <v>1</v>
      </c>
      <c r="S340" s="16" t="b">
        <f t="shared" si="33"/>
        <v>1</v>
      </c>
    </row>
    <row r="341" spans="1:19" ht="15.75">
      <c r="A341" s="103">
        <v>326</v>
      </c>
      <c r="B341" s="218"/>
      <c r="C341" s="218"/>
      <c r="D341" s="206"/>
      <c r="E341" s="206"/>
      <c r="F341" s="206"/>
      <c r="G341" s="207"/>
      <c r="H341" s="207"/>
      <c r="I341" s="208"/>
      <c r="J341" s="208"/>
      <c r="K341" s="208"/>
      <c r="L341" s="208"/>
      <c r="M341" s="104">
        <f t="shared" si="34"/>
        <v>0</v>
      </c>
      <c r="N341" s="208"/>
      <c r="O341" s="16" t="b">
        <f t="shared" si="35"/>
        <v>1</v>
      </c>
      <c r="P341" s="16" t="b">
        <f t="shared" si="36"/>
        <v>1</v>
      </c>
      <c r="Q341" s="16" t="b">
        <f t="shared" si="31"/>
        <v>1</v>
      </c>
      <c r="R341" s="16" t="b">
        <f t="shared" si="32"/>
        <v>1</v>
      </c>
      <c r="S341" s="16" t="b">
        <f t="shared" si="33"/>
        <v>1</v>
      </c>
    </row>
    <row r="342" spans="1:19" ht="15.75">
      <c r="A342" s="103">
        <v>327</v>
      </c>
      <c r="B342" s="218"/>
      <c r="C342" s="218"/>
      <c r="D342" s="206"/>
      <c r="E342" s="206"/>
      <c r="F342" s="206"/>
      <c r="G342" s="207"/>
      <c r="H342" s="207"/>
      <c r="I342" s="208"/>
      <c r="J342" s="208"/>
      <c r="K342" s="208"/>
      <c r="L342" s="208"/>
      <c r="M342" s="104">
        <f t="shared" si="34"/>
        <v>0</v>
      </c>
      <c r="N342" s="208"/>
      <c r="O342" s="16" t="b">
        <f t="shared" si="35"/>
        <v>1</v>
      </c>
      <c r="P342" s="16" t="b">
        <f t="shared" si="36"/>
        <v>1</v>
      </c>
      <c r="Q342" s="16" t="b">
        <f t="shared" si="31"/>
        <v>1</v>
      </c>
      <c r="R342" s="16" t="b">
        <f t="shared" si="32"/>
        <v>1</v>
      </c>
      <c r="S342" s="16" t="b">
        <f t="shared" si="33"/>
        <v>1</v>
      </c>
    </row>
    <row r="343" spans="1:19" ht="15.75">
      <c r="A343" s="103">
        <v>328</v>
      </c>
      <c r="B343" s="218"/>
      <c r="C343" s="218"/>
      <c r="D343" s="206"/>
      <c r="E343" s="206"/>
      <c r="F343" s="206"/>
      <c r="G343" s="207"/>
      <c r="H343" s="207"/>
      <c r="I343" s="208"/>
      <c r="J343" s="208"/>
      <c r="K343" s="208"/>
      <c r="L343" s="208"/>
      <c r="M343" s="104">
        <f t="shared" si="34"/>
        <v>0</v>
      </c>
      <c r="N343" s="208"/>
      <c r="O343" s="16" t="b">
        <f t="shared" si="35"/>
        <v>1</v>
      </c>
      <c r="P343" s="16" t="b">
        <f t="shared" si="36"/>
        <v>1</v>
      </c>
      <c r="Q343" s="16" t="b">
        <f t="shared" si="31"/>
        <v>1</v>
      </c>
      <c r="R343" s="16" t="b">
        <f t="shared" si="32"/>
        <v>1</v>
      </c>
      <c r="S343" s="16" t="b">
        <f t="shared" si="33"/>
        <v>1</v>
      </c>
    </row>
    <row r="344" spans="1:19" ht="15.75">
      <c r="A344" s="103">
        <v>329</v>
      </c>
      <c r="B344" s="218"/>
      <c r="C344" s="218"/>
      <c r="D344" s="206"/>
      <c r="E344" s="206"/>
      <c r="F344" s="206"/>
      <c r="G344" s="207"/>
      <c r="H344" s="207"/>
      <c r="I344" s="208"/>
      <c r="J344" s="208"/>
      <c r="K344" s="208"/>
      <c r="L344" s="208"/>
      <c r="M344" s="104">
        <f t="shared" si="34"/>
        <v>0</v>
      </c>
      <c r="N344" s="208"/>
      <c r="O344" s="16" t="b">
        <f t="shared" si="35"/>
        <v>1</v>
      </c>
      <c r="P344" s="16" t="b">
        <f t="shared" si="36"/>
        <v>1</v>
      </c>
      <c r="Q344" s="16" t="b">
        <f t="shared" si="31"/>
        <v>1</v>
      </c>
      <c r="R344" s="16" t="b">
        <f t="shared" si="32"/>
        <v>1</v>
      </c>
      <c r="S344" s="16" t="b">
        <f t="shared" si="33"/>
        <v>1</v>
      </c>
    </row>
    <row r="345" spans="1:19" ht="15.75">
      <c r="A345" s="103">
        <v>330</v>
      </c>
      <c r="B345" s="218"/>
      <c r="C345" s="218"/>
      <c r="D345" s="206"/>
      <c r="E345" s="206"/>
      <c r="F345" s="206"/>
      <c r="G345" s="207"/>
      <c r="H345" s="207"/>
      <c r="I345" s="208"/>
      <c r="J345" s="208"/>
      <c r="K345" s="208"/>
      <c r="L345" s="208"/>
      <c r="M345" s="104">
        <f t="shared" si="34"/>
        <v>0</v>
      </c>
      <c r="N345" s="208"/>
      <c r="O345" s="16" t="b">
        <f t="shared" si="35"/>
        <v>1</v>
      </c>
      <c r="P345" s="16" t="b">
        <f t="shared" si="36"/>
        <v>1</v>
      </c>
      <c r="Q345" s="16" t="b">
        <f t="shared" si="31"/>
        <v>1</v>
      </c>
      <c r="R345" s="16" t="b">
        <f t="shared" si="32"/>
        <v>1</v>
      </c>
      <c r="S345" s="16" t="b">
        <f t="shared" si="33"/>
        <v>1</v>
      </c>
    </row>
    <row r="346" spans="1:19" ht="15.75">
      <c r="A346" s="103">
        <v>331</v>
      </c>
      <c r="B346" s="218"/>
      <c r="C346" s="218"/>
      <c r="D346" s="206"/>
      <c r="E346" s="206"/>
      <c r="F346" s="206"/>
      <c r="G346" s="207"/>
      <c r="H346" s="207"/>
      <c r="I346" s="208"/>
      <c r="J346" s="208"/>
      <c r="K346" s="208"/>
      <c r="L346" s="208"/>
      <c r="M346" s="104">
        <f t="shared" si="34"/>
        <v>0</v>
      </c>
      <c r="N346" s="208"/>
      <c r="O346" s="16" t="b">
        <f t="shared" si="35"/>
        <v>1</v>
      </c>
      <c r="P346" s="16" t="b">
        <f t="shared" si="36"/>
        <v>1</v>
      </c>
      <c r="Q346" s="16" t="b">
        <f t="shared" si="31"/>
        <v>1</v>
      </c>
      <c r="R346" s="16" t="b">
        <f t="shared" si="32"/>
        <v>1</v>
      </c>
      <c r="S346" s="16" t="b">
        <f t="shared" si="33"/>
        <v>1</v>
      </c>
    </row>
    <row r="347" spans="1:19" ht="15.75">
      <c r="A347" s="103">
        <v>332</v>
      </c>
      <c r="B347" s="218"/>
      <c r="C347" s="218"/>
      <c r="D347" s="206"/>
      <c r="E347" s="206"/>
      <c r="F347" s="206"/>
      <c r="G347" s="207"/>
      <c r="H347" s="207"/>
      <c r="I347" s="208"/>
      <c r="J347" s="208"/>
      <c r="K347" s="208"/>
      <c r="L347" s="208"/>
      <c r="M347" s="104">
        <f t="shared" si="34"/>
        <v>0</v>
      </c>
      <c r="N347" s="208"/>
      <c r="O347" s="16" t="b">
        <f t="shared" si="35"/>
        <v>1</v>
      </c>
      <c r="P347" s="16" t="b">
        <f t="shared" si="36"/>
        <v>1</v>
      </c>
      <c r="Q347" s="16" t="b">
        <f t="shared" si="31"/>
        <v>1</v>
      </c>
      <c r="R347" s="16" t="b">
        <f t="shared" si="32"/>
        <v>1</v>
      </c>
      <c r="S347" s="16" t="b">
        <f t="shared" si="33"/>
        <v>1</v>
      </c>
    </row>
    <row r="348" spans="1:19" ht="15.75">
      <c r="A348" s="103">
        <v>333</v>
      </c>
      <c r="B348" s="218"/>
      <c r="C348" s="218"/>
      <c r="D348" s="206"/>
      <c r="E348" s="206"/>
      <c r="F348" s="206"/>
      <c r="G348" s="207"/>
      <c r="H348" s="207"/>
      <c r="I348" s="208"/>
      <c r="J348" s="208"/>
      <c r="K348" s="208"/>
      <c r="L348" s="208"/>
      <c r="M348" s="104">
        <f t="shared" si="34"/>
        <v>0</v>
      </c>
      <c r="N348" s="208"/>
      <c r="O348" s="16" t="b">
        <f t="shared" si="35"/>
        <v>1</v>
      </c>
      <c r="P348" s="16" t="b">
        <f t="shared" si="36"/>
        <v>1</v>
      </c>
      <c r="Q348" s="16" t="b">
        <f t="shared" si="31"/>
        <v>1</v>
      </c>
      <c r="R348" s="16" t="b">
        <f t="shared" si="32"/>
        <v>1</v>
      </c>
      <c r="S348" s="16" t="b">
        <f t="shared" si="33"/>
        <v>1</v>
      </c>
    </row>
    <row r="349" spans="1:19" ht="15.75">
      <c r="A349" s="103">
        <v>334</v>
      </c>
      <c r="B349" s="218"/>
      <c r="C349" s="218"/>
      <c r="D349" s="206"/>
      <c r="E349" s="206"/>
      <c r="F349" s="206"/>
      <c r="G349" s="207"/>
      <c r="H349" s="207"/>
      <c r="I349" s="208"/>
      <c r="J349" s="208"/>
      <c r="K349" s="208"/>
      <c r="L349" s="208"/>
      <c r="M349" s="104">
        <f t="shared" si="34"/>
        <v>0</v>
      </c>
      <c r="N349" s="208"/>
      <c r="O349" s="16" t="b">
        <f t="shared" si="35"/>
        <v>1</v>
      </c>
      <c r="P349" s="16" t="b">
        <f t="shared" si="36"/>
        <v>1</v>
      </c>
      <c r="Q349" s="16" t="b">
        <f t="shared" si="31"/>
        <v>1</v>
      </c>
      <c r="R349" s="16" t="b">
        <f t="shared" si="32"/>
        <v>1</v>
      </c>
      <c r="S349" s="16" t="b">
        <f t="shared" si="33"/>
        <v>1</v>
      </c>
    </row>
    <row r="350" spans="1:19" ht="15.75">
      <c r="A350" s="103">
        <v>335</v>
      </c>
      <c r="B350" s="218"/>
      <c r="C350" s="218"/>
      <c r="D350" s="206"/>
      <c r="E350" s="206"/>
      <c r="F350" s="206"/>
      <c r="G350" s="207"/>
      <c r="H350" s="207"/>
      <c r="I350" s="208"/>
      <c r="J350" s="208"/>
      <c r="K350" s="208"/>
      <c r="L350" s="208"/>
      <c r="M350" s="104">
        <f t="shared" si="34"/>
        <v>0</v>
      </c>
      <c r="N350" s="208"/>
      <c r="O350" s="16" t="b">
        <f t="shared" si="35"/>
        <v>1</v>
      </c>
      <c r="P350" s="16" t="b">
        <f t="shared" si="36"/>
        <v>1</v>
      </c>
      <c r="Q350" s="16" t="b">
        <f t="shared" si="31"/>
        <v>1</v>
      </c>
      <c r="R350" s="16" t="b">
        <f t="shared" si="32"/>
        <v>1</v>
      </c>
      <c r="S350" s="16" t="b">
        <f t="shared" si="33"/>
        <v>1</v>
      </c>
    </row>
    <row r="351" spans="1:19" ht="15.75">
      <c r="A351" s="103">
        <v>336</v>
      </c>
      <c r="B351" s="218"/>
      <c r="C351" s="218"/>
      <c r="D351" s="206"/>
      <c r="E351" s="206"/>
      <c r="F351" s="206"/>
      <c r="G351" s="207"/>
      <c r="H351" s="207"/>
      <c r="I351" s="208"/>
      <c r="J351" s="208"/>
      <c r="K351" s="208"/>
      <c r="L351" s="208"/>
      <c r="M351" s="104">
        <f t="shared" si="34"/>
        <v>0</v>
      </c>
      <c r="N351" s="208"/>
      <c r="O351" s="16" t="b">
        <f t="shared" si="35"/>
        <v>1</v>
      </c>
      <c r="P351" s="16" t="b">
        <f t="shared" si="36"/>
        <v>1</v>
      </c>
      <c r="Q351" s="16" t="b">
        <f t="shared" si="31"/>
        <v>1</v>
      </c>
      <c r="R351" s="16" t="b">
        <f t="shared" si="32"/>
        <v>1</v>
      </c>
      <c r="S351" s="16" t="b">
        <f t="shared" si="33"/>
        <v>1</v>
      </c>
    </row>
    <row r="352" spans="1:19" ht="15.75">
      <c r="A352" s="103">
        <v>337</v>
      </c>
      <c r="B352" s="218"/>
      <c r="C352" s="218"/>
      <c r="D352" s="206"/>
      <c r="E352" s="206"/>
      <c r="F352" s="206"/>
      <c r="G352" s="207"/>
      <c r="H352" s="207"/>
      <c r="I352" s="208"/>
      <c r="J352" s="208"/>
      <c r="K352" s="208"/>
      <c r="L352" s="208"/>
      <c r="M352" s="104">
        <f t="shared" si="34"/>
        <v>0</v>
      </c>
      <c r="N352" s="208"/>
      <c r="O352" s="16" t="b">
        <f t="shared" si="35"/>
        <v>1</v>
      </c>
      <c r="P352" s="16" t="b">
        <f t="shared" si="36"/>
        <v>1</v>
      </c>
      <c r="Q352" s="16" t="b">
        <f t="shared" si="31"/>
        <v>1</v>
      </c>
      <c r="R352" s="16" t="b">
        <f t="shared" si="32"/>
        <v>1</v>
      </c>
      <c r="S352" s="16" t="b">
        <f t="shared" si="33"/>
        <v>1</v>
      </c>
    </row>
    <row r="353" spans="1:19" ht="15.75">
      <c r="A353" s="103">
        <v>338</v>
      </c>
      <c r="B353" s="218"/>
      <c r="C353" s="218"/>
      <c r="D353" s="206"/>
      <c r="E353" s="206"/>
      <c r="F353" s="206"/>
      <c r="G353" s="207"/>
      <c r="H353" s="207"/>
      <c r="I353" s="208"/>
      <c r="J353" s="208"/>
      <c r="K353" s="208"/>
      <c r="L353" s="208"/>
      <c r="M353" s="104">
        <f t="shared" si="34"/>
        <v>0</v>
      </c>
      <c r="N353" s="208"/>
      <c r="O353" s="16" t="b">
        <f t="shared" si="35"/>
        <v>1</v>
      </c>
      <c r="P353" s="16" t="b">
        <f t="shared" si="36"/>
        <v>1</v>
      </c>
      <c r="Q353" s="16" t="b">
        <f t="shared" si="31"/>
        <v>1</v>
      </c>
      <c r="R353" s="16" t="b">
        <f t="shared" si="32"/>
        <v>1</v>
      </c>
      <c r="S353" s="16" t="b">
        <f t="shared" si="33"/>
        <v>1</v>
      </c>
    </row>
    <row r="354" spans="1:19" ht="15.75">
      <c r="A354" s="103">
        <v>339</v>
      </c>
      <c r="B354" s="218"/>
      <c r="C354" s="218"/>
      <c r="D354" s="206"/>
      <c r="E354" s="206"/>
      <c r="F354" s="206"/>
      <c r="G354" s="207"/>
      <c r="H354" s="207"/>
      <c r="I354" s="208"/>
      <c r="J354" s="208"/>
      <c r="K354" s="208"/>
      <c r="L354" s="208"/>
      <c r="M354" s="104">
        <f t="shared" si="34"/>
        <v>0</v>
      </c>
      <c r="N354" s="208"/>
      <c r="O354" s="16" t="b">
        <f t="shared" si="35"/>
        <v>1</v>
      </c>
      <c r="P354" s="16" t="b">
        <f t="shared" si="36"/>
        <v>1</v>
      </c>
      <c r="Q354" s="16" t="b">
        <f t="shared" si="31"/>
        <v>1</v>
      </c>
      <c r="R354" s="16" t="b">
        <f t="shared" si="32"/>
        <v>1</v>
      </c>
      <c r="S354" s="16" t="b">
        <f t="shared" si="33"/>
        <v>1</v>
      </c>
    </row>
    <row r="355" spans="1:19" ht="15.75">
      <c r="A355" s="103">
        <v>340</v>
      </c>
      <c r="B355" s="218"/>
      <c r="C355" s="218"/>
      <c r="D355" s="206"/>
      <c r="E355" s="206"/>
      <c r="F355" s="206"/>
      <c r="G355" s="207"/>
      <c r="H355" s="207"/>
      <c r="I355" s="208"/>
      <c r="J355" s="208"/>
      <c r="K355" s="208"/>
      <c r="L355" s="208"/>
      <c r="M355" s="104">
        <f t="shared" si="34"/>
        <v>0</v>
      </c>
      <c r="N355" s="208"/>
      <c r="O355" s="16" t="b">
        <f t="shared" si="35"/>
        <v>1</v>
      </c>
      <c r="P355" s="16" t="b">
        <f t="shared" si="36"/>
        <v>1</v>
      </c>
      <c r="Q355" s="16" t="b">
        <f t="shared" si="31"/>
        <v>1</v>
      </c>
      <c r="R355" s="16" t="b">
        <f t="shared" si="32"/>
        <v>1</v>
      </c>
      <c r="S355" s="16" t="b">
        <f t="shared" si="33"/>
        <v>1</v>
      </c>
    </row>
    <row r="356" spans="1:19" ht="15.75">
      <c r="A356" s="103">
        <v>341</v>
      </c>
      <c r="B356" s="218"/>
      <c r="C356" s="218"/>
      <c r="D356" s="206"/>
      <c r="E356" s="206"/>
      <c r="F356" s="206"/>
      <c r="G356" s="207"/>
      <c r="H356" s="207"/>
      <c r="I356" s="208"/>
      <c r="J356" s="208"/>
      <c r="K356" s="208"/>
      <c r="L356" s="208"/>
      <c r="M356" s="104">
        <f t="shared" si="34"/>
        <v>0</v>
      </c>
      <c r="N356" s="208"/>
      <c r="O356" s="16" t="b">
        <f t="shared" si="35"/>
        <v>1</v>
      </c>
      <c r="P356" s="16" t="b">
        <f t="shared" si="36"/>
        <v>1</v>
      </c>
      <c r="Q356" s="16" t="b">
        <f t="shared" si="31"/>
        <v>1</v>
      </c>
      <c r="R356" s="16" t="b">
        <f t="shared" si="32"/>
        <v>1</v>
      </c>
      <c r="S356" s="16" t="b">
        <f t="shared" si="33"/>
        <v>1</v>
      </c>
    </row>
    <row r="357" spans="1:19" ht="15.75">
      <c r="A357" s="103">
        <v>342</v>
      </c>
      <c r="B357" s="218"/>
      <c r="C357" s="218"/>
      <c r="D357" s="206"/>
      <c r="E357" s="206"/>
      <c r="F357" s="206"/>
      <c r="G357" s="207"/>
      <c r="H357" s="207"/>
      <c r="I357" s="208"/>
      <c r="J357" s="208"/>
      <c r="K357" s="208"/>
      <c r="L357" s="208"/>
      <c r="M357" s="104">
        <f t="shared" si="34"/>
        <v>0</v>
      </c>
      <c r="N357" s="208"/>
      <c r="O357" s="16" t="b">
        <f t="shared" si="35"/>
        <v>1</v>
      </c>
      <c r="P357" s="16" t="b">
        <f t="shared" si="36"/>
        <v>1</v>
      </c>
      <c r="Q357" s="16" t="b">
        <f t="shared" si="31"/>
        <v>1</v>
      </c>
      <c r="R357" s="16" t="b">
        <f t="shared" si="32"/>
        <v>1</v>
      </c>
      <c r="S357" s="16" t="b">
        <f t="shared" si="33"/>
        <v>1</v>
      </c>
    </row>
    <row r="358" spans="1:19" ht="15.75">
      <c r="A358" s="103">
        <v>343</v>
      </c>
      <c r="B358" s="218"/>
      <c r="C358" s="218"/>
      <c r="D358" s="206"/>
      <c r="E358" s="206"/>
      <c r="F358" s="206"/>
      <c r="G358" s="207"/>
      <c r="H358" s="207"/>
      <c r="I358" s="208"/>
      <c r="J358" s="208"/>
      <c r="K358" s="208"/>
      <c r="L358" s="208"/>
      <c r="M358" s="104">
        <f t="shared" si="34"/>
        <v>0</v>
      </c>
      <c r="N358" s="208"/>
      <c r="O358" s="16" t="b">
        <f t="shared" si="35"/>
        <v>1</v>
      </c>
      <c r="P358" s="16" t="b">
        <f t="shared" si="36"/>
        <v>1</v>
      </c>
      <c r="Q358" s="16" t="b">
        <f t="shared" si="31"/>
        <v>1</v>
      </c>
      <c r="R358" s="16" t="b">
        <f t="shared" si="32"/>
        <v>1</v>
      </c>
      <c r="S358" s="16" t="b">
        <f t="shared" si="33"/>
        <v>1</v>
      </c>
    </row>
    <row r="359" spans="1:19" ht="15.75">
      <c r="A359" s="103">
        <v>344</v>
      </c>
      <c r="B359" s="218"/>
      <c r="C359" s="218"/>
      <c r="D359" s="206"/>
      <c r="E359" s="206"/>
      <c r="F359" s="206"/>
      <c r="G359" s="207"/>
      <c r="H359" s="207"/>
      <c r="I359" s="208"/>
      <c r="J359" s="208"/>
      <c r="K359" s="208"/>
      <c r="L359" s="208"/>
      <c r="M359" s="104">
        <f t="shared" si="34"/>
        <v>0</v>
      </c>
      <c r="N359" s="208"/>
      <c r="O359" s="16" t="b">
        <f t="shared" si="35"/>
        <v>1</v>
      </c>
      <c r="P359" s="16" t="b">
        <f t="shared" si="36"/>
        <v>1</v>
      </c>
      <c r="Q359" s="16" t="b">
        <f t="shared" si="31"/>
        <v>1</v>
      </c>
      <c r="R359" s="16" t="b">
        <f t="shared" si="32"/>
        <v>1</v>
      </c>
      <c r="S359" s="16" t="b">
        <f t="shared" si="33"/>
        <v>1</v>
      </c>
    </row>
    <row r="360" spans="1:19" ht="15.75">
      <c r="A360" s="103">
        <v>345</v>
      </c>
      <c r="B360" s="218"/>
      <c r="C360" s="218"/>
      <c r="D360" s="206"/>
      <c r="E360" s="206"/>
      <c r="F360" s="206"/>
      <c r="G360" s="207"/>
      <c r="H360" s="207"/>
      <c r="I360" s="208"/>
      <c r="J360" s="208"/>
      <c r="K360" s="208"/>
      <c r="L360" s="208"/>
      <c r="M360" s="104">
        <f t="shared" si="34"/>
        <v>0</v>
      </c>
      <c r="N360" s="208"/>
      <c r="O360" s="16" t="b">
        <f t="shared" si="35"/>
        <v>1</v>
      </c>
      <c r="P360" s="16" t="b">
        <f t="shared" si="36"/>
        <v>1</v>
      </c>
      <c r="Q360" s="16" t="b">
        <f t="shared" si="31"/>
        <v>1</v>
      </c>
      <c r="R360" s="16" t="b">
        <f t="shared" si="32"/>
        <v>1</v>
      </c>
      <c r="S360" s="16" t="b">
        <f t="shared" si="33"/>
        <v>1</v>
      </c>
    </row>
    <row r="361" spans="1:19" ht="15.75">
      <c r="A361" s="103">
        <v>346</v>
      </c>
      <c r="B361" s="218"/>
      <c r="C361" s="218"/>
      <c r="D361" s="206"/>
      <c r="E361" s="206"/>
      <c r="F361" s="206"/>
      <c r="G361" s="207"/>
      <c r="H361" s="207"/>
      <c r="I361" s="208"/>
      <c r="J361" s="208"/>
      <c r="K361" s="208"/>
      <c r="L361" s="208"/>
      <c r="M361" s="104">
        <f t="shared" si="34"/>
        <v>0</v>
      </c>
      <c r="N361" s="208"/>
      <c r="O361" s="16" t="b">
        <f t="shared" si="35"/>
        <v>1</v>
      </c>
      <c r="P361" s="16" t="b">
        <f t="shared" si="36"/>
        <v>1</v>
      </c>
      <c r="Q361" s="16" t="b">
        <f t="shared" si="31"/>
        <v>1</v>
      </c>
      <c r="R361" s="16" t="b">
        <f t="shared" si="32"/>
        <v>1</v>
      </c>
      <c r="S361" s="16" t="b">
        <f t="shared" si="33"/>
        <v>1</v>
      </c>
    </row>
    <row r="362" spans="1:19" ht="15.75">
      <c r="A362" s="103">
        <v>347</v>
      </c>
      <c r="B362" s="218"/>
      <c r="C362" s="218"/>
      <c r="D362" s="206"/>
      <c r="E362" s="206"/>
      <c r="F362" s="206"/>
      <c r="G362" s="207"/>
      <c r="H362" s="207"/>
      <c r="I362" s="208"/>
      <c r="J362" s="208"/>
      <c r="K362" s="208"/>
      <c r="L362" s="208"/>
      <c r="M362" s="104">
        <f t="shared" si="34"/>
        <v>0</v>
      </c>
      <c r="N362" s="208"/>
      <c r="O362" s="16" t="b">
        <f t="shared" si="35"/>
        <v>1</v>
      </c>
      <c r="P362" s="16" t="b">
        <f t="shared" si="36"/>
        <v>1</v>
      </c>
      <c r="Q362" s="16" t="b">
        <f t="shared" si="31"/>
        <v>1</v>
      </c>
      <c r="R362" s="16" t="b">
        <f t="shared" si="32"/>
        <v>1</v>
      </c>
      <c r="S362" s="16" t="b">
        <f t="shared" si="33"/>
        <v>1</v>
      </c>
    </row>
    <row r="363" spans="1:19" ht="15.75">
      <c r="A363" s="103">
        <v>348</v>
      </c>
      <c r="B363" s="218"/>
      <c r="C363" s="218"/>
      <c r="D363" s="206"/>
      <c r="E363" s="206"/>
      <c r="F363" s="206"/>
      <c r="G363" s="207"/>
      <c r="H363" s="207"/>
      <c r="I363" s="208"/>
      <c r="J363" s="208"/>
      <c r="K363" s="208"/>
      <c r="L363" s="208"/>
      <c r="M363" s="104">
        <f t="shared" si="34"/>
        <v>0</v>
      </c>
      <c r="N363" s="208"/>
      <c r="O363" s="16" t="b">
        <f t="shared" si="35"/>
        <v>1</v>
      </c>
      <c r="P363" s="16" t="b">
        <f t="shared" si="36"/>
        <v>1</v>
      </c>
      <c r="Q363" s="16" t="b">
        <f t="shared" si="31"/>
        <v>1</v>
      </c>
      <c r="R363" s="16" t="b">
        <f t="shared" si="32"/>
        <v>1</v>
      </c>
      <c r="S363" s="16" t="b">
        <f t="shared" si="33"/>
        <v>1</v>
      </c>
    </row>
    <row r="364" spans="1:19" ht="15.75">
      <c r="A364" s="103">
        <v>349</v>
      </c>
      <c r="B364" s="218"/>
      <c r="C364" s="218"/>
      <c r="D364" s="206"/>
      <c r="E364" s="206"/>
      <c r="F364" s="206"/>
      <c r="G364" s="207"/>
      <c r="H364" s="207"/>
      <c r="I364" s="208"/>
      <c r="J364" s="208"/>
      <c r="K364" s="208"/>
      <c r="L364" s="208"/>
      <c r="M364" s="104">
        <f t="shared" si="34"/>
        <v>0</v>
      </c>
      <c r="N364" s="208"/>
      <c r="O364" s="16" t="b">
        <f t="shared" si="35"/>
        <v>1</v>
      </c>
      <c r="P364" s="16" t="b">
        <f t="shared" si="36"/>
        <v>1</v>
      </c>
      <c r="Q364" s="16" t="b">
        <f t="shared" si="31"/>
        <v>1</v>
      </c>
      <c r="R364" s="16" t="b">
        <f t="shared" si="32"/>
        <v>1</v>
      </c>
      <c r="S364" s="16" t="b">
        <f t="shared" si="33"/>
        <v>1</v>
      </c>
    </row>
    <row r="365" spans="1:19" ht="15.75">
      <c r="A365" s="103">
        <v>350</v>
      </c>
      <c r="B365" s="218"/>
      <c r="C365" s="218"/>
      <c r="D365" s="206"/>
      <c r="E365" s="206"/>
      <c r="F365" s="206"/>
      <c r="G365" s="207"/>
      <c r="H365" s="207"/>
      <c r="I365" s="208"/>
      <c r="J365" s="208"/>
      <c r="K365" s="208"/>
      <c r="L365" s="208"/>
      <c r="M365" s="104">
        <f t="shared" si="34"/>
        <v>0</v>
      </c>
      <c r="N365" s="208"/>
      <c r="O365" s="16" t="b">
        <f t="shared" si="35"/>
        <v>1</v>
      </c>
      <c r="P365" s="16" t="b">
        <f t="shared" si="36"/>
        <v>1</v>
      </c>
      <c r="Q365" s="16" t="b">
        <f t="shared" si="31"/>
        <v>1</v>
      </c>
      <c r="R365" s="16" t="b">
        <f t="shared" si="32"/>
        <v>1</v>
      </c>
      <c r="S365" s="16" t="b">
        <f t="shared" si="33"/>
        <v>1</v>
      </c>
    </row>
    <row r="366" spans="1:19" ht="15.75">
      <c r="A366" s="103">
        <v>351</v>
      </c>
      <c r="B366" s="218"/>
      <c r="C366" s="218"/>
      <c r="D366" s="206"/>
      <c r="E366" s="206"/>
      <c r="F366" s="206"/>
      <c r="G366" s="207"/>
      <c r="H366" s="207"/>
      <c r="I366" s="208"/>
      <c r="J366" s="208"/>
      <c r="K366" s="208"/>
      <c r="L366" s="208"/>
      <c r="M366" s="104">
        <f t="shared" si="34"/>
        <v>0</v>
      </c>
      <c r="N366" s="208"/>
      <c r="O366" s="16" t="b">
        <f t="shared" si="35"/>
        <v>1</v>
      </c>
      <c r="P366" s="16" t="b">
        <f t="shared" si="36"/>
        <v>1</v>
      </c>
      <c r="Q366" s="16" t="b">
        <f t="shared" si="31"/>
        <v>1</v>
      </c>
      <c r="R366" s="16" t="b">
        <f t="shared" si="32"/>
        <v>1</v>
      </c>
      <c r="S366" s="16" t="b">
        <f t="shared" si="33"/>
        <v>1</v>
      </c>
    </row>
    <row r="367" spans="1:19" ht="15.75">
      <c r="A367" s="103">
        <v>352</v>
      </c>
      <c r="B367" s="218"/>
      <c r="C367" s="218"/>
      <c r="D367" s="206"/>
      <c r="E367" s="206"/>
      <c r="F367" s="206"/>
      <c r="G367" s="207"/>
      <c r="H367" s="207"/>
      <c r="I367" s="208"/>
      <c r="J367" s="208"/>
      <c r="K367" s="208"/>
      <c r="L367" s="208"/>
      <c r="M367" s="104">
        <f t="shared" si="34"/>
        <v>0</v>
      </c>
      <c r="N367" s="208"/>
      <c r="O367" s="16" t="b">
        <f t="shared" si="35"/>
        <v>1</v>
      </c>
      <c r="P367" s="16" t="b">
        <f t="shared" si="36"/>
        <v>1</v>
      </c>
      <c r="Q367" s="16" t="b">
        <f t="shared" si="31"/>
        <v>1</v>
      </c>
      <c r="R367" s="16" t="b">
        <f t="shared" si="32"/>
        <v>1</v>
      </c>
      <c r="S367" s="16" t="b">
        <f t="shared" si="33"/>
        <v>1</v>
      </c>
    </row>
    <row r="368" spans="1:19" ht="15.75">
      <c r="A368" s="103">
        <v>353</v>
      </c>
      <c r="B368" s="218"/>
      <c r="C368" s="218"/>
      <c r="D368" s="206"/>
      <c r="E368" s="206"/>
      <c r="F368" s="206"/>
      <c r="G368" s="207"/>
      <c r="H368" s="207"/>
      <c r="I368" s="208"/>
      <c r="J368" s="208"/>
      <c r="K368" s="208"/>
      <c r="L368" s="208"/>
      <c r="M368" s="104">
        <f t="shared" si="34"/>
        <v>0</v>
      </c>
      <c r="N368" s="208"/>
      <c r="O368" s="16" t="b">
        <f t="shared" si="35"/>
        <v>1</v>
      </c>
      <c r="P368" s="16" t="b">
        <f t="shared" si="36"/>
        <v>1</v>
      </c>
      <c r="Q368" s="16" t="b">
        <f t="shared" si="31"/>
        <v>1</v>
      </c>
      <c r="R368" s="16" t="b">
        <f t="shared" si="32"/>
        <v>1</v>
      </c>
      <c r="S368" s="16" t="b">
        <f t="shared" si="33"/>
        <v>1</v>
      </c>
    </row>
    <row r="369" spans="1:19" ht="15.75">
      <c r="A369" s="103">
        <v>354</v>
      </c>
      <c r="B369" s="218"/>
      <c r="C369" s="218"/>
      <c r="D369" s="206"/>
      <c r="E369" s="206"/>
      <c r="F369" s="206"/>
      <c r="G369" s="207"/>
      <c r="H369" s="207"/>
      <c r="I369" s="208"/>
      <c r="J369" s="208"/>
      <c r="K369" s="208"/>
      <c r="L369" s="208"/>
      <c r="M369" s="104">
        <f t="shared" si="34"/>
        <v>0</v>
      </c>
      <c r="N369" s="208"/>
      <c r="O369" s="16" t="b">
        <f t="shared" si="35"/>
        <v>1</v>
      </c>
      <c r="P369" s="16" t="b">
        <f t="shared" si="36"/>
        <v>1</v>
      </c>
      <c r="Q369" s="16" t="b">
        <f t="shared" si="31"/>
        <v>1</v>
      </c>
      <c r="R369" s="16" t="b">
        <f t="shared" si="32"/>
        <v>1</v>
      </c>
      <c r="S369" s="16" t="b">
        <f t="shared" si="33"/>
        <v>1</v>
      </c>
    </row>
    <row r="370" spans="1:19" ht="15.75">
      <c r="A370" s="103">
        <v>355</v>
      </c>
      <c r="B370" s="218"/>
      <c r="C370" s="218"/>
      <c r="D370" s="206"/>
      <c r="E370" s="206"/>
      <c r="F370" s="206"/>
      <c r="G370" s="207"/>
      <c r="H370" s="207"/>
      <c r="I370" s="208"/>
      <c r="J370" s="208"/>
      <c r="K370" s="208"/>
      <c r="L370" s="208"/>
      <c r="M370" s="104">
        <f t="shared" si="34"/>
        <v>0</v>
      </c>
      <c r="N370" s="208"/>
      <c r="O370" s="16" t="b">
        <f t="shared" si="35"/>
        <v>1</v>
      </c>
      <c r="P370" s="16" t="b">
        <f t="shared" si="36"/>
        <v>1</v>
      </c>
      <c r="Q370" s="16" t="b">
        <f t="shared" si="31"/>
        <v>1</v>
      </c>
      <c r="R370" s="16" t="b">
        <f t="shared" si="32"/>
        <v>1</v>
      </c>
      <c r="S370" s="16" t="b">
        <f t="shared" si="33"/>
        <v>1</v>
      </c>
    </row>
    <row r="371" spans="1:19" ht="15.75">
      <c r="A371" s="103">
        <v>356</v>
      </c>
      <c r="B371" s="218"/>
      <c r="C371" s="218"/>
      <c r="D371" s="206"/>
      <c r="E371" s="206"/>
      <c r="F371" s="206"/>
      <c r="G371" s="207"/>
      <c r="H371" s="207"/>
      <c r="I371" s="208"/>
      <c r="J371" s="208"/>
      <c r="K371" s="208"/>
      <c r="L371" s="208"/>
      <c r="M371" s="104">
        <f t="shared" si="34"/>
        <v>0</v>
      </c>
      <c r="N371" s="208"/>
      <c r="O371" s="16" t="b">
        <f t="shared" si="35"/>
        <v>1</v>
      </c>
      <c r="P371" s="16" t="b">
        <f t="shared" si="36"/>
        <v>1</v>
      </c>
      <c r="Q371" s="16" t="b">
        <f t="shared" si="31"/>
        <v>1</v>
      </c>
      <c r="R371" s="16" t="b">
        <f t="shared" si="32"/>
        <v>1</v>
      </c>
      <c r="S371" s="16" t="b">
        <f t="shared" si="33"/>
        <v>1</v>
      </c>
    </row>
    <row r="372" spans="1:19" ht="15.75">
      <c r="A372" s="103">
        <v>357</v>
      </c>
      <c r="B372" s="218"/>
      <c r="C372" s="218"/>
      <c r="D372" s="206"/>
      <c r="E372" s="206"/>
      <c r="F372" s="206"/>
      <c r="G372" s="207"/>
      <c r="H372" s="207"/>
      <c r="I372" s="208"/>
      <c r="J372" s="208"/>
      <c r="K372" s="208"/>
      <c r="L372" s="208"/>
      <c r="M372" s="104">
        <f t="shared" si="34"/>
        <v>0</v>
      </c>
      <c r="N372" s="208"/>
      <c r="O372" s="16" t="b">
        <f t="shared" si="35"/>
        <v>1</v>
      </c>
      <c r="P372" s="16" t="b">
        <f t="shared" si="36"/>
        <v>1</v>
      </c>
      <c r="Q372" s="16" t="b">
        <f t="shared" si="31"/>
        <v>1</v>
      </c>
      <c r="R372" s="16" t="b">
        <f t="shared" si="32"/>
        <v>1</v>
      </c>
      <c r="S372" s="16" t="b">
        <f t="shared" si="33"/>
        <v>1</v>
      </c>
    </row>
    <row r="373" spans="1:19" ht="15.75">
      <c r="A373" s="103">
        <v>358</v>
      </c>
      <c r="B373" s="218"/>
      <c r="C373" s="218"/>
      <c r="D373" s="206"/>
      <c r="E373" s="206"/>
      <c r="F373" s="206"/>
      <c r="G373" s="207"/>
      <c r="H373" s="207"/>
      <c r="I373" s="208"/>
      <c r="J373" s="208"/>
      <c r="K373" s="208"/>
      <c r="L373" s="208"/>
      <c r="M373" s="104">
        <f t="shared" si="34"/>
        <v>0</v>
      </c>
      <c r="N373" s="208"/>
      <c r="O373" s="16" t="b">
        <f t="shared" si="35"/>
        <v>1</v>
      </c>
      <c r="P373" s="16" t="b">
        <f t="shared" si="36"/>
        <v>1</v>
      </c>
      <c r="Q373" s="16" t="b">
        <f t="shared" si="31"/>
        <v>1</v>
      </c>
      <c r="R373" s="16" t="b">
        <f t="shared" si="32"/>
        <v>1</v>
      </c>
      <c r="S373" s="16" t="b">
        <f t="shared" si="33"/>
        <v>1</v>
      </c>
    </row>
    <row r="374" spans="1:19" ht="15.75">
      <c r="A374" s="103">
        <v>359</v>
      </c>
      <c r="B374" s="218"/>
      <c r="C374" s="218"/>
      <c r="D374" s="206"/>
      <c r="E374" s="206"/>
      <c r="F374" s="206"/>
      <c r="G374" s="207"/>
      <c r="H374" s="207"/>
      <c r="I374" s="208"/>
      <c r="J374" s="208"/>
      <c r="K374" s="208"/>
      <c r="L374" s="208"/>
      <c r="M374" s="104">
        <f t="shared" si="34"/>
        <v>0</v>
      </c>
      <c r="N374" s="208"/>
      <c r="O374" s="16" t="b">
        <f t="shared" si="35"/>
        <v>1</v>
      </c>
      <c r="P374" s="16" t="b">
        <f t="shared" si="36"/>
        <v>1</v>
      </c>
      <c r="Q374" s="16" t="b">
        <f t="shared" si="31"/>
        <v>1</v>
      </c>
      <c r="R374" s="16" t="b">
        <f t="shared" si="32"/>
        <v>1</v>
      </c>
      <c r="S374" s="16" t="b">
        <f t="shared" si="33"/>
        <v>1</v>
      </c>
    </row>
    <row r="375" spans="1:19" ht="15.75">
      <c r="A375" s="103">
        <v>360</v>
      </c>
      <c r="B375" s="218"/>
      <c r="C375" s="218"/>
      <c r="D375" s="206"/>
      <c r="E375" s="206"/>
      <c r="F375" s="206"/>
      <c r="G375" s="207"/>
      <c r="H375" s="207"/>
      <c r="I375" s="208"/>
      <c r="J375" s="208"/>
      <c r="K375" s="208"/>
      <c r="L375" s="208"/>
      <c r="M375" s="104">
        <f t="shared" si="34"/>
        <v>0</v>
      </c>
      <c r="N375" s="208"/>
      <c r="O375" s="16" t="b">
        <f t="shared" si="35"/>
        <v>1</v>
      </c>
      <c r="P375" s="16" t="b">
        <f t="shared" si="36"/>
        <v>1</v>
      </c>
      <c r="Q375" s="16" t="b">
        <f t="shared" si="31"/>
        <v>1</v>
      </c>
      <c r="R375" s="16" t="b">
        <f t="shared" si="32"/>
        <v>1</v>
      </c>
      <c r="S375" s="16" t="b">
        <f t="shared" si="33"/>
        <v>1</v>
      </c>
    </row>
    <row r="376" spans="1:19" ht="15.75">
      <c r="A376" s="103">
        <v>361</v>
      </c>
      <c r="B376" s="218"/>
      <c r="C376" s="218"/>
      <c r="D376" s="206"/>
      <c r="E376" s="206"/>
      <c r="F376" s="206"/>
      <c r="G376" s="207"/>
      <c r="H376" s="207"/>
      <c r="I376" s="208"/>
      <c r="J376" s="208"/>
      <c r="K376" s="208"/>
      <c r="L376" s="208"/>
      <c r="M376" s="104">
        <f t="shared" si="34"/>
        <v>0</v>
      </c>
      <c r="N376" s="208"/>
      <c r="O376" s="16" t="b">
        <f t="shared" si="35"/>
        <v>1</v>
      </c>
      <c r="P376" s="16" t="b">
        <f t="shared" si="36"/>
        <v>1</v>
      </c>
      <c r="Q376" s="16" t="b">
        <f t="shared" si="31"/>
        <v>1</v>
      </c>
      <c r="R376" s="16" t="b">
        <f t="shared" si="32"/>
        <v>1</v>
      </c>
      <c r="S376" s="16" t="b">
        <f t="shared" si="33"/>
        <v>1</v>
      </c>
    </row>
    <row r="377" spans="1:19" ht="15.75">
      <c r="A377" s="103">
        <v>362</v>
      </c>
      <c r="B377" s="218"/>
      <c r="C377" s="218"/>
      <c r="D377" s="206"/>
      <c r="E377" s="206"/>
      <c r="F377" s="206"/>
      <c r="G377" s="207"/>
      <c r="H377" s="207"/>
      <c r="I377" s="208"/>
      <c r="J377" s="208"/>
      <c r="K377" s="208"/>
      <c r="L377" s="208"/>
      <c r="M377" s="104">
        <f t="shared" si="34"/>
        <v>0</v>
      </c>
      <c r="N377" s="208"/>
      <c r="O377" s="16" t="b">
        <f t="shared" si="35"/>
        <v>1</v>
      </c>
      <c r="P377" s="16" t="b">
        <f t="shared" si="36"/>
        <v>1</v>
      </c>
      <c r="Q377" s="16" t="b">
        <f t="shared" si="31"/>
        <v>1</v>
      </c>
      <c r="R377" s="16" t="b">
        <f t="shared" si="32"/>
        <v>1</v>
      </c>
      <c r="S377" s="16" t="b">
        <f t="shared" si="33"/>
        <v>1</v>
      </c>
    </row>
    <row r="378" spans="1:19" ht="15.75">
      <c r="A378" s="103">
        <v>363</v>
      </c>
      <c r="B378" s="218"/>
      <c r="C378" s="218"/>
      <c r="D378" s="206"/>
      <c r="E378" s="206"/>
      <c r="F378" s="206"/>
      <c r="G378" s="207"/>
      <c r="H378" s="207"/>
      <c r="I378" s="208"/>
      <c r="J378" s="208"/>
      <c r="K378" s="208"/>
      <c r="L378" s="208"/>
      <c r="M378" s="104">
        <f t="shared" si="34"/>
        <v>0</v>
      </c>
      <c r="N378" s="208"/>
      <c r="O378" s="16" t="b">
        <f t="shared" si="35"/>
        <v>1</v>
      </c>
      <c r="P378" s="16" t="b">
        <f t="shared" si="36"/>
        <v>1</v>
      </c>
      <c r="Q378" s="16" t="b">
        <f t="shared" si="31"/>
        <v>1</v>
      </c>
      <c r="R378" s="16" t="b">
        <f t="shared" si="32"/>
        <v>1</v>
      </c>
      <c r="S378" s="16" t="b">
        <f t="shared" si="33"/>
        <v>1</v>
      </c>
    </row>
    <row r="379" spans="1:19" ht="15.75">
      <c r="A379" s="103">
        <v>364</v>
      </c>
      <c r="B379" s="218"/>
      <c r="C379" s="218"/>
      <c r="D379" s="206"/>
      <c r="E379" s="206"/>
      <c r="F379" s="206"/>
      <c r="G379" s="207"/>
      <c r="H379" s="207"/>
      <c r="I379" s="208"/>
      <c r="J379" s="208"/>
      <c r="K379" s="208"/>
      <c r="L379" s="208"/>
      <c r="M379" s="104">
        <f t="shared" si="34"/>
        <v>0</v>
      </c>
      <c r="N379" s="208"/>
      <c r="O379" s="16" t="b">
        <f t="shared" si="35"/>
        <v>1</v>
      </c>
      <c r="P379" s="16" t="b">
        <f t="shared" si="36"/>
        <v>1</v>
      </c>
      <c r="Q379" s="16" t="b">
        <f t="shared" si="31"/>
        <v>1</v>
      </c>
      <c r="R379" s="16" t="b">
        <f t="shared" si="32"/>
        <v>1</v>
      </c>
      <c r="S379" s="16" t="b">
        <f t="shared" si="33"/>
        <v>1</v>
      </c>
    </row>
    <row r="380" spans="1:19" ht="15.75">
      <c r="A380" s="103">
        <v>365</v>
      </c>
      <c r="B380" s="218"/>
      <c r="C380" s="218"/>
      <c r="D380" s="206"/>
      <c r="E380" s="206"/>
      <c r="F380" s="206"/>
      <c r="G380" s="207"/>
      <c r="H380" s="207"/>
      <c r="I380" s="208"/>
      <c r="J380" s="208"/>
      <c r="K380" s="208"/>
      <c r="L380" s="208"/>
      <c r="M380" s="104">
        <f t="shared" si="34"/>
        <v>0</v>
      </c>
      <c r="N380" s="208"/>
      <c r="O380" s="16" t="b">
        <f t="shared" si="35"/>
        <v>1</v>
      </c>
      <c r="P380" s="16" t="b">
        <f t="shared" si="36"/>
        <v>1</v>
      </c>
      <c r="Q380" s="16" t="b">
        <f t="shared" si="31"/>
        <v>1</v>
      </c>
      <c r="R380" s="16" t="b">
        <f t="shared" si="32"/>
        <v>1</v>
      </c>
      <c r="S380" s="16" t="b">
        <f t="shared" si="33"/>
        <v>1</v>
      </c>
    </row>
    <row r="381" spans="1:19" ht="15.75">
      <c r="A381" s="103">
        <v>366</v>
      </c>
      <c r="B381" s="218"/>
      <c r="C381" s="218"/>
      <c r="D381" s="206"/>
      <c r="E381" s="206"/>
      <c r="F381" s="206"/>
      <c r="G381" s="207"/>
      <c r="H381" s="207"/>
      <c r="I381" s="208"/>
      <c r="J381" s="208"/>
      <c r="K381" s="208"/>
      <c r="L381" s="208"/>
      <c r="M381" s="104">
        <f t="shared" si="34"/>
        <v>0</v>
      </c>
      <c r="N381" s="208"/>
      <c r="O381" s="16" t="b">
        <f t="shared" si="35"/>
        <v>1</v>
      </c>
      <c r="P381" s="16" t="b">
        <f t="shared" si="36"/>
        <v>1</v>
      </c>
      <c r="Q381" s="16" t="b">
        <f t="shared" si="31"/>
        <v>1</v>
      </c>
      <c r="R381" s="16" t="b">
        <f t="shared" si="32"/>
        <v>1</v>
      </c>
      <c r="S381" s="16" t="b">
        <f t="shared" si="33"/>
        <v>1</v>
      </c>
    </row>
    <row r="382" spans="1:19" ht="15.75">
      <c r="A382" s="103">
        <v>367</v>
      </c>
      <c r="B382" s="218"/>
      <c r="C382" s="218"/>
      <c r="D382" s="206"/>
      <c r="E382" s="206"/>
      <c r="F382" s="206"/>
      <c r="G382" s="207"/>
      <c r="H382" s="207"/>
      <c r="I382" s="208"/>
      <c r="J382" s="208"/>
      <c r="K382" s="208"/>
      <c r="L382" s="208"/>
      <c r="M382" s="104">
        <f t="shared" si="34"/>
        <v>0</v>
      </c>
      <c r="N382" s="208"/>
      <c r="O382" s="16" t="b">
        <f t="shared" si="35"/>
        <v>1</v>
      </c>
      <c r="P382" s="16" t="b">
        <f t="shared" si="36"/>
        <v>1</v>
      </c>
      <c r="Q382" s="16" t="b">
        <f t="shared" si="31"/>
        <v>1</v>
      </c>
      <c r="R382" s="16" t="b">
        <f t="shared" si="32"/>
        <v>1</v>
      </c>
      <c r="S382" s="16" t="b">
        <f t="shared" si="33"/>
        <v>1</v>
      </c>
    </row>
    <row r="383" spans="1:19" ht="15.75">
      <c r="A383" s="103">
        <v>368</v>
      </c>
      <c r="B383" s="218"/>
      <c r="C383" s="218"/>
      <c r="D383" s="206"/>
      <c r="E383" s="206"/>
      <c r="F383" s="206"/>
      <c r="G383" s="207"/>
      <c r="H383" s="207"/>
      <c r="I383" s="208"/>
      <c r="J383" s="208"/>
      <c r="K383" s="208"/>
      <c r="L383" s="208"/>
      <c r="M383" s="104">
        <f t="shared" si="34"/>
        <v>0</v>
      </c>
      <c r="N383" s="208"/>
      <c r="O383" s="16" t="b">
        <f t="shared" si="35"/>
        <v>1</v>
      </c>
      <c r="P383" s="16" t="b">
        <f t="shared" si="36"/>
        <v>1</v>
      </c>
      <c r="Q383" s="16" t="b">
        <f t="shared" si="31"/>
        <v>1</v>
      </c>
      <c r="R383" s="16" t="b">
        <f t="shared" si="32"/>
        <v>1</v>
      </c>
      <c r="S383" s="16" t="b">
        <f t="shared" si="33"/>
        <v>1</v>
      </c>
    </row>
    <row r="384" spans="1:19" ht="15.75">
      <c r="A384" s="103">
        <v>369</v>
      </c>
      <c r="B384" s="218"/>
      <c r="C384" s="218"/>
      <c r="D384" s="206"/>
      <c r="E384" s="206"/>
      <c r="F384" s="206"/>
      <c r="G384" s="207"/>
      <c r="H384" s="207"/>
      <c r="I384" s="208"/>
      <c r="J384" s="208"/>
      <c r="K384" s="208"/>
      <c r="L384" s="208"/>
      <c r="M384" s="104">
        <f t="shared" si="34"/>
        <v>0</v>
      </c>
      <c r="N384" s="208"/>
      <c r="O384" s="16" t="b">
        <f t="shared" si="35"/>
        <v>1</v>
      </c>
      <c r="P384" s="16" t="b">
        <f t="shared" si="36"/>
        <v>1</v>
      </c>
      <c r="Q384" s="16" t="b">
        <f t="shared" si="31"/>
        <v>1</v>
      </c>
      <c r="R384" s="16" t="b">
        <f t="shared" si="32"/>
        <v>1</v>
      </c>
      <c r="S384" s="16" t="b">
        <f t="shared" si="33"/>
        <v>1</v>
      </c>
    </row>
    <row r="385" spans="1:19" ht="15.75">
      <c r="A385" s="103">
        <v>370</v>
      </c>
      <c r="B385" s="218"/>
      <c r="C385" s="218"/>
      <c r="D385" s="206"/>
      <c r="E385" s="206"/>
      <c r="F385" s="206"/>
      <c r="G385" s="207"/>
      <c r="H385" s="207"/>
      <c r="I385" s="208"/>
      <c r="J385" s="208"/>
      <c r="K385" s="208"/>
      <c r="L385" s="208"/>
      <c r="M385" s="104">
        <f t="shared" si="34"/>
        <v>0</v>
      </c>
      <c r="N385" s="208"/>
      <c r="O385" s="16" t="b">
        <f t="shared" si="35"/>
        <v>1</v>
      </c>
      <c r="P385" s="16" t="b">
        <f t="shared" si="36"/>
        <v>1</v>
      </c>
      <c r="Q385" s="16" t="b">
        <f t="shared" si="31"/>
        <v>1</v>
      </c>
      <c r="R385" s="16" t="b">
        <f t="shared" si="32"/>
        <v>1</v>
      </c>
      <c r="S385" s="16" t="b">
        <f t="shared" si="33"/>
        <v>1</v>
      </c>
    </row>
    <row r="386" spans="1:19" ht="15.75">
      <c r="A386" s="103">
        <v>371</v>
      </c>
      <c r="B386" s="218"/>
      <c r="C386" s="218"/>
      <c r="D386" s="206"/>
      <c r="E386" s="206"/>
      <c r="F386" s="206"/>
      <c r="G386" s="207"/>
      <c r="H386" s="207"/>
      <c r="I386" s="208"/>
      <c r="J386" s="208"/>
      <c r="K386" s="208"/>
      <c r="L386" s="208"/>
      <c r="M386" s="104">
        <f t="shared" si="34"/>
        <v>0</v>
      </c>
      <c r="N386" s="208"/>
      <c r="O386" s="16" t="b">
        <f t="shared" si="35"/>
        <v>1</v>
      </c>
      <c r="P386" s="16" t="b">
        <f t="shared" si="36"/>
        <v>1</v>
      </c>
      <c r="Q386" s="16" t="b">
        <f t="shared" si="31"/>
        <v>1</v>
      </c>
      <c r="R386" s="16" t="b">
        <f t="shared" si="32"/>
        <v>1</v>
      </c>
      <c r="S386" s="16" t="b">
        <f t="shared" si="33"/>
        <v>1</v>
      </c>
    </row>
    <row r="387" spans="1:19" ht="15.75">
      <c r="A387" s="103">
        <v>372</v>
      </c>
      <c r="B387" s="218"/>
      <c r="C387" s="218"/>
      <c r="D387" s="206"/>
      <c r="E387" s="206"/>
      <c r="F387" s="206"/>
      <c r="G387" s="207"/>
      <c r="H387" s="207"/>
      <c r="I387" s="208"/>
      <c r="J387" s="208"/>
      <c r="K387" s="208"/>
      <c r="L387" s="208"/>
      <c r="M387" s="104">
        <f t="shared" si="34"/>
        <v>0</v>
      </c>
      <c r="N387" s="208"/>
      <c r="O387" s="16" t="b">
        <f t="shared" si="35"/>
        <v>1</v>
      </c>
      <c r="P387" s="16" t="b">
        <f t="shared" si="36"/>
        <v>1</v>
      </c>
      <c r="Q387" s="16" t="b">
        <f t="shared" si="31"/>
        <v>1</v>
      </c>
      <c r="R387" s="16" t="b">
        <f t="shared" si="32"/>
        <v>1</v>
      </c>
      <c r="S387" s="16" t="b">
        <f t="shared" si="33"/>
        <v>1</v>
      </c>
    </row>
    <row r="388" spans="1:19" ht="15.75">
      <c r="A388" s="103">
        <v>373</v>
      </c>
      <c r="B388" s="218"/>
      <c r="C388" s="218"/>
      <c r="D388" s="206"/>
      <c r="E388" s="206"/>
      <c r="F388" s="206"/>
      <c r="G388" s="207"/>
      <c r="H388" s="207"/>
      <c r="I388" s="208"/>
      <c r="J388" s="208"/>
      <c r="K388" s="208"/>
      <c r="L388" s="208"/>
      <c r="M388" s="104">
        <f t="shared" si="34"/>
        <v>0</v>
      </c>
      <c r="N388" s="208"/>
      <c r="O388" s="16" t="b">
        <f t="shared" si="35"/>
        <v>1</v>
      </c>
      <c r="P388" s="16" t="b">
        <f t="shared" si="36"/>
        <v>1</v>
      </c>
      <c r="Q388" s="16" t="b">
        <f t="shared" si="31"/>
        <v>1</v>
      </c>
      <c r="R388" s="16" t="b">
        <f t="shared" si="32"/>
        <v>1</v>
      </c>
      <c r="S388" s="16" t="b">
        <f t="shared" si="33"/>
        <v>1</v>
      </c>
    </row>
    <row r="389" spans="1:19" ht="15.75">
      <c r="A389" s="103">
        <v>374</v>
      </c>
      <c r="B389" s="218"/>
      <c r="C389" s="218"/>
      <c r="D389" s="206"/>
      <c r="E389" s="206"/>
      <c r="F389" s="206"/>
      <c r="G389" s="207"/>
      <c r="H389" s="207"/>
      <c r="I389" s="208"/>
      <c r="J389" s="208"/>
      <c r="K389" s="208"/>
      <c r="L389" s="208"/>
      <c r="M389" s="104">
        <f t="shared" si="34"/>
        <v>0</v>
      </c>
      <c r="N389" s="208"/>
      <c r="O389" s="16" t="b">
        <f t="shared" si="35"/>
        <v>1</v>
      </c>
      <c r="P389" s="16" t="b">
        <f t="shared" si="36"/>
        <v>1</v>
      </c>
      <c r="Q389" s="16" t="b">
        <f t="shared" si="31"/>
        <v>1</v>
      </c>
      <c r="R389" s="16" t="b">
        <f t="shared" si="32"/>
        <v>1</v>
      </c>
      <c r="S389" s="16" t="b">
        <f t="shared" si="33"/>
        <v>1</v>
      </c>
    </row>
    <row r="390" spans="1:19" ht="15.75">
      <c r="A390" s="103">
        <v>375</v>
      </c>
      <c r="B390" s="218"/>
      <c r="C390" s="218"/>
      <c r="D390" s="206"/>
      <c r="E390" s="206"/>
      <c r="F390" s="206"/>
      <c r="G390" s="207"/>
      <c r="H390" s="207"/>
      <c r="I390" s="208"/>
      <c r="J390" s="208"/>
      <c r="K390" s="208"/>
      <c r="L390" s="208"/>
      <c r="M390" s="104">
        <f t="shared" si="34"/>
        <v>0</v>
      </c>
      <c r="N390" s="208"/>
      <c r="O390" s="16" t="b">
        <f t="shared" si="35"/>
        <v>1</v>
      </c>
      <c r="P390" s="16" t="b">
        <f t="shared" si="36"/>
        <v>1</v>
      </c>
      <c r="Q390" s="16" t="b">
        <f t="shared" si="31"/>
        <v>1</v>
      </c>
      <c r="R390" s="16" t="b">
        <f t="shared" si="32"/>
        <v>1</v>
      </c>
      <c r="S390" s="16" t="b">
        <f t="shared" si="33"/>
        <v>1</v>
      </c>
    </row>
    <row r="391" spans="1:19" ht="15.75">
      <c r="A391" s="103">
        <v>376</v>
      </c>
      <c r="B391" s="218"/>
      <c r="C391" s="218"/>
      <c r="D391" s="206"/>
      <c r="E391" s="206"/>
      <c r="F391" s="206"/>
      <c r="G391" s="207"/>
      <c r="H391" s="207"/>
      <c r="I391" s="208"/>
      <c r="J391" s="208"/>
      <c r="K391" s="208"/>
      <c r="L391" s="208"/>
      <c r="M391" s="104">
        <f t="shared" si="34"/>
        <v>0</v>
      </c>
      <c r="N391" s="208"/>
      <c r="O391" s="16" t="b">
        <f t="shared" si="35"/>
        <v>1</v>
      </c>
      <c r="P391" s="16" t="b">
        <f t="shared" si="36"/>
        <v>1</v>
      </c>
      <c r="Q391" s="16" t="b">
        <f t="shared" si="31"/>
        <v>1</v>
      </c>
      <c r="R391" s="16" t="b">
        <f t="shared" si="32"/>
        <v>1</v>
      </c>
      <c r="S391" s="16" t="b">
        <f t="shared" si="33"/>
        <v>1</v>
      </c>
    </row>
    <row r="392" spans="1:19" ht="15.75">
      <c r="A392" s="103">
        <v>377</v>
      </c>
      <c r="B392" s="218"/>
      <c r="C392" s="218"/>
      <c r="D392" s="206"/>
      <c r="E392" s="206"/>
      <c r="F392" s="206"/>
      <c r="G392" s="207"/>
      <c r="H392" s="207"/>
      <c r="I392" s="208"/>
      <c r="J392" s="208"/>
      <c r="K392" s="208"/>
      <c r="L392" s="208"/>
      <c r="M392" s="104">
        <f t="shared" si="34"/>
        <v>0</v>
      </c>
      <c r="N392" s="208"/>
      <c r="O392" s="16" t="b">
        <f t="shared" si="35"/>
        <v>1</v>
      </c>
      <c r="P392" s="16" t="b">
        <f t="shared" si="36"/>
        <v>1</v>
      </c>
      <c r="Q392" s="16" t="b">
        <f t="shared" si="31"/>
        <v>1</v>
      </c>
      <c r="R392" s="16" t="b">
        <f t="shared" si="32"/>
        <v>1</v>
      </c>
      <c r="S392" s="16" t="b">
        <f t="shared" si="33"/>
        <v>1</v>
      </c>
    </row>
    <row r="393" spans="1:19" ht="15.75">
      <c r="A393" s="103">
        <v>378</v>
      </c>
      <c r="B393" s="218"/>
      <c r="C393" s="218"/>
      <c r="D393" s="206"/>
      <c r="E393" s="206"/>
      <c r="F393" s="206"/>
      <c r="G393" s="207"/>
      <c r="H393" s="207"/>
      <c r="I393" s="208"/>
      <c r="J393" s="208"/>
      <c r="K393" s="208"/>
      <c r="L393" s="208"/>
      <c r="M393" s="104">
        <f t="shared" si="34"/>
        <v>0</v>
      </c>
      <c r="N393" s="208"/>
      <c r="O393" s="16" t="b">
        <f t="shared" si="35"/>
        <v>1</v>
      </c>
      <c r="P393" s="16" t="b">
        <f t="shared" si="36"/>
        <v>1</v>
      </c>
      <c r="Q393" s="16" t="b">
        <f t="shared" si="31"/>
        <v>1</v>
      </c>
      <c r="R393" s="16" t="b">
        <f t="shared" si="32"/>
        <v>1</v>
      </c>
      <c r="S393" s="16" t="b">
        <f t="shared" si="33"/>
        <v>1</v>
      </c>
    </row>
    <row r="394" spans="1:19" ht="15.75">
      <c r="A394" s="103">
        <v>379</v>
      </c>
      <c r="B394" s="218"/>
      <c r="C394" s="218"/>
      <c r="D394" s="206"/>
      <c r="E394" s="206"/>
      <c r="F394" s="206"/>
      <c r="G394" s="207"/>
      <c r="H394" s="207"/>
      <c r="I394" s="208"/>
      <c r="J394" s="208"/>
      <c r="K394" s="208"/>
      <c r="L394" s="208"/>
      <c r="M394" s="104">
        <f t="shared" si="34"/>
        <v>0</v>
      </c>
      <c r="N394" s="208"/>
      <c r="O394" s="16" t="b">
        <f t="shared" si="35"/>
        <v>1</v>
      </c>
      <c r="P394" s="16" t="b">
        <f t="shared" si="36"/>
        <v>1</v>
      </c>
      <c r="Q394" s="16" t="b">
        <f t="shared" si="31"/>
        <v>1</v>
      </c>
      <c r="R394" s="16" t="b">
        <f t="shared" si="32"/>
        <v>1</v>
      </c>
      <c r="S394" s="16" t="b">
        <f t="shared" si="33"/>
        <v>1</v>
      </c>
    </row>
    <row r="395" spans="1:19" ht="15.75">
      <c r="A395" s="103">
        <v>380</v>
      </c>
      <c r="B395" s="218"/>
      <c r="C395" s="218"/>
      <c r="D395" s="206"/>
      <c r="E395" s="206"/>
      <c r="F395" s="206"/>
      <c r="G395" s="207"/>
      <c r="H395" s="207"/>
      <c r="I395" s="208"/>
      <c r="J395" s="208"/>
      <c r="K395" s="208"/>
      <c r="L395" s="208"/>
      <c r="M395" s="104">
        <f t="shared" si="34"/>
        <v>0</v>
      </c>
      <c r="N395" s="208"/>
      <c r="O395" s="16" t="b">
        <f t="shared" si="35"/>
        <v>1</v>
      </c>
      <c r="P395" s="16" t="b">
        <f t="shared" si="36"/>
        <v>1</v>
      </c>
      <c r="Q395" s="16" t="b">
        <f t="shared" si="31"/>
        <v>1</v>
      </c>
      <c r="R395" s="16" t="b">
        <f t="shared" si="32"/>
        <v>1</v>
      </c>
      <c r="S395" s="16" t="b">
        <f t="shared" si="33"/>
        <v>1</v>
      </c>
    </row>
    <row r="396" spans="1:19" ht="15.75">
      <c r="A396" s="103">
        <v>381</v>
      </c>
      <c r="B396" s="218"/>
      <c r="C396" s="218"/>
      <c r="D396" s="206"/>
      <c r="E396" s="206"/>
      <c r="F396" s="206"/>
      <c r="G396" s="207"/>
      <c r="H396" s="207"/>
      <c r="I396" s="208"/>
      <c r="J396" s="208"/>
      <c r="K396" s="208"/>
      <c r="L396" s="208"/>
      <c r="M396" s="104">
        <f t="shared" si="34"/>
        <v>0</v>
      </c>
      <c r="N396" s="208"/>
      <c r="O396" s="16" t="b">
        <f t="shared" si="35"/>
        <v>1</v>
      </c>
      <c r="P396" s="16" t="b">
        <f t="shared" si="36"/>
        <v>1</v>
      </c>
      <c r="Q396" s="16" t="b">
        <f t="shared" si="31"/>
        <v>1</v>
      </c>
      <c r="R396" s="16" t="b">
        <f t="shared" si="32"/>
        <v>1</v>
      </c>
      <c r="S396" s="16" t="b">
        <f t="shared" si="33"/>
        <v>1</v>
      </c>
    </row>
    <row r="397" spans="1:19" ht="15.75">
      <c r="A397" s="103">
        <v>382</v>
      </c>
      <c r="B397" s="218"/>
      <c r="C397" s="218"/>
      <c r="D397" s="206"/>
      <c r="E397" s="206"/>
      <c r="F397" s="206"/>
      <c r="G397" s="207"/>
      <c r="H397" s="207"/>
      <c r="I397" s="208"/>
      <c r="J397" s="208"/>
      <c r="K397" s="208"/>
      <c r="L397" s="208"/>
      <c r="M397" s="104">
        <f t="shared" si="34"/>
        <v>0</v>
      </c>
      <c r="N397" s="208"/>
      <c r="O397" s="16" t="b">
        <f t="shared" si="35"/>
        <v>1</v>
      </c>
      <c r="P397" s="16" t="b">
        <f t="shared" si="36"/>
        <v>1</v>
      </c>
      <c r="Q397" s="16" t="b">
        <f t="shared" si="31"/>
        <v>1</v>
      </c>
      <c r="R397" s="16" t="b">
        <f t="shared" si="32"/>
        <v>1</v>
      </c>
      <c r="S397" s="16" t="b">
        <f t="shared" si="33"/>
        <v>1</v>
      </c>
    </row>
    <row r="398" spans="1:19" ht="15.75">
      <c r="A398" s="103">
        <v>383</v>
      </c>
      <c r="B398" s="218"/>
      <c r="C398" s="218"/>
      <c r="D398" s="206"/>
      <c r="E398" s="206"/>
      <c r="F398" s="206"/>
      <c r="G398" s="207"/>
      <c r="H398" s="207"/>
      <c r="I398" s="208"/>
      <c r="J398" s="208"/>
      <c r="K398" s="208"/>
      <c r="L398" s="208"/>
      <c r="M398" s="104">
        <f t="shared" si="34"/>
        <v>0</v>
      </c>
      <c r="N398" s="208"/>
      <c r="O398" s="16" t="b">
        <f t="shared" si="35"/>
        <v>1</v>
      </c>
      <c r="P398" s="16" t="b">
        <f t="shared" si="36"/>
        <v>1</v>
      </c>
      <c r="Q398" s="16" t="b">
        <f t="shared" si="31"/>
        <v>1</v>
      </c>
      <c r="R398" s="16" t="b">
        <f t="shared" si="32"/>
        <v>1</v>
      </c>
      <c r="S398" s="16" t="b">
        <f t="shared" si="33"/>
        <v>1</v>
      </c>
    </row>
    <row r="399" spans="1:19" ht="15.75">
      <c r="A399" s="103">
        <v>384</v>
      </c>
      <c r="B399" s="218"/>
      <c r="C399" s="218"/>
      <c r="D399" s="206"/>
      <c r="E399" s="206"/>
      <c r="F399" s="206"/>
      <c r="G399" s="207"/>
      <c r="H399" s="207"/>
      <c r="I399" s="208"/>
      <c r="J399" s="208"/>
      <c r="K399" s="208"/>
      <c r="L399" s="208"/>
      <c r="M399" s="104">
        <f t="shared" si="34"/>
        <v>0</v>
      </c>
      <c r="N399" s="208"/>
      <c r="O399" s="16" t="b">
        <f t="shared" si="35"/>
        <v>1</v>
      </c>
      <c r="P399" s="16" t="b">
        <f t="shared" si="36"/>
        <v>1</v>
      </c>
      <c r="Q399" s="16" t="b">
        <f t="shared" si="31"/>
        <v>1</v>
      </c>
      <c r="R399" s="16" t="b">
        <f t="shared" si="32"/>
        <v>1</v>
      </c>
      <c r="S399" s="16" t="b">
        <f t="shared" si="33"/>
        <v>1</v>
      </c>
    </row>
    <row r="400" spans="1:19" ht="15.75">
      <c r="A400" s="103">
        <v>385</v>
      </c>
      <c r="B400" s="218"/>
      <c r="C400" s="218"/>
      <c r="D400" s="206"/>
      <c r="E400" s="206"/>
      <c r="F400" s="206"/>
      <c r="G400" s="207"/>
      <c r="H400" s="207"/>
      <c r="I400" s="208"/>
      <c r="J400" s="208"/>
      <c r="K400" s="208"/>
      <c r="L400" s="208"/>
      <c r="M400" s="104">
        <f t="shared" si="34"/>
        <v>0</v>
      </c>
      <c r="N400" s="208"/>
      <c r="O400" s="16" t="b">
        <f t="shared" si="35"/>
        <v>1</v>
      </c>
      <c r="P400" s="16" t="b">
        <f t="shared" si="36"/>
        <v>1</v>
      </c>
      <c r="Q400" s="16" t="b">
        <f t="shared" ref="Q400:Q463" si="37">IF(D400="",TRUE,(IF(ISNUMBER(MATCH(D400,CountriesList,0)),TRUE,FALSE)))</f>
        <v>1</v>
      </c>
      <c r="R400" s="16" t="b">
        <f t="shared" ref="R400:R463" si="38">IF(E400="",TRUE,(IF(ISNUMBER(MATCH(E400,typeofentityList,0)),TRUE,FALSE)))</f>
        <v>1</v>
      </c>
      <c r="S400" s="16" t="b">
        <f t="shared" ref="S400:S463" si="39">IF(F400="",TRUE,(IF(ISNUMBER(MATCH(F400,RelationList,0)),TRUE,FALSE)))</f>
        <v>1</v>
      </c>
    </row>
    <row r="401" spans="1:19" ht="15.75">
      <c r="A401" s="103">
        <v>386</v>
      </c>
      <c r="B401" s="218"/>
      <c r="C401" s="218"/>
      <c r="D401" s="206"/>
      <c r="E401" s="206"/>
      <c r="F401" s="206"/>
      <c r="G401" s="207"/>
      <c r="H401" s="207"/>
      <c r="I401" s="208"/>
      <c r="J401" s="208"/>
      <c r="K401" s="208"/>
      <c r="L401" s="208"/>
      <c r="M401" s="104">
        <f t="shared" ref="M401:M464" si="40">SUM(I401:L401)</f>
        <v>0</v>
      </c>
      <c r="N401" s="208"/>
      <c r="O401" s="16" t="b">
        <f t="shared" si="35"/>
        <v>1</v>
      </c>
      <c r="P401" s="16" t="b">
        <f t="shared" si="36"/>
        <v>1</v>
      </c>
      <c r="Q401" s="16" t="b">
        <f t="shared" si="37"/>
        <v>1</v>
      </c>
      <c r="R401" s="16" t="b">
        <f t="shared" si="38"/>
        <v>1</v>
      </c>
      <c r="S401" s="16" t="b">
        <f t="shared" si="39"/>
        <v>1</v>
      </c>
    </row>
    <row r="402" spans="1:19" ht="15.75">
      <c r="A402" s="103">
        <v>387</v>
      </c>
      <c r="B402" s="218"/>
      <c r="C402" s="218"/>
      <c r="D402" s="206"/>
      <c r="E402" s="206"/>
      <c r="F402" s="206"/>
      <c r="G402" s="207"/>
      <c r="H402" s="207"/>
      <c r="I402" s="208"/>
      <c r="J402" s="208"/>
      <c r="K402" s="208"/>
      <c r="L402" s="208"/>
      <c r="M402" s="104">
        <f t="shared" si="40"/>
        <v>0</v>
      </c>
      <c r="N402" s="208"/>
      <c r="O402" s="16" t="b">
        <f t="shared" ref="O402:O465" si="41">IF(ISBLANK(B402),TRUE,IF(OR(ISBLANK(C402),ISBLANK(D402),ISBLANK(E402),ISBLANK(F402),ISBLANK(G402),ISBLANK(H402),ISBLANK(I402),ISBLANK(J402),ISBLANK(L402),ISBLANK(M402),ISBLANK(N402)),FALSE,TRUE))</f>
        <v>1</v>
      </c>
      <c r="P402" s="16"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6" t="b">
        <f t="shared" si="37"/>
        <v>1</v>
      </c>
      <c r="R402" s="16" t="b">
        <f t="shared" si="38"/>
        <v>1</v>
      </c>
      <c r="S402" s="16" t="b">
        <f t="shared" si="39"/>
        <v>1</v>
      </c>
    </row>
    <row r="403" spans="1:19" ht="15.75">
      <c r="A403" s="103">
        <v>388</v>
      </c>
      <c r="B403" s="218"/>
      <c r="C403" s="218"/>
      <c r="D403" s="206"/>
      <c r="E403" s="206"/>
      <c r="F403" s="206"/>
      <c r="G403" s="207"/>
      <c r="H403" s="207"/>
      <c r="I403" s="208"/>
      <c r="J403" s="208"/>
      <c r="K403" s="208"/>
      <c r="L403" s="208"/>
      <c r="M403" s="104">
        <f t="shared" si="40"/>
        <v>0</v>
      </c>
      <c r="N403" s="208"/>
      <c r="O403" s="16" t="b">
        <f t="shared" si="41"/>
        <v>1</v>
      </c>
      <c r="P403" s="16" t="b">
        <f t="shared" si="42"/>
        <v>1</v>
      </c>
      <c r="Q403" s="16" t="b">
        <f t="shared" si="37"/>
        <v>1</v>
      </c>
      <c r="R403" s="16" t="b">
        <f t="shared" si="38"/>
        <v>1</v>
      </c>
      <c r="S403" s="16" t="b">
        <f t="shared" si="39"/>
        <v>1</v>
      </c>
    </row>
    <row r="404" spans="1:19" ht="15.75">
      <c r="A404" s="103">
        <v>389</v>
      </c>
      <c r="B404" s="218"/>
      <c r="C404" s="218"/>
      <c r="D404" s="206"/>
      <c r="E404" s="206"/>
      <c r="F404" s="206"/>
      <c r="G404" s="207"/>
      <c r="H404" s="207"/>
      <c r="I404" s="208"/>
      <c r="J404" s="208"/>
      <c r="K404" s="208"/>
      <c r="L404" s="208"/>
      <c r="M404" s="104">
        <f t="shared" si="40"/>
        <v>0</v>
      </c>
      <c r="N404" s="208"/>
      <c r="O404" s="16" t="b">
        <f t="shared" si="41"/>
        <v>1</v>
      </c>
      <c r="P404" s="16" t="b">
        <f t="shared" si="42"/>
        <v>1</v>
      </c>
      <c r="Q404" s="16" t="b">
        <f t="shared" si="37"/>
        <v>1</v>
      </c>
      <c r="R404" s="16" t="b">
        <f t="shared" si="38"/>
        <v>1</v>
      </c>
      <c r="S404" s="16" t="b">
        <f t="shared" si="39"/>
        <v>1</v>
      </c>
    </row>
    <row r="405" spans="1:19" ht="15.75">
      <c r="A405" s="103">
        <v>390</v>
      </c>
      <c r="B405" s="218"/>
      <c r="C405" s="218"/>
      <c r="D405" s="206"/>
      <c r="E405" s="206"/>
      <c r="F405" s="206"/>
      <c r="G405" s="207"/>
      <c r="H405" s="207"/>
      <c r="I405" s="208"/>
      <c r="J405" s="208"/>
      <c r="K405" s="208"/>
      <c r="L405" s="208"/>
      <c r="M405" s="104">
        <f t="shared" si="40"/>
        <v>0</v>
      </c>
      <c r="N405" s="208"/>
      <c r="O405" s="16" t="b">
        <f t="shared" si="41"/>
        <v>1</v>
      </c>
      <c r="P405" s="16" t="b">
        <f t="shared" si="42"/>
        <v>1</v>
      </c>
      <c r="Q405" s="16" t="b">
        <f t="shared" si="37"/>
        <v>1</v>
      </c>
      <c r="R405" s="16" t="b">
        <f t="shared" si="38"/>
        <v>1</v>
      </c>
      <c r="S405" s="16" t="b">
        <f t="shared" si="39"/>
        <v>1</v>
      </c>
    </row>
    <row r="406" spans="1:19" ht="15.75">
      <c r="A406" s="103">
        <v>391</v>
      </c>
      <c r="B406" s="218"/>
      <c r="C406" s="218"/>
      <c r="D406" s="206"/>
      <c r="E406" s="206"/>
      <c r="F406" s="206"/>
      <c r="G406" s="207"/>
      <c r="H406" s="207"/>
      <c r="I406" s="208"/>
      <c r="J406" s="208"/>
      <c r="K406" s="208"/>
      <c r="L406" s="208"/>
      <c r="M406" s="104">
        <f t="shared" si="40"/>
        <v>0</v>
      </c>
      <c r="N406" s="208"/>
      <c r="O406" s="16" t="b">
        <f t="shared" si="41"/>
        <v>1</v>
      </c>
      <c r="P406" s="16" t="b">
        <f t="shared" si="42"/>
        <v>1</v>
      </c>
      <c r="Q406" s="16" t="b">
        <f t="shared" si="37"/>
        <v>1</v>
      </c>
      <c r="R406" s="16" t="b">
        <f t="shared" si="38"/>
        <v>1</v>
      </c>
      <c r="S406" s="16" t="b">
        <f t="shared" si="39"/>
        <v>1</v>
      </c>
    </row>
    <row r="407" spans="1:19" ht="15.75">
      <c r="A407" s="103">
        <v>392</v>
      </c>
      <c r="B407" s="218"/>
      <c r="C407" s="218"/>
      <c r="D407" s="206"/>
      <c r="E407" s="206"/>
      <c r="F407" s="206"/>
      <c r="G407" s="207"/>
      <c r="H407" s="207"/>
      <c r="I407" s="208"/>
      <c r="J407" s="208"/>
      <c r="K407" s="208"/>
      <c r="L407" s="208"/>
      <c r="M407" s="104">
        <f t="shared" si="40"/>
        <v>0</v>
      </c>
      <c r="N407" s="208"/>
      <c r="O407" s="16" t="b">
        <f t="shared" si="41"/>
        <v>1</v>
      </c>
      <c r="P407" s="16" t="b">
        <f t="shared" si="42"/>
        <v>1</v>
      </c>
      <c r="Q407" s="16" t="b">
        <f t="shared" si="37"/>
        <v>1</v>
      </c>
      <c r="R407" s="16" t="b">
        <f t="shared" si="38"/>
        <v>1</v>
      </c>
      <c r="S407" s="16" t="b">
        <f t="shared" si="39"/>
        <v>1</v>
      </c>
    </row>
    <row r="408" spans="1:19" ht="15.75">
      <c r="A408" s="103">
        <v>393</v>
      </c>
      <c r="B408" s="218"/>
      <c r="C408" s="218"/>
      <c r="D408" s="206"/>
      <c r="E408" s="206"/>
      <c r="F408" s="206"/>
      <c r="G408" s="207"/>
      <c r="H408" s="207"/>
      <c r="I408" s="208"/>
      <c r="J408" s="208"/>
      <c r="K408" s="208"/>
      <c r="L408" s="208"/>
      <c r="M408" s="104">
        <f t="shared" si="40"/>
        <v>0</v>
      </c>
      <c r="N408" s="208"/>
      <c r="O408" s="16" t="b">
        <f t="shared" si="41"/>
        <v>1</v>
      </c>
      <c r="P408" s="16" t="b">
        <f t="shared" si="42"/>
        <v>1</v>
      </c>
      <c r="Q408" s="16" t="b">
        <f t="shared" si="37"/>
        <v>1</v>
      </c>
      <c r="R408" s="16" t="b">
        <f t="shared" si="38"/>
        <v>1</v>
      </c>
      <c r="S408" s="16" t="b">
        <f t="shared" si="39"/>
        <v>1</v>
      </c>
    </row>
    <row r="409" spans="1:19" ht="15.75">
      <c r="A409" s="103">
        <v>394</v>
      </c>
      <c r="B409" s="218"/>
      <c r="C409" s="218"/>
      <c r="D409" s="206"/>
      <c r="E409" s="206"/>
      <c r="F409" s="206"/>
      <c r="G409" s="207"/>
      <c r="H409" s="207"/>
      <c r="I409" s="208"/>
      <c r="J409" s="208"/>
      <c r="K409" s="208"/>
      <c r="L409" s="208"/>
      <c r="M409" s="104">
        <f t="shared" si="40"/>
        <v>0</v>
      </c>
      <c r="N409" s="208"/>
      <c r="O409" s="16" t="b">
        <f t="shared" si="41"/>
        <v>1</v>
      </c>
      <c r="P409" s="16" t="b">
        <f t="shared" si="42"/>
        <v>1</v>
      </c>
      <c r="Q409" s="16" t="b">
        <f t="shared" si="37"/>
        <v>1</v>
      </c>
      <c r="R409" s="16" t="b">
        <f t="shared" si="38"/>
        <v>1</v>
      </c>
      <c r="S409" s="16" t="b">
        <f t="shared" si="39"/>
        <v>1</v>
      </c>
    </row>
    <row r="410" spans="1:19" ht="15.75">
      <c r="A410" s="103">
        <v>395</v>
      </c>
      <c r="B410" s="218"/>
      <c r="C410" s="218"/>
      <c r="D410" s="206"/>
      <c r="E410" s="206"/>
      <c r="F410" s="206"/>
      <c r="G410" s="207"/>
      <c r="H410" s="207"/>
      <c r="I410" s="208"/>
      <c r="J410" s="208"/>
      <c r="K410" s="208"/>
      <c r="L410" s="208"/>
      <c r="M410" s="104">
        <f t="shared" si="40"/>
        <v>0</v>
      </c>
      <c r="N410" s="208"/>
      <c r="O410" s="16" t="b">
        <f t="shared" si="41"/>
        <v>1</v>
      </c>
      <c r="P410" s="16" t="b">
        <f t="shared" si="42"/>
        <v>1</v>
      </c>
      <c r="Q410" s="16" t="b">
        <f t="shared" si="37"/>
        <v>1</v>
      </c>
      <c r="R410" s="16" t="b">
        <f t="shared" si="38"/>
        <v>1</v>
      </c>
      <c r="S410" s="16" t="b">
        <f t="shared" si="39"/>
        <v>1</v>
      </c>
    </row>
    <row r="411" spans="1:19" ht="15.75">
      <c r="A411" s="103">
        <v>396</v>
      </c>
      <c r="B411" s="218"/>
      <c r="C411" s="218"/>
      <c r="D411" s="206"/>
      <c r="E411" s="206"/>
      <c r="F411" s="206"/>
      <c r="G411" s="207"/>
      <c r="H411" s="207"/>
      <c r="I411" s="208"/>
      <c r="J411" s="208"/>
      <c r="K411" s="208"/>
      <c r="L411" s="208"/>
      <c r="M411" s="104">
        <f t="shared" si="40"/>
        <v>0</v>
      </c>
      <c r="N411" s="208"/>
      <c r="O411" s="16" t="b">
        <f t="shared" si="41"/>
        <v>1</v>
      </c>
      <c r="P411" s="16" t="b">
        <f t="shared" si="42"/>
        <v>1</v>
      </c>
      <c r="Q411" s="16" t="b">
        <f t="shared" si="37"/>
        <v>1</v>
      </c>
      <c r="R411" s="16" t="b">
        <f t="shared" si="38"/>
        <v>1</v>
      </c>
      <c r="S411" s="16" t="b">
        <f t="shared" si="39"/>
        <v>1</v>
      </c>
    </row>
    <row r="412" spans="1:19" ht="15.75">
      <c r="A412" s="103">
        <v>397</v>
      </c>
      <c r="B412" s="218"/>
      <c r="C412" s="218"/>
      <c r="D412" s="206"/>
      <c r="E412" s="206"/>
      <c r="F412" s="206"/>
      <c r="G412" s="207"/>
      <c r="H412" s="207"/>
      <c r="I412" s="208"/>
      <c r="J412" s="208"/>
      <c r="K412" s="208"/>
      <c r="L412" s="208"/>
      <c r="M412" s="104">
        <f t="shared" si="40"/>
        <v>0</v>
      </c>
      <c r="N412" s="208"/>
      <c r="O412" s="16" t="b">
        <f t="shared" si="41"/>
        <v>1</v>
      </c>
      <c r="P412" s="16" t="b">
        <f t="shared" si="42"/>
        <v>1</v>
      </c>
      <c r="Q412" s="16" t="b">
        <f t="shared" si="37"/>
        <v>1</v>
      </c>
      <c r="R412" s="16" t="b">
        <f t="shared" si="38"/>
        <v>1</v>
      </c>
      <c r="S412" s="16" t="b">
        <f t="shared" si="39"/>
        <v>1</v>
      </c>
    </row>
    <row r="413" spans="1:19" ht="15.75">
      <c r="A413" s="103">
        <v>398</v>
      </c>
      <c r="B413" s="218"/>
      <c r="C413" s="218"/>
      <c r="D413" s="206"/>
      <c r="E413" s="206"/>
      <c r="F413" s="206"/>
      <c r="G413" s="207"/>
      <c r="H413" s="207"/>
      <c r="I413" s="208"/>
      <c r="J413" s="208"/>
      <c r="K413" s="208"/>
      <c r="L413" s="208"/>
      <c r="M413" s="104">
        <f t="shared" si="40"/>
        <v>0</v>
      </c>
      <c r="N413" s="208"/>
      <c r="O413" s="16" t="b">
        <f t="shared" si="41"/>
        <v>1</v>
      </c>
      <c r="P413" s="16" t="b">
        <f t="shared" si="42"/>
        <v>1</v>
      </c>
      <c r="Q413" s="16" t="b">
        <f t="shared" si="37"/>
        <v>1</v>
      </c>
      <c r="R413" s="16" t="b">
        <f t="shared" si="38"/>
        <v>1</v>
      </c>
      <c r="S413" s="16" t="b">
        <f t="shared" si="39"/>
        <v>1</v>
      </c>
    </row>
    <row r="414" spans="1:19" ht="15.75">
      <c r="A414" s="103">
        <v>399</v>
      </c>
      <c r="B414" s="218"/>
      <c r="C414" s="218"/>
      <c r="D414" s="206"/>
      <c r="E414" s="206"/>
      <c r="F414" s="206"/>
      <c r="G414" s="207"/>
      <c r="H414" s="207"/>
      <c r="I414" s="208"/>
      <c r="J414" s="208"/>
      <c r="K414" s="208"/>
      <c r="L414" s="208"/>
      <c r="M414" s="104">
        <f t="shared" si="40"/>
        <v>0</v>
      </c>
      <c r="N414" s="208"/>
      <c r="O414" s="16" t="b">
        <f t="shared" si="41"/>
        <v>1</v>
      </c>
      <c r="P414" s="16" t="b">
        <f t="shared" si="42"/>
        <v>1</v>
      </c>
      <c r="Q414" s="16" t="b">
        <f t="shared" si="37"/>
        <v>1</v>
      </c>
      <c r="R414" s="16" t="b">
        <f t="shared" si="38"/>
        <v>1</v>
      </c>
      <c r="S414" s="16" t="b">
        <f t="shared" si="39"/>
        <v>1</v>
      </c>
    </row>
    <row r="415" spans="1:19" ht="15.75">
      <c r="A415" s="103">
        <v>400</v>
      </c>
      <c r="B415" s="218"/>
      <c r="C415" s="218"/>
      <c r="D415" s="206"/>
      <c r="E415" s="206"/>
      <c r="F415" s="206"/>
      <c r="G415" s="207"/>
      <c r="H415" s="207"/>
      <c r="I415" s="208"/>
      <c r="J415" s="208"/>
      <c r="K415" s="208"/>
      <c r="L415" s="208"/>
      <c r="M415" s="104">
        <f t="shared" si="40"/>
        <v>0</v>
      </c>
      <c r="N415" s="208"/>
      <c r="O415" s="16" t="b">
        <f t="shared" si="41"/>
        <v>1</v>
      </c>
      <c r="P415" s="16" t="b">
        <f t="shared" si="42"/>
        <v>1</v>
      </c>
      <c r="Q415" s="16" t="b">
        <f t="shared" si="37"/>
        <v>1</v>
      </c>
      <c r="R415" s="16" t="b">
        <f t="shared" si="38"/>
        <v>1</v>
      </c>
      <c r="S415" s="16" t="b">
        <f t="shared" si="39"/>
        <v>1</v>
      </c>
    </row>
    <row r="416" spans="1:19" ht="15.75">
      <c r="A416" s="103">
        <v>401</v>
      </c>
      <c r="B416" s="218"/>
      <c r="C416" s="218"/>
      <c r="D416" s="206"/>
      <c r="E416" s="206"/>
      <c r="F416" s="206"/>
      <c r="G416" s="207"/>
      <c r="H416" s="207"/>
      <c r="I416" s="208"/>
      <c r="J416" s="208"/>
      <c r="K416" s="208"/>
      <c r="L416" s="208"/>
      <c r="M416" s="104">
        <f t="shared" si="40"/>
        <v>0</v>
      </c>
      <c r="N416" s="208"/>
      <c r="O416" s="16" t="b">
        <f t="shared" si="41"/>
        <v>1</v>
      </c>
      <c r="P416" s="16" t="b">
        <f t="shared" si="42"/>
        <v>1</v>
      </c>
      <c r="Q416" s="16" t="b">
        <f t="shared" si="37"/>
        <v>1</v>
      </c>
      <c r="R416" s="16" t="b">
        <f t="shared" si="38"/>
        <v>1</v>
      </c>
      <c r="S416" s="16" t="b">
        <f t="shared" si="39"/>
        <v>1</v>
      </c>
    </row>
    <row r="417" spans="1:19" ht="15.75">
      <c r="A417" s="103">
        <v>402</v>
      </c>
      <c r="B417" s="218"/>
      <c r="C417" s="218"/>
      <c r="D417" s="206"/>
      <c r="E417" s="206"/>
      <c r="F417" s="206"/>
      <c r="G417" s="207"/>
      <c r="H417" s="207"/>
      <c r="I417" s="208"/>
      <c r="J417" s="208"/>
      <c r="K417" s="208"/>
      <c r="L417" s="208"/>
      <c r="M417" s="104">
        <f t="shared" si="40"/>
        <v>0</v>
      </c>
      <c r="N417" s="208"/>
      <c r="O417" s="16" t="b">
        <f t="shared" si="41"/>
        <v>1</v>
      </c>
      <c r="P417" s="16" t="b">
        <f t="shared" si="42"/>
        <v>1</v>
      </c>
      <c r="Q417" s="16" t="b">
        <f t="shared" si="37"/>
        <v>1</v>
      </c>
      <c r="R417" s="16" t="b">
        <f t="shared" si="38"/>
        <v>1</v>
      </c>
      <c r="S417" s="16" t="b">
        <f t="shared" si="39"/>
        <v>1</v>
      </c>
    </row>
    <row r="418" spans="1:19" ht="15.75">
      <c r="A418" s="103">
        <v>403</v>
      </c>
      <c r="B418" s="218"/>
      <c r="C418" s="218"/>
      <c r="D418" s="206"/>
      <c r="E418" s="206"/>
      <c r="F418" s="206"/>
      <c r="G418" s="207"/>
      <c r="H418" s="207"/>
      <c r="I418" s="208"/>
      <c r="J418" s="208"/>
      <c r="K418" s="208"/>
      <c r="L418" s="208"/>
      <c r="M418" s="104">
        <f t="shared" si="40"/>
        <v>0</v>
      </c>
      <c r="N418" s="208"/>
      <c r="O418" s="16" t="b">
        <f t="shared" si="41"/>
        <v>1</v>
      </c>
      <c r="P418" s="16" t="b">
        <f t="shared" si="42"/>
        <v>1</v>
      </c>
      <c r="Q418" s="16" t="b">
        <f t="shared" si="37"/>
        <v>1</v>
      </c>
      <c r="R418" s="16" t="b">
        <f t="shared" si="38"/>
        <v>1</v>
      </c>
      <c r="S418" s="16" t="b">
        <f t="shared" si="39"/>
        <v>1</v>
      </c>
    </row>
    <row r="419" spans="1:19" ht="15.75">
      <c r="A419" s="103">
        <v>404</v>
      </c>
      <c r="B419" s="218"/>
      <c r="C419" s="218"/>
      <c r="D419" s="206"/>
      <c r="E419" s="206"/>
      <c r="F419" s="206"/>
      <c r="G419" s="207"/>
      <c r="H419" s="207"/>
      <c r="I419" s="208"/>
      <c r="J419" s="208"/>
      <c r="K419" s="208"/>
      <c r="L419" s="208"/>
      <c r="M419" s="104">
        <f t="shared" si="40"/>
        <v>0</v>
      </c>
      <c r="N419" s="208"/>
      <c r="O419" s="16" t="b">
        <f t="shared" si="41"/>
        <v>1</v>
      </c>
      <c r="P419" s="16" t="b">
        <f t="shared" si="42"/>
        <v>1</v>
      </c>
      <c r="Q419" s="16" t="b">
        <f t="shared" si="37"/>
        <v>1</v>
      </c>
      <c r="R419" s="16" t="b">
        <f t="shared" si="38"/>
        <v>1</v>
      </c>
      <c r="S419" s="16" t="b">
        <f t="shared" si="39"/>
        <v>1</v>
      </c>
    </row>
    <row r="420" spans="1:19" ht="15.75">
      <c r="A420" s="103">
        <v>405</v>
      </c>
      <c r="B420" s="218"/>
      <c r="C420" s="218"/>
      <c r="D420" s="206"/>
      <c r="E420" s="206"/>
      <c r="F420" s="206"/>
      <c r="G420" s="207"/>
      <c r="H420" s="207"/>
      <c r="I420" s="208"/>
      <c r="J420" s="208"/>
      <c r="K420" s="208"/>
      <c r="L420" s="208"/>
      <c r="M420" s="104">
        <f t="shared" si="40"/>
        <v>0</v>
      </c>
      <c r="N420" s="208"/>
      <c r="O420" s="16" t="b">
        <f t="shared" si="41"/>
        <v>1</v>
      </c>
      <c r="P420" s="16" t="b">
        <f t="shared" si="42"/>
        <v>1</v>
      </c>
      <c r="Q420" s="16" t="b">
        <f t="shared" si="37"/>
        <v>1</v>
      </c>
      <c r="R420" s="16" t="b">
        <f t="shared" si="38"/>
        <v>1</v>
      </c>
      <c r="S420" s="16" t="b">
        <f t="shared" si="39"/>
        <v>1</v>
      </c>
    </row>
    <row r="421" spans="1:19" ht="15.75">
      <c r="A421" s="103">
        <v>406</v>
      </c>
      <c r="B421" s="218"/>
      <c r="C421" s="218"/>
      <c r="D421" s="206"/>
      <c r="E421" s="206"/>
      <c r="F421" s="206"/>
      <c r="G421" s="207"/>
      <c r="H421" s="207"/>
      <c r="I421" s="208"/>
      <c r="J421" s="208"/>
      <c r="K421" s="208"/>
      <c r="L421" s="208"/>
      <c r="M421" s="104">
        <f t="shared" si="40"/>
        <v>0</v>
      </c>
      <c r="N421" s="208"/>
      <c r="O421" s="16" t="b">
        <f t="shared" si="41"/>
        <v>1</v>
      </c>
      <c r="P421" s="16" t="b">
        <f t="shared" si="42"/>
        <v>1</v>
      </c>
      <c r="Q421" s="16" t="b">
        <f t="shared" si="37"/>
        <v>1</v>
      </c>
      <c r="R421" s="16" t="b">
        <f t="shared" si="38"/>
        <v>1</v>
      </c>
      <c r="S421" s="16" t="b">
        <f t="shared" si="39"/>
        <v>1</v>
      </c>
    </row>
    <row r="422" spans="1:19" ht="15.75">
      <c r="A422" s="103">
        <v>407</v>
      </c>
      <c r="B422" s="218"/>
      <c r="C422" s="218"/>
      <c r="D422" s="206"/>
      <c r="E422" s="206"/>
      <c r="F422" s="206"/>
      <c r="G422" s="207"/>
      <c r="H422" s="207"/>
      <c r="I422" s="208"/>
      <c r="J422" s="208"/>
      <c r="K422" s="208"/>
      <c r="L422" s="208"/>
      <c r="M422" s="104">
        <f t="shared" si="40"/>
        <v>0</v>
      </c>
      <c r="N422" s="208"/>
      <c r="O422" s="16" t="b">
        <f t="shared" si="41"/>
        <v>1</v>
      </c>
      <c r="P422" s="16" t="b">
        <f t="shared" si="42"/>
        <v>1</v>
      </c>
      <c r="Q422" s="16" t="b">
        <f t="shared" si="37"/>
        <v>1</v>
      </c>
      <c r="R422" s="16" t="b">
        <f t="shared" si="38"/>
        <v>1</v>
      </c>
      <c r="S422" s="16" t="b">
        <f t="shared" si="39"/>
        <v>1</v>
      </c>
    </row>
    <row r="423" spans="1:19" ht="15.75">
      <c r="A423" s="103">
        <v>408</v>
      </c>
      <c r="B423" s="218"/>
      <c r="C423" s="218"/>
      <c r="D423" s="206"/>
      <c r="E423" s="206"/>
      <c r="F423" s="206"/>
      <c r="G423" s="207"/>
      <c r="H423" s="207"/>
      <c r="I423" s="208"/>
      <c r="J423" s="208"/>
      <c r="K423" s="208"/>
      <c r="L423" s="208"/>
      <c r="M423" s="104">
        <f t="shared" si="40"/>
        <v>0</v>
      </c>
      <c r="N423" s="208"/>
      <c r="O423" s="16" t="b">
        <f t="shared" si="41"/>
        <v>1</v>
      </c>
      <c r="P423" s="16" t="b">
        <f t="shared" si="42"/>
        <v>1</v>
      </c>
      <c r="Q423" s="16" t="b">
        <f t="shared" si="37"/>
        <v>1</v>
      </c>
      <c r="R423" s="16" t="b">
        <f t="shared" si="38"/>
        <v>1</v>
      </c>
      <c r="S423" s="16" t="b">
        <f t="shared" si="39"/>
        <v>1</v>
      </c>
    </row>
    <row r="424" spans="1:19" ht="15.75">
      <c r="A424" s="103">
        <v>409</v>
      </c>
      <c r="B424" s="218"/>
      <c r="C424" s="218"/>
      <c r="D424" s="206"/>
      <c r="E424" s="206"/>
      <c r="F424" s="206"/>
      <c r="G424" s="207"/>
      <c r="H424" s="207"/>
      <c r="I424" s="208"/>
      <c r="J424" s="208"/>
      <c r="K424" s="208"/>
      <c r="L424" s="208"/>
      <c r="M424" s="104">
        <f t="shared" si="40"/>
        <v>0</v>
      </c>
      <c r="N424" s="208"/>
      <c r="O424" s="16" t="b">
        <f t="shared" si="41"/>
        <v>1</v>
      </c>
      <c r="P424" s="16" t="b">
        <f t="shared" si="42"/>
        <v>1</v>
      </c>
      <c r="Q424" s="16" t="b">
        <f t="shared" si="37"/>
        <v>1</v>
      </c>
      <c r="R424" s="16" t="b">
        <f t="shared" si="38"/>
        <v>1</v>
      </c>
      <c r="S424" s="16" t="b">
        <f t="shared" si="39"/>
        <v>1</v>
      </c>
    </row>
    <row r="425" spans="1:19" ht="15.75">
      <c r="A425" s="103">
        <v>410</v>
      </c>
      <c r="B425" s="218"/>
      <c r="C425" s="218"/>
      <c r="D425" s="206"/>
      <c r="E425" s="206"/>
      <c r="F425" s="206"/>
      <c r="G425" s="207"/>
      <c r="H425" s="207"/>
      <c r="I425" s="208"/>
      <c r="J425" s="208"/>
      <c r="K425" s="208"/>
      <c r="L425" s="208"/>
      <c r="M425" s="104">
        <f t="shared" si="40"/>
        <v>0</v>
      </c>
      <c r="N425" s="208"/>
      <c r="O425" s="16" t="b">
        <f t="shared" si="41"/>
        <v>1</v>
      </c>
      <c r="P425" s="16" t="b">
        <f t="shared" si="42"/>
        <v>1</v>
      </c>
      <c r="Q425" s="16" t="b">
        <f t="shared" si="37"/>
        <v>1</v>
      </c>
      <c r="R425" s="16" t="b">
        <f t="shared" si="38"/>
        <v>1</v>
      </c>
      <c r="S425" s="16" t="b">
        <f t="shared" si="39"/>
        <v>1</v>
      </c>
    </row>
    <row r="426" spans="1:19" ht="15.75">
      <c r="A426" s="103">
        <v>411</v>
      </c>
      <c r="B426" s="218"/>
      <c r="C426" s="218"/>
      <c r="D426" s="206"/>
      <c r="E426" s="206"/>
      <c r="F426" s="206"/>
      <c r="G426" s="207"/>
      <c r="H426" s="207"/>
      <c r="I426" s="208"/>
      <c r="J426" s="208"/>
      <c r="K426" s="208"/>
      <c r="L426" s="208"/>
      <c r="M426" s="104">
        <f t="shared" si="40"/>
        <v>0</v>
      </c>
      <c r="N426" s="208"/>
      <c r="O426" s="16" t="b">
        <f t="shared" si="41"/>
        <v>1</v>
      </c>
      <c r="P426" s="16" t="b">
        <f t="shared" si="42"/>
        <v>1</v>
      </c>
      <c r="Q426" s="16" t="b">
        <f t="shared" si="37"/>
        <v>1</v>
      </c>
      <c r="R426" s="16" t="b">
        <f t="shared" si="38"/>
        <v>1</v>
      </c>
      <c r="S426" s="16" t="b">
        <f t="shared" si="39"/>
        <v>1</v>
      </c>
    </row>
    <row r="427" spans="1:19" ht="15.75">
      <c r="A427" s="103">
        <v>412</v>
      </c>
      <c r="B427" s="218"/>
      <c r="C427" s="218"/>
      <c r="D427" s="206"/>
      <c r="E427" s="206"/>
      <c r="F427" s="206"/>
      <c r="G427" s="207"/>
      <c r="H427" s="207"/>
      <c r="I427" s="208"/>
      <c r="J427" s="208"/>
      <c r="K427" s="208"/>
      <c r="L427" s="208"/>
      <c r="M427" s="104">
        <f t="shared" si="40"/>
        <v>0</v>
      </c>
      <c r="N427" s="208"/>
      <c r="O427" s="16" t="b">
        <f t="shared" si="41"/>
        <v>1</v>
      </c>
      <c r="P427" s="16" t="b">
        <f t="shared" si="42"/>
        <v>1</v>
      </c>
      <c r="Q427" s="16" t="b">
        <f t="shared" si="37"/>
        <v>1</v>
      </c>
      <c r="R427" s="16" t="b">
        <f t="shared" si="38"/>
        <v>1</v>
      </c>
      <c r="S427" s="16" t="b">
        <f t="shared" si="39"/>
        <v>1</v>
      </c>
    </row>
    <row r="428" spans="1:19" ht="15.75">
      <c r="A428" s="103">
        <v>413</v>
      </c>
      <c r="B428" s="218"/>
      <c r="C428" s="218"/>
      <c r="D428" s="206"/>
      <c r="E428" s="206"/>
      <c r="F428" s="206"/>
      <c r="G428" s="207"/>
      <c r="H428" s="207"/>
      <c r="I428" s="208"/>
      <c r="J428" s="208"/>
      <c r="K428" s="208"/>
      <c r="L428" s="208"/>
      <c r="M428" s="104">
        <f t="shared" si="40"/>
        <v>0</v>
      </c>
      <c r="N428" s="208"/>
      <c r="O428" s="16" t="b">
        <f t="shared" si="41"/>
        <v>1</v>
      </c>
      <c r="P428" s="16" t="b">
        <f t="shared" si="42"/>
        <v>1</v>
      </c>
      <c r="Q428" s="16" t="b">
        <f t="shared" si="37"/>
        <v>1</v>
      </c>
      <c r="R428" s="16" t="b">
        <f t="shared" si="38"/>
        <v>1</v>
      </c>
      <c r="S428" s="16" t="b">
        <f t="shared" si="39"/>
        <v>1</v>
      </c>
    </row>
    <row r="429" spans="1:19" ht="15.75">
      <c r="A429" s="103">
        <v>414</v>
      </c>
      <c r="B429" s="218"/>
      <c r="C429" s="218"/>
      <c r="D429" s="206"/>
      <c r="E429" s="206"/>
      <c r="F429" s="206"/>
      <c r="G429" s="207"/>
      <c r="H429" s="207"/>
      <c r="I429" s="208"/>
      <c r="J429" s="208"/>
      <c r="K429" s="208"/>
      <c r="L429" s="208"/>
      <c r="M429" s="104">
        <f t="shared" si="40"/>
        <v>0</v>
      </c>
      <c r="N429" s="208"/>
      <c r="O429" s="16" t="b">
        <f t="shared" si="41"/>
        <v>1</v>
      </c>
      <c r="P429" s="16" t="b">
        <f t="shared" si="42"/>
        <v>1</v>
      </c>
      <c r="Q429" s="16" t="b">
        <f t="shared" si="37"/>
        <v>1</v>
      </c>
      <c r="R429" s="16" t="b">
        <f t="shared" si="38"/>
        <v>1</v>
      </c>
      <c r="S429" s="16" t="b">
        <f t="shared" si="39"/>
        <v>1</v>
      </c>
    </row>
    <row r="430" spans="1:19" ht="15.75">
      <c r="A430" s="103">
        <v>415</v>
      </c>
      <c r="B430" s="218"/>
      <c r="C430" s="218"/>
      <c r="D430" s="206"/>
      <c r="E430" s="206"/>
      <c r="F430" s="206"/>
      <c r="G430" s="207"/>
      <c r="H430" s="207"/>
      <c r="I430" s="208"/>
      <c r="J430" s="208"/>
      <c r="K430" s="208"/>
      <c r="L430" s="208"/>
      <c r="M430" s="104">
        <f t="shared" si="40"/>
        <v>0</v>
      </c>
      <c r="N430" s="208"/>
      <c r="O430" s="16" t="b">
        <f t="shared" si="41"/>
        <v>1</v>
      </c>
      <c r="P430" s="16" t="b">
        <f t="shared" si="42"/>
        <v>1</v>
      </c>
      <c r="Q430" s="16" t="b">
        <f t="shared" si="37"/>
        <v>1</v>
      </c>
      <c r="R430" s="16" t="b">
        <f t="shared" si="38"/>
        <v>1</v>
      </c>
      <c r="S430" s="16" t="b">
        <f t="shared" si="39"/>
        <v>1</v>
      </c>
    </row>
    <row r="431" spans="1:19" ht="15.75">
      <c r="A431" s="103">
        <v>416</v>
      </c>
      <c r="B431" s="218"/>
      <c r="C431" s="218"/>
      <c r="D431" s="206"/>
      <c r="E431" s="206"/>
      <c r="F431" s="206"/>
      <c r="G431" s="207"/>
      <c r="H431" s="207"/>
      <c r="I431" s="208"/>
      <c r="J431" s="208"/>
      <c r="K431" s="208"/>
      <c r="L431" s="208"/>
      <c r="M431" s="104">
        <f t="shared" si="40"/>
        <v>0</v>
      </c>
      <c r="N431" s="208"/>
      <c r="O431" s="16" t="b">
        <f t="shared" si="41"/>
        <v>1</v>
      </c>
      <c r="P431" s="16" t="b">
        <f t="shared" si="42"/>
        <v>1</v>
      </c>
      <c r="Q431" s="16" t="b">
        <f t="shared" si="37"/>
        <v>1</v>
      </c>
      <c r="R431" s="16" t="b">
        <f t="shared" si="38"/>
        <v>1</v>
      </c>
      <c r="S431" s="16" t="b">
        <f t="shared" si="39"/>
        <v>1</v>
      </c>
    </row>
    <row r="432" spans="1:19" ht="15.75">
      <c r="A432" s="103">
        <v>417</v>
      </c>
      <c r="B432" s="218"/>
      <c r="C432" s="218"/>
      <c r="D432" s="206"/>
      <c r="E432" s="206"/>
      <c r="F432" s="206"/>
      <c r="G432" s="207"/>
      <c r="H432" s="207"/>
      <c r="I432" s="208"/>
      <c r="J432" s="208"/>
      <c r="K432" s="208"/>
      <c r="L432" s="208"/>
      <c r="M432" s="104">
        <f t="shared" si="40"/>
        <v>0</v>
      </c>
      <c r="N432" s="208"/>
      <c r="O432" s="16" t="b">
        <f t="shared" si="41"/>
        <v>1</v>
      </c>
      <c r="P432" s="16" t="b">
        <f t="shared" si="42"/>
        <v>1</v>
      </c>
      <c r="Q432" s="16" t="b">
        <f t="shared" si="37"/>
        <v>1</v>
      </c>
      <c r="R432" s="16" t="b">
        <f t="shared" si="38"/>
        <v>1</v>
      </c>
      <c r="S432" s="16" t="b">
        <f t="shared" si="39"/>
        <v>1</v>
      </c>
    </row>
    <row r="433" spans="1:19" ht="15.75">
      <c r="A433" s="103">
        <v>418</v>
      </c>
      <c r="B433" s="218"/>
      <c r="C433" s="218"/>
      <c r="D433" s="206"/>
      <c r="E433" s="206"/>
      <c r="F433" s="206"/>
      <c r="G433" s="207"/>
      <c r="H433" s="207"/>
      <c r="I433" s="208"/>
      <c r="J433" s="208"/>
      <c r="K433" s="208"/>
      <c r="L433" s="208"/>
      <c r="M433" s="104">
        <f t="shared" si="40"/>
        <v>0</v>
      </c>
      <c r="N433" s="208"/>
      <c r="O433" s="16" t="b">
        <f t="shared" si="41"/>
        <v>1</v>
      </c>
      <c r="P433" s="16" t="b">
        <f t="shared" si="42"/>
        <v>1</v>
      </c>
      <c r="Q433" s="16" t="b">
        <f t="shared" si="37"/>
        <v>1</v>
      </c>
      <c r="R433" s="16" t="b">
        <f t="shared" si="38"/>
        <v>1</v>
      </c>
      <c r="S433" s="16" t="b">
        <f t="shared" si="39"/>
        <v>1</v>
      </c>
    </row>
    <row r="434" spans="1:19" ht="15.75">
      <c r="A434" s="103">
        <v>419</v>
      </c>
      <c r="B434" s="218"/>
      <c r="C434" s="218"/>
      <c r="D434" s="206"/>
      <c r="E434" s="206"/>
      <c r="F434" s="206"/>
      <c r="G434" s="207"/>
      <c r="H434" s="207"/>
      <c r="I434" s="208"/>
      <c r="J434" s="208"/>
      <c r="K434" s="208"/>
      <c r="L434" s="208"/>
      <c r="M434" s="104">
        <f t="shared" si="40"/>
        <v>0</v>
      </c>
      <c r="N434" s="208"/>
      <c r="O434" s="16" t="b">
        <f t="shared" si="41"/>
        <v>1</v>
      </c>
      <c r="P434" s="16" t="b">
        <f t="shared" si="42"/>
        <v>1</v>
      </c>
      <c r="Q434" s="16" t="b">
        <f t="shared" si="37"/>
        <v>1</v>
      </c>
      <c r="R434" s="16" t="b">
        <f t="shared" si="38"/>
        <v>1</v>
      </c>
      <c r="S434" s="16" t="b">
        <f t="shared" si="39"/>
        <v>1</v>
      </c>
    </row>
    <row r="435" spans="1:19" ht="15.75">
      <c r="A435" s="103">
        <v>420</v>
      </c>
      <c r="B435" s="218"/>
      <c r="C435" s="218"/>
      <c r="D435" s="206"/>
      <c r="E435" s="206"/>
      <c r="F435" s="206"/>
      <c r="G435" s="207"/>
      <c r="H435" s="207"/>
      <c r="I435" s="208"/>
      <c r="J435" s="208"/>
      <c r="K435" s="208"/>
      <c r="L435" s="208"/>
      <c r="M435" s="104">
        <f t="shared" si="40"/>
        <v>0</v>
      </c>
      <c r="N435" s="208"/>
      <c r="O435" s="16" t="b">
        <f t="shared" si="41"/>
        <v>1</v>
      </c>
      <c r="P435" s="16" t="b">
        <f t="shared" si="42"/>
        <v>1</v>
      </c>
      <c r="Q435" s="16" t="b">
        <f t="shared" si="37"/>
        <v>1</v>
      </c>
      <c r="R435" s="16" t="b">
        <f t="shared" si="38"/>
        <v>1</v>
      </c>
      <c r="S435" s="16" t="b">
        <f t="shared" si="39"/>
        <v>1</v>
      </c>
    </row>
    <row r="436" spans="1:19" ht="15.75">
      <c r="A436" s="103">
        <v>421</v>
      </c>
      <c r="B436" s="218"/>
      <c r="C436" s="218"/>
      <c r="D436" s="206"/>
      <c r="E436" s="206"/>
      <c r="F436" s="206"/>
      <c r="G436" s="207"/>
      <c r="H436" s="207"/>
      <c r="I436" s="208"/>
      <c r="J436" s="208"/>
      <c r="K436" s="208"/>
      <c r="L436" s="208"/>
      <c r="M436" s="104">
        <f t="shared" si="40"/>
        <v>0</v>
      </c>
      <c r="N436" s="208"/>
      <c r="O436" s="16" t="b">
        <f t="shared" si="41"/>
        <v>1</v>
      </c>
      <c r="P436" s="16" t="b">
        <f t="shared" si="42"/>
        <v>1</v>
      </c>
      <c r="Q436" s="16" t="b">
        <f t="shared" si="37"/>
        <v>1</v>
      </c>
      <c r="R436" s="16" t="b">
        <f t="shared" si="38"/>
        <v>1</v>
      </c>
      <c r="S436" s="16" t="b">
        <f t="shared" si="39"/>
        <v>1</v>
      </c>
    </row>
    <row r="437" spans="1:19" ht="15.75">
      <c r="A437" s="103">
        <v>422</v>
      </c>
      <c r="B437" s="218"/>
      <c r="C437" s="218"/>
      <c r="D437" s="206"/>
      <c r="E437" s="206"/>
      <c r="F437" s="206"/>
      <c r="G437" s="207"/>
      <c r="H437" s="207"/>
      <c r="I437" s="208"/>
      <c r="J437" s="208"/>
      <c r="K437" s="208"/>
      <c r="L437" s="208"/>
      <c r="M437" s="104">
        <f t="shared" si="40"/>
        <v>0</v>
      </c>
      <c r="N437" s="208"/>
      <c r="O437" s="16" t="b">
        <f t="shared" si="41"/>
        <v>1</v>
      </c>
      <c r="P437" s="16" t="b">
        <f t="shared" si="42"/>
        <v>1</v>
      </c>
      <c r="Q437" s="16" t="b">
        <f t="shared" si="37"/>
        <v>1</v>
      </c>
      <c r="R437" s="16" t="b">
        <f t="shared" si="38"/>
        <v>1</v>
      </c>
      <c r="S437" s="16" t="b">
        <f t="shared" si="39"/>
        <v>1</v>
      </c>
    </row>
    <row r="438" spans="1:19" ht="15.75">
      <c r="A438" s="103">
        <v>423</v>
      </c>
      <c r="B438" s="218"/>
      <c r="C438" s="218"/>
      <c r="D438" s="206"/>
      <c r="E438" s="206"/>
      <c r="F438" s="206"/>
      <c r="G438" s="207"/>
      <c r="H438" s="207"/>
      <c r="I438" s="208"/>
      <c r="J438" s="208"/>
      <c r="K438" s="208"/>
      <c r="L438" s="208"/>
      <c r="M438" s="104">
        <f t="shared" si="40"/>
        <v>0</v>
      </c>
      <c r="N438" s="208"/>
      <c r="O438" s="16" t="b">
        <f t="shared" si="41"/>
        <v>1</v>
      </c>
      <c r="P438" s="16" t="b">
        <f t="shared" si="42"/>
        <v>1</v>
      </c>
      <c r="Q438" s="16" t="b">
        <f t="shared" si="37"/>
        <v>1</v>
      </c>
      <c r="R438" s="16" t="b">
        <f t="shared" si="38"/>
        <v>1</v>
      </c>
      <c r="S438" s="16" t="b">
        <f t="shared" si="39"/>
        <v>1</v>
      </c>
    </row>
    <row r="439" spans="1:19" ht="15.75">
      <c r="A439" s="103">
        <v>424</v>
      </c>
      <c r="B439" s="218"/>
      <c r="C439" s="218"/>
      <c r="D439" s="206"/>
      <c r="E439" s="206"/>
      <c r="F439" s="206"/>
      <c r="G439" s="207"/>
      <c r="H439" s="207"/>
      <c r="I439" s="208"/>
      <c r="J439" s="208"/>
      <c r="K439" s="208"/>
      <c r="L439" s="208"/>
      <c r="M439" s="104">
        <f t="shared" si="40"/>
        <v>0</v>
      </c>
      <c r="N439" s="208"/>
      <c r="O439" s="16" t="b">
        <f t="shared" si="41"/>
        <v>1</v>
      </c>
      <c r="P439" s="16" t="b">
        <f t="shared" si="42"/>
        <v>1</v>
      </c>
      <c r="Q439" s="16" t="b">
        <f t="shared" si="37"/>
        <v>1</v>
      </c>
      <c r="R439" s="16" t="b">
        <f t="shared" si="38"/>
        <v>1</v>
      </c>
      <c r="S439" s="16" t="b">
        <f t="shared" si="39"/>
        <v>1</v>
      </c>
    </row>
    <row r="440" spans="1:19" ht="15.75">
      <c r="A440" s="103">
        <v>425</v>
      </c>
      <c r="B440" s="218"/>
      <c r="C440" s="218"/>
      <c r="D440" s="206"/>
      <c r="E440" s="206"/>
      <c r="F440" s="206"/>
      <c r="G440" s="207"/>
      <c r="H440" s="207"/>
      <c r="I440" s="208"/>
      <c r="J440" s="208"/>
      <c r="K440" s="208"/>
      <c r="L440" s="208"/>
      <c r="M440" s="104">
        <f t="shared" si="40"/>
        <v>0</v>
      </c>
      <c r="N440" s="208"/>
      <c r="O440" s="16" t="b">
        <f t="shared" si="41"/>
        <v>1</v>
      </c>
      <c r="P440" s="16" t="b">
        <f t="shared" si="42"/>
        <v>1</v>
      </c>
      <c r="Q440" s="16" t="b">
        <f t="shared" si="37"/>
        <v>1</v>
      </c>
      <c r="R440" s="16" t="b">
        <f t="shared" si="38"/>
        <v>1</v>
      </c>
      <c r="S440" s="16" t="b">
        <f t="shared" si="39"/>
        <v>1</v>
      </c>
    </row>
    <row r="441" spans="1:19" ht="15.75">
      <c r="A441" s="103">
        <v>426</v>
      </c>
      <c r="B441" s="218"/>
      <c r="C441" s="218"/>
      <c r="D441" s="206"/>
      <c r="E441" s="206"/>
      <c r="F441" s="206"/>
      <c r="G441" s="207"/>
      <c r="H441" s="207"/>
      <c r="I441" s="208"/>
      <c r="J441" s="208"/>
      <c r="K441" s="208"/>
      <c r="L441" s="208"/>
      <c r="M441" s="104">
        <f t="shared" si="40"/>
        <v>0</v>
      </c>
      <c r="N441" s="208"/>
      <c r="O441" s="16" t="b">
        <f t="shared" si="41"/>
        <v>1</v>
      </c>
      <c r="P441" s="16" t="b">
        <f t="shared" si="42"/>
        <v>1</v>
      </c>
      <c r="Q441" s="16" t="b">
        <f t="shared" si="37"/>
        <v>1</v>
      </c>
      <c r="R441" s="16" t="b">
        <f t="shared" si="38"/>
        <v>1</v>
      </c>
      <c r="S441" s="16" t="b">
        <f t="shared" si="39"/>
        <v>1</v>
      </c>
    </row>
    <row r="442" spans="1:19" ht="15.75">
      <c r="A442" s="103">
        <v>427</v>
      </c>
      <c r="B442" s="218"/>
      <c r="C442" s="218"/>
      <c r="D442" s="206"/>
      <c r="E442" s="206"/>
      <c r="F442" s="206"/>
      <c r="G442" s="207"/>
      <c r="H442" s="207"/>
      <c r="I442" s="208"/>
      <c r="J442" s="208"/>
      <c r="K442" s="208"/>
      <c r="L442" s="208"/>
      <c r="M442" s="104">
        <f t="shared" si="40"/>
        <v>0</v>
      </c>
      <c r="N442" s="208"/>
      <c r="O442" s="16" t="b">
        <f t="shared" si="41"/>
        <v>1</v>
      </c>
      <c r="P442" s="16" t="b">
        <f t="shared" si="42"/>
        <v>1</v>
      </c>
      <c r="Q442" s="16" t="b">
        <f t="shared" si="37"/>
        <v>1</v>
      </c>
      <c r="R442" s="16" t="b">
        <f t="shared" si="38"/>
        <v>1</v>
      </c>
      <c r="S442" s="16" t="b">
        <f t="shared" si="39"/>
        <v>1</v>
      </c>
    </row>
    <row r="443" spans="1:19" ht="15.75">
      <c r="A443" s="103">
        <v>428</v>
      </c>
      <c r="B443" s="218"/>
      <c r="C443" s="218"/>
      <c r="D443" s="206"/>
      <c r="E443" s="206"/>
      <c r="F443" s="206"/>
      <c r="G443" s="207"/>
      <c r="H443" s="207"/>
      <c r="I443" s="208"/>
      <c r="J443" s="208"/>
      <c r="K443" s="208"/>
      <c r="L443" s="208"/>
      <c r="M443" s="104">
        <f t="shared" si="40"/>
        <v>0</v>
      </c>
      <c r="N443" s="208"/>
      <c r="O443" s="16" t="b">
        <f t="shared" si="41"/>
        <v>1</v>
      </c>
      <c r="P443" s="16" t="b">
        <f t="shared" si="42"/>
        <v>1</v>
      </c>
      <c r="Q443" s="16" t="b">
        <f t="shared" si="37"/>
        <v>1</v>
      </c>
      <c r="R443" s="16" t="b">
        <f t="shared" si="38"/>
        <v>1</v>
      </c>
      <c r="S443" s="16" t="b">
        <f t="shared" si="39"/>
        <v>1</v>
      </c>
    </row>
    <row r="444" spans="1:19" ht="15.75">
      <c r="A444" s="103">
        <v>429</v>
      </c>
      <c r="B444" s="218"/>
      <c r="C444" s="218"/>
      <c r="D444" s="206"/>
      <c r="E444" s="206"/>
      <c r="F444" s="206"/>
      <c r="G444" s="207"/>
      <c r="H444" s="207"/>
      <c r="I444" s="208"/>
      <c r="J444" s="208"/>
      <c r="K444" s="208"/>
      <c r="L444" s="208"/>
      <c r="M444" s="104">
        <f t="shared" si="40"/>
        <v>0</v>
      </c>
      <c r="N444" s="208"/>
      <c r="O444" s="16" t="b">
        <f t="shared" si="41"/>
        <v>1</v>
      </c>
      <c r="P444" s="16" t="b">
        <f t="shared" si="42"/>
        <v>1</v>
      </c>
      <c r="Q444" s="16" t="b">
        <f t="shared" si="37"/>
        <v>1</v>
      </c>
      <c r="R444" s="16" t="b">
        <f t="shared" si="38"/>
        <v>1</v>
      </c>
      <c r="S444" s="16" t="b">
        <f t="shared" si="39"/>
        <v>1</v>
      </c>
    </row>
    <row r="445" spans="1:19" ht="15.75">
      <c r="A445" s="103">
        <v>430</v>
      </c>
      <c r="B445" s="218"/>
      <c r="C445" s="218"/>
      <c r="D445" s="206"/>
      <c r="E445" s="206"/>
      <c r="F445" s="206"/>
      <c r="G445" s="207"/>
      <c r="H445" s="207"/>
      <c r="I445" s="208"/>
      <c r="J445" s="208"/>
      <c r="K445" s="208"/>
      <c r="L445" s="208"/>
      <c r="M445" s="104">
        <f t="shared" si="40"/>
        <v>0</v>
      </c>
      <c r="N445" s="208"/>
      <c r="O445" s="16" t="b">
        <f t="shared" si="41"/>
        <v>1</v>
      </c>
      <c r="P445" s="16" t="b">
        <f t="shared" si="42"/>
        <v>1</v>
      </c>
      <c r="Q445" s="16" t="b">
        <f t="shared" si="37"/>
        <v>1</v>
      </c>
      <c r="R445" s="16" t="b">
        <f t="shared" si="38"/>
        <v>1</v>
      </c>
      <c r="S445" s="16" t="b">
        <f t="shared" si="39"/>
        <v>1</v>
      </c>
    </row>
    <row r="446" spans="1:19" ht="15.75">
      <c r="A446" s="103">
        <v>431</v>
      </c>
      <c r="B446" s="218"/>
      <c r="C446" s="218"/>
      <c r="D446" s="206"/>
      <c r="E446" s="206"/>
      <c r="F446" s="206"/>
      <c r="G446" s="207"/>
      <c r="H446" s="207"/>
      <c r="I446" s="208"/>
      <c r="J446" s="208"/>
      <c r="K446" s="208"/>
      <c r="L446" s="208"/>
      <c r="M446" s="104">
        <f t="shared" si="40"/>
        <v>0</v>
      </c>
      <c r="N446" s="208"/>
      <c r="O446" s="16" t="b">
        <f t="shared" si="41"/>
        <v>1</v>
      </c>
      <c r="P446" s="16" t="b">
        <f t="shared" si="42"/>
        <v>1</v>
      </c>
      <c r="Q446" s="16" t="b">
        <f t="shared" si="37"/>
        <v>1</v>
      </c>
      <c r="R446" s="16" t="b">
        <f t="shared" si="38"/>
        <v>1</v>
      </c>
      <c r="S446" s="16" t="b">
        <f t="shared" si="39"/>
        <v>1</v>
      </c>
    </row>
    <row r="447" spans="1:19" ht="15.75">
      <c r="A447" s="103">
        <v>432</v>
      </c>
      <c r="B447" s="218"/>
      <c r="C447" s="218"/>
      <c r="D447" s="206"/>
      <c r="E447" s="206"/>
      <c r="F447" s="206"/>
      <c r="G447" s="207"/>
      <c r="H447" s="207"/>
      <c r="I447" s="208"/>
      <c r="J447" s="208"/>
      <c r="K447" s="208"/>
      <c r="L447" s="208"/>
      <c r="M447" s="104">
        <f t="shared" si="40"/>
        <v>0</v>
      </c>
      <c r="N447" s="208"/>
      <c r="O447" s="16" t="b">
        <f t="shared" si="41"/>
        <v>1</v>
      </c>
      <c r="P447" s="16" t="b">
        <f t="shared" si="42"/>
        <v>1</v>
      </c>
      <c r="Q447" s="16" t="b">
        <f t="shared" si="37"/>
        <v>1</v>
      </c>
      <c r="R447" s="16" t="b">
        <f t="shared" si="38"/>
        <v>1</v>
      </c>
      <c r="S447" s="16" t="b">
        <f t="shared" si="39"/>
        <v>1</v>
      </c>
    </row>
    <row r="448" spans="1:19" ht="15.75">
      <c r="A448" s="103">
        <v>433</v>
      </c>
      <c r="B448" s="218"/>
      <c r="C448" s="218"/>
      <c r="D448" s="206"/>
      <c r="E448" s="206"/>
      <c r="F448" s="206"/>
      <c r="G448" s="207"/>
      <c r="H448" s="207"/>
      <c r="I448" s="208"/>
      <c r="J448" s="208"/>
      <c r="K448" s="208"/>
      <c r="L448" s="208"/>
      <c r="M448" s="104">
        <f t="shared" si="40"/>
        <v>0</v>
      </c>
      <c r="N448" s="208"/>
      <c r="O448" s="16" t="b">
        <f t="shared" si="41"/>
        <v>1</v>
      </c>
      <c r="P448" s="16" t="b">
        <f t="shared" si="42"/>
        <v>1</v>
      </c>
      <c r="Q448" s="16" t="b">
        <f t="shared" si="37"/>
        <v>1</v>
      </c>
      <c r="R448" s="16" t="b">
        <f t="shared" si="38"/>
        <v>1</v>
      </c>
      <c r="S448" s="16" t="b">
        <f t="shared" si="39"/>
        <v>1</v>
      </c>
    </row>
    <row r="449" spans="1:19" ht="15.75">
      <c r="A449" s="103">
        <v>434</v>
      </c>
      <c r="B449" s="218"/>
      <c r="C449" s="218"/>
      <c r="D449" s="206"/>
      <c r="E449" s="206"/>
      <c r="F449" s="206"/>
      <c r="G449" s="207"/>
      <c r="H449" s="207"/>
      <c r="I449" s="208"/>
      <c r="J449" s="208"/>
      <c r="K449" s="208"/>
      <c r="L449" s="208"/>
      <c r="M449" s="104">
        <f t="shared" si="40"/>
        <v>0</v>
      </c>
      <c r="N449" s="208"/>
      <c r="O449" s="16" t="b">
        <f t="shared" si="41"/>
        <v>1</v>
      </c>
      <c r="P449" s="16" t="b">
        <f t="shared" si="42"/>
        <v>1</v>
      </c>
      <c r="Q449" s="16" t="b">
        <f t="shared" si="37"/>
        <v>1</v>
      </c>
      <c r="R449" s="16" t="b">
        <f t="shared" si="38"/>
        <v>1</v>
      </c>
      <c r="S449" s="16" t="b">
        <f t="shared" si="39"/>
        <v>1</v>
      </c>
    </row>
    <row r="450" spans="1:19" ht="15.75">
      <c r="A450" s="103">
        <v>435</v>
      </c>
      <c r="B450" s="218"/>
      <c r="C450" s="218"/>
      <c r="D450" s="206"/>
      <c r="E450" s="206"/>
      <c r="F450" s="206"/>
      <c r="G450" s="207"/>
      <c r="H450" s="207"/>
      <c r="I450" s="208"/>
      <c r="J450" s="208"/>
      <c r="K450" s="208"/>
      <c r="L450" s="208"/>
      <c r="M450" s="104">
        <f t="shared" si="40"/>
        <v>0</v>
      </c>
      <c r="N450" s="208"/>
      <c r="O450" s="16" t="b">
        <f t="shared" si="41"/>
        <v>1</v>
      </c>
      <c r="P450" s="16" t="b">
        <f t="shared" si="42"/>
        <v>1</v>
      </c>
      <c r="Q450" s="16" t="b">
        <f t="shared" si="37"/>
        <v>1</v>
      </c>
      <c r="R450" s="16" t="b">
        <f t="shared" si="38"/>
        <v>1</v>
      </c>
      <c r="S450" s="16" t="b">
        <f t="shared" si="39"/>
        <v>1</v>
      </c>
    </row>
    <row r="451" spans="1:19" ht="15.75">
      <c r="A451" s="103">
        <v>436</v>
      </c>
      <c r="B451" s="218"/>
      <c r="C451" s="218"/>
      <c r="D451" s="206"/>
      <c r="E451" s="206"/>
      <c r="F451" s="206"/>
      <c r="G451" s="207"/>
      <c r="H451" s="207"/>
      <c r="I451" s="208"/>
      <c r="J451" s="208"/>
      <c r="K451" s="208"/>
      <c r="L451" s="208"/>
      <c r="M451" s="104">
        <f t="shared" si="40"/>
        <v>0</v>
      </c>
      <c r="N451" s="208"/>
      <c r="O451" s="16" t="b">
        <f t="shared" si="41"/>
        <v>1</v>
      </c>
      <c r="P451" s="16" t="b">
        <f t="shared" si="42"/>
        <v>1</v>
      </c>
      <c r="Q451" s="16" t="b">
        <f t="shared" si="37"/>
        <v>1</v>
      </c>
      <c r="R451" s="16" t="b">
        <f t="shared" si="38"/>
        <v>1</v>
      </c>
      <c r="S451" s="16" t="b">
        <f t="shared" si="39"/>
        <v>1</v>
      </c>
    </row>
    <row r="452" spans="1:19" ht="15.75">
      <c r="A452" s="103">
        <v>437</v>
      </c>
      <c r="B452" s="218"/>
      <c r="C452" s="218"/>
      <c r="D452" s="206"/>
      <c r="E452" s="206"/>
      <c r="F452" s="206"/>
      <c r="G452" s="207"/>
      <c r="H452" s="207"/>
      <c r="I452" s="208"/>
      <c r="J452" s="208"/>
      <c r="K452" s="208"/>
      <c r="L452" s="208"/>
      <c r="M452" s="104">
        <f t="shared" si="40"/>
        <v>0</v>
      </c>
      <c r="N452" s="208"/>
      <c r="O452" s="16" t="b">
        <f t="shared" si="41"/>
        <v>1</v>
      </c>
      <c r="P452" s="16" t="b">
        <f t="shared" si="42"/>
        <v>1</v>
      </c>
      <c r="Q452" s="16" t="b">
        <f t="shared" si="37"/>
        <v>1</v>
      </c>
      <c r="R452" s="16" t="b">
        <f t="shared" si="38"/>
        <v>1</v>
      </c>
      <c r="S452" s="16" t="b">
        <f t="shared" si="39"/>
        <v>1</v>
      </c>
    </row>
    <row r="453" spans="1:19" ht="15.75">
      <c r="A453" s="103">
        <v>438</v>
      </c>
      <c r="B453" s="218"/>
      <c r="C453" s="218"/>
      <c r="D453" s="206"/>
      <c r="E453" s="206"/>
      <c r="F453" s="206"/>
      <c r="G453" s="207"/>
      <c r="H453" s="207"/>
      <c r="I453" s="208"/>
      <c r="J453" s="208"/>
      <c r="K453" s="208"/>
      <c r="L453" s="208"/>
      <c r="M453" s="104">
        <f t="shared" si="40"/>
        <v>0</v>
      </c>
      <c r="N453" s="208"/>
      <c r="O453" s="16" t="b">
        <f t="shared" si="41"/>
        <v>1</v>
      </c>
      <c r="P453" s="16" t="b">
        <f t="shared" si="42"/>
        <v>1</v>
      </c>
      <c r="Q453" s="16" t="b">
        <f t="shared" si="37"/>
        <v>1</v>
      </c>
      <c r="R453" s="16" t="b">
        <f t="shared" si="38"/>
        <v>1</v>
      </c>
      <c r="S453" s="16" t="b">
        <f t="shared" si="39"/>
        <v>1</v>
      </c>
    </row>
    <row r="454" spans="1:19" ht="15.75">
      <c r="A454" s="103">
        <v>439</v>
      </c>
      <c r="B454" s="218"/>
      <c r="C454" s="218"/>
      <c r="D454" s="206"/>
      <c r="E454" s="206"/>
      <c r="F454" s="206"/>
      <c r="G454" s="207"/>
      <c r="H454" s="207"/>
      <c r="I454" s="208"/>
      <c r="J454" s="208"/>
      <c r="K454" s="208"/>
      <c r="L454" s="208"/>
      <c r="M454" s="104">
        <f t="shared" si="40"/>
        <v>0</v>
      </c>
      <c r="N454" s="208"/>
      <c r="O454" s="16" t="b">
        <f t="shared" si="41"/>
        <v>1</v>
      </c>
      <c r="P454" s="16" t="b">
        <f t="shared" si="42"/>
        <v>1</v>
      </c>
      <c r="Q454" s="16" t="b">
        <f t="shared" si="37"/>
        <v>1</v>
      </c>
      <c r="R454" s="16" t="b">
        <f t="shared" si="38"/>
        <v>1</v>
      </c>
      <c r="S454" s="16" t="b">
        <f t="shared" si="39"/>
        <v>1</v>
      </c>
    </row>
    <row r="455" spans="1:19" ht="15.75">
      <c r="A455" s="103">
        <v>440</v>
      </c>
      <c r="B455" s="218"/>
      <c r="C455" s="218"/>
      <c r="D455" s="206"/>
      <c r="E455" s="206"/>
      <c r="F455" s="206"/>
      <c r="G455" s="207"/>
      <c r="H455" s="207"/>
      <c r="I455" s="208"/>
      <c r="J455" s="208"/>
      <c r="K455" s="208"/>
      <c r="L455" s="208"/>
      <c r="M455" s="104">
        <f t="shared" si="40"/>
        <v>0</v>
      </c>
      <c r="N455" s="208"/>
      <c r="O455" s="16" t="b">
        <f t="shared" si="41"/>
        <v>1</v>
      </c>
      <c r="P455" s="16" t="b">
        <f t="shared" si="42"/>
        <v>1</v>
      </c>
      <c r="Q455" s="16" t="b">
        <f t="shared" si="37"/>
        <v>1</v>
      </c>
      <c r="R455" s="16" t="b">
        <f t="shared" si="38"/>
        <v>1</v>
      </c>
      <c r="S455" s="16" t="b">
        <f t="shared" si="39"/>
        <v>1</v>
      </c>
    </row>
    <row r="456" spans="1:19" ht="15.75">
      <c r="A456" s="103">
        <v>441</v>
      </c>
      <c r="B456" s="218"/>
      <c r="C456" s="218"/>
      <c r="D456" s="206"/>
      <c r="E456" s="206"/>
      <c r="F456" s="206"/>
      <c r="G456" s="207"/>
      <c r="H456" s="207"/>
      <c r="I456" s="208"/>
      <c r="J456" s="208"/>
      <c r="K456" s="208"/>
      <c r="L456" s="208"/>
      <c r="M456" s="104">
        <f t="shared" si="40"/>
        <v>0</v>
      </c>
      <c r="N456" s="208"/>
      <c r="O456" s="16" t="b">
        <f t="shared" si="41"/>
        <v>1</v>
      </c>
      <c r="P456" s="16" t="b">
        <f t="shared" si="42"/>
        <v>1</v>
      </c>
      <c r="Q456" s="16" t="b">
        <f t="shared" si="37"/>
        <v>1</v>
      </c>
      <c r="R456" s="16" t="b">
        <f t="shared" si="38"/>
        <v>1</v>
      </c>
      <c r="S456" s="16" t="b">
        <f t="shared" si="39"/>
        <v>1</v>
      </c>
    </row>
    <row r="457" spans="1:19" ht="15.75">
      <c r="A457" s="103">
        <v>442</v>
      </c>
      <c r="B457" s="218"/>
      <c r="C457" s="218"/>
      <c r="D457" s="206"/>
      <c r="E457" s="206"/>
      <c r="F457" s="206"/>
      <c r="G457" s="207"/>
      <c r="H457" s="207"/>
      <c r="I457" s="208"/>
      <c r="J457" s="208"/>
      <c r="K457" s="208"/>
      <c r="L457" s="208"/>
      <c r="M457" s="104">
        <f t="shared" si="40"/>
        <v>0</v>
      </c>
      <c r="N457" s="208"/>
      <c r="O457" s="16" t="b">
        <f t="shared" si="41"/>
        <v>1</v>
      </c>
      <c r="P457" s="16" t="b">
        <f t="shared" si="42"/>
        <v>1</v>
      </c>
      <c r="Q457" s="16" t="b">
        <f t="shared" si="37"/>
        <v>1</v>
      </c>
      <c r="R457" s="16" t="b">
        <f t="shared" si="38"/>
        <v>1</v>
      </c>
      <c r="S457" s="16" t="b">
        <f t="shared" si="39"/>
        <v>1</v>
      </c>
    </row>
    <row r="458" spans="1:19" ht="15.75">
      <c r="A458" s="103">
        <v>443</v>
      </c>
      <c r="B458" s="218"/>
      <c r="C458" s="218"/>
      <c r="D458" s="206"/>
      <c r="E458" s="206"/>
      <c r="F458" s="206"/>
      <c r="G458" s="207"/>
      <c r="H458" s="207"/>
      <c r="I458" s="208"/>
      <c r="J458" s="208"/>
      <c r="K458" s="208"/>
      <c r="L458" s="208"/>
      <c r="M458" s="104">
        <f t="shared" si="40"/>
        <v>0</v>
      </c>
      <c r="N458" s="208"/>
      <c r="O458" s="16" t="b">
        <f t="shared" si="41"/>
        <v>1</v>
      </c>
      <c r="P458" s="16" t="b">
        <f t="shared" si="42"/>
        <v>1</v>
      </c>
      <c r="Q458" s="16" t="b">
        <f t="shared" si="37"/>
        <v>1</v>
      </c>
      <c r="R458" s="16" t="b">
        <f t="shared" si="38"/>
        <v>1</v>
      </c>
      <c r="S458" s="16" t="b">
        <f t="shared" si="39"/>
        <v>1</v>
      </c>
    </row>
    <row r="459" spans="1:19" ht="15.75">
      <c r="A459" s="103">
        <v>444</v>
      </c>
      <c r="B459" s="218"/>
      <c r="C459" s="218"/>
      <c r="D459" s="206"/>
      <c r="E459" s="206"/>
      <c r="F459" s="206"/>
      <c r="G459" s="207"/>
      <c r="H459" s="207"/>
      <c r="I459" s="208"/>
      <c r="J459" s="208"/>
      <c r="K459" s="208"/>
      <c r="L459" s="208"/>
      <c r="M459" s="104">
        <f t="shared" si="40"/>
        <v>0</v>
      </c>
      <c r="N459" s="208"/>
      <c r="O459" s="16" t="b">
        <f t="shared" si="41"/>
        <v>1</v>
      </c>
      <c r="P459" s="16" t="b">
        <f t="shared" si="42"/>
        <v>1</v>
      </c>
      <c r="Q459" s="16" t="b">
        <f t="shared" si="37"/>
        <v>1</v>
      </c>
      <c r="R459" s="16" t="b">
        <f t="shared" si="38"/>
        <v>1</v>
      </c>
      <c r="S459" s="16" t="b">
        <f t="shared" si="39"/>
        <v>1</v>
      </c>
    </row>
    <row r="460" spans="1:19" ht="15.75">
      <c r="A460" s="103">
        <v>445</v>
      </c>
      <c r="B460" s="218"/>
      <c r="C460" s="218"/>
      <c r="D460" s="206"/>
      <c r="E460" s="206"/>
      <c r="F460" s="206"/>
      <c r="G460" s="207"/>
      <c r="H460" s="207"/>
      <c r="I460" s="208"/>
      <c r="J460" s="208"/>
      <c r="K460" s="208"/>
      <c r="L460" s="208"/>
      <c r="M460" s="104">
        <f t="shared" si="40"/>
        <v>0</v>
      </c>
      <c r="N460" s="208"/>
      <c r="O460" s="16" t="b">
        <f t="shared" si="41"/>
        <v>1</v>
      </c>
      <c r="P460" s="16" t="b">
        <f t="shared" si="42"/>
        <v>1</v>
      </c>
      <c r="Q460" s="16" t="b">
        <f t="shared" si="37"/>
        <v>1</v>
      </c>
      <c r="R460" s="16" t="b">
        <f t="shared" si="38"/>
        <v>1</v>
      </c>
      <c r="S460" s="16" t="b">
        <f t="shared" si="39"/>
        <v>1</v>
      </c>
    </row>
    <row r="461" spans="1:19" ht="15.75">
      <c r="A461" s="103">
        <v>446</v>
      </c>
      <c r="B461" s="218"/>
      <c r="C461" s="218"/>
      <c r="D461" s="206"/>
      <c r="E461" s="206"/>
      <c r="F461" s="206"/>
      <c r="G461" s="207"/>
      <c r="H461" s="207"/>
      <c r="I461" s="208"/>
      <c r="J461" s="208"/>
      <c r="K461" s="208"/>
      <c r="L461" s="208"/>
      <c r="M461" s="104">
        <f t="shared" si="40"/>
        <v>0</v>
      </c>
      <c r="N461" s="208"/>
      <c r="O461" s="16" t="b">
        <f t="shared" si="41"/>
        <v>1</v>
      </c>
      <c r="P461" s="16" t="b">
        <f t="shared" si="42"/>
        <v>1</v>
      </c>
      <c r="Q461" s="16" t="b">
        <f t="shared" si="37"/>
        <v>1</v>
      </c>
      <c r="R461" s="16" t="b">
        <f t="shared" si="38"/>
        <v>1</v>
      </c>
      <c r="S461" s="16" t="b">
        <f t="shared" si="39"/>
        <v>1</v>
      </c>
    </row>
    <row r="462" spans="1:19" ht="15.75">
      <c r="A462" s="103">
        <v>447</v>
      </c>
      <c r="B462" s="218"/>
      <c r="C462" s="218"/>
      <c r="D462" s="206"/>
      <c r="E462" s="206"/>
      <c r="F462" s="206"/>
      <c r="G462" s="207"/>
      <c r="H462" s="207"/>
      <c r="I462" s="208"/>
      <c r="J462" s="208"/>
      <c r="K462" s="208"/>
      <c r="L462" s="208"/>
      <c r="M462" s="104">
        <f t="shared" si="40"/>
        <v>0</v>
      </c>
      <c r="N462" s="208"/>
      <c r="O462" s="16" t="b">
        <f t="shared" si="41"/>
        <v>1</v>
      </c>
      <c r="P462" s="16" t="b">
        <f t="shared" si="42"/>
        <v>1</v>
      </c>
      <c r="Q462" s="16" t="b">
        <f t="shared" si="37"/>
        <v>1</v>
      </c>
      <c r="R462" s="16" t="b">
        <f t="shared" si="38"/>
        <v>1</v>
      </c>
      <c r="S462" s="16" t="b">
        <f t="shared" si="39"/>
        <v>1</v>
      </c>
    </row>
    <row r="463" spans="1:19" ht="15.75">
      <c r="A463" s="103">
        <v>448</v>
      </c>
      <c r="B463" s="218"/>
      <c r="C463" s="218"/>
      <c r="D463" s="206"/>
      <c r="E463" s="206"/>
      <c r="F463" s="206"/>
      <c r="G463" s="207"/>
      <c r="H463" s="207"/>
      <c r="I463" s="208"/>
      <c r="J463" s="208"/>
      <c r="K463" s="208"/>
      <c r="L463" s="208"/>
      <c r="M463" s="104">
        <f t="shared" si="40"/>
        <v>0</v>
      </c>
      <c r="N463" s="208"/>
      <c r="O463" s="16" t="b">
        <f t="shared" si="41"/>
        <v>1</v>
      </c>
      <c r="P463" s="16" t="b">
        <f t="shared" si="42"/>
        <v>1</v>
      </c>
      <c r="Q463" s="16" t="b">
        <f t="shared" si="37"/>
        <v>1</v>
      </c>
      <c r="R463" s="16" t="b">
        <f t="shared" si="38"/>
        <v>1</v>
      </c>
      <c r="S463" s="16" t="b">
        <f t="shared" si="39"/>
        <v>1</v>
      </c>
    </row>
    <row r="464" spans="1:19" ht="15.75">
      <c r="A464" s="103">
        <v>449</v>
      </c>
      <c r="B464" s="218"/>
      <c r="C464" s="218"/>
      <c r="D464" s="206"/>
      <c r="E464" s="206"/>
      <c r="F464" s="206"/>
      <c r="G464" s="207"/>
      <c r="H464" s="207"/>
      <c r="I464" s="208"/>
      <c r="J464" s="208"/>
      <c r="K464" s="208"/>
      <c r="L464" s="208"/>
      <c r="M464" s="104">
        <f t="shared" si="40"/>
        <v>0</v>
      </c>
      <c r="N464" s="208"/>
      <c r="O464" s="16" t="b">
        <f t="shared" si="41"/>
        <v>1</v>
      </c>
      <c r="P464" s="16" t="b">
        <f t="shared" si="42"/>
        <v>1</v>
      </c>
      <c r="Q464" s="16" t="b">
        <f t="shared" ref="Q464:Q527" si="43">IF(D464="",TRUE,(IF(ISNUMBER(MATCH(D464,CountriesList,0)),TRUE,FALSE)))</f>
        <v>1</v>
      </c>
      <c r="R464" s="16" t="b">
        <f t="shared" ref="R464:R527" si="44">IF(E464="",TRUE,(IF(ISNUMBER(MATCH(E464,typeofentityList,0)),TRUE,FALSE)))</f>
        <v>1</v>
      </c>
      <c r="S464" s="16" t="b">
        <f t="shared" ref="S464:S527" si="45">IF(F464="",TRUE,(IF(ISNUMBER(MATCH(F464,RelationList,0)),TRUE,FALSE)))</f>
        <v>1</v>
      </c>
    </row>
    <row r="465" spans="1:19" ht="15.75">
      <c r="A465" s="103">
        <v>450</v>
      </c>
      <c r="B465" s="218"/>
      <c r="C465" s="218"/>
      <c r="D465" s="206"/>
      <c r="E465" s="206"/>
      <c r="F465" s="206"/>
      <c r="G465" s="207"/>
      <c r="H465" s="207"/>
      <c r="I465" s="208"/>
      <c r="J465" s="208"/>
      <c r="K465" s="208"/>
      <c r="L465" s="208"/>
      <c r="M465" s="104">
        <f t="shared" ref="M465:M528" si="46">SUM(I465:L465)</f>
        <v>0</v>
      </c>
      <c r="N465" s="208"/>
      <c r="O465" s="16" t="b">
        <f t="shared" si="41"/>
        <v>1</v>
      </c>
      <c r="P465" s="16" t="b">
        <f t="shared" si="42"/>
        <v>1</v>
      </c>
      <c r="Q465" s="16" t="b">
        <f t="shared" si="43"/>
        <v>1</v>
      </c>
      <c r="R465" s="16" t="b">
        <f t="shared" si="44"/>
        <v>1</v>
      </c>
      <c r="S465" s="16" t="b">
        <f t="shared" si="45"/>
        <v>1</v>
      </c>
    </row>
    <row r="466" spans="1:19" ht="15.75">
      <c r="A466" s="103">
        <v>451</v>
      </c>
      <c r="B466" s="218"/>
      <c r="C466" s="218"/>
      <c r="D466" s="206"/>
      <c r="E466" s="206"/>
      <c r="F466" s="206"/>
      <c r="G466" s="207"/>
      <c r="H466" s="207"/>
      <c r="I466" s="208"/>
      <c r="J466" s="208"/>
      <c r="K466" s="208"/>
      <c r="L466" s="208"/>
      <c r="M466" s="104">
        <f t="shared" si="46"/>
        <v>0</v>
      </c>
      <c r="N466" s="208"/>
      <c r="O466" s="16" t="b">
        <f t="shared" ref="O466:O529" si="47">IF(ISBLANK(B466),TRUE,IF(OR(ISBLANK(C466),ISBLANK(D466),ISBLANK(E466),ISBLANK(F466),ISBLANK(G466),ISBLANK(H466),ISBLANK(I466),ISBLANK(J466),ISBLANK(L466),ISBLANK(M466),ISBLANK(N466)),FALSE,TRUE))</f>
        <v>1</v>
      </c>
      <c r="P466" s="16"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6" t="b">
        <f t="shared" si="43"/>
        <v>1</v>
      </c>
      <c r="R466" s="16" t="b">
        <f t="shared" si="44"/>
        <v>1</v>
      </c>
      <c r="S466" s="16" t="b">
        <f t="shared" si="45"/>
        <v>1</v>
      </c>
    </row>
    <row r="467" spans="1:19" ht="15.75">
      <c r="A467" s="103">
        <v>452</v>
      </c>
      <c r="B467" s="218"/>
      <c r="C467" s="218"/>
      <c r="D467" s="206"/>
      <c r="E467" s="206"/>
      <c r="F467" s="206"/>
      <c r="G467" s="207"/>
      <c r="H467" s="207"/>
      <c r="I467" s="208"/>
      <c r="J467" s="208"/>
      <c r="K467" s="208"/>
      <c r="L467" s="208"/>
      <c r="M467" s="104">
        <f t="shared" si="46"/>
        <v>0</v>
      </c>
      <c r="N467" s="208"/>
      <c r="O467" s="16" t="b">
        <f t="shared" si="47"/>
        <v>1</v>
      </c>
      <c r="P467" s="16" t="b">
        <f t="shared" si="48"/>
        <v>1</v>
      </c>
      <c r="Q467" s="16" t="b">
        <f t="shared" si="43"/>
        <v>1</v>
      </c>
      <c r="R467" s="16" t="b">
        <f t="shared" si="44"/>
        <v>1</v>
      </c>
      <c r="S467" s="16" t="b">
        <f t="shared" si="45"/>
        <v>1</v>
      </c>
    </row>
    <row r="468" spans="1:19" ht="15.75">
      <c r="A468" s="103">
        <v>453</v>
      </c>
      <c r="B468" s="218"/>
      <c r="C468" s="218"/>
      <c r="D468" s="206"/>
      <c r="E468" s="206"/>
      <c r="F468" s="206"/>
      <c r="G468" s="207"/>
      <c r="H468" s="207"/>
      <c r="I468" s="208"/>
      <c r="J468" s="208"/>
      <c r="K468" s="208"/>
      <c r="L468" s="208"/>
      <c r="M468" s="104">
        <f t="shared" si="46"/>
        <v>0</v>
      </c>
      <c r="N468" s="208"/>
      <c r="O468" s="16" t="b">
        <f t="shared" si="47"/>
        <v>1</v>
      </c>
      <c r="P468" s="16" t="b">
        <f t="shared" si="48"/>
        <v>1</v>
      </c>
      <c r="Q468" s="16" t="b">
        <f t="shared" si="43"/>
        <v>1</v>
      </c>
      <c r="R468" s="16" t="b">
        <f t="shared" si="44"/>
        <v>1</v>
      </c>
      <c r="S468" s="16" t="b">
        <f t="shared" si="45"/>
        <v>1</v>
      </c>
    </row>
    <row r="469" spans="1:19" ht="15.75">
      <c r="A469" s="103">
        <v>454</v>
      </c>
      <c r="B469" s="218"/>
      <c r="C469" s="218"/>
      <c r="D469" s="206"/>
      <c r="E469" s="206"/>
      <c r="F469" s="206"/>
      <c r="G469" s="207"/>
      <c r="H469" s="207"/>
      <c r="I469" s="208"/>
      <c r="J469" s="208"/>
      <c r="K469" s="208"/>
      <c r="L469" s="208"/>
      <c r="M469" s="104">
        <f t="shared" si="46"/>
        <v>0</v>
      </c>
      <c r="N469" s="208"/>
      <c r="O469" s="16" t="b">
        <f t="shared" si="47"/>
        <v>1</v>
      </c>
      <c r="P469" s="16" t="b">
        <f t="shared" si="48"/>
        <v>1</v>
      </c>
      <c r="Q469" s="16" t="b">
        <f t="shared" si="43"/>
        <v>1</v>
      </c>
      <c r="R469" s="16" t="b">
        <f t="shared" si="44"/>
        <v>1</v>
      </c>
      <c r="S469" s="16" t="b">
        <f t="shared" si="45"/>
        <v>1</v>
      </c>
    </row>
    <row r="470" spans="1:19" ht="15.75">
      <c r="A470" s="103">
        <v>455</v>
      </c>
      <c r="B470" s="218"/>
      <c r="C470" s="218"/>
      <c r="D470" s="206"/>
      <c r="E470" s="206"/>
      <c r="F470" s="206"/>
      <c r="G470" s="207"/>
      <c r="H470" s="207"/>
      <c r="I470" s="208"/>
      <c r="J470" s="208"/>
      <c r="K470" s="208"/>
      <c r="L470" s="208"/>
      <c r="M470" s="104">
        <f t="shared" si="46"/>
        <v>0</v>
      </c>
      <c r="N470" s="208"/>
      <c r="O470" s="16" t="b">
        <f t="shared" si="47"/>
        <v>1</v>
      </c>
      <c r="P470" s="16" t="b">
        <f t="shared" si="48"/>
        <v>1</v>
      </c>
      <c r="Q470" s="16" t="b">
        <f t="shared" si="43"/>
        <v>1</v>
      </c>
      <c r="R470" s="16" t="b">
        <f t="shared" si="44"/>
        <v>1</v>
      </c>
      <c r="S470" s="16" t="b">
        <f t="shared" si="45"/>
        <v>1</v>
      </c>
    </row>
    <row r="471" spans="1:19" ht="15.75">
      <c r="A471" s="103">
        <v>456</v>
      </c>
      <c r="B471" s="218"/>
      <c r="C471" s="218"/>
      <c r="D471" s="206"/>
      <c r="E471" s="206"/>
      <c r="F471" s="206"/>
      <c r="G471" s="207"/>
      <c r="H471" s="207"/>
      <c r="I471" s="208"/>
      <c r="J471" s="208"/>
      <c r="K471" s="208"/>
      <c r="L471" s="208"/>
      <c r="M471" s="104">
        <f t="shared" si="46"/>
        <v>0</v>
      </c>
      <c r="N471" s="208"/>
      <c r="O471" s="16" t="b">
        <f t="shared" si="47"/>
        <v>1</v>
      </c>
      <c r="P471" s="16" t="b">
        <f t="shared" si="48"/>
        <v>1</v>
      </c>
      <c r="Q471" s="16" t="b">
        <f t="shared" si="43"/>
        <v>1</v>
      </c>
      <c r="R471" s="16" t="b">
        <f t="shared" si="44"/>
        <v>1</v>
      </c>
      <c r="S471" s="16" t="b">
        <f t="shared" si="45"/>
        <v>1</v>
      </c>
    </row>
    <row r="472" spans="1:19" ht="15.75">
      <c r="A472" s="103">
        <v>457</v>
      </c>
      <c r="B472" s="218"/>
      <c r="C472" s="218"/>
      <c r="D472" s="206"/>
      <c r="E472" s="206"/>
      <c r="F472" s="206"/>
      <c r="G472" s="207"/>
      <c r="H472" s="207"/>
      <c r="I472" s="208"/>
      <c r="J472" s="208"/>
      <c r="K472" s="208"/>
      <c r="L472" s="208"/>
      <c r="M472" s="104">
        <f t="shared" si="46"/>
        <v>0</v>
      </c>
      <c r="N472" s="208"/>
      <c r="O472" s="16" t="b">
        <f t="shared" si="47"/>
        <v>1</v>
      </c>
      <c r="P472" s="16" t="b">
        <f t="shared" si="48"/>
        <v>1</v>
      </c>
      <c r="Q472" s="16" t="b">
        <f t="shared" si="43"/>
        <v>1</v>
      </c>
      <c r="R472" s="16" t="b">
        <f t="shared" si="44"/>
        <v>1</v>
      </c>
      <c r="S472" s="16" t="b">
        <f t="shared" si="45"/>
        <v>1</v>
      </c>
    </row>
    <row r="473" spans="1:19" ht="15.75">
      <c r="A473" s="103">
        <v>458</v>
      </c>
      <c r="B473" s="218"/>
      <c r="C473" s="218"/>
      <c r="D473" s="206"/>
      <c r="E473" s="206"/>
      <c r="F473" s="206"/>
      <c r="G473" s="207"/>
      <c r="H473" s="207"/>
      <c r="I473" s="208"/>
      <c r="J473" s="208"/>
      <c r="K473" s="208"/>
      <c r="L473" s="208"/>
      <c r="M473" s="104">
        <f t="shared" si="46"/>
        <v>0</v>
      </c>
      <c r="N473" s="208"/>
      <c r="O473" s="16" t="b">
        <f t="shared" si="47"/>
        <v>1</v>
      </c>
      <c r="P473" s="16" t="b">
        <f t="shared" si="48"/>
        <v>1</v>
      </c>
      <c r="Q473" s="16" t="b">
        <f t="shared" si="43"/>
        <v>1</v>
      </c>
      <c r="R473" s="16" t="b">
        <f t="shared" si="44"/>
        <v>1</v>
      </c>
      <c r="S473" s="16" t="b">
        <f t="shared" si="45"/>
        <v>1</v>
      </c>
    </row>
    <row r="474" spans="1:19" ht="15.75">
      <c r="A474" s="103">
        <v>459</v>
      </c>
      <c r="B474" s="218"/>
      <c r="C474" s="218"/>
      <c r="D474" s="206"/>
      <c r="E474" s="206"/>
      <c r="F474" s="206"/>
      <c r="G474" s="207"/>
      <c r="H474" s="207"/>
      <c r="I474" s="208"/>
      <c r="J474" s="208"/>
      <c r="K474" s="208"/>
      <c r="L474" s="208"/>
      <c r="M474" s="104">
        <f t="shared" si="46"/>
        <v>0</v>
      </c>
      <c r="N474" s="208"/>
      <c r="O474" s="16" t="b">
        <f t="shared" si="47"/>
        <v>1</v>
      </c>
      <c r="P474" s="16" t="b">
        <f t="shared" si="48"/>
        <v>1</v>
      </c>
      <c r="Q474" s="16" t="b">
        <f t="shared" si="43"/>
        <v>1</v>
      </c>
      <c r="R474" s="16" t="b">
        <f t="shared" si="44"/>
        <v>1</v>
      </c>
      <c r="S474" s="16" t="b">
        <f t="shared" si="45"/>
        <v>1</v>
      </c>
    </row>
    <row r="475" spans="1:19" ht="15.75">
      <c r="A475" s="103">
        <v>460</v>
      </c>
      <c r="B475" s="218"/>
      <c r="C475" s="218"/>
      <c r="D475" s="206"/>
      <c r="E475" s="206"/>
      <c r="F475" s="206"/>
      <c r="G475" s="207"/>
      <c r="H475" s="207"/>
      <c r="I475" s="208"/>
      <c r="J475" s="208"/>
      <c r="K475" s="208"/>
      <c r="L475" s="208"/>
      <c r="M475" s="104">
        <f t="shared" si="46"/>
        <v>0</v>
      </c>
      <c r="N475" s="208"/>
      <c r="O475" s="16" t="b">
        <f t="shared" si="47"/>
        <v>1</v>
      </c>
      <c r="P475" s="16" t="b">
        <f t="shared" si="48"/>
        <v>1</v>
      </c>
      <c r="Q475" s="16" t="b">
        <f t="shared" si="43"/>
        <v>1</v>
      </c>
      <c r="R475" s="16" t="b">
        <f t="shared" si="44"/>
        <v>1</v>
      </c>
      <c r="S475" s="16" t="b">
        <f t="shared" si="45"/>
        <v>1</v>
      </c>
    </row>
    <row r="476" spans="1:19" ht="15.75">
      <c r="A476" s="103">
        <v>461</v>
      </c>
      <c r="B476" s="218"/>
      <c r="C476" s="218"/>
      <c r="D476" s="206"/>
      <c r="E476" s="206"/>
      <c r="F476" s="206"/>
      <c r="G476" s="207"/>
      <c r="H476" s="207"/>
      <c r="I476" s="208"/>
      <c r="J476" s="208"/>
      <c r="K476" s="208"/>
      <c r="L476" s="208"/>
      <c r="M476" s="104">
        <f t="shared" si="46"/>
        <v>0</v>
      </c>
      <c r="N476" s="208"/>
      <c r="O476" s="16" t="b">
        <f t="shared" si="47"/>
        <v>1</v>
      </c>
      <c r="P476" s="16" t="b">
        <f t="shared" si="48"/>
        <v>1</v>
      </c>
      <c r="Q476" s="16" t="b">
        <f t="shared" si="43"/>
        <v>1</v>
      </c>
      <c r="R476" s="16" t="b">
        <f t="shared" si="44"/>
        <v>1</v>
      </c>
      <c r="S476" s="16" t="b">
        <f t="shared" si="45"/>
        <v>1</v>
      </c>
    </row>
    <row r="477" spans="1:19" ht="15.75">
      <c r="A477" s="103">
        <v>462</v>
      </c>
      <c r="B477" s="218"/>
      <c r="C477" s="218"/>
      <c r="D477" s="206"/>
      <c r="E477" s="206"/>
      <c r="F477" s="206"/>
      <c r="G477" s="207"/>
      <c r="H477" s="207"/>
      <c r="I477" s="208"/>
      <c r="J477" s="208"/>
      <c r="K477" s="208"/>
      <c r="L477" s="208"/>
      <c r="M477" s="104">
        <f t="shared" si="46"/>
        <v>0</v>
      </c>
      <c r="N477" s="208"/>
      <c r="O477" s="16" t="b">
        <f t="shared" si="47"/>
        <v>1</v>
      </c>
      <c r="P477" s="16" t="b">
        <f t="shared" si="48"/>
        <v>1</v>
      </c>
      <c r="Q477" s="16" t="b">
        <f t="shared" si="43"/>
        <v>1</v>
      </c>
      <c r="R477" s="16" t="b">
        <f t="shared" si="44"/>
        <v>1</v>
      </c>
      <c r="S477" s="16" t="b">
        <f t="shared" si="45"/>
        <v>1</v>
      </c>
    </row>
    <row r="478" spans="1:19" ht="15.75">
      <c r="A478" s="103">
        <v>463</v>
      </c>
      <c r="B478" s="218"/>
      <c r="C478" s="218"/>
      <c r="D478" s="206"/>
      <c r="E478" s="206"/>
      <c r="F478" s="206"/>
      <c r="G478" s="207"/>
      <c r="H478" s="207"/>
      <c r="I478" s="208"/>
      <c r="J478" s="208"/>
      <c r="K478" s="208"/>
      <c r="L478" s="208"/>
      <c r="M478" s="104">
        <f t="shared" si="46"/>
        <v>0</v>
      </c>
      <c r="N478" s="208"/>
      <c r="O478" s="16" t="b">
        <f t="shared" si="47"/>
        <v>1</v>
      </c>
      <c r="P478" s="16" t="b">
        <f t="shared" si="48"/>
        <v>1</v>
      </c>
      <c r="Q478" s="16" t="b">
        <f t="shared" si="43"/>
        <v>1</v>
      </c>
      <c r="R478" s="16" t="b">
        <f t="shared" si="44"/>
        <v>1</v>
      </c>
      <c r="S478" s="16" t="b">
        <f t="shared" si="45"/>
        <v>1</v>
      </c>
    </row>
    <row r="479" spans="1:19" ht="15.75">
      <c r="A479" s="103">
        <v>464</v>
      </c>
      <c r="B479" s="218"/>
      <c r="C479" s="218"/>
      <c r="D479" s="206"/>
      <c r="E479" s="206"/>
      <c r="F479" s="206"/>
      <c r="G479" s="207"/>
      <c r="H479" s="207"/>
      <c r="I479" s="208"/>
      <c r="J479" s="208"/>
      <c r="K479" s="208"/>
      <c r="L479" s="208"/>
      <c r="M479" s="104">
        <f t="shared" si="46"/>
        <v>0</v>
      </c>
      <c r="N479" s="208"/>
      <c r="O479" s="16" t="b">
        <f t="shared" si="47"/>
        <v>1</v>
      </c>
      <c r="P479" s="16" t="b">
        <f t="shared" si="48"/>
        <v>1</v>
      </c>
      <c r="Q479" s="16" t="b">
        <f t="shared" si="43"/>
        <v>1</v>
      </c>
      <c r="R479" s="16" t="b">
        <f t="shared" si="44"/>
        <v>1</v>
      </c>
      <c r="S479" s="16" t="b">
        <f t="shared" si="45"/>
        <v>1</v>
      </c>
    </row>
    <row r="480" spans="1:19" ht="15.75">
      <c r="A480" s="103">
        <v>465</v>
      </c>
      <c r="B480" s="218"/>
      <c r="C480" s="218"/>
      <c r="D480" s="206"/>
      <c r="E480" s="206"/>
      <c r="F480" s="206"/>
      <c r="G480" s="207"/>
      <c r="H480" s="207"/>
      <c r="I480" s="208"/>
      <c r="J480" s="208"/>
      <c r="K480" s="208"/>
      <c r="L480" s="208"/>
      <c r="M480" s="104">
        <f t="shared" si="46"/>
        <v>0</v>
      </c>
      <c r="N480" s="208"/>
      <c r="O480" s="16" t="b">
        <f t="shared" si="47"/>
        <v>1</v>
      </c>
      <c r="P480" s="16" t="b">
        <f t="shared" si="48"/>
        <v>1</v>
      </c>
      <c r="Q480" s="16" t="b">
        <f t="shared" si="43"/>
        <v>1</v>
      </c>
      <c r="R480" s="16" t="b">
        <f t="shared" si="44"/>
        <v>1</v>
      </c>
      <c r="S480" s="16" t="b">
        <f t="shared" si="45"/>
        <v>1</v>
      </c>
    </row>
    <row r="481" spans="1:19" ht="15.75">
      <c r="A481" s="103">
        <v>466</v>
      </c>
      <c r="B481" s="218"/>
      <c r="C481" s="218"/>
      <c r="D481" s="206"/>
      <c r="E481" s="206"/>
      <c r="F481" s="206"/>
      <c r="G481" s="207"/>
      <c r="H481" s="207"/>
      <c r="I481" s="208"/>
      <c r="J481" s="208"/>
      <c r="K481" s="208"/>
      <c r="L481" s="208"/>
      <c r="M481" s="104">
        <f t="shared" si="46"/>
        <v>0</v>
      </c>
      <c r="N481" s="208"/>
      <c r="O481" s="16" t="b">
        <f t="shared" si="47"/>
        <v>1</v>
      </c>
      <c r="P481" s="16" t="b">
        <f t="shared" si="48"/>
        <v>1</v>
      </c>
      <c r="Q481" s="16" t="b">
        <f t="shared" si="43"/>
        <v>1</v>
      </c>
      <c r="R481" s="16" t="b">
        <f t="shared" si="44"/>
        <v>1</v>
      </c>
      <c r="S481" s="16" t="b">
        <f t="shared" si="45"/>
        <v>1</v>
      </c>
    </row>
    <row r="482" spans="1:19" ht="15.75">
      <c r="A482" s="103">
        <v>467</v>
      </c>
      <c r="B482" s="218"/>
      <c r="C482" s="218"/>
      <c r="D482" s="206"/>
      <c r="E482" s="206"/>
      <c r="F482" s="206"/>
      <c r="G482" s="207"/>
      <c r="H482" s="207"/>
      <c r="I482" s="208"/>
      <c r="J482" s="208"/>
      <c r="K482" s="208"/>
      <c r="L482" s="208"/>
      <c r="M482" s="104">
        <f t="shared" si="46"/>
        <v>0</v>
      </c>
      <c r="N482" s="208"/>
      <c r="O482" s="16" t="b">
        <f t="shared" si="47"/>
        <v>1</v>
      </c>
      <c r="P482" s="16" t="b">
        <f t="shared" si="48"/>
        <v>1</v>
      </c>
      <c r="Q482" s="16" t="b">
        <f t="shared" si="43"/>
        <v>1</v>
      </c>
      <c r="R482" s="16" t="b">
        <f t="shared" si="44"/>
        <v>1</v>
      </c>
      <c r="S482" s="16" t="b">
        <f t="shared" si="45"/>
        <v>1</v>
      </c>
    </row>
    <row r="483" spans="1:19" ht="15.75">
      <c r="A483" s="103">
        <v>468</v>
      </c>
      <c r="B483" s="218"/>
      <c r="C483" s="218"/>
      <c r="D483" s="206"/>
      <c r="E483" s="206"/>
      <c r="F483" s="206"/>
      <c r="G483" s="207"/>
      <c r="H483" s="207"/>
      <c r="I483" s="208"/>
      <c r="J483" s="208"/>
      <c r="K483" s="208"/>
      <c r="L483" s="208"/>
      <c r="M483" s="104">
        <f t="shared" si="46"/>
        <v>0</v>
      </c>
      <c r="N483" s="208"/>
      <c r="O483" s="16" t="b">
        <f t="shared" si="47"/>
        <v>1</v>
      </c>
      <c r="P483" s="16" t="b">
        <f t="shared" si="48"/>
        <v>1</v>
      </c>
      <c r="Q483" s="16" t="b">
        <f t="shared" si="43"/>
        <v>1</v>
      </c>
      <c r="R483" s="16" t="b">
        <f t="shared" si="44"/>
        <v>1</v>
      </c>
      <c r="S483" s="16" t="b">
        <f t="shared" si="45"/>
        <v>1</v>
      </c>
    </row>
    <row r="484" spans="1:19" ht="15.75">
      <c r="A484" s="103">
        <v>469</v>
      </c>
      <c r="B484" s="218"/>
      <c r="C484" s="218"/>
      <c r="D484" s="206"/>
      <c r="E484" s="206"/>
      <c r="F484" s="206"/>
      <c r="G484" s="207"/>
      <c r="H484" s="207"/>
      <c r="I484" s="208"/>
      <c r="J484" s="208"/>
      <c r="K484" s="208"/>
      <c r="L484" s="208"/>
      <c r="M484" s="104">
        <f t="shared" si="46"/>
        <v>0</v>
      </c>
      <c r="N484" s="208"/>
      <c r="O484" s="16" t="b">
        <f t="shared" si="47"/>
        <v>1</v>
      </c>
      <c r="P484" s="16" t="b">
        <f t="shared" si="48"/>
        <v>1</v>
      </c>
      <c r="Q484" s="16" t="b">
        <f t="shared" si="43"/>
        <v>1</v>
      </c>
      <c r="R484" s="16" t="b">
        <f t="shared" si="44"/>
        <v>1</v>
      </c>
      <c r="S484" s="16" t="b">
        <f t="shared" si="45"/>
        <v>1</v>
      </c>
    </row>
    <row r="485" spans="1:19" ht="15.75">
      <c r="A485" s="103">
        <v>470</v>
      </c>
      <c r="B485" s="218"/>
      <c r="C485" s="218"/>
      <c r="D485" s="206"/>
      <c r="E485" s="206"/>
      <c r="F485" s="206"/>
      <c r="G485" s="207"/>
      <c r="H485" s="207"/>
      <c r="I485" s="208"/>
      <c r="J485" s="208"/>
      <c r="K485" s="208"/>
      <c r="L485" s="208"/>
      <c r="M485" s="104">
        <f t="shared" si="46"/>
        <v>0</v>
      </c>
      <c r="N485" s="208"/>
      <c r="O485" s="16" t="b">
        <f t="shared" si="47"/>
        <v>1</v>
      </c>
      <c r="P485" s="16" t="b">
        <f t="shared" si="48"/>
        <v>1</v>
      </c>
      <c r="Q485" s="16" t="b">
        <f t="shared" si="43"/>
        <v>1</v>
      </c>
      <c r="R485" s="16" t="b">
        <f t="shared" si="44"/>
        <v>1</v>
      </c>
      <c r="S485" s="16" t="b">
        <f t="shared" si="45"/>
        <v>1</v>
      </c>
    </row>
    <row r="486" spans="1:19" ht="15.75">
      <c r="A486" s="103">
        <v>471</v>
      </c>
      <c r="B486" s="218"/>
      <c r="C486" s="218"/>
      <c r="D486" s="206"/>
      <c r="E486" s="206"/>
      <c r="F486" s="206"/>
      <c r="G486" s="207"/>
      <c r="H486" s="207"/>
      <c r="I486" s="208"/>
      <c r="J486" s="208"/>
      <c r="K486" s="208"/>
      <c r="L486" s="208"/>
      <c r="M486" s="104">
        <f t="shared" si="46"/>
        <v>0</v>
      </c>
      <c r="N486" s="208"/>
      <c r="O486" s="16" t="b">
        <f t="shared" si="47"/>
        <v>1</v>
      </c>
      <c r="P486" s="16" t="b">
        <f t="shared" si="48"/>
        <v>1</v>
      </c>
      <c r="Q486" s="16" t="b">
        <f t="shared" si="43"/>
        <v>1</v>
      </c>
      <c r="R486" s="16" t="b">
        <f t="shared" si="44"/>
        <v>1</v>
      </c>
      <c r="S486" s="16" t="b">
        <f t="shared" si="45"/>
        <v>1</v>
      </c>
    </row>
    <row r="487" spans="1:19" ht="15.75">
      <c r="A487" s="103">
        <v>472</v>
      </c>
      <c r="B487" s="218"/>
      <c r="C487" s="218"/>
      <c r="D487" s="206"/>
      <c r="E487" s="206"/>
      <c r="F487" s="206"/>
      <c r="G487" s="207"/>
      <c r="H487" s="207"/>
      <c r="I487" s="208"/>
      <c r="J487" s="208"/>
      <c r="K487" s="208"/>
      <c r="L487" s="208"/>
      <c r="M487" s="104">
        <f t="shared" si="46"/>
        <v>0</v>
      </c>
      <c r="N487" s="208"/>
      <c r="O487" s="16" t="b">
        <f t="shared" si="47"/>
        <v>1</v>
      </c>
      <c r="P487" s="16" t="b">
        <f t="shared" si="48"/>
        <v>1</v>
      </c>
      <c r="Q487" s="16" t="b">
        <f t="shared" si="43"/>
        <v>1</v>
      </c>
      <c r="R487" s="16" t="b">
        <f t="shared" si="44"/>
        <v>1</v>
      </c>
      <c r="S487" s="16" t="b">
        <f t="shared" si="45"/>
        <v>1</v>
      </c>
    </row>
    <row r="488" spans="1:19" ht="15.75">
      <c r="A488" s="103">
        <v>473</v>
      </c>
      <c r="B488" s="218"/>
      <c r="C488" s="218"/>
      <c r="D488" s="206"/>
      <c r="E488" s="206"/>
      <c r="F488" s="206"/>
      <c r="G488" s="207"/>
      <c r="H488" s="207"/>
      <c r="I488" s="208"/>
      <c r="J488" s="208"/>
      <c r="K488" s="208"/>
      <c r="L488" s="208"/>
      <c r="M488" s="104">
        <f t="shared" si="46"/>
        <v>0</v>
      </c>
      <c r="N488" s="208"/>
      <c r="O488" s="16" t="b">
        <f t="shared" si="47"/>
        <v>1</v>
      </c>
      <c r="P488" s="16" t="b">
        <f t="shared" si="48"/>
        <v>1</v>
      </c>
      <c r="Q488" s="16" t="b">
        <f t="shared" si="43"/>
        <v>1</v>
      </c>
      <c r="R488" s="16" t="b">
        <f t="shared" si="44"/>
        <v>1</v>
      </c>
      <c r="S488" s="16" t="b">
        <f t="shared" si="45"/>
        <v>1</v>
      </c>
    </row>
    <row r="489" spans="1:19" ht="15.75">
      <c r="A489" s="103">
        <v>474</v>
      </c>
      <c r="B489" s="218"/>
      <c r="C489" s="218"/>
      <c r="D489" s="206"/>
      <c r="E489" s="206"/>
      <c r="F489" s="206"/>
      <c r="G489" s="207"/>
      <c r="H489" s="207"/>
      <c r="I489" s="208"/>
      <c r="J489" s="208"/>
      <c r="K489" s="208"/>
      <c r="L489" s="208"/>
      <c r="M489" s="104">
        <f t="shared" si="46"/>
        <v>0</v>
      </c>
      <c r="N489" s="208"/>
      <c r="O489" s="16" t="b">
        <f t="shared" si="47"/>
        <v>1</v>
      </c>
      <c r="P489" s="16" t="b">
        <f t="shared" si="48"/>
        <v>1</v>
      </c>
      <c r="Q489" s="16" t="b">
        <f t="shared" si="43"/>
        <v>1</v>
      </c>
      <c r="R489" s="16" t="b">
        <f t="shared" si="44"/>
        <v>1</v>
      </c>
      <c r="S489" s="16" t="b">
        <f t="shared" si="45"/>
        <v>1</v>
      </c>
    </row>
    <row r="490" spans="1:19" ht="15.75">
      <c r="A490" s="103">
        <v>475</v>
      </c>
      <c r="B490" s="218"/>
      <c r="C490" s="218"/>
      <c r="D490" s="206"/>
      <c r="E490" s="206"/>
      <c r="F490" s="206"/>
      <c r="G490" s="207"/>
      <c r="H490" s="207"/>
      <c r="I490" s="208"/>
      <c r="J490" s="208"/>
      <c r="K490" s="208"/>
      <c r="L490" s="208"/>
      <c r="M490" s="104">
        <f t="shared" si="46"/>
        <v>0</v>
      </c>
      <c r="N490" s="208"/>
      <c r="O490" s="16" t="b">
        <f t="shared" si="47"/>
        <v>1</v>
      </c>
      <c r="P490" s="16" t="b">
        <f t="shared" si="48"/>
        <v>1</v>
      </c>
      <c r="Q490" s="16" t="b">
        <f t="shared" si="43"/>
        <v>1</v>
      </c>
      <c r="R490" s="16" t="b">
        <f t="shared" si="44"/>
        <v>1</v>
      </c>
      <c r="S490" s="16" t="b">
        <f t="shared" si="45"/>
        <v>1</v>
      </c>
    </row>
    <row r="491" spans="1:19" ht="15.75">
      <c r="A491" s="103">
        <v>476</v>
      </c>
      <c r="B491" s="218"/>
      <c r="C491" s="218"/>
      <c r="D491" s="206"/>
      <c r="E491" s="206"/>
      <c r="F491" s="206"/>
      <c r="G491" s="207"/>
      <c r="H491" s="207"/>
      <c r="I491" s="208"/>
      <c r="J491" s="208"/>
      <c r="K491" s="208"/>
      <c r="L491" s="208"/>
      <c r="M491" s="104">
        <f t="shared" si="46"/>
        <v>0</v>
      </c>
      <c r="N491" s="208"/>
      <c r="O491" s="16" t="b">
        <f t="shared" si="47"/>
        <v>1</v>
      </c>
      <c r="P491" s="16" t="b">
        <f t="shared" si="48"/>
        <v>1</v>
      </c>
      <c r="Q491" s="16" t="b">
        <f t="shared" si="43"/>
        <v>1</v>
      </c>
      <c r="R491" s="16" t="b">
        <f t="shared" si="44"/>
        <v>1</v>
      </c>
      <c r="S491" s="16" t="b">
        <f t="shared" si="45"/>
        <v>1</v>
      </c>
    </row>
    <row r="492" spans="1:19" ht="15.75">
      <c r="A492" s="103">
        <v>477</v>
      </c>
      <c r="B492" s="218"/>
      <c r="C492" s="218"/>
      <c r="D492" s="206"/>
      <c r="E492" s="206"/>
      <c r="F492" s="206"/>
      <c r="G492" s="207"/>
      <c r="H492" s="207"/>
      <c r="I492" s="208"/>
      <c r="J492" s="208"/>
      <c r="K492" s="208"/>
      <c r="L492" s="208"/>
      <c r="M492" s="104">
        <f t="shared" si="46"/>
        <v>0</v>
      </c>
      <c r="N492" s="208"/>
      <c r="O492" s="16" t="b">
        <f t="shared" si="47"/>
        <v>1</v>
      </c>
      <c r="P492" s="16" t="b">
        <f t="shared" si="48"/>
        <v>1</v>
      </c>
      <c r="Q492" s="16" t="b">
        <f t="shared" si="43"/>
        <v>1</v>
      </c>
      <c r="R492" s="16" t="b">
        <f t="shared" si="44"/>
        <v>1</v>
      </c>
      <c r="S492" s="16" t="b">
        <f t="shared" si="45"/>
        <v>1</v>
      </c>
    </row>
    <row r="493" spans="1:19" ht="15.75">
      <c r="A493" s="103">
        <v>478</v>
      </c>
      <c r="B493" s="218"/>
      <c r="C493" s="218"/>
      <c r="D493" s="206"/>
      <c r="E493" s="206"/>
      <c r="F493" s="206"/>
      <c r="G493" s="207"/>
      <c r="H493" s="207"/>
      <c r="I493" s="208"/>
      <c r="J493" s="208"/>
      <c r="K493" s="208"/>
      <c r="L493" s="208"/>
      <c r="M493" s="104">
        <f t="shared" si="46"/>
        <v>0</v>
      </c>
      <c r="N493" s="208"/>
      <c r="O493" s="16" t="b">
        <f t="shared" si="47"/>
        <v>1</v>
      </c>
      <c r="P493" s="16" t="b">
        <f t="shared" si="48"/>
        <v>1</v>
      </c>
      <c r="Q493" s="16" t="b">
        <f t="shared" si="43"/>
        <v>1</v>
      </c>
      <c r="R493" s="16" t="b">
        <f t="shared" si="44"/>
        <v>1</v>
      </c>
      <c r="S493" s="16" t="b">
        <f t="shared" si="45"/>
        <v>1</v>
      </c>
    </row>
    <row r="494" spans="1:19" ht="15.75">
      <c r="A494" s="103">
        <v>479</v>
      </c>
      <c r="B494" s="218"/>
      <c r="C494" s="218"/>
      <c r="D494" s="206"/>
      <c r="E494" s="206"/>
      <c r="F494" s="206"/>
      <c r="G494" s="207"/>
      <c r="H494" s="207"/>
      <c r="I494" s="208"/>
      <c r="J494" s="208"/>
      <c r="K494" s="208"/>
      <c r="L494" s="208"/>
      <c r="M494" s="104">
        <f t="shared" si="46"/>
        <v>0</v>
      </c>
      <c r="N494" s="208"/>
      <c r="O494" s="16" t="b">
        <f t="shared" si="47"/>
        <v>1</v>
      </c>
      <c r="P494" s="16" t="b">
        <f t="shared" si="48"/>
        <v>1</v>
      </c>
      <c r="Q494" s="16" t="b">
        <f t="shared" si="43"/>
        <v>1</v>
      </c>
      <c r="R494" s="16" t="b">
        <f t="shared" si="44"/>
        <v>1</v>
      </c>
      <c r="S494" s="16" t="b">
        <f t="shared" si="45"/>
        <v>1</v>
      </c>
    </row>
    <row r="495" spans="1:19" ht="15.75">
      <c r="A495" s="103">
        <v>480</v>
      </c>
      <c r="B495" s="218"/>
      <c r="C495" s="218"/>
      <c r="D495" s="206"/>
      <c r="E495" s="206"/>
      <c r="F495" s="206"/>
      <c r="G495" s="207"/>
      <c r="H495" s="207"/>
      <c r="I495" s="208"/>
      <c r="J495" s="208"/>
      <c r="K495" s="208"/>
      <c r="L495" s="208"/>
      <c r="M495" s="104">
        <f t="shared" si="46"/>
        <v>0</v>
      </c>
      <c r="N495" s="208"/>
      <c r="O495" s="16" t="b">
        <f t="shared" si="47"/>
        <v>1</v>
      </c>
      <c r="P495" s="16" t="b">
        <f t="shared" si="48"/>
        <v>1</v>
      </c>
      <c r="Q495" s="16" t="b">
        <f t="shared" si="43"/>
        <v>1</v>
      </c>
      <c r="R495" s="16" t="b">
        <f t="shared" si="44"/>
        <v>1</v>
      </c>
      <c r="S495" s="16" t="b">
        <f t="shared" si="45"/>
        <v>1</v>
      </c>
    </row>
    <row r="496" spans="1:19" ht="15.75">
      <c r="A496" s="103">
        <v>481</v>
      </c>
      <c r="B496" s="218"/>
      <c r="C496" s="218"/>
      <c r="D496" s="206"/>
      <c r="E496" s="206"/>
      <c r="F496" s="206"/>
      <c r="G496" s="207"/>
      <c r="H496" s="207"/>
      <c r="I496" s="208"/>
      <c r="J496" s="208"/>
      <c r="K496" s="208"/>
      <c r="L496" s="208"/>
      <c r="M496" s="104">
        <f t="shared" si="46"/>
        <v>0</v>
      </c>
      <c r="N496" s="208"/>
      <c r="O496" s="16" t="b">
        <f t="shared" si="47"/>
        <v>1</v>
      </c>
      <c r="P496" s="16" t="b">
        <f t="shared" si="48"/>
        <v>1</v>
      </c>
      <c r="Q496" s="16" t="b">
        <f t="shared" si="43"/>
        <v>1</v>
      </c>
      <c r="R496" s="16" t="b">
        <f t="shared" si="44"/>
        <v>1</v>
      </c>
      <c r="S496" s="16" t="b">
        <f t="shared" si="45"/>
        <v>1</v>
      </c>
    </row>
    <row r="497" spans="1:19" ht="15.75">
      <c r="A497" s="103">
        <v>482</v>
      </c>
      <c r="B497" s="218"/>
      <c r="C497" s="218"/>
      <c r="D497" s="206"/>
      <c r="E497" s="206"/>
      <c r="F497" s="206"/>
      <c r="G497" s="207"/>
      <c r="H497" s="207"/>
      <c r="I497" s="208"/>
      <c r="J497" s="208"/>
      <c r="K497" s="208"/>
      <c r="L497" s="208"/>
      <c r="M497" s="104">
        <f t="shared" si="46"/>
        <v>0</v>
      </c>
      <c r="N497" s="208"/>
      <c r="O497" s="16" t="b">
        <f t="shared" si="47"/>
        <v>1</v>
      </c>
      <c r="P497" s="16" t="b">
        <f t="shared" si="48"/>
        <v>1</v>
      </c>
      <c r="Q497" s="16" t="b">
        <f t="shared" si="43"/>
        <v>1</v>
      </c>
      <c r="R497" s="16" t="b">
        <f t="shared" si="44"/>
        <v>1</v>
      </c>
      <c r="S497" s="16" t="b">
        <f t="shared" si="45"/>
        <v>1</v>
      </c>
    </row>
    <row r="498" spans="1:19" ht="15.75">
      <c r="A498" s="103">
        <v>483</v>
      </c>
      <c r="B498" s="218"/>
      <c r="C498" s="218"/>
      <c r="D498" s="206"/>
      <c r="E498" s="206"/>
      <c r="F498" s="206"/>
      <c r="G498" s="207"/>
      <c r="H498" s="207"/>
      <c r="I498" s="208"/>
      <c r="J498" s="208"/>
      <c r="K498" s="208"/>
      <c r="L498" s="208"/>
      <c r="M498" s="104">
        <f t="shared" si="46"/>
        <v>0</v>
      </c>
      <c r="N498" s="208"/>
      <c r="O498" s="16" t="b">
        <f t="shared" si="47"/>
        <v>1</v>
      </c>
      <c r="P498" s="16" t="b">
        <f t="shared" si="48"/>
        <v>1</v>
      </c>
      <c r="Q498" s="16" t="b">
        <f t="shared" si="43"/>
        <v>1</v>
      </c>
      <c r="R498" s="16" t="b">
        <f t="shared" si="44"/>
        <v>1</v>
      </c>
      <c r="S498" s="16" t="b">
        <f t="shared" si="45"/>
        <v>1</v>
      </c>
    </row>
    <row r="499" spans="1:19" ht="15.75">
      <c r="A499" s="103">
        <v>484</v>
      </c>
      <c r="B499" s="218"/>
      <c r="C499" s="218"/>
      <c r="D499" s="206"/>
      <c r="E499" s="206"/>
      <c r="F499" s="206"/>
      <c r="G499" s="207"/>
      <c r="H499" s="207"/>
      <c r="I499" s="208"/>
      <c r="J499" s="208"/>
      <c r="K499" s="208"/>
      <c r="L499" s="208"/>
      <c r="M499" s="104">
        <f t="shared" si="46"/>
        <v>0</v>
      </c>
      <c r="N499" s="208"/>
      <c r="O499" s="16" t="b">
        <f t="shared" si="47"/>
        <v>1</v>
      </c>
      <c r="P499" s="16" t="b">
        <f t="shared" si="48"/>
        <v>1</v>
      </c>
      <c r="Q499" s="16" t="b">
        <f t="shared" si="43"/>
        <v>1</v>
      </c>
      <c r="R499" s="16" t="b">
        <f t="shared" si="44"/>
        <v>1</v>
      </c>
      <c r="S499" s="16" t="b">
        <f t="shared" si="45"/>
        <v>1</v>
      </c>
    </row>
    <row r="500" spans="1:19" ht="15.75">
      <c r="A500" s="103">
        <v>485</v>
      </c>
      <c r="B500" s="218"/>
      <c r="C500" s="218"/>
      <c r="D500" s="206"/>
      <c r="E500" s="206"/>
      <c r="F500" s="206"/>
      <c r="G500" s="207"/>
      <c r="H500" s="207"/>
      <c r="I500" s="208"/>
      <c r="J500" s="208"/>
      <c r="K500" s="208"/>
      <c r="L500" s="208"/>
      <c r="M500" s="104">
        <f t="shared" si="46"/>
        <v>0</v>
      </c>
      <c r="N500" s="208"/>
      <c r="O500" s="16" t="b">
        <f t="shared" si="47"/>
        <v>1</v>
      </c>
      <c r="P500" s="16" t="b">
        <f t="shared" si="48"/>
        <v>1</v>
      </c>
      <c r="Q500" s="16" t="b">
        <f t="shared" si="43"/>
        <v>1</v>
      </c>
      <c r="R500" s="16" t="b">
        <f t="shared" si="44"/>
        <v>1</v>
      </c>
      <c r="S500" s="16" t="b">
        <f t="shared" si="45"/>
        <v>1</v>
      </c>
    </row>
    <row r="501" spans="1:19" ht="15.75">
      <c r="A501" s="103">
        <v>486</v>
      </c>
      <c r="B501" s="218"/>
      <c r="C501" s="218"/>
      <c r="D501" s="206"/>
      <c r="E501" s="206"/>
      <c r="F501" s="206"/>
      <c r="G501" s="207"/>
      <c r="H501" s="207"/>
      <c r="I501" s="208"/>
      <c r="J501" s="208"/>
      <c r="K501" s="208"/>
      <c r="L501" s="208"/>
      <c r="M501" s="104">
        <f t="shared" si="46"/>
        <v>0</v>
      </c>
      <c r="N501" s="208"/>
      <c r="O501" s="16" t="b">
        <f t="shared" si="47"/>
        <v>1</v>
      </c>
      <c r="P501" s="16" t="b">
        <f t="shared" si="48"/>
        <v>1</v>
      </c>
      <c r="Q501" s="16" t="b">
        <f t="shared" si="43"/>
        <v>1</v>
      </c>
      <c r="R501" s="16" t="b">
        <f t="shared" si="44"/>
        <v>1</v>
      </c>
      <c r="S501" s="16" t="b">
        <f t="shared" si="45"/>
        <v>1</v>
      </c>
    </row>
    <row r="502" spans="1:19" ht="15.75">
      <c r="A502" s="103">
        <v>487</v>
      </c>
      <c r="B502" s="218"/>
      <c r="C502" s="218"/>
      <c r="D502" s="206"/>
      <c r="E502" s="206"/>
      <c r="F502" s="206"/>
      <c r="G502" s="207"/>
      <c r="H502" s="207"/>
      <c r="I502" s="208"/>
      <c r="J502" s="208"/>
      <c r="K502" s="208"/>
      <c r="L502" s="208"/>
      <c r="M502" s="104">
        <f t="shared" si="46"/>
        <v>0</v>
      </c>
      <c r="N502" s="208"/>
      <c r="O502" s="16" t="b">
        <f t="shared" si="47"/>
        <v>1</v>
      </c>
      <c r="P502" s="16" t="b">
        <f t="shared" si="48"/>
        <v>1</v>
      </c>
      <c r="Q502" s="16" t="b">
        <f t="shared" si="43"/>
        <v>1</v>
      </c>
      <c r="R502" s="16" t="b">
        <f t="shared" si="44"/>
        <v>1</v>
      </c>
      <c r="S502" s="16" t="b">
        <f t="shared" si="45"/>
        <v>1</v>
      </c>
    </row>
    <row r="503" spans="1:19" ht="15.75">
      <c r="A503" s="103">
        <v>488</v>
      </c>
      <c r="B503" s="218"/>
      <c r="C503" s="218"/>
      <c r="D503" s="206"/>
      <c r="E503" s="206"/>
      <c r="F503" s="206"/>
      <c r="G503" s="207"/>
      <c r="H503" s="207"/>
      <c r="I503" s="208"/>
      <c r="J503" s="208"/>
      <c r="K503" s="208"/>
      <c r="L503" s="208"/>
      <c r="M503" s="104">
        <f t="shared" si="46"/>
        <v>0</v>
      </c>
      <c r="N503" s="208"/>
      <c r="O503" s="16" t="b">
        <f t="shared" si="47"/>
        <v>1</v>
      </c>
      <c r="P503" s="16" t="b">
        <f t="shared" si="48"/>
        <v>1</v>
      </c>
      <c r="Q503" s="16" t="b">
        <f t="shared" si="43"/>
        <v>1</v>
      </c>
      <c r="R503" s="16" t="b">
        <f t="shared" si="44"/>
        <v>1</v>
      </c>
      <c r="S503" s="16" t="b">
        <f t="shared" si="45"/>
        <v>1</v>
      </c>
    </row>
    <row r="504" spans="1:19" ht="15.75">
      <c r="A504" s="103">
        <v>489</v>
      </c>
      <c r="B504" s="218"/>
      <c r="C504" s="218"/>
      <c r="D504" s="206"/>
      <c r="E504" s="206"/>
      <c r="F504" s="206"/>
      <c r="G504" s="207"/>
      <c r="H504" s="207"/>
      <c r="I504" s="208"/>
      <c r="J504" s="208"/>
      <c r="K504" s="208"/>
      <c r="L504" s="208"/>
      <c r="M504" s="104">
        <f t="shared" si="46"/>
        <v>0</v>
      </c>
      <c r="N504" s="208"/>
      <c r="O504" s="16" t="b">
        <f t="shared" si="47"/>
        <v>1</v>
      </c>
      <c r="P504" s="16" t="b">
        <f t="shared" si="48"/>
        <v>1</v>
      </c>
      <c r="Q504" s="16" t="b">
        <f t="shared" si="43"/>
        <v>1</v>
      </c>
      <c r="R504" s="16" t="b">
        <f t="shared" si="44"/>
        <v>1</v>
      </c>
      <c r="S504" s="16" t="b">
        <f t="shared" si="45"/>
        <v>1</v>
      </c>
    </row>
    <row r="505" spans="1:19" ht="15.75">
      <c r="A505" s="103">
        <v>490</v>
      </c>
      <c r="B505" s="218"/>
      <c r="C505" s="218"/>
      <c r="D505" s="206"/>
      <c r="E505" s="206"/>
      <c r="F505" s="206"/>
      <c r="G505" s="207"/>
      <c r="H505" s="207"/>
      <c r="I505" s="208"/>
      <c r="J505" s="208"/>
      <c r="K505" s="208"/>
      <c r="L505" s="208"/>
      <c r="M505" s="104">
        <f t="shared" si="46"/>
        <v>0</v>
      </c>
      <c r="N505" s="208"/>
      <c r="O505" s="16" t="b">
        <f t="shared" si="47"/>
        <v>1</v>
      </c>
      <c r="P505" s="16" t="b">
        <f t="shared" si="48"/>
        <v>1</v>
      </c>
      <c r="Q505" s="16" t="b">
        <f t="shared" si="43"/>
        <v>1</v>
      </c>
      <c r="R505" s="16" t="b">
        <f t="shared" si="44"/>
        <v>1</v>
      </c>
      <c r="S505" s="16" t="b">
        <f t="shared" si="45"/>
        <v>1</v>
      </c>
    </row>
    <row r="506" spans="1:19" ht="15.75">
      <c r="A506" s="103">
        <v>491</v>
      </c>
      <c r="B506" s="218"/>
      <c r="C506" s="218"/>
      <c r="D506" s="206"/>
      <c r="E506" s="206"/>
      <c r="F506" s="206"/>
      <c r="G506" s="207"/>
      <c r="H506" s="207"/>
      <c r="I506" s="208"/>
      <c r="J506" s="208"/>
      <c r="K506" s="208"/>
      <c r="L506" s="208"/>
      <c r="M506" s="104">
        <f t="shared" si="46"/>
        <v>0</v>
      </c>
      <c r="N506" s="208"/>
      <c r="O506" s="16" t="b">
        <f t="shared" si="47"/>
        <v>1</v>
      </c>
      <c r="P506" s="16" t="b">
        <f t="shared" si="48"/>
        <v>1</v>
      </c>
      <c r="Q506" s="16" t="b">
        <f t="shared" si="43"/>
        <v>1</v>
      </c>
      <c r="R506" s="16" t="b">
        <f t="shared" si="44"/>
        <v>1</v>
      </c>
      <c r="S506" s="16" t="b">
        <f t="shared" si="45"/>
        <v>1</v>
      </c>
    </row>
    <row r="507" spans="1:19" ht="15.75">
      <c r="A507" s="103">
        <v>492</v>
      </c>
      <c r="B507" s="218"/>
      <c r="C507" s="218"/>
      <c r="D507" s="206"/>
      <c r="E507" s="206"/>
      <c r="F507" s="206"/>
      <c r="G507" s="207"/>
      <c r="H507" s="207"/>
      <c r="I507" s="208"/>
      <c r="J507" s="208"/>
      <c r="K507" s="208"/>
      <c r="L507" s="208"/>
      <c r="M507" s="104">
        <f t="shared" si="46"/>
        <v>0</v>
      </c>
      <c r="N507" s="208"/>
      <c r="O507" s="16" t="b">
        <f t="shared" si="47"/>
        <v>1</v>
      </c>
      <c r="P507" s="16" t="b">
        <f t="shared" si="48"/>
        <v>1</v>
      </c>
      <c r="Q507" s="16" t="b">
        <f t="shared" si="43"/>
        <v>1</v>
      </c>
      <c r="R507" s="16" t="b">
        <f t="shared" si="44"/>
        <v>1</v>
      </c>
      <c r="S507" s="16" t="b">
        <f t="shared" si="45"/>
        <v>1</v>
      </c>
    </row>
    <row r="508" spans="1:19" ht="15.75">
      <c r="A508" s="103">
        <v>493</v>
      </c>
      <c r="B508" s="218"/>
      <c r="C508" s="218"/>
      <c r="D508" s="206"/>
      <c r="E508" s="206"/>
      <c r="F508" s="206"/>
      <c r="G508" s="207"/>
      <c r="H508" s="207"/>
      <c r="I508" s="208"/>
      <c r="J508" s="208"/>
      <c r="K508" s="208"/>
      <c r="L508" s="208"/>
      <c r="M508" s="104">
        <f t="shared" si="46"/>
        <v>0</v>
      </c>
      <c r="N508" s="208"/>
      <c r="O508" s="16" t="b">
        <f t="shared" si="47"/>
        <v>1</v>
      </c>
      <c r="P508" s="16" t="b">
        <f t="shared" si="48"/>
        <v>1</v>
      </c>
      <c r="Q508" s="16" t="b">
        <f t="shared" si="43"/>
        <v>1</v>
      </c>
      <c r="R508" s="16" t="b">
        <f t="shared" si="44"/>
        <v>1</v>
      </c>
      <c r="S508" s="16" t="b">
        <f t="shared" si="45"/>
        <v>1</v>
      </c>
    </row>
    <row r="509" spans="1:19" ht="15.75">
      <c r="A509" s="103">
        <v>494</v>
      </c>
      <c r="B509" s="218"/>
      <c r="C509" s="218"/>
      <c r="D509" s="206"/>
      <c r="E509" s="206"/>
      <c r="F509" s="206"/>
      <c r="G509" s="207"/>
      <c r="H509" s="207"/>
      <c r="I509" s="208"/>
      <c r="J509" s="208"/>
      <c r="K509" s="208"/>
      <c r="L509" s="208"/>
      <c r="M509" s="104">
        <f t="shared" si="46"/>
        <v>0</v>
      </c>
      <c r="N509" s="208"/>
      <c r="O509" s="16" t="b">
        <f t="shared" si="47"/>
        <v>1</v>
      </c>
      <c r="P509" s="16" t="b">
        <f t="shared" si="48"/>
        <v>1</v>
      </c>
      <c r="Q509" s="16" t="b">
        <f t="shared" si="43"/>
        <v>1</v>
      </c>
      <c r="R509" s="16" t="b">
        <f t="shared" si="44"/>
        <v>1</v>
      </c>
      <c r="S509" s="16" t="b">
        <f t="shared" si="45"/>
        <v>1</v>
      </c>
    </row>
    <row r="510" spans="1:19" ht="15.75">
      <c r="A510" s="103">
        <v>495</v>
      </c>
      <c r="B510" s="218"/>
      <c r="C510" s="218"/>
      <c r="D510" s="206"/>
      <c r="E510" s="206"/>
      <c r="F510" s="206"/>
      <c r="G510" s="207"/>
      <c r="H510" s="207"/>
      <c r="I510" s="208"/>
      <c r="J510" s="208"/>
      <c r="K510" s="208"/>
      <c r="L510" s="208"/>
      <c r="M510" s="104">
        <f t="shared" si="46"/>
        <v>0</v>
      </c>
      <c r="N510" s="208"/>
      <c r="O510" s="16" t="b">
        <f t="shared" si="47"/>
        <v>1</v>
      </c>
      <c r="P510" s="16" t="b">
        <f t="shared" si="48"/>
        <v>1</v>
      </c>
      <c r="Q510" s="16" t="b">
        <f t="shared" si="43"/>
        <v>1</v>
      </c>
      <c r="R510" s="16" t="b">
        <f t="shared" si="44"/>
        <v>1</v>
      </c>
      <c r="S510" s="16" t="b">
        <f t="shared" si="45"/>
        <v>1</v>
      </c>
    </row>
    <row r="511" spans="1:19" ht="15.75">
      <c r="A511" s="103">
        <v>496</v>
      </c>
      <c r="B511" s="218"/>
      <c r="C511" s="218"/>
      <c r="D511" s="206"/>
      <c r="E511" s="206"/>
      <c r="F511" s="206"/>
      <c r="G511" s="207"/>
      <c r="H511" s="207"/>
      <c r="I511" s="208"/>
      <c r="J511" s="208"/>
      <c r="K511" s="208"/>
      <c r="L511" s="208"/>
      <c r="M511" s="104">
        <f t="shared" si="46"/>
        <v>0</v>
      </c>
      <c r="N511" s="208"/>
      <c r="O511" s="16" t="b">
        <f t="shared" si="47"/>
        <v>1</v>
      </c>
      <c r="P511" s="16" t="b">
        <f t="shared" si="48"/>
        <v>1</v>
      </c>
      <c r="Q511" s="16" t="b">
        <f t="shared" si="43"/>
        <v>1</v>
      </c>
      <c r="R511" s="16" t="b">
        <f t="shared" si="44"/>
        <v>1</v>
      </c>
      <c r="S511" s="16" t="b">
        <f t="shared" si="45"/>
        <v>1</v>
      </c>
    </row>
    <row r="512" spans="1:19" ht="15.75">
      <c r="A512" s="103">
        <v>497</v>
      </c>
      <c r="B512" s="218"/>
      <c r="C512" s="218"/>
      <c r="D512" s="206"/>
      <c r="E512" s="206"/>
      <c r="F512" s="206"/>
      <c r="G512" s="207"/>
      <c r="H512" s="207"/>
      <c r="I512" s="208"/>
      <c r="J512" s="208"/>
      <c r="K512" s="208"/>
      <c r="L512" s="208"/>
      <c r="M512" s="104">
        <f t="shared" si="46"/>
        <v>0</v>
      </c>
      <c r="N512" s="208"/>
      <c r="O512" s="16" t="b">
        <f t="shared" si="47"/>
        <v>1</v>
      </c>
      <c r="P512" s="16" t="b">
        <f t="shared" si="48"/>
        <v>1</v>
      </c>
      <c r="Q512" s="16" t="b">
        <f t="shared" si="43"/>
        <v>1</v>
      </c>
      <c r="R512" s="16" t="b">
        <f t="shared" si="44"/>
        <v>1</v>
      </c>
      <c r="S512" s="16" t="b">
        <f t="shared" si="45"/>
        <v>1</v>
      </c>
    </row>
    <row r="513" spans="1:19" ht="15.75">
      <c r="A513" s="103">
        <v>498</v>
      </c>
      <c r="B513" s="218"/>
      <c r="C513" s="218"/>
      <c r="D513" s="206"/>
      <c r="E513" s="206"/>
      <c r="F513" s="206"/>
      <c r="G513" s="207"/>
      <c r="H513" s="207"/>
      <c r="I513" s="208"/>
      <c r="J513" s="208"/>
      <c r="K513" s="208"/>
      <c r="L513" s="208"/>
      <c r="M513" s="104">
        <f t="shared" si="46"/>
        <v>0</v>
      </c>
      <c r="N513" s="208"/>
      <c r="O513" s="16" t="b">
        <f t="shared" si="47"/>
        <v>1</v>
      </c>
      <c r="P513" s="16" t="b">
        <f t="shared" si="48"/>
        <v>1</v>
      </c>
      <c r="Q513" s="16" t="b">
        <f t="shared" si="43"/>
        <v>1</v>
      </c>
      <c r="R513" s="16" t="b">
        <f t="shared" si="44"/>
        <v>1</v>
      </c>
      <c r="S513" s="16" t="b">
        <f t="shared" si="45"/>
        <v>1</v>
      </c>
    </row>
    <row r="514" spans="1:19" ht="15.75">
      <c r="A514" s="103">
        <v>499</v>
      </c>
      <c r="B514" s="218"/>
      <c r="C514" s="218"/>
      <c r="D514" s="206"/>
      <c r="E514" s="206"/>
      <c r="F514" s="206"/>
      <c r="G514" s="207"/>
      <c r="H514" s="207"/>
      <c r="I514" s="208"/>
      <c r="J514" s="208"/>
      <c r="K514" s="208"/>
      <c r="L514" s="208"/>
      <c r="M514" s="104">
        <f t="shared" si="46"/>
        <v>0</v>
      </c>
      <c r="N514" s="208"/>
      <c r="O514" s="16" t="b">
        <f t="shared" si="47"/>
        <v>1</v>
      </c>
      <c r="P514" s="16" t="b">
        <f t="shared" si="48"/>
        <v>1</v>
      </c>
      <c r="Q514" s="16" t="b">
        <f t="shared" si="43"/>
        <v>1</v>
      </c>
      <c r="R514" s="16" t="b">
        <f t="shared" si="44"/>
        <v>1</v>
      </c>
      <c r="S514" s="16" t="b">
        <f t="shared" si="45"/>
        <v>1</v>
      </c>
    </row>
    <row r="515" spans="1:19" ht="15.75">
      <c r="A515" s="103">
        <v>500</v>
      </c>
      <c r="B515" s="218"/>
      <c r="C515" s="218"/>
      <c r="D515" s="206"/>
      <c r="E515" s="206"/>
      <c r="F515" s="206"/>
      <c r="G515" s="207"/>
      <c r="H515" s="207"/>
      <c r="I515" s="208"/>
      <c r="J515" s="208"/>
      <c r="K515" s="208"/>
      <c r="L515" s="208"/>
      <c r="M515" s="104">
        <f t="shared" si="46"/>
        <v>0</v>
      </c>
      <c r="N515" s="208"/>
      <c r="O515" s="16" t="b">
        <f t="shared" si="47"/>
        <v>1</v>
      </c>
      <c r="P515" s="16" t="b">
        <f t="shared" si="48"/>
        <v>1</v>
      </c>
      <c r="Q515" s="16" t="b">
        <f t="shared" si="43"/>
        <v>1</v>
      </c>
      <c r="R515" s="16" t="b">
        <f t="shared" si="44"/>
        <v>1</v>
      </c>
      <c r="S515" s="16" t="b">
        <f t="shared" si="45"/>
        <v>1</v>
      </c>
    </row>
    <row r="516" spans="1:19" ht="15.75">
      <c r="A516" s="103">
        <v>501</v>
      </c>
      <c r="B516" s="218"/>
      <c r="C516" s="218"/>
      <c r="D516" s="206"/>
      <c r="E516" s="206"/>
      <c r="F516" s="206"/>
      <c r="G516" s="207"/>
      <c r="H516" s="207"/>
      <c r="I516" s="208"/>
      <c r="J516" s="208"/>
      <c r="K516" s="208"/>
      <c r="L516" s="208"/>
      <c r="M516" s="104">
        <f t="shared" si="46"/>
        <v>0</v>
      </c>
      <c r="N516" s="208"/>
      <c r="O516" s="16" t="b">
        <f t="shared" si="47"/>
        <v>1</v>
      </c>
      <c r="P516" s="16" t="b">
        <f t="shared" si="48"/>
        <v>1</v>
      </c>
      <c r="Q516" s="16" t="b">
        <f t="shared" si="43"/>
        <v>1</v>
      </c>
      <c r="R516" s="16" t="b">
        <f t="shared" si="44"/>
        <v>1</v>
      </c>
      <c r="S516" s="16" t="b">
        <f t="shared" si="45"/>
        <v>1</v>
      </c>
    </row>
    <row r="517" spans="1:19" ht="15.75">
      <c r="A517" s="103">
        <v>502</v>
      </c>
      <c r="B517" s="218"/>
      <c r="C517" s="218"/>
      <c r="D517" s="206"/>
      <c r="E517" s="206"/>
      <c r="F517" s="206"/>
      <c r="G517" s="207"/>
      <c r="H517" s="207"/>
      <c r="I517" s="208"/>
      <c r="J517" s="208"/>
      <c r="K517" s="208"/>
      <c r="L517" s="208"/>
      <c r="M517" s="104">
        <f t="shared" si="46"/>
        <v>0</v>
      </c>
      <c r="N517" s="208"/>
      <c r="O517" s="16" t="b">
        <f t="shared" si="47"/>
        <v>1</v>
      </c>
      <c r="P517" s="16" t="b">
        <f t="shared" si="48"/>
        <v>1</v>
      </c>
      <c r="Q517" s="16" t="b">
        <f t="shared" si="43"/>
        <v>1</v>
      </c>
      <c r="R517" s="16" t="b">
        <f t="shared" si="44"/>
        <v>1</v>
      </c>
      <c r="S517" s="16" t="b">
        <f t="shared" si="45"/>
        <v>1</v>
      </c>
    </row>
    <row r="518" spans="1:19" ht="15.75">
      <c r="A518" s="103">
        <v>503</v>
      </c>
      <c r="B518" s="218"/>
      <c r="C518" s="218"/>
      <c r="D518" s="206"/>
      <c r="E518" s="206"/>
      <c r="F518" s="206"/>
      <c r="G518" s="207"/>
      <c r="H518" s="207"/>
      <c r="I518" s="208"/>
      <c r="J518" s="208"/>
      <c r="K518" s="208"/>
      <c r="L518" s="208"/>
      <c r="M518" s="104">
        <f t="shared" si="46"/>
        <v>0</v>
      </c>
      <c r="N518" s="208"/>
      <c r="O518" s="16" t="b">
        <f t="shared" si="47"/>
        <v>1</v>
      </c>
      <c r="P518" s="16" t="b">
        <f t="shared" si="48"/>
        <v>1</v>
      </c>
      <c r="Q518" s="16" t="b">
        <f t="shared" si="43"/>
        <v>1</v>
      </c>
      <c r="R518" s="16" t="b">
        <f t="shared" si="44"/>
        <v>1</v>
      </c>
      <c r="S518" s="16" t="b">
        <f t="shared" si="45"/>
        <v>1</v>
      </c>
    </row>
    <row r="519" spans="1:19" ht="15.75">
      <c r="A519" s="103">
        <v>504</v>
      </c>
      <c r="B519" s="218"/>
      <c r="C519" s="218"/>
      <c r="D519" s="206"/>
      <c r="E519" s="206"/>
      <c r="F519" s="206"/>
      <c r="G519" s="207"/>
      <c r="H519" s="207"/>
      <c r="I519" s="208"/>
      <c r="J519" s="208"/>
      <c r="K519" s="208"/>
      <c r="L519" s="208"/>
      <c r="M519" s="104">
        <f t="shared" si="46"/>
        <v>0</v>
      </c>
      <c r="N519" s="208"/>
      <c r="O519" s="16" t="b">
        <f t="shared" si="47"/>
        <v>1</v>
      </c>
      <c r="P519" s="16" t="b">
        <f t="shared" si="48"/>
        <v>1</v>
      </c>
      <c r="Q519" s="16" t="b">
        <f t="shared" si="43"/>
        <v>1</v>
      </c>
      <c r="R519" s="16" t="b">
        <f t="shared" si="44"/>
        <v>1</v>
      </c>
      <c r="S519" s="16" t="b">
        <f t="shared" si="45"/>
        <v>1</v>
      </c>
    </row>
    <row r="520" spans="1:19" ht="15.75">
      <c r="A520" s="103">
        <v>505</v>
      </c>
      <c r="B520" s="218"/>
      <c r="C520" s="218"/>
      <c r="D520" s="206"/>
      <c r="E520" s="206"/>
      <c r="F520" s="206"/>
      <c r="G520" s="207"/>
      <c r="H520" s="207"/>
      <c r="I520" s="208"/>
      <c r="J520" s="208"/>
      <c r="K520" s="208"/>
      <c r="L520" s="208"/>
      <c r="M520" s="104">
        <f t="shared" si="46"/>
        <v>0</v>
      </c>
      <c r="N520" s="208"/>
      <c r="O520" s="16" t="b">
        <f t="shared" si="47"/>
        <v>1</v>
      </c>
      <c r="P520" s="16" t="b">
        <f t="shared" si="48"/>
        <v>1</v>
      </c>
      <c r="Q520" s="16" t="b">
        <f t="shared" si="43"/>
        <v>1</v>
      </c>
      <c r="R520" s="16" t="b">
        <f t="shared" si="44"/>
        <v>1</v>
      </c>
      <c r="S520" s="16" t="b">
        <f t="shared" si="45"/>
        <v>1</v>
      </c>
    </row>
    <row r="521" spans="1:19" ht="15.75">
      <c r="A521" s="103">
        <v>506</v>
      </c>
      <c r="B521" s="218"/>
      <c r="C521" s="218"/>
      <c r="D521" s="206"/>
      <c r="E521" s="206"/>
      <c r="F521" s="206"/>
      <c r="G521" s="207"/>
      <c r="H521" s="207"/>
      <c r="I521" s="208"/>
      <c r="J521" s="208"/>
      <c r="K521" s="208"/>
      <c r="L521" s="208"/>
      <c r="M521" s="104">
        <f t="shared" si="46"/>
        <v>0</v>
      </c>
      <c r="N521" s="208"/>
      <c r="O521" s="16" t="b">
        <f t="shared" si="47"/>
        <v>1</v>
      </c>
      <c r="P521" s="16" t="b">
        <f t="shared" si="48"/>
        <v>1</v>
      </c>
      <c r="Q521" s="16" t="b">
        <f t="shared" si="43"/>
        <v>1</v>
      </c>
      <c r="R521" s="16" t="b">
        <f t="shared" si="44"/>
        <v>1</v>
      </c>
      <c r="S521" s="16" t="b">
        <f t="shared" si="45"/>
        <v>1</v>
      </c>
    </row>
    <row r="522" spans="1:19" ht="15.75">
      <c r="A522" s="103">
        <v>507</v>
      </c>
      <c r="B522" s="218"/>
      <c r="C522" s="218"/>
      <c r="D522" s="206"/>
      <c r="E522" s="206"/>
      <c r="F522" s="206"/>
      <c r="G522" s="207"/>
      <c r="H522" s="207"/>
      <c r="I522" s="208"/>
      <c r="J522" s="208"/>
      <c r="K522" s="208"/>
      <c r="L522" s="208"/>
      <c r="M522" s="104">
        <f t="shared" si="46"/>
        <v>0</v>
      </c>
      <c r="N522" s="208"/>
      <c r="O522" s="16" t="b">
        <f t="shared" si="47"/>
        <v>1</v>
      </c>
      <c r="P522" s="16" t="b">
        <f t="shared" si="48"/>
        <v>1</v>
      </c>
      <c r="Q522" s="16" t="b">
        <f t="shared" si="43"/>
        <v>1</v>
      </c>
      <c r="R522" s="16" t="b">
        <f t="shared" si="44"/>
        <v>1</v>
      </c>
      <c r="S522" s="16" t="b">
        <f t="shared" si="45"/>
        <v>1</v>
      </c>
    </row>
    <row r="523" spans="1:19" ht="15.75">
      <c r="A523" s="103">
        <v>508</v>
      </c>
      <c r="B523" s="218"/>
      <c r="C523" s="218"/>
      <c r="D523" s="206"/>
      <c r="E523" s="206"/>
      <c r="F523" s="206"/>
      <c r="G523" s="207"/>
      <c r="H523" s="207"/>
      <c r="I523" s="208"/>
      <c r="J523" s="208"/>
      <c r="K523" s="208"/>
      <c r="L523" s="208"/>
      <c r="M523" s="104">
        <f t="shared" si="46"/>
        <v>0</v>
      </c>
      <c r="N523" s="208"/>
      <c r="O523" s="16" t="b">
        <f t="shared" si="47"/>
        <v>1</v>
      </c>
      <c r="P523" s="16" t="b">
        <f t="shared" si="48"/>
        <v>1</v>
      </c>
      <c r="Q523" s="16" t="b">
        <f t="shared" si="43"/>
        <v>1</v>
      </c>
      <c r="R523" s="16" t="b">
        <f t="shared" si="44"/>
        <v>1</v>
      </c>
      <c r="S523" s="16" t="b">
        <f t="shared" si="45"/>
        <v>1</v>
      </c>
    </row>
    <row r="524" spans="1:19" ht="15.75">
      <c r="A524" s="103">
        <v>509</v>
      </c>
      <c r="B524" s="218"/>
      <c r="C524" s="218"/>
      <c r="D524" s="206"/>
      <c r="E524" s="206"/>
      <c r="F524" s="206"/>
      <c r="G524" s="207"/>
      <c r="H524" s="207"/>
      <c r="I524" s="208"/>
      <c r="J524" s="208"/>
      <c r="K524" s="208"/>
      <c r="L524" s="208"/>
      <c r="M524" s="104">
        <f t="shared" si="46"/>
        <v>0</v>
      </c>
      <c r="N524" s="208"/>
      <c r="O524" s="16" t="b">
        <f t="shared" si="47"/>
        <v>1</v>
      </c>
      <c r="P524" s="16" t="b">
        <f t="shared" si="48"/>
        <v>1</v>
      </c>
      <c r="Q524" s="16" t="b">
        <f t="shared" si="43"/>
        <v>1</v>
      </c>
      <c r="R524" s="16" t="b">
        <f t="shared" si="44"/>
        <v>1</v>
      </c>
      <c r="S524" s="16" t="b">
        <f t="shared" si="45"/>
        <v>1</v>
      </c>
    </row>
    <row r="525" spans="1:19" ht="15.75">
      <c r="A525" s="103">
        <v>510</v>
      </c>
      <c r="B525" s="218"/>
      <c r="C525" s="218"/>
      <c r="D525" s="206"/>
      <c r="E525" s="206"/>
      <c r="F525" s="206"/>
      <c r="G525" s="207"/>
      <c r="H525" s="207"/>
      <c r="I525" s="208"/>
      <c r="J525" s="208"/>
      <c r="K525" s="208"/>
      <c r="L525" s="208"/>
      <c r="M525" s="104">
        <f t="shared" si="46"/>
        <v>0</v>
      </c>
      <c r="N525" s="208"/>
      <c r="O525" s="16" t="b">
        <f t="shared" si="47"/>
        <v>1</v>
      </c>
      <c r="P525" s="16" t="b">
        <f t="shared" si="48"/>
        <v>1</v>
      </c>
      <c r="Q525" s="16" t="b">
        <f t="shared" si="43"/>
        <v>1</v>
      </c>
      <c r="R525" s="16" t="b">
        <f t="shared" si="44"/>
        <v>1</v>
      </c>
      <c r="S525" s="16" t="b">
        <f t="shared" si="45"/>
        <v>1</v>
      </c>
    </row>
    <row r="526" spans="1:19" ht="15.75">
      <c r="A526" s="103">
        <v>511</v>
      </c>
      <c r="B526" s="218"/>
      <c r="C526" s="218"/>
      <c r="D526" s="206"/>
      <c r="E526" s="206"/>
      <c r="F526" s="206"/>
      <c r="G526" s="207"/>
      <c r="H526" s="207"/>
      <c r="I526" s="208"/>
      <c r="J526" s="208"/>
      <c r="K526" s="208"/>
      <c r="L526" s="208"/>
      <c r="M526" s="104">
        <f t="shared" si="46"/>
        <v>0</v>
      </c>
      <c r="N526" s="208"/>
      <c r="O526" s="16" t="b">
        <f t="shared" si="47"/>
        <v>1</v>
      </c>
      <c r="P526" s="16" t="b">
        <f t="shared" si="48"/>
        <v>1</v>
      </c>
      <c r="Q526" s="16" t="b">
        <f t="shared" si="43"/>
        <v>1</v>
      </c>
      <c r="R526" s="16" t="b">
        <f t="shared" si="44"/>
        <v>1</v>
      </c>
      <c r="S526" s="16" t="b">
        <f t="shared" si="45"/>
        <v>1</v>
      </c>
    </row>
    <row r="527" spans="1:19" ht="15.75">
      <c r="A527" s="103">
        <v>512</v>
      </c>
      <c r="B527" s="218"/>
      <c r="C527" s="218"/>
      <c r="D527" s="206"/>
      <c r="E527" s="206"/>
      <c r="F527" s="206"/>
      <c r="G527" s="207"/>
      <c r="H527" s="207"/>
      <c r="I527" s="208"/>
      <c r="J527" s="208"/>
      <c r="K527" s="208"/>
      <c r="L527" s="208"/>
      <c r="M527" s="104">
        <f t="shared" si="46"/>
        <v>0</v>
      </c>
      <c r="N527" s="208"/>
      <c r="O527" s="16" t="b">
        <f t="shared" si="47"/>
        <v>1</v>
      </c>
      <c r="P527" s="16" t="b">
        <f t="shared" si="48"/>
        <v>1</v>
      </c>
      <c r="Q527" s="16" t="b">
        <f t="shared" si="43"/>
        <v>1</v>
      </c>
      <c r="R527" s="16" t="b">
        <f t="shared" si="44"/>
        <v>1</v>
      </c>
      <c r="S527" s="16" t="b">
        <f t="shared" si="45"/>
        <v>1</v>
      </c>
    </row>
    <row r="528" spans="1:19" ht="15.75">
      <c r="A528" s="103">
        <v>513</v>
      </c>
      <c r="B528" s="218"/>
      <c r="C528" s="218"/>
      <c r="D528" s="206"/>
      <c r="E528" s="206"/>
      <c r="F528" s="206"/>
      <c r="G528" s="207"/>
      <c r="H528" s="207"/>
      <c r="I528" s="208"/>
      <c r="J528" s="208"/>
      <c r="K528" s="208"/>
      <c r="L528" s="208"/>
      <c r="M528" s="104">
        <f t="shared" si="46"/>
        <v>0</v>
      </c>
      <c r="N528" s="208"/>
      <c r="O528" s="16" t="b">
        <f t="shared" si="47"/>
        <v>1</v>
      </c>
      <c r="P528" s="16" t="b">
        <f t="shared" si="48"/>
        <v>1</v>
      </c>
      <c r="Q528" s="16" t="b">
        <f t="shared" ref="Q528:Q591" si="49">IF(D528="",TRUE,(IF(ISNUMBER(MATCH(D528,CountriesList,0)),TRUE,FALSE)))</f>
        <v>1</v>
      </c>
      <c r="R528" s="16" t="b">
        <f t="shared" ref="R528:R591" si="50">IF(E528="",TRUE,(IF(ISNUMBER(MATCH(E528,typeofentityList,0)),TRUE,FALSE)))</f>
        <v>1</v>
      </c>
      <c r="S528" s="16" t="b">
        <f t="shared" ref="S528:S591" si="51">IF(F528="",TRUE,(IF(ISNUMBER(MATCH(F528,RelationList,0)),TRUE,FALSE)))</f>
        <v>1</v>
      </c>
    </row>
    <row r="529" spans="1:19" ht="15.75">
      <c r="A529" s="103">
        <v>514</v>
      </c>
      <c r="B529" s="218"/>
      <c r="C529" s="218"/>
      <c r="D529" s="206"/>
      <c r="E529" s="206"/>
      <c r="F529" s="206"/>
      <c r="G529" s="207"/>
      <c r="H529" s="207"/>
      <c r="I529" s="208"/>
      <c r="J529" s="208"/>
      <c r="K529" s="208"/>
      <c r="L529" s="208"/>
      <c r="M529" s="104">
        <f t="shared" ref="M529:M592" si="52">SUM(I529:L529)</f>
        <v>0</v>
      </c>
      <c r="N529" s="208"/>
      <c r="O529" s="16" t="b">
        <f t="shared" si="47"/>
        <v>1</v>
      </c>
      <c r="P529" s="16" t="b">
        <f t="shared" si="48"/>
        <v>1</v>
      </c>
      <c r="Q529" s="16" t="b">
        <f t="shared" si="49"/>
        <v>1</v>
      </c>
      <c r="R529" s="16" t="b">
        <f t="shared" si="50"/>
        <v>1</v>
      </c>
      <c r="S529" s="16" t="b">
        <f t="shared" si="51"/>
        <v>1</v>
      </c>
    </row>
    <row r="530" spans="1:19" ht="15.75">
      <c r="A530" s="103">
        <v>515</v>
      </c>
      <c r="B530" s="218"/>
      <c r="C530" s="218"/>
      <c r="D530" s="206"/>
      <c r="E530" s="206"/>
      <c r="F530" s="206"/>
      <c r="G530" s="207"/>
      <c r="H530" s="207"/>
      <c r="I530" s="208"/>
      <c r="J530" s="208"/>
      <c r="K530" s="208"/>
      <c r="L530" s="208"/>
      <c r="M530" s="104">
        <f t="shared" si="52"/>
        <v>0</v>
      </c>
      <c r="N530" s="208"/>
      <c r="O530" s="16" t="b">
        <f t="shared" ref="O530:O593" si="53">IF(ISBLANK(B530),TRUE,IF(OR(ISBLANK(C530),ISBLANK(D530),ISBLANK(E530),ISBLANK(F530),ISBLANK(G530),ISBLANK(H530),ISBLANK(I530),ISBLANK(J530),ISBLANK(L530),ISBLANK(M530),ISBLANK(N530)),FALSE,TRUE))</f>
        <v>1</v>
      </c>
      <c r="P530" s="16"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6" t="b">
        <f t="shared" si="49"/>
        <v>1</v>
      </c>
      <c r="R530" s="16" t="b">
        <f t="shared" si="50"/>
        <v>1</v>
      </c>
      <c r="S530" s="16" t="b">
        <f t="shared" si="51"/>
        <v>1</v>
      </c>
    </row>
    <row r="531" spans="1:19" ht="15.75">
      <c r="A531" s="103">
        <v>516</v>
      </c>
      <c r="B531" s="218"/>
      <c r="C531" s="218"/>
      <c r="D531" s="206"/>
      <c r="E531" s="206"/>
      <c r="F531" s="206"/>
      <c r="G531" s="207"/>
      <c r="H531" s="207"/>
      <c r="I531" s="208"/>
      <c r="J531" s="208"/>
      <c r="K531" s="208"/>
      <c r="L531" s="208"/>
      <c r="M531" s="104">
        <f t="shared" si="52"/>
        <v>0</v>
      </c>
      <c r="N531" s="208"/>
      <c r="O531" s="16" t="b">
        <f t="shared" si="53"/>
        <v>1</v>
      </c>
      <c r="P531" s="16" t="b">
        <f t="shared" si="54"/>
        <v>1</v>
      </c>
      <c r="Q531" s="16" t="b">
        <f t="shared" si="49"/>
        <v>1</v>
      </c>
      <c r="R531" s="16" t="b">
        <f t="shared" si="50"/>
        <v>1</v>
      </c>
      <c r="S531" s="16" t="b">
        <f t="shared" si="51"/>
        <v>1</v>
      </c>
    </row>
    <row r="532" spans="1:19" ht="15.75">
      <c r="A532" s="103">
        <v>517</v>
      </c>
      <c r="B532" s="218"/>
      <c r="C532" s="218"/>
      <c r="D532" s="206"/>
      <c r="E532" s="206"/>
      <c r="F532" s="206"/>
      <c r="G532" s="207"/>
      <c r="H532" s="207"/>
      <c r="I532" s="208"/>
      <c r="J532" s="208"/>
      <c r="K532" s="208"/>
      <c r="L532" s="208"/>
      <c r="M532" s="104">
        <f t="shared" si="52"/>
        <v>0</v>
      </c>
      <c r="N532" s="208"/>
      <c r="O532" s="16" t="b">
        <f t="shared" si="53"/>
        <v>1</v>
      </c>
      <c r="P532" s="16" t="b">
        <f t="shared" si="54"/>
        <v>1</v>
      </c>
      <c r="Q532" s="16" t="b">
        <f t="shared" si="49"/>
        <v>1</v>
      </c>
      <c r="R532" s="16" t="b">
        <f t="shared" si="50"/>
        <v>1</v>
      </c>
      <c r="S532" s="16" t="b">
        <f t="shared" si="51"/>
        <v>1</v>
      </c>
    </row>
    <row r="533" spans="1:19" ht="15.75">
      <c r="A533" s="103">
        <v>518</v>
      </c>
      <c r="B533" s="218"/>
      <c r="C533" s="218"/>
      <c r="D533" s="206"/>
      <c r="E533" s="206"/>
      <c r="F533" s="206"/>
      <c r="G533" s="207"/>
      <c r="H533" s="207"/>
      <c r="I533" s="208"/>
      <c r="J533" s="208"/>
      <c r="K533" s="208"/>
      <c r="L533" s="208"/>
      <c r="M533" s="104">
        <f t="shared" si="52"/>
        <v>0</v>
      </c>
      <c r="N533" s="208"/>
      <c r="O533" s="16" t="b">
        <f t="shared" si="53"/>
        <v>1</v>
      </c>
      <c r="P533" s="16" t="b">
        <f t="shared" si="54"/>
        <v>1</v>
      </c>
      <c r="Q533" s="16" t="b">
        <f t="shared" si="49"/>
        <v>1</v>
      </c>
      <c r="R533" s="16" t="b">
        <f t="shared" si="50"/>
        <v>1</v>
      </c>
      <c r="S533" s="16" t="b">
        <f t="shared" si="51"/>
        <v>1</v>
      </c>
    </row>
    <row r="534" spans="1:19" ht="15.75">
      <c r="A534" s="103">
        <v>519</v>
      </c>
      <c r="B534" s="218"/>
      <c r="C534" s="218"/>
      <c r="D534" s="206"/>
      <c r="E534" s="206"/>
      <c r="F534" s="206"/>
      <c r="G534" s="207"/>
      <c r="H534" s="207"/>
      <c r="I534" s="208"/>
      <c r="J534" s="208"/>
      <c r="K534" s="208"/>
      <c r="L534" s="208"/>
      <c r="M534" s="104">
        <f t="shared" si="52"/>
        <v>0</v>
      </c>
      <c r="N534" s="208"/>
      <c r="O534" s="16" t="b">
        <f t="shared" si="53"/>
        <v>1</v>
      </c>
      <c r="P534" s="16" t="b">
        <f t="shared" si="54"/>
        <v>1</v>
      </c>
      <c r="Q534" s="16" t="b">
        <f t="shared" si="49"/>
        <v>1</v>
      </c>
      <c r="R534" s="16" t="b">
        <f t="shared" si="50"/>
        <v>1</v>
      </c>
      <c r="S534" s="16" t="b">
        <f t="shared" si="51"/>
        <v>1</v>
      </c>
    </row>
    <row r="535" spans="1:19" ht="15.75">
      <c r="A535" s="103">
        <v>520</v>
      </c>
      <c r="B535" s="218"/>
      <c r="C535" s="218"/>
      <c r="D535" s="206"/>
      <c r="E535" s="206"/>
      <c r="F535" s="206"/>
      <c r="G535" s="207"/>
      <c r="H535" s="207"/>
      <c r="I535" s="208"/>
      <c r="J535" s="208"/>
      <c r="K535" s="208"/>
      <c r="L535" s="208"/>
      <c r="M535" s="104">
        <f t="shared" si="52"/>
        <v>0</v>
      </c>
      <c r="N535" s="208"/>
      <c r="O535" s="16" t="b">
        <f t="shared" si="53"/>
        <v>1</v>
      </c>
      <c r="P535" s="16" t="b">
        <f t="shared" si="54"/>
        <v>1</v>
      </c>
      <c r="Q535" s="16" t="b">
        <f t="shared" si="49"/>
        <v>1</v>
      </c>
      <c r="R535" s="16" t="b">
        <f t="shared" si="50"/>
        <v>1</v>
      </c>
      <c r="S535" s="16" t="b">
        <f t="shared" si="51"/>
        <v>1</v>
      </c>
    </row>
    <row r="536" spans="1:19" ht="15.75">
      <c r="A536" s="103">
        <v>521</v>
      </c>
      <c r="B536" s="218"/>
      <c r="C536" s="218"/>
      <c r="D536" s="206"/>
      <c r="E536" s="206"/>
      <c r="F536" s="206"/>
      <c r="G536" s="207"/>
      <c r="H536" s="207"/>
      <c r="I536" s="208"/>
      <c r="J536" s="208"/>
      <c r="K536" s="208"/>
      <c r="L536" s="208"/>
      <c r="M536" s="104">
        <f t="shared" si="52"/>
        <v>0</v>
      </c>
      <c r="N536" s="208"/>
      <c r="O536" s="16" t="b">
        <f t="shared" si="53"/>
        <v>1</v>
      </c>
      <c r="P536" s="16" t="b">
        <f t="shared" si="54"/>
        <v>1</v>
      </c>
      <c r="Q536" s="16" t="b">
        <f t="shared" si="49"/>
        <v>1</v>
      </c>
      <c r="R536" s="16" t="b">
        <f t="shared" si="50"/>
        <v>1</v>
      </c>
      <c r="S536" s="16" t="b">
        <f t="shared" si="51"/>
        <v>1</v>
      </c>
    </row>
    <row r="537" spans="1:19" ht="15.75">
      <c r="A537" s="103">
        <v>522</v>
      </c>
      <c r="B537" s="218"/>
      <c r="C537" s="218"/>
      <c r="D537" s="206"/>
      <c r="E537" s="206"/>
      <c r="F537" s="206"/>
      <c r="G537" s="207"/>
      <c r="H537" s="207"/>
      <c r="I537" s="208"/>
      <c r="J537" s="208"/>
      <c r="K537" s="208"/>
      <c r="L537" s="208"/>
      <c r="M537" s="104">
        <f t="shared" si="52"/>
        <v>0</v>
      </c>
      <c r="N537" s="208"/>
      <c r="O537" s="16" t="b">
        <f t="shared" si="53"/>
        <v>1</v>
      </c>
      <c r="P537" s="16" t="b">
        <f t="shared" si="54"/>
        <v>1</v>
      </c>
      <c r="Q537" s="16" t="b">
        <f t="shared" si="49"/>
        <v>1</v>
      </c>
      <c r="R537" s="16" t="b">
        <f t="shared" si="50"/>
        <v>1</v>
      </c>
      <c r="S537" s="16" t="b">
        <f t="shared" si="51"/>
        <v>1</v>
      </c>
    </row>
    <row r="538" spans="1:19" ht="15.75">
      <c r="A538" s="103">
        <v>523</v>
      </c>
      <c r="B538" s="218"/>
      <c r="C538" s="218"/>
      <c r="D538" s="206"/>
      <c r="E538" s="206"/>
      <c r="F538" s="206"/>
      <c r="G538" s="207"/>
      <c r="H538" s="207"/>
      <c r="I538" s="208"/>
      <c r="J538" s="208"/>
      <c r="K538" s="208"/>
      <c r="L538" s="208"/>
      <c r="M538" s="104">
        <f t="shared" si="52"/>
        <v>0</v>
      </c>
      <c r="N538" s="208"/>
      <c r="O538" s="16" t="b">
        <f t="shared" si="53"/>
        <v>1</v>
      </c>
      <c r="P538" s="16" t="b">
        <f t="shared" si="54"/>
        <v>1</v>
      </c>
      <c r="Q538" s="16" t="b">
        <f t="shared" si="49"/>
        <v>1</v>
      </c>
      <c r="R538" s="16" t="b">
        <f t="shared" si="50"/>
        <v>1</v>
      </c>
      <c r="S538" s="16" t="b">
        <f t="shared" si="51"/>
        <v>1</v>
      </c>
    </row>
    <row r="539" spans="1:19" ht="15.75">
      <c r="A539" s="103">
        <v>524</v>
      </c>
      <c r="B539" s="218"/>
      <c r="C539" s="218"/>
      <c r="D539" s="206"/>
      <c r="E539" s="206"/>
      <c r="F539" s="206"/>
      <c r="G539" s="207"/>
      <c r="H539" s="207"/>
      <c r="I539" s="208"/>
      <c r="J539" s="208"/>
      <c r="K539" s="208"/>
      <c r="L539" s="208"/>
      <c r="M539" s="104">
        <f t="shared" si="52"/>
        <v>0</v>
      </c>
      <c r="N539" s="208"/>
      <c r="O539" s="16" t="b">
        <f t="shared" si="53"/>
        <v>1</v>
      </c>
      <c r="P539" s="16" t="b">
        <f t="shared" si="54"/>
        <v>1</v>
      </c>
      <c r="Q539" s="16" t="b">
        <f t="shared" si="49"/>
        <v>1</v>
      </c>
      <c r="R539" s="16" t="b">
        <f t="shared" si="50"/>
        <v>1</v>
      </c>
      <c r="S539" s="16" t="b">
        <f t="shared" si="51"/>
        <v>1</v>
      </c>
    </row>
    <row r="540" spans="1:19" ht="15.75">
      <c r="A540" s="103">
        <v>525</v>
      </c>
      <c r="B540" s="218"/>
      <c r="C540" s="218"/>
      <c r="D540" s="206"/>
      <c r="E540" s="206"/>
      <c r="F540" s="206"/>
      <c r="G540" s="207"/>
      <c r="H540" s="207"/>
      <c r="I540" s="208"/>
      <c r="J540" s="208"/>
      <c r="K540" s="208"/>
      <c r="L540" s="208"/>
      <c r="M540" s="104">
        <f t="shared" si="52"/>
        <v>0</v>
      </c>
      <c r="N540" s="208"/>
      <c r="O540" s="16" t="b">
        <f t="shared" si="53"/>
        <v>1</v>
      </c>
      <c r="P540" s="16" t="b">
        <f t="shared" si="54"/>
        <v>1</v>
      </c>
      <c r="Q540" s="16" t="b">
        <f t="shared" si="49"/>
        <v>1</v>
      </c>
      <c r="R540" s="16" t="b">
        <f t="shared" si="50"/>
        <v>1</v>
      </c>
      <c r="S540" s="16" t="b">
        <f t="shared" si="51"/>
        <v>1</v>
      </c>
    </row>
    <row r="541" spans="1:19" ht="15.75">
      <c r="A541" s="103">
        <v>526</v>
      </c>
      <c r="B541" s="218"/>
      <c r="C541" s="218"/>
      <c r="D541" s="206"/>
      <c r="E541" s="206"/>
      <c r="F541" s="206"/>
      <c r="G541" s="207"/>
      <c r="H541" s="207"/>
      <c r="I541" s="208"/>
      <c r="J541" s="208"/>
      <c r="K541" s="208"/>
      <c r="L541" s="208"/>
      <c r="M541" s="104">
        <f t="shared" si="52"/>
        <v>0</v>
      </c>
      <c r="N541" s="208"/>
      <c r="O541" s="16" t="b">
        <f t="shared" si="53"/>
        <v>1</v>
      </c>
      <c r="P541" s="16" t="b">
        <f t="shared" si="54"/>
        <v>1</v>
      </c>
      <c r="Q541" s="16" t="b">
        <f t="shared" si="49"/>
        <v>1</v>
      </c>
      <c r="R541" s="16" t="b">
        <f t="shared" si="50"/>
        <v>1</v>
      </c>
      <c r="S541" s="16" t="b">
        <f t="shared" si="51"/>
        <v>1</v>
      </c>
    </row>
    <row r="542" spans="1:19" ht="15.75">
      <c r="A542" s="103">
        <v>527</v>
      </c>
      <c r="B542" s="218"/>
      <c r="C542" s="218"/>
      <c r="D542" s="206"/>
      <c r="E542" s="206"/>
      <c r="F542" s="206"/>
      <c r="G542" s="207"/>
      <c r="H542" s="207"/>
      <c r="I542" s="208"/>
      <c r="J542" s="208"/>
      <c r="K542" s="208"/>
      <c r="L542" s="208"/>
      <c r="M542" s="104">
        <f t="shared" si="52"/>
        <v>0</v>
      </c>
      <c r="N542" s="208"/>
      <c r="O542" s="16" t="b">
        <f t="shared" si="53"/>
        <v>1</v>
      </c>
      <c r="P542" s="16" t="b">
        <f t="shared" si="54"/>
        <v>1</v>
      </c>
      <c r="Q542" s="16" t="b">
        <f t="shared" si="49"/>
        <v>1</v>
      </c>
      <c r="R542" s="16" t="b">
        <f t="shared" si="50"/>
        <v>1</v>
      </c>
      <c r="S542" s="16" t="b">
        <f t="shared" si="51"/>
        <v>1</v>
      </c>
    </row>
    <row r="543" spans="1:19" ht="15.75">
      <c r="A543" s="103">
        <v>528</v>
      </c>
      <c r="B543" s="218"/>
      <c r="C543" s="218"/>
      <c r="D543" s="206"/>
      <c r="E543" s="206"/>
      <c r="F543" s="206"/>
      <c r="G543" s="207"/>
      <c r="H543" s="207"/>
      <c r="I543" s="208"/>
      <c r="J543" s="208"/>
      <c r="K543" s="208"/>
      <c r="L543" s="208"/>
      <c r="M543" s="104">
        <f t="shared" si="52"/>
        <v>0</v>
      </c>
      <c r="N543" s="208"/>
      <c r="O543" s="16" t="b">
        <f t="shared" si="53"/>
        <v>1</v>
      </c>
      <c r="P543" s="16" t="b">
        <f t="shared" si="54"/>
        <v>1</v>
      </c>
      <c r="Q543" s="16" t="b">
        <f t="shared" si="49"/>
        <v>1</v>
      </c>
      <c r="R543" s="16" t="b">
        <f t="shared" si="50"/>
        <v>1</v>
      </c>
      <c r="S543" s="16" t="b">
        <f t="shared" si="51"/>
        <v>1</v>
      </c>
    </row>
    <row r="544" spans="1:19" ht="15.75">
      <c r="A544" s="103">
        <v>529</v>
      </c>
      <c r="B544" s="218"/>
      <c r="C544" s="218"/>
      <c r="D544" s="206"/>
      <c r="E544" s="206"/>
      <c r="F544" s="206"/>
      <c r="G544" s="207"/>
      <c r="H544" s="207"/>
      <c r="I544" s="208"/>
      <c r="J544" s="208"/>
      <c r="K544" s="208"/>
      <c r="L544" s="208"/>
      <c r="M544" s="104">
        <f t="shared" si="52"/>
        <v>0</v>
      </c>
      <c r="N544" s="208"/>
      <c r="O544" s="16" t="b">
        <f t="shared" si="53"/>
        <v>1</v>
      </c>
      <c r="P544" s="16" t="b">
        <f t="shared" si="54"/>
        <v>1</v>
      </c>
      <c r="Q544" s="16" t="b">
        <f t="shared" si="49"/>
        <v>1</v>
      </c>
      <c r="R544" s="16" t="b">
        <f t="shared" si="50"/>
        <v>1</v>
      </c>
      <c r="S544" s="16" t="b">
        <f t="shared" si="51"/>
        <v>1</v>
      </c>
    </row>
    <row r="545" spans="1:19" ht="15.75">
      <c r="A545" s="103">
        <v>530</v>
      </c>
      <c r="B545" s="218"/>
      <c r="C545" s="218"/>
      <c r="D545" s="206"/>
      <c r="E545" s="206"/>
      <c r="F545" s="206"/>
      <c r="G545" s="207"/>
      <c r="H545" s="207"/>
      <c r="I545" s="208"/>
      <c r="J545" s="208"/>
      <c r="K545" s="208"/>
      <c r="L545" s="208"/>
      <c r="M545" s="104">
        <f t="shared" si="52"/>
        <v>0</v>
      </c>
      <c r="N545" s="208"/>
      <c r="O545" s="16" t="b">
        <f t="shared" si="53"/>
        <v>1</v>
      </c>
      <c r="P545" s="16" t="b">
        <f t="shared" si="54"/>
        <v>1</v>
      </c>
      <c r="Q545" s="16" t="b">
        <f t="shared" si="49"/>
        <v>1</v>
      </c>
      <c r="R545" s="16" t="b">
        <f t="shared" si="50"/>
        <v>1</v>
      </c>
      <c r="S545" s="16" t="b">
        <f t="shared" si="51"/>
        <v>1</v>
      </c>
    </row>
    <row r="546" spans="1:19" ht="15.75">
      <c r="A546" s="103">
        <v>531</v>
      </c>
      <c r="B546" s="218"/>
      <c r="C546" s="218"/>
      <c r="D546" s="206"/>
      <c r="E546" s="206"/>
      <c r="F546" s="206"/>
      <c r="G546" s="207"/>
      <c r="H546" s="207"/>
      <c r="I546" s="208"/>
      <c r="J546" s="208"/>
      <c r="K546" s="208"/>
      <c r="L546" s="208"/>
      <c r="M546" s="104">
        <f t="shared" si="52"/>
        <v>0</v>
      </c>
      <c r="N546" s="208"/>
      <c r="O546" s="16" t="b">
        <f t="shared" si="53"/>
        <v>1</v>
      </c>
      <c r="P546" s="16" t="b">
        <f t="shared" si="54"/>
        <v>1</v>
      </c>
      <c r="Q546" s="16" t="b">
        <f t="shared" si="49"/>
        <v>1</v>
      </c>
      <c r="R546" s="16" t="b">
        <f t="shared" si="50"/>
        <v>1</v>
      </c>
      <c r="S546" s="16" t="b">
        <f t="shared" si="51"/>
        <v>1</v>
      </c>
    </row>
    <row r="547" spans="1:19" ht="15.75">
      <c r="A547" s="103">
        <v>532</v>
      </c>
      <c r="B547" s="218"/>
      <c r="C547" s="218"/>
      <c r="D547" s="206"/>
      <c r="E547" s="206"/>
      <c r="F547" s="206"/>
      <c r="G547" s="207"/>
      <c r="H547" s="207"/>
      <c r="I547" s="208"/>
      <c r="J547" s="208"/>
      <c r="K547" s="208"/>
      <c r="L547" s="208"/>
      <c r="M547" s="104">
        <f t="shared" si="52"/>
        <v>0</v>
      </c>
      <c r="N547" s="208"/>
      <c r="O547" s="16" t="b">
        <f t="shared" si="53"/>
        <v>1</v>
      </c>
      <c r="P547" s="16" t="b">
        <f t="shared" si="54"/>
        <v>1</v>
      </c>
      <c r="Q547" s="16" t="b">
        <f t="shared" si="49"/>
        <v>1</v>
      </c>
      <c r="R547" s="16" t="b">
        <f t="shared" si="50"/>
        <v>1</v>
      </c>
      <c r="S547" s="16" t="b">
        <f t="shared" si="51"/>
        <v>1</v>
      </c>
    </row>
    <row r="548" spans="1:19" ht="15.75">
      <c r="A548" s="103">
        <v>533</v>
      </c>
      <c r="B548" s="218"/>
      <c r="C548" s="218"/>
      <c r="D548" s="206"/>
      <c r="E548" s="206"/>
      <c r="F548" s="206"/>
      <c r="G548" s="207"/>
      <c r="H548" s="207"/>
      <c r="I548" s="208"/>
      <c r="J548" s="208"/>
      <c r="K548" s="208"/>
      <c r="L548" s="208"/>
      <c r="M548" s="104">
        <f t="shared" si="52"/>
        <v>0</v>
      </c>
      <c r="N548" s="208"/>
      <c r="O548" s="16" t="b">
        <f t="shared" si="53"/>
        <v>1</v>
      </c>
      <c r="P548" s="16" t="b">
        <f t="shared" si="54"/>
        <v>1</v>
      </c>
      <c r="Q548" s="16" t="b">
        <f t="shared" si="49"/>
        <v>1</v>
      </c>
      <c r="R548" s="16" t="b">
        <f t="shared" si="50"/>
        <v>1</v>
      </c>
      <c r="S548" s="16" t="b">
        <f t="shared" si="51"/>
        <v>1</v>
      </c>
    </row>
    <row r="549" spans="1:19" ht="15.75">
      <c r="A549" s="103">
        <v>534</v>
      </c>
      <c r="B549" s="218"/>
      <c r="C549" s="218"/>
      <c r="D549" s="206"/>
      <c r="E549" s="206"/>
      <c r="F549" s="206"/>
      <c r="G549" s="207"/>
      <c r="H549" s="207"/>
      <c r="I549" s="208"/>
      <c r="J549" s="208"/>
      <c r="K549" s="208"/>
      <c r="L549" s="208"/>
      <c r="M549" s="104">
        <f t="shared" si="52"/>
        <v>0</v>
      </c>
      <c r="N549" s="208"/>
      <c r="O549" s="16" t="b">
        <f t="shared" si="53"/>
        <v>1</v>
      </c>
      <c r="P549" s="16" t="b">
        <f t="shared" si="54"/>
        <v>1</v>
      </c>
      <c r="Q549" s="16" t="b">
        <f t="shared" si="49"/>
        <v>1</v>
      </c>
      <c r="R549" s="16" t="b">
        <f t="shared" si="50"/>
        <v>1</v>
      </c>
      <c r="S549" s="16" t="b">
        <f t="shared" si="51"/>
        <v>1</v>
      </c>
    </row>
    <row r="550" spans="1:19" ht="15.75">
      <c r="A550" s="103">
        <v>535</v>
      </c>
      <c r="B550" s="218"/>
      <c r="C550" s="218"/>
      <c r="D550" s="206"/>
      <c r="E550" s="206"/>
      <c r="F550" s="206"/>
      <c r="G550" s="207"/>
      <c r="H550" s="207"/>
      <c r="I550" s="208"/>
      <c r="J550" s="208"/>
      <c r="K550" s="208"/>
      <c r="L550" s="208"/>
      <c r="M550" s="104">
        <f t="shared" si="52"/>
        <v>0</v>
      </c>
      <c r="N550" s="208"/>
      <c r="O550" s="16" t="b">
        <f t="shared" si="53"/>
        <v>1</v>
      </c>
      <c r="P550" s="16" t="b">
        <f t="shared" si="54"/>
        <v>1</v>
      </c>
      <c r="Q550" s="16" t="b">
        <f t="shared" si="49"/>
        <v>1</v>
      </c>
      <c r="R550" s="16" t="b">
        <f t="shared" si="50"/>
        <v>1</v>
      </c>
      <c r="S550" s="16" t="b">
        <f t="shared" si="51"/>
        <v>1</v>
      </c>
    </row>
    <row r="551" spans="1:19" ht="15.75">
      <c r="A551" s="103">
        <v>536</v>
      </c>
      <c r="B551" s="218"/>
      <c r="C551" s="218"/>
      <c r="D551" s="206"/>
      <c r="E551" s="206"/>
      <c r="F551" s="206"/>
      <c r="G551" s="207"/>
      <c r="H551" s="207"/>
      <c r="I551" s="208"/>
      <c r="J551" s="208"/>
      <c r="K551" s="208"/>
      <c r="L551" s="208"/>
      <c r="M551" s="104">
        <f t="shared" si="52"/>
        <v>0</v>
      </c>
      <c r="N551" s="208"/>
      <c r="O551" s="16" t="b">
        <f t="shared" si="53"/>
        <v>1</v>
      </c>
      <c r="P551" s="16" t="b">
        <f t="shared" si="54"/>
        <v>1</v>
      </c>
      <c r="Q551" s="16" t="b">
        <f t="shared" si="49"/>
        <v>1</v>
      </c>
      <c r="R551" s="16" t="b">
        <f t="shared" si="50"/>
        <v>1</v>
      </c>
      <c r="S551" s="16" t="b">
        <f t="shared" si="51"/>
        <v>1</v>
      </c>
    </row>
    <row r="552" spans="1:19" ht="15.75">
      <c r="A552" s="103">
        <v>537</v>
      </c>
      <c r="B552" s="218"/>
      <c r="C552" s="218"/>
      <c r="D552" s="206"/>
      <c r="E552" s="206"/>
      <c r="F552" s="206"/>
      <c r="G552" s="207"/>
      <c r="H552" s="207"/>
      <c r="I552" s="208"/>
      <c r="J552" s="208"/>
      <c r="K552" s="208"/>
      <c r="L552" s="208"/>
      <c r="M552" s="104">
        <f t="shared" si="52"/>
        <v>0</v>
      </c>
      <c r="N552" s="208"/>
      <c r="O552" s="16" t="b">
        <f t="shared" si="53"/>
        <v>1</v>
      </c>
      <c r="P552" s="16" t="b">
        <f t="shared" si="54"/>
        <v>1</v>
      </c>
      <c r="Q552" s="16" t="b">
        <f t="shared" si="49"/>
        <v>1</v>
      </c>
      <c r="R552" s="16" t="b">
        <f t="shared" si="50"/>
        <v>1</v>
      </c>
      <c r="S552" s="16" t="b">
        <f t="shared" si="51"/>
        <v>1</v>
      </c>
    </row>
    <row r="553" spans="1:19" ht="15.75">
      <c r="A553" s="103">
        <v>538</v>
      </c>
      <c r="B553" s="218"/>
      <c r="C553" s="218"/>
      <c r="D553" s="206"/>
      <c r="E553" s="206"/>
      <c r="F553" s="206"/>
      <c r="G553" s="207"/>
      <c r="H553" s="207"/>
      <c r="I553" s="208"/>
      <c r="J553" s="208"/>
      <c r="K553" s="208"/>
      <c r="L553" s="208"/>
      <c r="M553" s="104">
        <f t="shared" si="52"/>
        <v>0</v>
      </c>
      <c r="N553" s="208"/>
      <c r="O553" s="16" t="b">
        <f t="shared" si="53"/>
        <v>1</v>
      </c>
      <c r="P553" s="16" t="b">
        <f t="shared" si="54"/>
        <v>1</v>
      </c>
      <c r="Q553" s="16" t="b">
        <f t="shared" si="49"/>
        <v>1</v>
      </c>
      <c r="R553" s="16" t="b">
        <f t="shared" si="50"/>
        <v>1</v>
      </c>
      <c r="S553" s="16" t="b">
        <f t="shared" si="51"/>
        <v>1</v>
      </c>
    </row>
    <row r="554" spans="1:19" ht="15.75">
      <c r="A554" s="103">
        <v>539</v>
      </c>
      <c r="B554" s="218"/>
      <c r="C554" s="218"/>
      <c r="D554" s="206"/>
      <c r="E554" s="206"/>
      <c r="F554" s="206"/>
      <c r="G554" s="207"/>
      <c r="H554" s="207"/>
      <c r="I554" s="208"/>
      <c r="J554" s="208"/>
      <c r="K554" s="208"/>
      <c r="L554" s="208"/>
      <c r="M554" s="104">
        <f t="shared" si="52"/>
        <v>0</v>
      </c>
      <c r="N554" s="208"/>
      <c r="O554" s="16" t="b">
        <f t="shared" si="53"/>
        <v>1</v>
      </c>
      <c r="P554" s="16" t="b">
        <f t="shared" si="54"/>
        <v>1</v>
      </c>
      <c r="Q554" s="16" t="b">
        <f t="shared" si="49"/>
        <v>1</v>
      </c>
      <c r="R554" s="16" t="b">
        <f t="shared" si="50"/>
        <v>1</v>
      </c>
      <c r="S554" s="16" t="b">
        <f t="shared" si="51"/>
        <v>1</v>
      </c>
    </row>
    <row r="555" spans="1:19" ht="15.75">
      <c r="A555" s="103">
        <v>540</v>
      </c>
      <c r="B555" s="218"/>
      <c r="C555" s="218"/>
      <c r="D555" s="206"/>
      <c r="E555" s="206"/>
      <c r="F555" s="206"/>
      <c r="G555" s="207"/>
      <c r="H555" s="207"/>
      <c r="I555" s="208"/>
      <c r="J555" s="208"/>
      <c r="K555" s="208"/>
      <c r="L555" s="208"/>
      <c r="M555" s="104">
        <f t="shared" si="52"/>
        <v>0</v>
      </c>
      <c r="N555" s="208"/>
      <c r="O555" s="16" t="b">
        <f t="shared" si="53"/>
        <v>1</v>
      </c>
      <c r="P555" s="16" t="b">
        <f t="shared" si="54"/>
        <v>1</v>
      </c>
      <c r="Q555" s="16" t="b">
        <f t="shared" si="49"/>
        <v>1</v>
      </c>
      <c r="R555" s="16" t="b">
        <f t="shared" si="50"/>
        <v>1</v>
      </c>
      <c r="S555" s="16" t="b">
        <f t="shared" si="51"/>
        <v>1</v>
      </c>
    </row>
    <row r="556" spans="1:19" ht="15.75">
      <c r="A556" s="103">
        <v>541</v>
      </c>
      <c r="B556" s="218"/>
      <c r="C556" s="218"/>
      <c r="D556" s="206"/>
      <c r="E556" s="206"/>
      <c r="F556" s="206"/>
      <c r="G556" s="207"/>
      <c r="H556" s="207"/>
      <c r="I556" s="208"/>
      <c r="J556" s="208"/>
      <c r="K556" s="208"/>
      <c r="L556" s="208"/>
      <c r="M556" s="104">
        <f t="shared" si="52"/>
        <v>0</v>
      </c>
      <c r="N556" s="208"/>
      <c r="O556" s="16" t="b">
        <f t="shared" si="53"/>
        <v>1</v>
      </c>
      <c r="P556" s="16" t="b">
        <f t="shared" si="54"/>
        <v>1</v>
      </c>
      <c r="Q556" s="16" t="b">
        <f t="shared" si="49"/>
        <v>1</v>
      </c>
      <c r="R556" s="16" t="b">
        <f t="shared" si="50"/>
        <v>1</v>
      </c>
      <c r="S556" s="16" t="b">
        <f t="shared" si="51"/>
        <v>1</v>
      </c>
    </row>
    <row r="557" spans="1:19" ht="15.75">
      <c r="A557" s="103">
        <v>542</v>
      </c>
      <c r="B557" s="218"/>
      <c r="C557" s="218"/>
      <c r="D557" s="206"/>
      <c r="E557" s="206"/>
      <c r="F557" s="206"/>
      <c r="G557" s="207"/>
      <c r="H557" s="207"/>
      <c r="I557" s="208"/>
      <c r="J557" s="208"/>
      <c r="K557" s="208"/>
      <c r="L557" s="208"/>
      <c r="M557" s="104">
        <f t="shared" si="52"/>
        <v>0</v>
      </c>
      <c r="N557" s="208"/>
      <c r="O557" s="16" t="b">
        <f t="shared" si="53"/>
        <v>1</v>
      </c>
      <c r="P557" s="16" t="b">
        <f t="shared" si="54"/>
        <v>1</v>
      </c>
      <c r="Q557" s="16" t="b">
        <f t="shared" si="49"/>
        <v>1</v>
      </c>
      <c r="R557" s="16" t="b">
        <f t="shared" si="50"/>
        <v>1</v>
      </c>
      <c r="S557" s="16" t="b">
        <f t="shared" si="51"/>
        <v>1</v>
      </c>
    </row>
    <row r="558" spans="1:19" ht="15.75">
      <c r="A558" s="103">
        <v>543</v>
      </c>
      <c r="B558" s="218"/>
      <c r="C558" s="218"/>
      <c r="D558" s="206"/>
      <c r="E558" s="206"/>
      <c r="F558" s="206"/>
      <c r="G558" s="207"/>
      <c r="H558" s="207"/>
      <c r="I558" s="208"/>
      <c r="J558" s="208"/>
      <c r="K558" s="208"/>
      <c r="L558" s="208"/>
      <c r="M558" s="104">
        <f t="shared" si="52"/>
        <v>0</v>
      </c>
      <c r="N558" s="208"/>
      <c r="O558" s="16" t="b">
        <f t="shared" si="53"/>
        <v>1</v>
      </c>
      <c r="P558" s="16" t="b">
        <f t="shared" si="54"/>
        <v>1</v>
      </c>
      <c r="Q558" s="16" t="b">
        <f t="shared" si="49"/>
        <v>1</v>
      </c>
      <c r="R558" s="16" t="b">
        <f t="shared" si="50"/>
        <v>1</v>
      </c>
      <c r="S558" s="16" t="b">
        <f t="shared" si="51"/>
        <v>1</v>
      </c>
    </row>
    <row r="559" spans="1:19" ht="15.75">
      <c r="A559" s="103">
        <v>544</v>
      </c>
      <c r="B559" s="218"/>
      <c r="C559" s="218"/>
      <c r="D559" s="206"/>
      <c r="E559" s="206"/>
      <c r="F559" s="206"/>
      <c r="G559" s="207"/>
      <c r="H559" s="207"/>
      <c r="I559" s="208"/>
      <c r="J559" s="208"/>
      <c r="K559" s="208"/>
      <c r="L559" s="208"/>
      <c r="M559" s="104">
        <f t="shared" si="52"/>
        <v>0</v>
      </c>
      <c r="N559" s="208"/>
      <c r="O559" s="16" t="b">
        <f t="shared" si="53"/>
        <v>1</v>
      </c>
      <c r="P559" s="16" t="b">
        <f t="shared" si="54"/>
        <v>1</v>
      </c>
      <c r="Q559" s="16" t="b">
        <f t="shared" si="49"/>
        <v>1</v>
      </c>
      <c r="R559" s="16" t="b">
        <f t="shared" si="50"/>
        <v>1</v>
      </c>
      <c r="S559" s="16" t="b">
        <f t="shared" si="51"/>
        <v>1</v>
      </c>
    </row>
    <row r="560" spans="1:19" ht="15.75">
      <c r="A560" s="103">
        <v>545</v>
      </c>
      <c r="B560" s="218"/>
      <c r="C560" s="218"/>
      <c r="D560" s="206"/>
      <c r="E560" s="206"/>
      <c r="F560" s="206"/>
      <c r="G560" s="207"/>
      <c r="H560" s="207"/>
      <c r="I560" s="208"/>
      <c r="J560" s="208"/>
      <c r="K560" s="208"/>
      <c r="L560" s="208"/>
      <c r="M560" s="104">
        <f t="shared" si="52"/>
        <v>0</v>
      </c>
      <c r="N560" s="208"/>
      <c r="O560" s="16" t="b">
        <f t="shared" si="53"/>
        <v>1</v>
      </c>
      <c r="P560" s="16" t="b">
        <f t="shared" si="54"/>
        <v>1</v>
      </c>
      <c r="Q560" s="16" t="b">
        <f t="shared" si="49"/>
        <v>1</v>
      </c>
      <c r="R560" s="16" t="b">
        <f t="shared" si="50"/>
        <v>1</v>
      </c>
      <c r="S560" s="16" t="b">
        <f t="shared" si="51"/>
        <v>1</v>
      </c>
    </row>
    <row r="561" spans="1:19" ht="15.75">
      <c r="A561" s="103">
        <v>546</v>
      </c>
      <c r="B561" s="218"/>
      <c r="C561" s="218"/>
      <c r="D561" s="206"/>
      <c r="E561" s="206"/>
      <c r="F561" s="206"/>
      <c r="G561" s="207"/>
      <c r="H561" s="207"/>
      <c r="I561" s="208"/>
      <c r="J561" s="208"/>
      <c r="K561" s="208"/>
      <c r="L561" s="208"/>
      <c r="M561" s="104">
        <f t="shared" si="52"/>
        <v>0</v>
      </c>
      <c r="N561" s="208"/>
      <c r="O561" s="16" t="b">
        <f t="shared" si="53"/>
        <v>1</v>
      </c>
      <c r="P561" s="16" t="b">
        <f t="shared" si="54"/>
        <v>1</v>
      </c>
      <c r="Q561" s="16" t="b">
        <f t="shared" si="49"/>
        <v>1</v>
      </c>
      <c r="R561" s="16" t="b">
        <f t="shared" si="50"/>
        <v>1</v>
      </c>
      <c r="S561" s="16" t="b">
        <f t="shared" si="51"/>
        <v>1</v>
      </c>
    </row>
    <row r="562" spans="1:19" ht="15.75">
      <c r="A562" s="103">
        <v>547</v>
      </c>
      <c r="B562" s="218"/>
      <c r="C562" s="218"/>
      <c r="D562" s="206"/>
      <c r="E562" s="206"/>
      <c r="F562" s="206"/>
      <c r="G562" s="207"/>
      <c r="H562" s="207"/>
      <c r="I562" s="208"/>
      <c r="J562" s="208"/>
      <c r="K562" s="208"/>
      <c r="L562" s="208"/>
      <c r="M562" s="104">
        <f t="shared" si="52"/>
        <v>0</v>
      </c>
      <c r="N562" s="208"/>
      <c r="O562" s="16" t="b">
        <f t="shared" si="53"/>
        <v>1</v>
      </c>
      <c r="P562" s="16" t="b">
        <f t="shared" si="54"/>
        <v>1</v>
      </c>
      <c r="Q562" s="16" t="b">
        <f t="shared" si="49"/>
        <v>1</v>
      </c>
      <c r="R562" s="16" t="b">
        <f t="shared" si="50"/>
        <v>1</v>
      </c>
      <c r="S562" s="16" t="b">
        <f t="shared" si="51"/>
        <v>1</v>
      </c>
    </row>
    <row r="563" spans="1:19" ht="15.75">
      <c r="A563" s="103">
        <v>548</v>
      </c>
      <c r="B563" s="218"/>
      <c r="C563" s="218"/>
      <c r="D563" s="206"/>
      <c r="E563" s="206"/>
      <c r="F563" s="206"/>
      <c r="G563" s="207"/>
      <c r="H563" s="207"/>
      <c r="I563" s="208"/>
      <c r="J563" s="208"/>
      <c r="K563" s="208"/>
      <c r="L563" s="208"/>
      <c r="M563" s="104">
        <f t="shared" si="52"/>
        <v>0</v>
      </c>
      <c r="N563" s="208"/>
      <c r="O563" s="16" t="b">
        <f t="shared" si="53"/>
        <v>1</v>
      </c>
      <c r="P563" s="16" t="b">
        <f t="shared" si="54"/>
        <v>1</v>
      </c>
      <c r="Q563" s="16" t="b">
        <f t="shared" si="49"/>
        <v>1</v>
      </c>
      <c r="R563" s="16" t="b">
        <f t="shared" si="50"/>
        <v>1</v>
      </c>
      <c r="S563" s="16" t="b">
        <f t="shared" si="51"/>
        <v>1</v>
      </c>
    </row>
    <row r="564" spans="1:19" ht="15.75">
      <c r="A564" s="103">
        <v>549</v>
      </c>
      <c r="B564" s="218"/>
      <c r="C564" s="218"/>
      <c r="D564" s="206"/>
      <c r="E564" s="206"/>
      <c r="F564" s="206"/>
      <c r="G564" s="207"/>
      <c r="H564" s="207"/>
      <c r="I564" s="208"/>
      <c r="J564" s="208"/>
      <c r="K564" s="208"/>
      <c r="L564" s="208"/>
      <c r="M564" s="104">
        <f t="shared" si="52"/>
        <v>0</v>
      </c>
      <c r="N564" s="208"/>
      <c r="O564" s="16" t="b">
        <f t="shared" si="53"/>
        <v>1</v>
      </c>
      <c r="P564" s="16" t="b">
        <f t="shared" si="54"/>
        <v>1</v>
      </c>
      <c r="Q564" s="16" t="b">
        <f t="shared" si="49"/>
        <v>1</v>
      </c>
      <c r="R564" s="16" t="b">
        <f t="shared" si="50"/>
        <v>1</v>
      </c>
      <c r="S564" s="16" t="b">
        <f t="shared" si="51"/>
        <v>1</v>
      </c>
    </row>
    <row r="565" spans="1:19" ht="15.75">
      <c r="A565" s="103">
        <v>550</v>
      </c>
      <c r="B565" s="218"/>
      <c r="C565" s="218"/>
      <c r="D565" s="206"/>
      <c r="E565" s="206"/>
      <c r="F565" s="206"/>
      <c r="G565" s="207"/>
      <c r="H565" s="207"/>
      <c r="I565" s="208"/>
      <c r="J565" s="208"/>
      <c r="K565" s="208"/>
      <c r="L565" s="208"/>
      <c r="M565" s="104">
        <f t="shared" si="52"/>
        <v>0</v>
      </c>
      <c r="N565" s="208"/>
      <c r="O565" s="16" t="b">
        <f t="shared" si="53"/>
        <v>1</v>
      </c>
      <c r="P565" s="16" t="b">
        <f t="shared" si="54"/>
        <v>1</v>
      </c>
      <c r="Q565" s="16" t="b">
        <f t="shared" si="49"/>
        <v>1</v>
      </c>
      <c r="R565" s="16" t="b">
        <f t="shared" si="50"/>
        <v>1</v>
      </c>
      <c r="S565" s="16" t="b">
        <f t="shared" si="51"/>
        <v>1</v>
      </c>
    </row>
    <row r="566" spans="1:19" ht="15.75">
      <c r="A566" s="103">
        <v>551</v>
      </c>
      <c r="B566" s="218"/>
      <c r="C566" s="218"/>
      <c r="D566" s="206"/>
      <c r="E566" s="206"/>
      <c r="F566" s="206"/>
      <c r="G566" s="207"/>
      <c r="H566" s="207"/>
      <c r="I566" s="208"/>
      <c r="J566" s="208"/>
      <c r="K566" s="208"/>
      <c r="L566" s="208"/>
      <c r="M566" s="104">
        <f t="shared" si="52"/>
        <v>0</v>
      </c>
      <c r="N566" s="208"/>
      <c r="O566" s="16" t="b">
        <f t="shared" si="53"/>
        <v>1</v>
      </c>
      <c r="P566" s="16" t="b">
        <f t="shared" si="54"/>
        <v>1</v>
      </c>
      <c r="Q566" s="16" t="b">
        <f t="shared" si="49"/>
        <v>1</v>
      </c>
      <c r="R566" s="16" t="b">
        <f t="shared" si="50"/>
        <v>1</v>
      </c>
      <c r="S566" s="16" t="b">
        <f t="shared" si="51"/>
        <v>1</v>
      </c>
    </row>
    <row r="567" spans="1:19" ht="15.75">
      <c r="A567" s="103">
        <v>552</v>
      </c>
      <c r="B567" s="218"/>
      <c r="C567" s="218"/>
      <c r="D567" s="206"/>
      <c r="E567" s="206"/>
      <c r="F567" s="206"/>
      <c r="G567" s="207"/>
      <c r="H567" s="207"/>
      <c r="I567" s="208"/>
      <c r="J567" s="208"/>
      <c r="K567" s="208"/>
      <c r="L567" s="208"/>
      <c r="M567" s="104">
        <f t="shared" si="52"/>
        <v>0</v>
      </c>
      <c r="N567" s="208"/>
      <c r="O567" s="16" t="b">
        <f t="shared" si="53"/>
        <v>1</v>
      </c>
      <c r="P567" s="16" t="b">
        <f t="shared" si="54"/>
        <v>1</v>
      </c>
      <c r="Q567" s="16" t="b">
        <f t="shared" si="49"/>
        <v>1</v>
      </c>
      <c r="R567" s="16" t="b">
        <f t="shared" si="50"/>
        <v>1</v>
      </c>
      <c r="S567" s="16" t="b">
        <f t="shared" si="51"/>
        <v>1</v>
      </c>
    </row>
    <row r="568" spans="1:19" ht="15.75">
      <c r="A568" s="103">
        <v>553</v>
      </c>
      <c r="B568" s="218"/>
      <c r="C568" s="218"/>
      <c r="D568" s="206"/>
      <c r="E568" s="206"/>
      <c r="F568" s="206"/>
      <c r="G568" s="207"/>
      <c r="H568" s="207"/>
      <c r="I568" s="208"/>
      <c r="J568" s="208"/>
      <c r="K568" s="208"/>
      <c r="L568" s="208"/>
      <c r="M568" s="104">
        <f t="shared" si="52"/>
        <v>0</v>
      </c>
      <c r="N568" s="208"/>
      <c r="O568" s="16" t="b">
        <f t="shared" si="53"/>
        <v>1</v>
      </c>
      <c r="P568" s="16" t="b">
        <f t="shared" si="54"/>
        <v>1</v>
      </c>
      <c r="Q568" s="16" t="b">
        <f t="shared" si="49"/>
        <v>1</v>
      </c>
      <c r="R568" s="16" t="b">
        <f t="shared" si="50"/>
        <v>1</v>
      </c>
      <c r="S568" s="16" t="b">
        <f t="shared" si="51"/>
        <v>1</v>
      </c>
    </row>
    <row r="569" spans="1:19" ht="15.75">
      <c r="A569" s="103">
        <v>554</v>
      </c>
      <c r="B569" s="218"/>
      <c r="C569" s="218"/>
      <c r="D569" s="206"/>
      <c r="E569" s="206"/>
      <c r="F569" s="206"/>
      <c r="G569" s="207"/>
      <c r="H569" s="207"/>
      <c r="I569" s="208"/>
      <c r="J569" s="208"/>
      <c r="K569" s="208"/>
      <c r="L569" s="208"/>
      <c r="M569" s="104">
        <f t="shared" si="52"/>
        <v>0</v>
      </c>
      <c r="N569" s="208"/>
      <c r="O569" s="16" t="b">
        <f t="shared" si="53"/>
        <v>1</v>
      </c>
      <c r="P569" s="16" t="b">
        <f t="shared" si="54"/>
        <v>1</v>
      </c>
      <c r="Q569" s="16" t="b">
        <f t="shared" si="49"/>
        <v>1</v>
      </c>
      <c r="R569" s="16" t="b">
        <f t="shared" si="50"/>
        <v>1</v>
      </c>
      <c r="S569" s="16" t="b">
        <f t="shared" si="51"/>
        <v>1</v>
      </c>
    </row>
    <row r="570" spans="1:19" ht="15.75">
      <c r="A570" s="103">
        <v>555</v>
      </c>
      <c r="B570" s="218"/>
      <c r="C570" s="218"/>
      <c r="D570" s="206"/>
      <c r="E570" s="206"/>
      <c r="F570" s="206"/>
      <c r="G570" s="207"/>
      <c r="H570" s="207"/>
      <c r="I570" s="208"/>
      <c r="J570" s="208"/>
      <c r="K570" s="208"/>
      <c r="L570" s="208"/>
      <c r="M570" s="104">
        <f t="shared" si="52"/>
        <v>0</v>
      </c>
      <c r="N570" s="208"/>
      <c r="O570" s="16" t="b">
        <f t="shared" si="53"/>
        <v>1</v>
      </c>
      <c r="P570" s="16" t="b">
        <f t="shared" si="54"/>
        <v>1</v>
      </c>
      <c r="Q570" s="16" t="b">
        <f t="shared" si="49"/>
        <v>1</v>
      </c>
      <c r="R570" s="16" t="b">
        <f t="shared" si="50"/>
        <v>1</v>
      </c>
      <c r="S570" s="16" t="b">
        <f t="shared" si="51"/>
        <v>1</v>
      </c>
    </row>
    <row r="571" spans="1:19" ht="15.75">
      <c r="A571" s="103">
        <v>556</v>
      </c>
      <c r="B571" s="218"/>
      <c r="C571" s="218"/>
      <c r="D571" s="206"/>
      <c r="E571" s="206"/>
      <c r="F571" s="206"/>
      <c r="G571" s="207"/>
      <c r="H571" s="207"/>
      <c r="I571" s="208"/>
      <c r="J571" s="208"/>
      <c r="K571" s="208"/>
      <c r="L571" s="208"/>
      <c r="M571" s="104">
        <f t="shared" si="52"/>
        <v>0</v>
      </c>
      <c r="N571" s="208"/>
      <c r="O571" s="16" t="b">
        <f t="shared" si="53"/>
        <v>1</v>
      </c>
      <c r="P571" s="16" t="b">
        <f t="shared" si="54"/>
        <v>1</v>
      </c>
      <c r="Q571" s="16" t="b">
        <f t="shared" si="49"/>
        <v>1</v>
      </c>
      <c r="R571" s="16" t="b">
        <f t="shared" si="50"/>
        <v>1</v>
      </c>
      <c r="S571" s="16" t="b">
        <f t="shared" si="51"/>
        <v>1</v>
      </c>
    </row>
    <row r="572" spans="1:19" ht="15.75">
      <c r="A572" s="103">
        <v>557</v>
      </c>
      <c r="B572" s="218"/>
      <c r="C572" s="218"/>
      <c r="D572" s="206"/>
      <c r="E572" s="206"/>
      <c r="F572" s="206"/>
      <c r="G572" s="207"/>
      <c r="H572" s="207"/>
      <c r="I572" s="208"/>
      <c r="J572" s="208"/>
      <c r="K572" s="208"/>
      <c r="L572" s="208"/>
      <c r="M572" s="104">
        <f t="shared" si="52"/>
        <v>0</v>
      </c>
      <c r="N572" s="208"/>
      <c r="O572" s="16" t="b">
        <f t="shared" si="53"/>
        <v>1</v>
      </c>
      <c r="P572" s="16" t="b">
        <f t="shared" si="54"/>
        <v>1</v>
      </c>
      <c r="Q572" s="16" t="b">
        <f t="shared" si="49"/>
        <v>1</v>
      </c>
      <c r="R572" s="16" t="b">
        <f t="shared" si="50"/>
        <v>1</v>
      </c>
      <c r="S572" s="16" t="b">
        <f t="shared" si="51"/>
        <v>1</v>
      </c>
    </row>
    <row r="573" spans="1:19" ht="15.75">
      <c r="A573" s="103">
        <v>558</v>
      </c>
      <c r="B573" s="218"/>
      <c r="C573" s="218"/>
      <c r="D573" s="206"/>
      <c r="E573" s="206"/>
      <c r="F573" s="206"/>
      <c r="G573" s="207"/>
      <c r="H573" s="207"/>
      <c r="I573" s="208"/>
      <c r="J573" s="208"/>
      <c r="K573" s="208"/>
      <c r="L573" s="208"/>
      <c r="M573" s="104">
        <f t="shared" si="52"/>
        <v>0</v>
      </c>
      <c r="N573" s="208"/>
      <c r="O573" s="16" t="b">
        <f t="shared" si="53"/>
        <v>1</v>
      </c>
      <c r="P573" s="16" t="b">
        <f t="shared" si="54"/>
        <v>1</v>
      </c>
      <c r="Q573" s="16" t="b">
        <f t="shared" si="49"/>
        <v>1</v>
      </c>
      <c r="R573" s="16" t="b">
        <f t="shared" si="50"/>
        <v>1</v>
      </c>
      <c r="S573" s="16" t="b">
        <f t="shared" si="51"/>
        <v>1</v>
      </c>
    </row>
    <row r="574" spans="1:19" ht="15.75">
      <c r="A574" s="103">
        <v>559</v>
      </c>
      <c r="B574" s="218"/>
      <c r="C574" s="218"/>
      <c r="D574" s="206"/>
      <c r="E574" s="206"/>
      <c r="F574" s="206"/>
      <c r="G574" s="207"/>
      <c r="H574" s="207"/>
      <c r="I574" s="208"/>
      <c r="J574" s="208"/>
      <c r="K574" s="208"/>
      <c r="L574" s="208"/>
      <c r="M574" s="104">
        <f t="shared" si="52"/>
        <v>0</v>
      </c>
      <c r="N574" s="208"/>
      <c r="O574" s="16" t="b">
        <f t="shared" si="53"/>
        <v>1</v>
      </c>
      <c r="P574" s="16" t="b">
        <f t="shared" si="54"/>
        <v>1</v>
      </c>
      <c r="Q574" s="16" t="b">
        <f t="shared" si="49"/>
        <v>1</v>
      </c>
      <c r="R574" s="16" t="b">
        <f t="shared" si="50"/>
        <v>1</v>
      </c>
      <c r="S574" s="16" t="b">
        <f t="shared" si="51"/>
        <v>1</v>
      </c>
    </row>
    <row r="575" spans="1:19" ht="15.75">
      <c r="A575" s="103">
        <v>560</v>
      </c>
      <c r="B575" s="218"/>
      <c r="C575" s="218"/>
      <c r="D575" s="206"/>
      <c r="E575" s="206"/>
      <c r="F575" s="206"/>
      <c r="G575" s="207"/>
      <c r="H575" s="207"/>
      <c r="I575" s="208"/>
      <c r="J575" s="208"/>
      <c r="K575" s="208"/>
      <c r="L575" s="208"/>
      <c r="M575" s="104">
        <f t="shared" si="52"/>
        <v>0</v>
      </c>
      <c r="N575" s="208"/>
      <c r="O575" s="16" t="b">
        <f t="shared" si="53"/>
        <v>1</v>
      </c>
      <c r="P575" s="16" t="b">
        <f t="shared" si="54"/>
        <v>1</v>
      </c>
      <c r="Q575" s="16" t="b">
        <f t="shared" si="49"/>
        <v>1</v>
      </c>
      <c r="R575" s="16" t="b">
        <f t="shared" si="50"/>
        <v>1</v>
      </c>
      <c r="S575" s="16" t="b">
        <f t="shared" si="51"/>
        <v>1</v>
      </c>
    </row>
    <row r="576" spans="1:19" ht="15.75">
      <c r="A576" s="103">
        <v>561</v>
      </c>
      <c r="B576" s="218"/>
      <c r="C576" s="218"/>
      <c r="D576" s="206"/>
      <c r="E576" s="206"/>
      <c r="F576" s="206"/>
      <c r="G576" s="207"/>
      <c r="H576" s="207"/>
      <c r="I576" s="208"/>
      <c r="J576" s="208"/>
      <c r="K576" s="208"/>
      <c r="L576" s="208"/>
      <c r="M576" s="104">
        <f t="shared" si="52"/>
        <v>0</v>
      </c>
      <c r="N576" s="208"/>
      <c r="O576" s="16" t="b">
        <f t="shared" si="53"/>
        <v>1</v>
      </c>
      <c r="P576" s="16" t="b">
        <f t="shared" si="54"/>
        <v>1</v>
      </c>
      <c r="Q576" s="16" t="b">
        <f t="shared" si="49"/>
        <v>1</v>
      </c>
      <c r="R576" s="16" t="b">
        <f t="shared" si="50"/>
        <v>1</v>
      </c>
      <c r="S576" s="16" t="b">
        <f t="shared" si="51"/>
        <v>1</v>
      </c>
    </row>
    <row r="577" spans="1:19" ht="15.75">
      <c r="A577" s="103">
        <v>562</v>
      </c>
      <c r="B577" s="218"/>
      <c r="C577" s="218"/>
      <c r="D577" s="206"/>
      <c r="E577" s="206"/>
      <c r="F577" s="206"/>
      <c r="G577" s="207"/>
      <c r="H577" s="207"/>
      <c r="I577" s="208"/>
      <c r="J577" s="208"/>
      <c r="K577" s="208"/>
      <c r="L577" s="208"/>
      <c r="M577" s="104">
        <f t="shared" si="52"/>
        <v>0</v>
      </c>
      <c r="N577" s="208"/>
      <c r="O577" s="16" t="b">
        <f t="shared" si="53"/>
        <v>1</v>
      </c>
      <c r="P577" s="16" t="b">
        <f t="shared" si="54"/>
        <v>1</v>
      </c>
      <c r="Q577" s="16" t="b">
        <f t="shared" si="49"/>
        <v>1</v>
      </c>
      <c r="R577" s="16" t="b">
        <f t="shared" si="50"/>
        <v>1</v>
      </c>
      <c r="S577" s="16" t="b">
        <f t="shared" si="51"/>
        <v>1</v>
      </c>
    </row>
    <row r="578" spans="1:19" ht="15.75">
      <c r="A578" s="103">
        <v>563</v>
      </c>
      <c r="B578" s="218"/>
      <c r="C578" s="218"/>
      <c r="D578" s="206"/>
      <c r="E578" s="206"/>
      <c r="F578" s="206"/>
      <c r="G578" s="207"/>
      <c r="H578" s="207"/>
      <c r="I578" s="208"/>
      <c r="J578" s="208"/>
      <c r="K578" s="208"/>
      <c r="L578" s="208"/>
      <c r="M578" s="104">
        <f t="shared" si="52"/>
        <v>0</v>
      </c>
      <c r="N578" s="208"/>
      <c r="O578" s="16" t="b">
        <f t="shared" si="53"/>
        <v>1</v>
      </c>
      <c r="P578" s="16" t="b">
        <f t="shared" si="54"/>
        <v>1</v>
      </c>
      <c r="Q578" s="16" t="b">
        <f t="shared" si="49"/>
        <v>1</v>
      </c>
      <c r="R578" s="16" t="b">
        <f t="shared" si="50"/>
        <v>1</v>
      </c>
      <c r="S578" s="16" t="b">
        <f t="shared" si="51"/>
        <v>1</v>
      </c>
    </row>
    <row r="579" spans="1:19" ht="15.75">
      <c r="A579" s="103">
        <v>564</v>
      </c>
      <c r="B579" s="218"/>
      <c r="C579" s="218"/>
      <c r="D579" s="206"/>
      <c r="E579" s="206"/>
      <c r="F579" s="206"/>
      <c r="G579" s="207"/>
      <c r="H579" s="207"/>
      <c r="I579" s="208"/>
      <c r="J579" s="208"/>
      <c r="K579" s="208"/>
      <c r="L579" s="208"/>
      <c r="M579" s="104">
        <f t="shared" si="52"/>
        <v>0</v>
      </c>
      <c r="N579" s="208"/>
      <c r="O579" s="16" t="b">
        <f t="shared" si="53"/>
        <v>1</v>
      </c>
      <c r="P579" s="16" t="b">
        <f t="shared" si="54"/>
        <v>1</v>
      </c>
      <c r="Q579" s="16" t="b">
        <f t="shared" si="49"/>
        <v>1</v>
      </c>
      <c r="R579" s="16" t="b">
        <f t="shared" si="50"/>
        <v>1</v>
      </c>
      <c r="S579" s="16" t="b">
        <f t="shared" si="51"/>
        <v>1</v>
      </c>
    </row>
    <row r="580" spans="1:19" ht="15.75">
      <c r="A580" s="103">
        <v>565</v>
      </c>
      <c r="B580" s="218"/>
      <c r="C580" s="218"/>
      <c r="D580" s="206"/>
      <c r="E580" s="206"/>
      <c r="F580" s="206"/>
      <c r="G580" s="207"/>
      <c r="H580" s="207"/>
      <c r="I580" s="208"/>
      <c r="J580" s="208"/>
      <c r="K580" s="208"/>
      <c r="L580" s="208"/>
      <c r="M580" s="104">
        <f t="shared" si="52"/>
        <v>0</v>
      </c>
      <c r="N580" s="208"/>
      <c r="O580" s="16" t="b">
        <f t="shared" si="53"/>
        <v>1</v>
      </c>
      <c r="P580" s="16" t="b">
        <f t="shared" si="54"/>
        <v>1</v>
      </c>
      <c r="Q580" s="16" t="b">
        <f t="shared" si="49"/>
        <v>1</v>
      </c>
      <c r="R580" s="16" t="b">
        <f t="shared" si="50"/>
        <v>1</v>
      </c>
      <c r="S580" s="16" t="b">
        <f t="shared" si="51"/>
        <v>1</v>
      </c>
    </row>
    <row r="581" spans="1:19" ht="15.75">
      <c r="A581" s="103">
        <v>566</v>
      </c>
      <c r="B581" s="218"/>
      <c r="C581" s="218"/>
      <c r="D581" s="206"/>
      <c r="E581" s="206"/>
      <c r="F581" s="206"/>
      <c r="G581" s="207"/>
      <c r="H581" s="207"/>
      <c r="I581" s="208"/>
      <c r="J581" s="208"/>
      <c r="K581" s="208"/>
      <c r="L581" s="208"/>
      <c r="M581" s="104">
        <f t="shared" si="52"/>
        <v>0</v>
      </c>
      <c r="N581" s="208"/>
      <c r="O581" s="16" t="b">
        <f t="shared" si="53"/>
        <v>1</v>
      </c>
      <c r="P581" s="16" t="b">
        <f t="shared" si="54"/>
        <v>1</v>
      </c>
      <c r="Q581" s="16" t="b">
        <f t="shared" si="49"/>
        <v>1</v>
      </c>
      <c r="R581" s="16" t="b">
        <f t="shared" si="50"/>
        <v>1</v>
      </c>
      <c r="S581" s="16" t="b">
        <f t="shared" si="51"/>
        <v>1</v>
      </c>
    </row>
    <row r="582" spans="1:19" ht="15.75">
      <c r="A582" s="103">
        <v>567</v>
      </c>
      <c r="B582" s="218"/>
      <c r="C582" s="218"/>
      <c r="D582" s="206"/>
      <c r="E582" s="206"/>
      <c r="F582" s="206"/>
      <c r="G582" s="207"/>
      <c r="H582" s="207"/>
      <c r="I582" s="208"/>
      <c r="J582" s="208"/>
      <c r="K582" s="208"/>
      <c r="L582" s="208"/>
      <c r="M582" s="104">
        <f t="shared" si="52"/>
        <v>0</v>
      </c>
      <c r="N582" s="208"/>
      <c r="O582" s="16" t="b">
        <f t="shared" si="53"/>
        <v>1</v>
      </c>
      <c r="P582" s="16" t="b">
        <f t="shared" si="54"/>
        <v>1</v>
      </c>
      <c r="Q582" s="16" t="b">
        <f t="shared" si="49"/>
        <v>1</v>
      </c>
      <c r="R582" s="16" t="b">
        <f t="shared" si="50"/>
        <v>1</v>
      </c>
      <c r="S582" s="16" t="b">
        <f t="shared" si="51"/>
        <v>1</v>
      </c>
    </row>
    <row r="583" spans="1:19" ht="15.75">
      <c r="A583" s="103">
        <v>568</v>
      </c>
      <c r="B583" s="218"/>
      <c r="C583" s="218"/>
      <c r="D583" s="206"/>
      <c r="E583" s="206"/>
      <c r="F583" s="206"/>
      <c r="G583" s="207"/>
      <c r="H583" s="207"/>
      <c r="I583" s="208"/>
      <c r="J583" s="208"/>
      <c r="K583" s="208"/>
      <c r="L583" s="208"/>
      <c r="M583" s="104">
        <f t="shared" si="52"/>
        <v>0</v>
      </c>
      <c r="N583" s="208"/>
      <c r="O583" s="16" t="b">
        <f t="shared" si="53"/>
        <v>1</v>
      </c>
      <c r="P583" s="16" t="b">
        <f t="shared" si="54"/>
        <v>1</v>
      </c>
      <c r="Q583" s="16" t="b">
        <f t="shared" si="49"/>
        <v>1</v>
      </c>
      <c r="R583" s="16" t="b">
        <f t="shared" si="50"/>
        <v>1</v>
      </c>
      <c r="S583" s="16" t="b">
        <f t="shared" si="51"/>
        <v>1</v>
      </c>
    </row>
    <row r="584" spans="1:19" ht="15.75">
      <c r="A584" s="103">
        <v>569</v>
      </c>
      <c r="B584" s="218"/>
      <c r="C584" s="218"/>
      <c r="D584" s="206"/>
      <c r="E584" s="206"/>
      <c r="F584" s="206"/>
      <c r="G584" s="207"/>
      <c r="H584" s="207"/>
      <c r="I584" s="208"/>
      <c r="J584" s="208"/>
      <c r="K584" s="208"/>
      <c r="L584" s="208"/>
      <c r="M584" s="104">
        <f t="shared" si="52"/>
        <v>0</v>
      </c>
      <c r="N584" s="208"/>
      <c r="O584" s="16" t="b">
        <f t="shared" si="53"/>
        <v>1</v>
      </c>
      <c r="P584" s="16" t="b">
        <f t="shared" si="54"/>
        <v>1</v>
      </c>
      <c r="Q584" s="16" t="b">
        <f t="shared" si="49"/>
        <v>1</v>
      </c>
      <c r="R584" s="16" t="b">
        <f t="shared" si="50"/>
        <v>1</v>
      </c>
      <c r="S584" s="16" t="b">
        <f t="shared" si="51"/>
        <v>1</v>
      </c>
    </row>
    <row r="585" spans="1:19" ht="15.75">
      <c r="A585" s="103">
        <v>570</v>
      </c>
      <c r="B585" s="218"/>
      <c r="C585" s="218"/>
      <c r="D585" s="206"/>
      <c r="E585" s="206"/>
      <c r="F585" s="206"/>
      <c r="G585" s="207"/>
      <c r="H585" s="207"/>
      <c r="I585" s="208"/>
      <c r="J585" s="208"/>
      <c r="K585" s="208"/>
      <c r="L585" s="208"/>
      <c r="M585" s="104">
        <f t="shared" si="52"/>
        <v>0</v>
      </c>
      <c r="N585" s="208"/>
      <c r="O585" s="16" t="b">
        <f t="shared" si="53"/>
        <v>1</v>
      </c>
      <c r="P585" s="16" t="b">
        <f t="shared" si="54"/>
        <v>1</v>
      </c>
      <c r="Q585" s="16" t="b">
        <f t="shared" si="49"/>
        <v>1</v>
      </c>
      <c r="R585" s="16" t="b">
        <f t="shared" si="50"/>
        <v>1</v>
      </c>
      <c r="S585" s="16" t="b">
        <f t="shared" si="51"/>
        <v>1</v>
      </c>
    </row>
    <row r="586" spans="1:19" ht="15.75">
      <c r="A586" s="103">
        <v>571</v>
      </c>
      <c r="B586" s="218"/>
      <c r="C586" s="218"/>
      <c r="D586" s="206"/>
      <c r="E586" s="206"/>
      <c r="F586" s="206"/>
      <c r="G586" s="207"/>
      <c r="H586" s="207"/>
      <c r="I586" s="208"/>
      <c r="J586" s="208"/>
      <c r="K586" s="208"/>
      <c r="L586" s="208"/>
      <c r="M586" s="104">
        <f t="shared" si="52"/>
        <v>0</v>
      </c>
      <c r="N586" s="208"/>
      <c r="O586" s="16" t="b">
        <f t="shared" si="53"/>
        <v>1</v>
      </c>
      <c r="P586" s="16" t="b">
        <f t="shared" si="54"/>
        <v>1</v>
      </c>
      <c r="Q586" s="16" t="b">
        <f t="shared" si="49"/>
        <v>1</v>
      </c>
      <c r="R586" s="16" t="b">
        <f t="shared" si="50"/>
        <v>1</v>
      </c>
      <c r="S586" s="16" t="b">
        <f t="shared" si="51"/>
        <v>1</v>
      </c>
    </row>
    <row r="587" spans="1:19" ht="15.75">
      <c r="A587" s="103">
        <v>572</v>
      </c>
      <c r="B587" s="218"/>
      <c r="C587" s="218"/>
      <c r="D587" s="206"/>
      <c r="E587" s="206"/>
      <c r="F587" s="206"/>
      <c r="G587" s="207"/>
      <c r="H587" s="207"/>
      <c r="I587" s="208"/>
      <c r="J587" s="208"/>
      <c r="K587" s="208"/>
      <c r="L587" s="208"/>
      <c r="M587" s="104">
        <f t="shared" si="52"/>
        <v>0</v>
      </c>
      <c r="N587" s="208"/>
      <c r="O587" s="16" t="b">
        <f t="shared" si="53"/>
        <v>1</v>
      </c>
      <c r="P587" s="16" t="b">
        <f t="shared" si="54"/>
        <v>1</v>
      </c>
      <c r="Q587" s="16" t="b">
        <f t="shared" si="49"/>
        <v>1</v>
      </c>
      <c r="R587" s="16" t="b">
        <f t="shared" si="50"/>
        <v>1</v>
      </c>
      <c r="S587" s="16" t="b">
        <f t="shared" si="51"/>
        <v>1</v>
      </c>
    </row>
    <row r="588" spans="1:19" ht="15.75">
      <c r="A588" s="103">
        <v>573</v>
      </c>
      <c r="B588" s="218"/>
      <c r="C588" s="218"/>
      <c r="D588" s="206"/>
      <c r="E588" s="206"/>
      <c r="F588" s="206"/>
      <c r="G588" s="207"/>
      <c r="H588" s="207"/>
      <c r="I588" s="208"/>
      <c r="J588" s="208"/>
      <c r="K588" s="208"/>
      <c r="L588" s="208"/>
      <c r="M588" s="104">
        <f t="shared" si="52"/>
        <v>0</v>
      </c>
      <c r="N588" s="208"/>
      <c r="O588" s="16" t="b">
        <f t="shared" si="53"/>
        <v>1</v>
      </c>
      <c r="P588" s="16" t="b">
        <f t="shared" si="54"/>
        <v>1</v>
      </c>
      <c r="Q588" s="16" t="b">
        <f t="shared" si="49"/>
        <v>1</v>
      </c>
      <c r="R588" s="16" t="b">
        <f t="shared" si="50"/>
        <v>1</v>
      </c>
      <c r="S588" s="16" t="b">
        <f t="shared" si="51"/>
        <v>1</v>
      </c>
    </row>
    <row r="589" spans="1:19" ht="15.75">
      <c r="A589" s="103">
        <v>574</v>
      </c>
      <c r="B589" s="218"/>
      <c r="C589" s="218"/>
      <c r="D589" s="206"/>
      <c r="E589" s="206"/>
      <c r="F589" s="206"/>
      <c r="G589" s="207"/>
      <c r="H589" s="207"/>
      <c r="I589" s="208"/>
      <c r="J589" s="208"/>
      <c r="K589" s="208"/>
      <c r="L589" s="208"/>
      <c r="M589" s="104">
        <f t="shared" si="52"/>
        <v>0</v>
      </c>
      <c r="N589" s="208"/>
      <c r="O589" s="16" t="b">
        <f t="shared" si="53"/>
        <v>1</v>
      </c>
      <c r="P589" s="16" t="b">
        <f t="shared" si="54"/>
        <v>1</v>
      </c>
      <c r="Q589" s="16" t="b">
        <f t="shared" si="49"/>
        <v>1</v>
      </c>
      <c r="R589" s="16" t="b">
        <f t="shared" si="50"/>
        <v>1</v>
      </c>
      <c r="S589" s="16" t="b">
        <f t="shared" si="51"/>
        <v>1</v>
      </c>
    </row>
    <row r="590" spans="1:19" ht="15.75">
      <c r="A590" s="103">
        <v>575</v>
      </c>
      <c r="B590" s="218"/>
      <c r="C590" s="218"/>
      <c r="D590" s="206"/>
      <c r="E590" s="206"/>
      <c r="F590" s="206"/>
      <c r="G590" s="207"/>
      <c r="H590" s="207"/>
      <c r="I590" s="208"/>
      <c r="J590" s="208"/>
      <c r="K590" s="208"/>
      <c r="L590" s="208"/>
      <c r="M590" s="104">
        <f t="shared" si="52"/>
        <v>0</v>
      </c>
      <c r="N590" s="208"/>
      <c r="O590" s="16" t="b">
        <f t="shared" si="53"/>
        <v>1</v>
      </c>
      <c r="P590" s="16" t="b">
        <f t="shared" si="54"/>
        <v>1</v>
      </c>
      <c r="Q590" s="16" t="b">
        <f t="shared" si="49"/>
        <v>1</v>
      </c>
      <c r="R590" s="16" t="b">
        <f t="shared" si="50"/>
        <v>1</v>
      </c>
      <c r="S590" s="16" t="b">
        <f t="shared" si="51"/>
        <v>1</v>
      </c>
    </row>
    <row r="591" spans="1:19" ht="15.75">
      <c r="A591" s="103">
        <v>576</v>
      </c>
      <c r="B591" s="218"/>
      <c r="C591" s="218"/>
      <c r="D591" s="206"/>
      <c r="E591" s="206"/>
      <c r="F591" s="206"/>
      <c r="G591" s="207"/>
      <c r="H591" s="207"/>
      <c r="I591" s="208"/>
      <c r="J591" s="208"/>
      <c r="K591" s="208"/>
      <c r="L591" s="208"/>
      <c r="M591" s="104">
        <f t="shared" si="52"/>
        <v>0</v>
      </c>
      <c r="N591" s="208"/>
      <c r="O591" s="16" t="b">
        <f t="shared" si="53"/>
        <v>1</v>
      </c>
      <c r="P591" s="16" t="b">
        <f t="shared" si="54"/>
        <v>1</v>
      </c>
      <c r="Q591" s="16" t="b">
        <f t="shared" si="49"/>
        <v>1</v>
      </c>
      <c r="R591" s="16" t="b">
        <f t="shared" si="50"/>
        <v>1</v>
      </c>
      <c r="S591" s="16" t="b">
        <f t="shared" si="51"/>
        <v>1</v>
      </c>
    </row>
    <row r="592" spans="1:19" ht="15.75">
      <c r="A592" s="103">
        <v>577</v>
      </c>
      <c r="B592" s="218"/>
      <c r="C592" s="218"/>
      <c r="D592" s="206"/>
      <c r="E592" s="206"/>
      <c r="F592" s="206"/>
      <c r="G592" s="207"/>
      <c r="H592" s="207"/>
      <c r="I592" s="208"/>
      <c r="J592" s="208"/>
      <c r="K592" s="208"/>
      <c r="L592" s="208"/>
      <c r="M592" s="104">
        <f t="shared" si="52"/>
        <v>0</v>
      </c>
      <c r="N592" s="208"/>
      <c r="O592" s="16" t="b">
        <f t="shared" si="53"/>
        <v>1</v>
      </c>
      <c r="P592" s="16" t="b">
        <f t="shared" si="54"/>
        <v>1</v>
      </c>
      <c r="Q592" s="16" t="b">
        <f t="shared" ref="Q592:Q655" si="55">IF(D592="",TRUE,(IF(ISNUMBER(MATCH(D592,CountriesList,0)),TRUE,FALSE)))</f>
        <v>1</v>
      </c>
      <c r="R592" s="16" t="b">
        <f t="shared" ref="R592:R655" si="56">IF(E592="",TRUE,(IF(ISNUMBER(MATCH(E592,typeofentityList,0)),TRUE,FALSE)))</f>
        <v>1</v>
      </c>
      <c r="S592" s="16" t="b">
        <f t="shared" ref="S592:S655" si="57">IF(F592="",TRUE,(IF(ISNUMBER(MATCH(F592,RelationList,0)),TRUE,FALSE)))</f>
        <v>1</v>
      </c>
    </row>
    <row r="593" spans="1:19" ht="15.75">
      <c r="A593" s="103">
        <v>578</v>
      </c>
      <c r="B593" s="218"/>
      <c r="C593" s="218"/>
      <c r="D593" s="206"/>
      <c r="E593" s="206"/>
      <c r="F593" s="206"/>
      <c r="G593" s="207"/>
      <c r="H593" s="207"/>
      <c r="I593" s="208"/>
      <c r="J593" s="208"/>
      <c r="K593" s="208"/>
      <c r="L593" s="208"/>
      <c r="M593" s="104">
        <f t="shared" ref="M593:M656" si="58">SUM(I593:L593)</f>
        <v>0</v>
      </c>
      <c r="N593" s="208"/>
      <c r="O593" s="16" t="b">
        <f t="shared" si="53"/>
        <v>1</v>
      </c>
      <c r="P593" s="16" t="b">
        <f t="shared" si="54"/>
        <v>1</v>
      </c>
      <c r="Q593" s="16" t="b">
        <f t="shared" si="55"/>
        <v>1</v>
      </c>
      <c r="R593" s="16" t="b">
        <f t="shared" si="56"/>
        <v>1</v>
      </c>
      <c r="S593" s="16" t="b">
        <f t="shared" si="57"/>
        <v>1</v>
      </c>
    </row>
    <row r="594" spans="1:19" ht="15.75">
      <c r="A594" s="103">
        <v>579</v>
      </c>
      <c r="B594" s="218"/>
      <c r="C594" s="218"/>
      <c r="D594" s="206"/>
      <c r="E594" s="206"/>
      <c r="F594" s="206"/>
      <c r="G594" s="207"/>
      <c r="H594" s="207"/>
      <c r="I594" s="208"/>
      <c r="J594" s="208"/>
      <c r="K594" s="208"/>
      <c r="L594" s="208"/>
      <c r="M594" s="104">
        <f t="shared" si="58"/>
        <v>0</v>
      </c>
      <c r="N594" s="208"/>
      <c r="O594" s="16" t="b">
        <f t="shared" ref="O594:O657" si="59">IF(ISBLANK(B594),TRUE,IF(OR(ISBLANK(C594),ISBLANK(D594),ISBLANK(E594),ISBLANK(F594),ISBLANK(G594),ISBLANK(H594),ISBLANK(I594),ISBLANK(J594),ISBLANK(L594),ISBLANK(M594),ISBLANK(N594)),FALSE,TRUE))</f>
        <v>1</v>
      </c>
      <c r="P594" s="16"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6" t="b">
        <f t="shared" si="55"/>
        <v>1</v>
      </c>
      <c r="R594" s="16" t="b">
        <f t="shared" si="56"/>
        <v>1</v>
      </c>
      <c r="S594" s="16" t="b">
        <f t="shared" si="57"/>
        <v>1</v>
      </c>
    </row>
    <row r="595" spans="1:19" ht="15.75">
      <c r="A595" s="103">
        <v>580</v>
      </c>
      <c r="B595" s="218"/>
      <c r="C595" s="218"/>
      <c r="D595" s="206"/>
      <c r="E595" s="206"/>
      <c r="F595" s="206"/>
      <c r="G595" s="207"/>
      <c r="H595" s="207"/>
      <c r="I595" s="208"/>
      <c r="J595" s="208"/>
      <c r="K595" s="208"/>
      <c r="L595" s="208"/>
      <c r="M595" s="104">
        <f t="shared" si="58"/>
        <v>0</v>
      </c>
      <c r="N595" s="208"/>
      <c r="O595" s="16" t="b">
        <f t="shared" si="59"/>
        <v>1</v>
      </c>
      <c r="P595" s="16" t="b">
        <f t="shared" si="60"/>
        <v>1</v>
      </c>
      <c r="Q595" s="16" t="b">
        <f t="shared" si="55"/>
        <v>1</v>
      </c>
      <c r="R595" s="16" t="b">
        <f t="shared" si="56"/>
        <v>1</v>
      </c>
      <c r="S595" s="16" t="b">
        <f t="shared" si="57"/>
        <v>1</v>
      </c>
    </row>
    <row r="596" spans="1:19" ht="15.75">
      <c r="A596" s="103">
        <v>581</v>
      </c>
      <c r="B596" s="218"/>
      <c r="C596" s="218"/>
      <c r="D596" s="206"/>
      <c r="E596" s="206"/>
      <c r="F596" s="206"/>
      <c r="G596" s="207"/>
      <c r="H596" s="207"/>
      <c r="I596" s="208"/>
      <c r="J596" s="208"/>
      <c r="K596" s="208"/>
      <c r="L596" s="208"/>
      <c r="M596" s="104">
        <f t="shared" si="58"/>
        <v>0</v>
      </c>
      <c r="N596" s="208"/>
      <c r="O596" s="16" t="b">
        <f t="shared" si="59"/>
        <v>1</v>
      </c>
      <c r="P596" s="16" t="b">
        <f t="shared" si="60"/>
        <v>1</v>
      </c>
      <c r="Q596" s="16" t="b">
        <f t="shared" si="55"/>
        <v>1</v>
      </c>
      <c r="R596" s="16" t="b">
        <f t="shared" si="56"/>
        <v>1</v>
      </c>
      <c r="S596" s="16" t="b">
        <f t="shared" si="57"/>
        <v>1</v>
      </c>
    </row>
    <row r="597" spans="1:19" ht="15.75">
      <c r="A597" s="103">
        <v>582</v>
      </c>
      <c r="B597" s="218"/>
      <c r="C597" s="218"/>
      <c r="D597" s="206"/>
      <c r="E597" s="206"/>
      <c r="F597" s="206"/>
      <c r="G597" s="207"/>
      <c r="H597" s="207"/>
      <c r="I597" s="208"/>
      <c r="J597" s="208"/>
      <c r="K597" s="208"/>
      <c r="L597" s="208"/>
      <c r="M597" s="104">
        <f t="shared" si="58"/>
        <v>0</v>
      </c>
      <c r="N597" s="208"/>
      <c r="O597" s="16" t="b">
        <f t="shared" si="59"/>
        <v>1</v>
      </c>
      <c r="P597" s="16" t="b">
        <f t="shared" si="60"/>
        <v>1</v>
      </c>
      <c r="Q597" s="16" t="b">
        <f t="shared" si="55"/>
        <v>1</v>
      </c>
      <c r="R597" s="16" t="b">
        <f t="shared" si="56"/>
        <v>1</v>
      </c>
      <c r="S597" s="16" t="b">
        <f t="shared" si="57"/>
        <v>1</v>
      </c>
    </row>
    <row r="598" spans="1:19" ht="15.75">
      <c r="A598" s="103">
        <v>583</v>
      </c>
      <c r="B598" s="218"/>
      <c r="C598" s="218"/>
      <c r="D598" s="206"/>
      <c r="E598" s="206"/>
      <c r="F598" s="206"/>
      <c r="G598" s="207"/>
      <c r="H598" s="207"/>
      <c r="I598" s="208"/>
      <c r="J598" s="208"/>
      <c r="K598" s="208"/>
      <c r="L598" s="208"/>
      <c r="M598" s="104">
        <f t="shared" si="58"/>
        <v>0</v>
      </c>
      <c r="N598" s="208"/>
      <c r="O598" s="16" t="b">
        <f t="shared" si="59"/>
        <v>1</v>
      </c>
      <c r="P598" s="16" t="b">
        <f t="shared" si="60"/>
        <v>1</v>
      </c>
      <c r="Q598" s="16" t="b">
        <f t="shared" si="55"/>
        <v>1</v>
      </c>
      <c r="R598" s="16" t="b">
        <f t="shared" si="56"/>
        <v>1</v>
      </c>
      <c r="S598" s="16" t="b">
        <f t="shared" si="57"/>
        <v>1</v>
      </c>
    </row>
    <row r="599" spans="1:19" ht="15.75">
      <c r="A599" s="103">
        <v>584</v>
      </c>
      <c r="B599" s="218"/>
      <c r="C599" s="218"/>
      <c r="D599" s="206"/>
      <c r="E599" s="206"/>
      <c r="F599" s="206"/>
      <c r="G599" s="207"/>
      <c r="H599" s="207"/>
      <c r="I599" s="208"/>
      <c r="J599" s="208"/>
      <c r="K599" s="208"/>
      <c r="L599" s="208"/>
      <c r="M599" s="104">
        <f t="shared" si="58"/>
        <v>0</v>
      </c>
      <c r="N599" s="208"/>
      <c r="O599" s="16" t="b">
        <f t="shared" si="59"/>
        <v>1</v>
      </c>
      <c r="P599" s="16" t="b">
        <f t="shared" si="60"/>
        <v>1</v>
      </c>
      <c r="Q599" s="16" t="b">
        <f t="shared" si="55"/>
        <v>1</v>
      </c>
      <c r="R599" s="16" t="b">
        <f t="shared" si="56"/>
        <v>1</v>
      </c>
      <c r="S599" s="16" t="b">
        <f t="shared" si="57"/>
        <v>1</v>
      </c>
    </row>
    <row r="600" spans="1:19" ht="15.75">
      <c r="A600" s="103">
        <v>585</v>
      </c>
      <c r="B600" s="218"/>
      <c r="C600" s="218"/>
      <c r="D600" s="206"/>
      <c r="E600" s="206"/>
      <c r="F600" s="206"/>
      <c r="G600" s="207"/>
      <c r="H600" s="207"/>
      <c r="I600" s="208"/>
      <c r="J600" s="208"/>
      <c r="K600" s="208"/>
      <c r="L600" s="208"/>
      <c r="M600" s="104">
        <f t="shared" si="58"/>
        <v>0</v>
      </c>
      <c r="N600" s="208"/>
      <c r="O600" s="16" t="b">
        <f t="shared" si="59"/>
        <v>1</v>
      </c>
      <c r="P600" s="16" t="b">
        <f t="shared" si="60"/>
        <v>1</v>
      </c>
      <c r="Q600" s="16" t="b">
        <f t="shared" si="55"/>
        <v>1</v>
      </c>
      <c r="R600" s="16" t="b">
        <f t="shared" si="56"/>
        <v>1</v>
      </c>
      <c r="S600" s="16" t="b">
        <f t="shared" si="57"/>
        <v>1</v>
      </c>
    </row>
    <row r="601" spans="1:19" ht="15.75">
      <c r="A601" s="103">
        <v>586</v>
      </c>
      <c r="B601" s="218"/>
      <c r="C601" s="218"/>
      <c r="D601" s="206"/>
      <c r="E601" s="206"/>
      <c r="F601" s="206"/>
      <c r="G601" s="207"/>
      <c r="H601" s="207"/>
      <c r="I601" s="208"/>
      <c r="J601" s="208"/>
      <c r="K601" s="208"/>
      <c r="L601" s="208"/>
      <c r="M601" s="104">
        <f t="shared" si="58"/>
        <v>0</v>
      </c>
      <c r="N601" s="208"/>
      <c r="O601" s="16" t="b">
        <f t="shared" si="59"/>
        <v>1</v>
      </c>
      <c r="P601" s="16" t="b">
        <f t="shared" si="60"/>
        <v>1</v>
      </c>
      <c r="Q601" s="16" t="b">
        <f t="shared" si="55"/>
        <v>1</v>
      </c>
      <c r="R601" s="16" t="b">
        <f t="shared" si="56"/>
        <v>1</v>
      </c>
      <c r="S601" s="16" t="b">
        <f t="shared" si="57"/>
        <v>1</v>
      </c>
    </row>
    <row r="602" spans="1:19" ht="15.75">
      <c r="A602" s="103">
        <v>587</v>
      </c>
      <c r="B602" s="218"/>
      <c r="C602" s="218"/>
      <c r="D602" s="206"/>
      <c r="E602" s="206"/>
      <c r="F602" s="206"/>
      <c r="G602" s="207"/>
      <c r="H602" s="207"/>
      <c r="I602" s="208"/>
      <c r="J602" s="208"/>
      <c r="K602" s="208"/>
      <c r="L602" s="208"/>
      <c r="M602" s="104">
        <f t="shared" si="58"/>
        <v>0</v>
      </c>
      <c r="N602" s="208"/>
      <c r="O602" s="16" t="b">
        <f t="shared" si="59"/>
        <v>1</v>
      </c>
      <c r="P602" s="16" t="b">
        <f t="shared" si="60"/>
        <v>1</v>
      </c>
      <c r="Q602" s="16" t="b">
        <f t="shared" si="55"/>
        <v>1</v>
      </c>
      <c r="R602" s="16" t="b">
        <f t="shared" si="56"/>
        <v>1</v>
      </c>
      <c r="S602" s="16" t="b">
        <f t="shared" si="57"/>
        <v>1</v>
      </c>
    </row>
    <row r="603" spans="1:19" ht="15.75">
      <c r="A603" s="103">
        <v>588</v>
      </c>
      <c r="B603" s="218"/>
      <c r="C603" s="218"/>
      <c r="D603" s="206"/>
      <c r="E603" s="206"/>
      <c r="F603" s="206"/>
      <c r="G603" s="207"/>
      <c r="H603" s="207"/>
      <c r="I603" s="208"/>
      <c r="J603" s="208"/>
      <c r="K603" s="208"/>
      <c r="L603" s="208"/>
      <c r="M603" s="104">
        <f t="shared" si="58"/>
        <v>0</v>
      </c>
      <c r="N603" s="208"/>
      <c r="O603" s="16" t="b">
        <f t="shared" si="59"/>
        <v>1</v>
      </c>
      <c r="P603" s="16" t="b">
        <f t="shared" si="60"/>
        <v>1</v>
      </c>
      <c r="Q603" s="16" t="b">
        <f t="shared" si="55"/>
        <v>1</v>
      </c>
      <c r="R603" s="16" t="b">
        <f t="shared" si="56"/>
        <v>1</v>
      </c>
      <c r="S603" s="16" t="b">
        <f t="shared" si="57"/>
        <v>1</v>
      </c>
    </row>
    <row r="604" spans="1:19" ht="15.75">
      <c r="A604" s="103">
        <v>589</v>
      </c>
      <c r="B604" s="218"/>
      <c r="C604" s="218"/>
      <c r="D604" s="206"/>
      <c r="E604" s="206"/>
      <c r="F604" s="206"/>
      <c r="G604" s="207"/>
      <c r="H604" s="207"/>
      <c r="I604" s="208"/>
      <c r="J604" s="208"/>
      <c r="K604" s="208"/>
      <c r="L604" s="208"/>
      <c r="M604" s="104">
        <f t="shared" si="58"/>
        <v>0</v>
      </c>
      <c r="N604" s="208"/>
      <c r="O604" s="16" t="b">
        <f t="shared" si="59"/>
        <v>1</v>
      </c>
      <c r="P604" s="16" t="b">
        <f t="shared" si="60"/>
        <v>1</v>
      </c>
      <c r="Q604" s="16" t="b">
        <f t="shared" si="55"/>
        <v>1</v>
      </c>
      <c r="R604" s="16" t="b">
        <f t="shared" si="56"/>
        <v>1</v>
      </c>
      <c r="S604" s="16" t="b">
        <f t="shared" si="57"/>
        <v>1</v>
      </c>
    </row>
    <row r="605" spans="1:19" ht="15.75">
      <c r="A605" s="103">
        <v>590</v>
      </c>
      <c r="B605" s="218"/>
      <c r="C605" s="218"/>
      <c r="D605" s="206"/>
      <c r="E605" s="206"/>
      <c r="F605" s="206"/>
      <c r="G605" s="207"/>
      <c r="H605" s="207"/>
      <c r="I605" s="208"/>
      <c r="J605" s="208"/>
      <c r="K605" s="208"/>
      <c r="L605" s="208"/>
      <c r="M605" s="104">
        <f t="shared" si="58"/>
        <v>0</v>
      </c>
      <c r="N605" s="208"/>
      <c r="O605" s="16" t="b">
        <f t="shared" si="59"/>
        <v>1</v>
      </c>
      <c r="P605" s="16" t="b">
        <f t="shared" si="60"/>
        <v>1</v>
      </c>
      <c r="Q605" s="16" t="b">
        <f t="shared" si="55"/>
        <v>1</v>
      </c>
      <c r="R605" s="16" t="b">
        <f t="shared" si="56"/>
        <v>1</v>
      </c>
      <c r="S605" s="16" t="b">
        <f t="shared" si="57"/>
        <v>1</v>
      </c>
    </row>
    <row r="606" spans="1:19" ht="15.75">
      <c r="A606" s="103">
        <v>591</v>
      </c>
      <c r="B606" s="218"/>
      <c r="C606" s="218"/>
      <c r="D606" s="206"/>
      <c r="E606" s="206"/>
      <c r="F606" s="206"/>
      <c r="G606" s="207"/>
      <c r="H606" s="207"/>
      <c r="I606" s="208"/>
      <c r="J606" s="208"/>
      <c r="K606" s="208"/>
      <c r="L606" s="208"/>
      <c r="M606" s="104">
        <f t="shared" si="58"/>
        <v>0</v>
      </c>
      <c r="N606" s="208"/>
      <c r="O606" s="16" t="b">
        <f t="shared" si="59"/>
        <v>1</v>
      </c>
      <c r="P606" s="16" t="b">
        <f t="shared" si="60"/>
        <v>1</v>
      </c>
      <c r="Q606" s="16" t="b">
        <f t="shared" si="55"/>
        <v>1</v>
      </c>
      <c r="R606" s="16" t="b">
        <f t="shared" si="56"/>
        <v>1</v>
      </c>
      <c r="S606" s="16" t="b">
        <f t="shared" si="57"/>
        <v>1</v>
      </c>
    </row>
    <row r="607" spans="1:19" ht="15.75">
      <c r="A607" s="103">
        <v>592</v>
      </c>
      <c r="B607" s="218"/>
      <c r="C607" s="218"/>
      <c r="D607" s="206"/>
      <c r="E607" s="206"/>
      <c r="F607" s="206"/>
      <c r="G607" s="207"/>
      <c r="H607" s="207"/>
      <c r="I607" s="208"/>
      <c r="J607" s="208"/>
      <c r="K607" s="208"/>
      <c r="L607" s="208"/>
      <c r="M607" s="104">
        <f t="shared" si="58"/>
        <v>0</v>
      </c>
      <c r="N607" s="208"/>
      <c r="O607" s="16" t="b">
        <f t="shared" si="59"/>
        <v>1</v>
      </c>
      <c r="P607" s="16" t="b">
        <f t="shared" si="60"/>
        <v>1</v>
      </c>
      <c r="Q607" s="16" t="b">
        <f t="shared" si="55"/>
        <v>1</v>
      </c>
      <c r="R607" s="16" t="b">
        <f t="shared" si="56"/>
        <v>1</v>
      </c>
      <c r="S607" s="16" t="b">
        <f t="shared" si="57"/>
        <v>1</v>
      </c>
    </row>
    <row r="608" spans="1:19" ht="15.75">
      <c r="A608" s="103">
        <v>593</v>
      </c>
      <c r="B608" s="218"/>
      <c r="C608" s="218"/>
      <c r="D608" s="206"/>
      <c r="E608" s="206"/>
      <c r="F608" s="206"/>
      <c r="G608" s="207"/>
      <c r="H608" s="207"/>
      <c r="I608" s="208"/>
      <c r="J608" s="208"/>
      <c r="K608" s="208"/>
      <c r="L608" s="208"/>
      <c r="M608" s="104">
        <f t="shared" si="58"/>
        <v>0</v>
      </c>
      <c r="N608" s="208"/>
      <c r="O608" s="16" t="b">
        <f t="shared" si="59"/>
        <v>1</v>
      </c>
      <c r="P608" s="16" t="b">
        <f t="shared" si="60"/>
        <v>1</v>
      </c>
      <c r="Q608" s="16" t="b">
        <f t="shared" si="55"/>
        <v>1</v>
      </c>
      <c r="R608" s="16" t="b">
        <f t="shared" si="56"/>
        <v>1</v>
      </c>
      <c r="S608" s="16" t="b">
        <f t="shared" si="57"/>
        <v>1</v>
      </c>
    </row>
    <row r="609" spans="1:19" ht="15.75">
      <c r="A609" s="103">
        <v>594</v>
      </c>
      <c r="B609" s="218"/>
      <c r="C609" s="218"/>
      <c r="D609" s="206"/>
      <c r="E609" s="206"/>
      <c r="F609" s="206"/>
      <c r="G609" s="207"/>
      <c r="H609" s="207"/>
      <c r="I609" s="208"/>
      <c r="J609" s="208"/>
      <c r="K609" s="208"/>
      <c r="L609" s="208"/>
      <c r="M609" s="104">
        <f t="shared" si="58"/>
        <v>0</v>
      </c>
      <c r="N609" s="208"/>
      <c r="O609" s="16" t="b">
        <f t="shared" si="59"/>
        <v>1</v>
      </c>
      <c r="P609" s="16" t="b">
        <f t="shared" si="60"/>
        <v>1</v>
      </c>
      <c r="Q609" s="16" t="b">
        <f t="shared" si="55"/>
        <v>1</v>
      </c>
      <c r="R609" s="16" t="b">
        <f t="shared" si="56"/>
        <v>1</v>
      </c>
      <c r="S609" s="16" t="b">
        <f t="shared" si="57"/>
        <v>1</v>
      </c>
    </row>
    <row r="610" spans="1:19" ht="15.75">
      <c r="A610" s="103">
        <v>595</v>
      </c>
      <c r="B610" s="218"/>
      <c r="C610" s="218"/>
      <c r="D610" s="206"/>
      <c r="E610" s="206"/>
      <c r="F610" s="206"/>
      <c r="G610" s="207"/>
      <c r="H610" s="207"/>
      <c r="I610" s="208"/>
      <c r="J610" s="208"/>
      <c r="K610" s="208"/>
      <c r="L610" s="208"/>
      <c r="M610" s="104">
        <f t="shared" si="58"/>
        <v>0</v>
      </c>
      <c r="N610" s="208"/>
      <c r="O610" s="16" t="b">
        <f t="shared" si="59"/>
        <v>1</v>
      </c>
      <c r="P610" s="16" t="b">
        <f t="shared" si="60"/>
        <v>1</v>
      </c>
      <c r="Q610" s="16" t="b">
        <f t="shared" si="55"/>
        <v>1</v>
      </c>
      <c r="R610" s="16" t="b">
        <f t="shared" si="56"/>
        <v>1</v>
      </c>
      <c r="S610" s="16" t="b">
        <f t="shared" si="57"/>
        <v>1</v>
      </c>
    </row>
    <row r="611" spans="1:19" ht="15.75">
      <c r="A611" s="103">
        <v>596</v>
      </c>
      <c r="B611" s="218"/>
      <c r="C611" s="218"/>
      <c r="D611" s="206"/>
      <c r="E611" s="206"/>
      <c r="F611" s="206"/>
      <c r="G611" s="207"/>
      <c r="H611" s="207"/>
      <c r="I611" s="208"/>
      <c r="J611" s="208"/>
      <c r="K611" s="208"/>
      <c r="L611" s="208"/>
      <c r="M611" s="104">
        <f t="shared" si="58"/>
        <v>0</v>
      </c>
      <c r="N611" s="208"/>
      <c r="O611" s="16" t="b">
        <f t="shared" si="59"/>
        <v>1</v>
      </c>
      <c r="P611" s="16" t="b">
        <f t="shared" si="60"/>
        <v>1</v>
      </c>
      <c r="Q611" s="16" t="b">
        <f t="shared" si="55"/>
        <v>1</v>
      </c>
      <c r="R611" s="16" t="b">
        <f t="shared" si="56"/>
        <v>1</v>
      </c>
      <c r="S611" s="16" t="b">
        <f t="shared" si="57"/>
        <v>1</v>
      </c>
    </row>
    <row r="612" spans="1:19" ht="15.75">
      <c r="A612" s="103">
        <v>597</v>
      </c>
      <c r="B612" s="218"/>
      <c r="C612" s="218"/>
      <c r="D612" s="206"/>
      <c r="E612" s="206"/>
      <c r="F612" s="206"/>
      <c r="G612" s="207"/>
      <c r="H612" s="207"/>
      <c r="I612" s="208"/>
      <c r="J612" s="208"/>
      <c r="K612" s="208"/>
      <c r="L612" s="208"/>
      <c r="M612" s="104">
        <f t="shared" si="58"/>
        <v>0</v>
      </c>
      <c r="N612" s="208"/>
      <c r="O612" s="16" t="b">
        <f t="shared" si="59"/>
        <v>1</v>
      </c>
      <c r="P612" s="16" t="b">
        <f t="shared" si="60"/>
        <v>1</v>
      </c>
      <c r="Q612" s="16" t="b">
        <f t="shared" si="55"/>
        <v>1</v>
      </c>
      <c r="R612" s="16" t="b">
        <f t="shared" si="56"/>
        <v>1</v>
      </c>
      <c r="S612" s="16" t="b">
        <f t="shared" si="57"/>
        <v>1</v>
      </c>
    </row>
    <row r="613" spans="1:19" ht="15.75">
      <c r="A613" s="103">
        <v>598</v>
      </c>
      <c r="B613" s="218"/>
      <c r="C613" s="218"/>
      <c r="D613" s="206"/>
      <c r="E613" s="206"/>
      <c r="F613" s="206"/>
      <c r="G613" s="207"/>
      <c r="H613" s="207"/>
      <c r="I613" s="208"/>
      <c r="J613" s="208"/>
      <c r="K613" s="208"/>
      <c r="L613" s="208"/>
      <c r="M613" s="104">
        <f t="shared" si="58"/>
        <v>0</v>
      </c>
      <c r="N613" s="208"/>
      <c r="O613" s="16" t="b">
        <f t="shared" si="59"/>
        <v>1</v>
      </c>
      <c r="P613" s="16" t="b">
        <f t="shared" si="60"/>
        <v>1</v>
      </c>
      <c r="Q613" s="16" t="b">
        <f t="shared" si="55"/>
        <v>1</v>
      </c>
      <c r="R613" s="16" t="b">
        <f t="shared" si="56"/>
        <v>1</v>
      </c>
      <c r="S613" s="16" t="b">
        <f t="shared" si="57"/>
        <v>1</v>
      </c>
    </row>
    <row r="614" spans="1:19" ht="15.75">
      <c r="A614" s="103">
        <v>599</v>
      </c>
      <c r="B614" s="218"/>
      <c r="C614" s="218"/>
      <c r="D614" s="206"/>
      <c r="E614" s="206"/>
      <c r="F614" s="206"/>
      <c r="G614" s="207"/>
      <c r="H614" s="207"/>
      <c r="I614" s="208"/>
      <c r="J614" s="208"/>
      <c r="K614" s="208"/>
      <c r="L614" s="208"/>
      <c r="M614" s="104">
        <f t="shared" si="58"/>
        <v>0</v>
      </c>
      <c r="N614" s="208"/>
      <c r="O614" s="16" t="b">
        <f t="shared" si="59"/>
        <v>1</v>
      </c>
      <c r="P614" s="16" t="b">
        <f t="shared" si="60"/>
        <v>1</v>
      </c>
      <c r="Q614" s="16" t="b">
        <f t="shared" si="55"/>
        <v>1</v>
      </c>
      <c r="R614" s="16" t="b">
        <f t="shared" si="56"/>
        <v>1</v>
      </c>
      <c r="S614" s="16" t="b">
        <f t="shared" si="57"/>
        <v>1</v>
      </c>
    </row>
    <row r="615" spans="1:19" ht="15.75">
      <c r="A615" s="103">
        <v>600</v>
      </c>
      <c r="B615" s="218"/>
      <c r="C615" s="218"/>
      <c r="D615" s="206"/>
      <c r="E615" s="206"/>
      <c r="F615" s="206"/>
      <c r="G615" s="207"/>
      <c r="H615" s="207"/>
      <c r="I615" s="208"/>
      <c r="J615" s="208"/>
      <c r="K615" s="208"/>
      <c r="L615" s="208"/>
      <c r="M615" s="104">
        <f t="shared" si="58"/>
        <v>0</v>
      </c>
      <c r="N615" s="208"/>
      <c r="O615" s="16" t="b">
        <f t="shared" si="59"/>
        <v>1</v>
      </c>
      <c r="P615" s="16" t="b">
        <f t="shared" si="60"/>
        <v>1</v>
      </c>
      <c r="Q615" s="16" t="b">
        <f t="shared" si="55"/>
        <v>1</v>
      </c>
      <c r="R615" s="16" t="b">
        <f t="shared" si="56"/>
        <v>1</v>
      </c>
      <c r="S615" s="16" t="b">
        <f t="shared" si="57"/>
        <v>1</v>
      </c>
    </row>
    <row r="616" spans="1:19" ht="15.75">
      <c r="A616" s="103">
        <v>601</v>
      </c>
      <c r="B616" s="218"/>
      <c r="C616" s="218"/>
      <c r="D616" s="206"/>
      <c r="E616" s="206"/>
      <c r="F616" s="206"/>
      <c r="G616" s="207"/>
      <c r="H616" s="207"/>
      <c r="I616" s="208"/>
      <c r="J616" s="208"/>
      <c r="K616" s="208"/>
      <c r="L616" s="208"/>
      <c r="M616" s="104">
        <f t="shared" si="58"/>
        <v>0</v>
      </c>
      <c r="N616" s="208"/>
      <c r="O616" s="16" t="b">
        <f t="shared" si="59"/>
        <v>1</v>
      </c>
      <c r="P616" s="16" t="b">
        <f t="shared" si="60"/>
        <v>1</v>
      </c>
      <c r="Q616" s="16" t="b">
        <f t="shared" si="55"/>
        <v>1</v>
      </c>
      <c r="R616" s="16" t="b">
        <f t="shared" si="56"/>
        <v>1</v>
      </c>
      <c r="S616" s="16" t="b">
        <f t="shared" si="57"/>
        <v>1</v>
      </c>
    </row>
    <row r="617" spans="1:19" ht="15.75">
      <c r="A617" s="103">
        <v>602</v>
      </c>
      <c r="B617" s="218"/>
      <c r="C617" s="218"/>
      <c r="D617" s="206"/>
      <c r="E617" s="206"/>
      <c r="F617" s="206"/>
      <c r="G617" s="207"/>
      <c r="H617" s="207"/>
      <c r="I617" s="208"/>
      <c r="J617" s="208"/>
      <c r="K617" s="208"/>
      <c r="L617" s="208"/>
      <c r="M617" s="104">
        <f t="shared" si="58"/>
        <v>0</v>
      </c>
      <c r="N617" s="208"/>
      <c r="O617" s="16" t="b">
        <f t="shared" si="59"/>
        <v>1</v>
      </c>
      <c r="P617" s="16" t="b">
        <f t="shared" si="60"/>
        <v>1</v>
      </c>
      <c r="Q617" s="16" t="b">
        <f t="shared" si="55"/>
        <v>1</v>
      </c>
      <c r="R617" s="16" t="b">
        <f t="shared" si="56"/>
        <v>1</v>
      </c>
      <c r="S617" s="16" t="b">
        <f t="shared" si="57"/>
        <v>1</v>
      </c>
    </row>
    <row r="618" spans="1:19" ht="15.75">
      <c r="A618" s="103">
        <v>603</v>
      </c>
      <c r="B618" s="218"/>
      <c r="C618" s="218"/>
      <c r="D618" s="206"/>
      <c r="E618" s="206"/>
      <c r="F618" s="206"/>
      <c r="G618" s="207"/>
      <c r="H618" s="207"/>
      <c r="I618" s="208"/>
      <c r="J618" s="208"/>
      <c r="K618" s="208"/>
      <c r="L618" s="208"/>
      <c r="M618" s="104">
        <f t="shared" si="58"/>
        <v>0</v>
      </c>
      <c r="N618" s="208"/>
      <c r="O618" s="16" t="b">
        <f t="shared" si="59"/>
        <v>1</v>
      </c>
      <c r="P618" s="16" t="b">
        <f t="shared" si="60"/>
        <v>1</v>
      </c>
      <c r="Q618" s="16" t="b">
        <f t="shared" si="55"/>
        <v>1</v>
      </c>
      <c r="R618" s="16" t="b">
        <f t="shared" si="56"/>
        <v>1</v>
      </c>
      <c r="S618" s="16" t="b">
        <f t="shared" si="57"/>
        <v>1</v>
      </c>
    </row>
    <row r="619" spans="1:19" ht="15.75">
      <c r="A619" s="103">
        <v>604</v>
      </c>
      <c r="B619" s="218"/>
      <c r="C619" s="218"/>
      <c r="D619" s="206"/>
      <c r="E619" s="206"/>
      <c r="F619" s="206"/>
      <c r="G619" s="207"/>
      <c r="H619" s="207"/>
      <c r="I619" s="208"/>
      <c r="J619" s="208"/>
      <c r="K619" s="208"/>
      <c r="L619" s="208"/>
      <c r="M619" s="104">
        <f t="shared" si="58"/>
        <v>0</v>
      </c>
      <c r="N619" s="208"/>
      <c r="O619" s="16" t="b">
        <f t="shared" si="59"/>
        <v>1</v>
      </c>
      <c r="P619" s="16" t="b">
        <f t="shared" si="60"/>
        <v>1</v>
      </c>
      <c r="Q619" s="16" t="b">
        <f t="shared" si="55"/>
        <v>1</v>
      </c>
      <c r="R619" s="16" t="b">
        <f t="shared" si="56"/>
        <v>1</v>
      </c>
      <c r="S619" s="16" t="b">
        <f t="shared" si="57"/>
        <v>1</v>
      </c>
    </row>
    <row r="620" spans="1:19" ht="15.75">
      <c r="A620" s="103">
        <v>605</v>
      </c>
      <c r="B620" s="218"/>
      <c r="C620" s="218"/>
      <c r="D620" s="206"/>
      <c r="E620" s="206"/>
      <c r="F620" s="206"/>
      <c r="G620" s="207"/>
      <c r="H620" s="207"/>
      <c r="I620" s="208"/>
      <c r="J620" s="208"/>
      <c r="K620" s="208"/>
      <c r="L620" s="208"/>
      <c r="M620" s="104">
        <f t="shared" si="58"/>
        <v>0</v>
      </c>
      <c r="N620" s="208"/>
      <c r="O620" s="16" t="b">
        <f t="shared" si="59"/>
        <v>1</v>
      </c>
      <c r="P620" s="16" t="b">
        <f t="shared" si="60"/>
        <v>1</v>
      </c>
      <c r="Q620" s="16" t="b">
        <f t="shared" si="55"/>
        <v>1</v>
      </c>
      <c r="R620" s="16" t="b">
        <f t="shared" si="56"/>
        <v>1</v>
      </c>
      <c r="S620" s="16" t="b">
        <f t="shared" si="57"/>
        <v>1</v>
      </c>
    </row>
    <row r="621" spans="1:19" ht="15.75">
      <c r="A621" s="103">
        <v>606</v>
      </c>
      <c r="B621" s="218"/>
      <c r="C621" s="218"/>
      <c r="D621" s="206"/>
      <c r="E621" s="206"/>
      <c r="F621" s="206"/>
      <c r="G621" s="207"/>
      <c r="H621" s="207"/>
      <c r="I621" s="208"/>
      <c r="J621" s="208"/>
      <c r="K621" s="208"/>
      <c r="L621" s="208"/>
      <c r="M621" s="104">
        <f t="shared" si="58"/>
        <v>0</v>
      </c>
      <c r="N621" s="208"/>
      <c r="O621" s="16" t="b">
        <f t="shared" si="59"/>
        <v>1</v>
      </c>
      <c r="P621" s="16" t="b">
        <f t="shared" si="60"/>
        <v>1</v>
      </c>
      <c r="Q621" s="16" t="b">
        <f t="shared" si="55"/>
        <v>1</v>
      </c>
      <c r="R621" s="16" t="b">
        <f t="shared" si="56"/>
        <v>1</v>
      </c>
      <c r="S621" s="16" t="b">
        <f t="shared" si="57"/>
        <v>1</v>
      </c>
    </row>
    <row r="622" spans="1:19" ht="15.75">
      <c r="A622" s="103">
        <v>607</v>
      </c>
      <c r="B622" s="218"/>
      <c r="C622" s="218"/>
      <c r="D622" s="206"/>
      <c r="E622" s="206"/>
      <c r="F622" s="206"/>
      <c r="G622" s="207"/>
      <c r="H622" s="207"/>
      <c r="I622" s="208"/>
      <c r="J622" s="208"/>
      <c r="K622" s="208"/>
      <c r="L622" s="208"/>
      <c r="M622" s="104">
        <f t="shared" si="58"/>
        <v>0</v>
      </c>
      <c r="N622" s="208"/>
      <c r="O622" s="16" t="b">
        <f t="shared" si="59"/>
        <v>1</v>
      </c>
      <c r="P622" s="16" t="b">
        <f t="shared" si="60"/>
        <v>1</v>
      </c>
      <c r="Q622" s="16" t="b">
        <f t="shared" si="55"/>
        <v>1</v>
      </c>
      <c r="R622" s="16" t="b">
        <f t="shared" si="56"/>
        <v>1</v>
      </c>
      <c r="S622" s="16" t="b">
        <f t="shared" si="57"/>
        <v>1</v>
      </c>
    </row>
    <row r="623" spans="1:19" ht="15.75">
      <c r="A623" s="103">
        <v>608</v>
      </c>
      <c r="B623" s="218"/>
      <c r="C623" s="218"/>
      <c r="D623" s="206"/>
      <c r="E623" s="206"/>
      <c r="F623" s="206"/>
      <c r="G623" s="207"/>
      <c r="H623" s="207"/>
      <c r="I623" s="208"/>
      <c r="J623" s="208"/>
      <c r="K623" s="208"/>
      <c r="L623" s="208"/>
      <c r="M623" s="104">
        <f t="shared" si="58"/>
        <v>0</v>
      </c>
      <c r="N623" s="208"/>
      <c r="O623" s="16" t="b">
        <f t="shared" si="59"/>
        <v>1</v>
      </c>
      <c r="P623" s="16" t="b">
        <f t="shared" si="60"/>
        <v>1</v>
      </c>
      <c r="Q623" s="16" t="b">
        <f t="shared" si="55"/>
        <v>1</v>
      </c>
      <c r="R623" s="16" t="b">
        <f t="shared" si="56"/>
        <v>1</v>
      </c>
      <c r="S623" s="16" t="b">
        <f t="shared" si="57"/>
        <v>1</v>
      </c>
    </row>
    <row r="624" spans="1:19" ht="15.75">
      <c r="A624" s="103">
        <v>609</v>
      </c>
      <c r="B624" s="218"/>
      <c r="C624" s="218"/>
      <c r="D624" s="206"/>
      <c r="E624" s="206"/>
      <c r="F624" s="206"/>
      <c r="G624" s="207"/>
      <c r="H624" s="207"/>
      <c r="I624" s="208"/>
      <c r="J624" s="208"/>
      <c r="K624" s="208"/>
      <c r="L624" s="208"/>
      <c r="M624" s="104">
        <f t="shared" si="58"/>
        <v>0</v>
      </c>
      <c r="N624" s="208"/>
      <c r="O624" s="16" t="b">
        <f t="shared" si="59"/>
        <v>1</v>
      </c>
      <c r="P624" s="16" t="b">
        <f t="shared" si="60"/>
        <v>1</v>
      </c>
      <c r="Q624" s="16" t="b">
        <f t="shared" si="55"/>
        <v>1</v>
      </c>
      <c r="R624" s="16" t="b">
        <f t="shared" si="56"/>
        <v>1</v>
      </c>
      <c r="S624" s="16" t="b">
        <f t="shared" si="57"/>
        <v>1</v>
      </c>
    </row>
    <row r="625" spans="1:19" ht="15.75">
      <c r="A625" s="103">
        <v>610</v>
      </c>
      <c r="B625" s="218"/>
      <c r="C625" s="218"/>
      <c r="D625" s="206"/>
      <c r="E625" s="206"/>
      <c r="F625" s="206"/>
      <c r="G625" s="207"/>
      <c r="H625" s="207"/>
      <c r="I625" s="208"/>
      <c r="J625" s="208"/>
      <c r="K625" s="208"/>
      <c r="L625" s="208"/>
      <c r="M625" s="104">
        <f t="shared" si="58"/>
        <v>0</v>
      </c>
      <c r="N625" s="208"/>
      <c r="O625" s="16" t="b">
        <f t="shared" si="59"/>
        <v>1</v>
      </c>
      <c r="P625" s="16" t="b">
        <f t="shared" si="60"/>
        <v>1</v>
      </c>
      <c r="Q625" s="16" t="b">
        <f t="shared" si="55"/>
        <v>1</v>
      </c>
      <c r="R625" s="16" t="b">
        <f t="shared" si="56"/>
        <v>1</v>
      </c>
      <c r="S625" s="16" t="b">
        <f t="shared" si="57"/>
        <v>1</v>
      </c>
    </row>
    <row r="626" spans="1:19" ht="15.75">
      <c r="A626" s="103">
        <v>611</v>
      </c>
      <c r="B626" s="218"/>
      <c r="C626" s="218"/>
      <c r="D626" s="206"/>
      <c r="E626" s="206"/>
      <c r="F626" s="206"/>
      <c r="G626" s="207"/>
      <c r="H626" s="207"/>
      <c r="I626" s="208"/>
      <c r="J626" s="208"/>
      <c r="K626" s="208"/>
      <c r="L626" s="208"/>
      <c r="M626" s="104">
        <f t="shared" si="58"/>
        <v>0</v>
      </c>
      <c r="N626" s="208"/>
      <c r="O626" s="16" t="b">
        <f t="shared" si="59"/>
        <v>1</v>
      </c>
      <c r="P626" s="16" t="b">
        <f t="shared" si="60"/>
        <v>1</v>
      </c>
      <c r="Q626" s="16" t="b">
        <f t="shared" si="55"/>
        <v>1</v>
      </c>
      <c r="R626" s="16" t="b">
        <f t="shared" si="56"/>
        <v>1</v>
      </c>
      <c r="S626" s="16" t="b">
        <f t="shared" si="57"/>
        <v>1</v>
      </c>
    </row>
    <row r="627" spans="1:19" ht="15.75">
      <c r="A627" s="103">
        <v>612</v>
      </c>
      <c r="B627" s="218"/>
      <c r="C627" s="218"/>
      <c r="D627" s="206"/>
      <c r="E627" s="206"/>
      <c r="F627" s="206"/>
      <c r="G627" s="207"/>
      <c r="H627" s="207"/>
      <c r="I627" s="208"/>
      <c r="J627" s="208"/>
      <c r="K627" s="208"/>
      <c r="L627" s="208"/>
      <c r="M627" s="104">
        <f t="shared" si="58"/>
        <v>0</v>
      </c>
      <c r="N627" s="208"/>
      <c r="O627" s="16" t="b">
        <f t="shared" si="59"/>
        <v>1</v>
      </c>
      <c r="P627" s="16" t="b">
        <f t="shared" si="60"/>
        <v>1</v>
      </c>
      <c r="Q627" s="16" t="b">
        <f t="shared" si="55"/>
        <v>1</v>
      </c>
      <c r="R627" s="16" t="b">
        <f t="shared" si="56"/>
        <v>1</v>
      </c>
      <c r="S627" s="16" t="b">
        <f t="shared" si="57"/>
        <v>1</v>
      </c>
    </row>
    <row r="628" spans="1:19" ht="15.75">
      <c r="A628" s="103">
        <v>613</v>
      </c>
      <c r="B628" s="218"/>
      <c r="C628" s="218"/>
      <c r="D628" s="206"/>
      <c r="E628" s="206"/>
      <c r="F628" s="206"/>
      <c r="G628" s="207"/>
      <c r="H628" s="207"/>
      <c r="I628" s="208"/>
      <c r="J628" s="208"/>
      <c r="K628" s="208"/>
      <c r="L628" s="208"/>
      <c r="M628" s="104">
        <f t="shared" si="58"/>
        <v>0</v>
      </c>
      <c r="N628" s="208"/>
      <c r="O628" s="16" t="b">
        <f t="shared" si="59"/>
        <v>1</v>
      </c>
      <c r="P628" s="16" t="b">
        <f t="shared" si="60"/>
        <v>1</v>
      </c>
      <c r="Q628" s="16" t="b">
        <f t="shared" si="55"/>
        <v>1</v>
      </c>
      <c r="R628" s="16" t="b">
        <f t="shared" si="56"/>
        <v>1</v>
      </c>
      <c r="S628" s="16" t="b">
        <f t="shared" si="57"/>
        <v>1</v>
      </c>
    </row>
    <row r="629" spans="1:19" ht="15.75">
      <c r="A629" s="103">
        <v>614</v>
      </c>
      <c r="B629" s="218"/>
      <c r="C629" s="218"/>
      <c r="D629" s="206"/>
      <c r="E629" s="206"/>
      <c r="F629" s="206"/>
      <c r="G629" s="207"/>
      <c r="H629" s="207"/>
      <c r="I629" s="208"/>
      <c r="J629" s="208"/>
      <c r="K629" s="208"/>
      <c r="L629" s="208"/>
      <c r="M629" s="104">
        <f t="shared" si="58"/>
        <v>0</v>
      </c>
      <c r="N629" s="208"/>
      <c r="O629" s="16" t="b">
        <f t="shared" si="59"/>
        <v>1</v>
      </c>
      <c r="P629" s="16" t="b">
        <f t="shared" si="60"/>
        <v>1</v>
      </c>
      <c r="Q629" s="16" t="b">
        <f t="shared" si="55"/>
        <v>1</v>
      </c>
      <c r="R629" s="16" t="b">
        <f t="shared" si="56"/>
        <v>1</v>
      </c>
      <c r="S629" s="16" t="b">
        <f t="shared" si="57"/>
        <v>1</v>
      </c>
    </row>
    <row r="630" spans="1:19" ht="15.75">
      <c r="A630" s="103">
        <v>615</v>
      </c>
      <c r="B630" s="218"/>
      <c r="C630" s="218"/>
      <c r="D630" s="206"/>
      <c r="E630" s="206"/>
      <c r="F630" s="206"/>
      <c r="G630" s="207"/>
      <c r="H630" s="207"/>
      <c r="I630" s="208"/>
      <c r="J630" s="208"/>
      <c r="K630" s="208"/>
      <c r="L630" s="208"/>
      <c r="M630" s="104">
        <f t="shared" si="58"/>
        <v>0</v>
      </c>
      <c r="N630" s="208"/>
      <c r="O630" s="16" t="b">
        <f t="shared" si="59"/>
        <v>1</v>
      </c>
      <c r="P630" s="16" t="b">
        <f t="shared" si="60"/>
        <v>1</v>
      </c>
      <c r="Q630" s="16" t="b">
        <f t="shared" si="55"/>
        <v>1</v>
      </c>
      <c r="R630" s="16" t="b">
        <f t="shared" si="56"/>
        <v>1</v>
      </c>
      <c r="S630" s="16" t="b">
        <f t="shared" si="57"/>
        <v>1</v>
      </c>
    </row>
    <row r="631" spans="1:19" ht="15.75">
      <c r="A631" s="103">
        <v>616</v>
      </c>
      <c r="B631" s="218"/>
      <c r="C631" s="218"/>
      <c r="D631" s="206"/>
      <c r="E631" s="206"/>
      <c r="F631" s="206"/>
      <c r="G631" s="207"/>
      <c r="H631" s="207"/>
      <c r="I631" s="208"/>
      <c r="J631" s="208"/>
      <c r="K631" s="208"/>
      <c r="L631" s="208"/>
      <c r="M631" s="104">
        <f t="shared" si="58"/>
        <v>0</v>
      </c>
      <c r="N631" s="208"/>
      <c r="O631" s="16" t="b">
        <f t="shared" si="59"/>
        <v>1</v>
      </c>
      <c r="P631" s="16" t="b">
        <f t="shared" si="60"/>
        <v>1</v>
      </c>
      <c r="Q631" s="16" t="b">
        <f t="shared" si="55"/>
        <v>1</v>
      </c>
      <c r="R631" s="16" t="b">
        <f t="shared" si="56"/>
        <v>1</v>
      </c>
      <c r="S631" s="16" t="b">
        <f t="shared" si="57"/>
        <v>1</v>
      </c>
    </row>
    <row r="632" spans="1:19" ht="15.75">
      <c r="A632" s="103">
        <v>617</v>
      </c>
      <c r="B632" s="218"/>
      <c r="C632" s="218"/>
      <c r="D632" s="206"/>
      <c r="E632" s="206"/>
      <c r="F632" s="206"/>
      <c r="G632" s="207"/>
      <c r="H632" s="207"/>
      <c r="I632" s="208"/>
      <c r="J632" s="208"/>
      <c r="K632" s="208"/>
      <c r="L632" s="208"/>
      <c r="M632" s="104">
        <f t="shared" si="58"/>
        <v>0</v>
      </c>
      <c r="N632" s="208"/>
      <c r="O632" s="16" t="b">
        <f t="shared" si="59"/>
        <v>1</v>
      </c>
      <c r="P632" s="16" t="b">
        <f t="shared" si="60"/>
        <v>1</v>
      </c>
      <c r="Q632" s="16" t="b">
        <f t="shared" si="55"/>
        <v>1</v>
      </c>
      <c r="R632" s="16" t="b">
        <f t="shared" si="56"/>
        <v>1</v>
      </c>
      <c r="S632" s="16" t="b">
        <f t="shared" si="57"/>
        <v>1</v>
      </c>
    </row>
    <row r="633" spans="1:19" ht="15.75">
      <c r="A633" s="103">
        <v>618</v>
      </c>
      <c r="B633" s="218"/>
      <c r="C633" s="218"/>
      <c r="D633" s="206"/>
      <c r="E633" s="206"/>
      <c r="F633" s="206"/>
      <c r="G633" s="207"/>
      <c r="H633" s="207"/>
      <c r="I633" s="208"/>
      <c r="J633" s="208"/>
      <c r="K633" s="208"/>
      <c r="L633" s="208"/>
      <c r="M633" s="104">
        <f t="shared" si="58"/>
        <v>0</v>
      </c>
      <c r="N633" s="208"/>
      <c r="O633" s="16" t="b">
        <f t="shared" si="59"/>
        <v>1</v>
      </c>
      <c r="P633" s="16" t="b">
        <f t="shared" si="60"/>
        <v>1</v>
      </c>
      <c r="Q633" s="16" t="b">
        <f t="shared" si="55"/>
        <v>1</v>
      </c>
      <c r="R633" s="16" t="b">
        <f t="shared" si="56"/>
        <v>1</v>
      </c>
      <c r="S633" s="16" t="b">
        <f t="shared" si="57"/>
        <v>1</v>
      </c>
    </row>
    <row r="634" spans="1:19" ht="15.75">
      <c r="A634" s="103">
        <v>619</v>
      </c>
      <c r="B634" s="218"/>
      <c r="C634" s="218"/>
      <c r="D634" s="206"/>
      <c r="E634" s="206"/>
      <c r="F634" s="206"/>
      <c r="G634" s="207"/>
      <c r="H634" s="207"/>
      <c r="I634" s="208"/>
      <c r="J634" s="208"/>
      <c r="K634" s="208"/>
      <c r="L634" s="208"/>
      <c r="M634" s="104">
        <f t="shared" si="58"/>
        <v>0</v>
      </c>
      <c r="N634" s="208"/>
      <c r="O634" s="16" t="b">
        <f t="shared" si="59"/>
        <v>1</v>
      </c>
      <c r="P634" s="16" t="b">
        <f t="shared" si="60"/>
        <v>1</v>
      </c>
      <c r="Q634" s="16" t="b">
        <f t="shared" si="55"/>
        <v>1</v>
      </c>
      <c r="R634" s="16" t="b">
        <f t="shared" si="56"/>
        <v>1</v>
      </c>
      <c r="S634" s="16" t="b">
        <f t="shared" si="57"/>
        <v>1</v>
      </c>
    </row>
    <row r="635" spans="1:19" ht="15.75">
      <c r="A635" s="103">
        <v>620</v>
      </c>
      <c r="B635" s="218"/>
      <c r="C635" s="218"/>
      <c r="D635" s="206"/>
      <c r="E635" s="206"/>
      <c r="F635" s="206"/>
      <c r="G635" s="207"/>
      <c r="H635" s="207"/>
      <c r="I635" s="208"/>
      <c r="J635" s="208"/>
      <c r="K635" s="208"/>
      <c r="L635" s="208"/>
      <c r="M635" s="104">
        <f t="shared" si="58"/>
        <v>0</v>
      </c>
      <c r="N635" s="208"/>
      <c r="O635" s="16" t="b">
        <f t="shared" si="59"/>
        <v>1</v>
      </c>
      <c r="P635" s="16" t="b">
        <f t="shared" si="60"/>
        <v>1</v>
      </c>
      <c r="Q635" s="16" t="b">
        <f t="shared" si="55"/>
        <v>1</v>
      </c>
      <c r="R635" s="16" t="b">
        <f t="shared" si="56"/>
        <v>1</v>
      </c>
      <c r="S635" s="16" t="b">
        <f t="shared" si="57"/>
        <v>1</v>
      </c>
    </row>
    <row r="636" spans="1:19" ht="15.75">
      <c r="A636" s="103">
        <v>621</v>
      </c>
      <c r="B636" s="218"/>
      <c r="C636" s="218"/>
      <c r="D636" s="206"/>
      <c r="E636" s="206"/>
      <c r="F636" s="206"/>
      <c r="G636" s="207"/>
      <c r="H636" s="207"/>
      <c r="I636" s="208"/>
      <c r="J636" s="208"/>
      <c r="K636" s="208"/>
      <c r="L636" s="208"/>
      <c r="M636" s="104">
        <f t="shared" si="58"/>
        <v>0</v>
      </c>
      <c r="N636" s="208"/>
      <c r="O636" s="16" t="b">
        <f t="shared" si="59"/>
        <v>1</v>
      </c>
      <c r="P636" s="16" t="b">
        <f t="shared" si="60"/>
        <v>1</v>
      </c>
      <c r="Q636" s="16" t="b">
        <f t="shared" si="55"/>
        <v>1</v>
      </c>
      <c r="R636" s="16" t="b">
        <f t="shared" si="56"/>
        <v>1</v>
      </c>
      <c r="S636" s="16" t="b">
        <f t="shared" si="57"/>
        <v>1</v>
      </c>
    </row>
    <row r="637" spans="1:19" ht="15.75">
      <c r="A637" s="103">
        <v>622</v>
      </c>
      <c r="B637" s="218"/>
      <c r="C637" s="218"/>
      <c r="D637" s="206"/>
      <c r="E637" s="206"/>
      <c r="F637" s="206"/>
      <c r="G637" s="207"/>
      <c r="H637" s="207"/>
      <c r="I637" s="208"/>
      <c r="J637" s="208"/>
      <c r="K637" s="208"/>
      <c r="L637" s="208"/>
      <c r="M637" s="104">
        <f t="shared" si="58"/>
        <v>0</v>
      </c>
      <c r="N637" s="208"/>
      <c r="O637" s="16" t="b">
        <f t="shared" si="59"/>
        <v>1</v>
      </c>
      <c r="P637" s="16" t="b">
        <f t="shared" si="60"/>
        <v>1</v>
      </c>
      <c r="Q637" s="16" t="b">
        <f t="shared" si="55"/>
        <v>1</v>
      </c>
      <c r="R637" s="16" t="b">
        <f t="shared" si="56"/>
        <v>1</v>
      </c>
      <c r="S637" s="16" t="b">
        <f t="shared" si="57"/>
        <v>1</v>
      </c>
    </row>
    <row r="638" spans="1:19" ht="15.75">
      <c r="A638" s="103">
        <v>623</v>
      </c>
      <c r="B638" s="218"/>
      <c r="C638" s="218"/>
      <c r="D638" s="206"/>
      <c r="E638" s="206"/>
      <c r="F638" s="206"/>
      <c r="G638" s="207"/>
      <c r="H638" s="207"/>
      <c r="I638" s="208"/>
      <c r="J638" s="208"/>
      <c r="K638" s="208"/>
      <c r="L638" s="208"/>
      <c r="M638" s="104">
        <f t="shared" si="58"/>
        <v>0</v>
      </c>
      <c r="N638" s="208"/>
      <c r="O638" s="16" t="b">
        <f t="shared" si="59"/>
        <v>1</v>
      </c>
      <c r="P638" s="16" t="b">
        <f t="shared" si="60"/>
        <v>1</v>
      </c>
      <c r="Q638" s="16" t="b">
        <f t="shared" si="55"/>
        <v>1</v>
      </c>
      <c r="R638" s="16" t="b">
        <f t="shared" si="56"/>
        <v>1</v>
      </c>
      <c r="S638" s="16" t="b">
        <f t="shared" si="57"/>
        <v>1</v>
      </c>
    </row>
    <row r="639" spans="1:19" ht="15.75">
      <c r="A639" s="103">
        <v>624</v>
      </c>
      <c r="B639" s="218"/>
      <c r="C639" s="218"/>
      <c r="D639" s="206"/>
      <c r="E639" s="206"/>
      <c r="F639" s="206"/>
      <c r="G639" s="207"/>
      <c r="H639" s="207"/>
      <c r="I639" s="208"/>
      <c r="J639" s="208"/>
      <c r="K639" s="208"/>
      <c r="L639" s="208"/>
      <c r="M639" s="104">
        <f t="shared" si="58"/>
        <v>0</v>
      </c>
      <c r="N639" s="208"/>
      <c r="O639" s="16" t="b">
        <f t="shared" si="59"/>
        <v>1</v>
      </c>
      <c r="P639" s="16" t="b">
        <f t="shared" si="60"/>
        <v>1</v>
      </c>
      <c r="Q639" s="16" t="b">
        <f t="shared" si="55"/>
        <v>1</v>
      </c>
      <c r="R639" s="16" t="b">
        <f t="shared" si="56"/>
        <v>1</v>
      </c>
      <c r="S639" s="16" t="b">
        <f t="shared" si="57"/>
        <v>1</v>
      </c>
    </row>
    <row r="640" spans="1:19" ht="15.75">
      <c r="A640" s="103">
        <v>625</v>
      </c>
      <c r="B640" s="218"/>
      <c r="C640" s="218"/>
      <c r="D640" s="206"/>
      <c r="E640" s="206"/>
      <c r="F640" s="206"/>
      <c r="G640" s="207"/>
      <c r="H640" s="207"/>
      <c r="I640" s="208"/>
      <c r="J640" s="208"/>
      <c r="K640" s="208"/>
      <c r="L640" s="208"/>
      <c r="M640" s="104">
        <f t="shared" si="58"/>
        <v>0</v>
      </c>
      <c r="N640" s="208"/>
      <c r="O640" s="16" t="b">
        <f t="shared" si="59"/>
        <v>1</v>
      </c>
      <c r="P640" s="16" t="b">
        <f t="shared" si="60"/>
        <v>1</v>
      </c>
      <c r="Q640" s="16" t="b">
        <f t="shared" si="55"/>
        <v>1</v>
      </c>
      <c r="R640" s="16" t="b">
        <f t="shared" si="56"/>
        <v>1</v>
      </c>
      <c r="S640" s="16" t="b">
        <f t="shared" si="57"/>
        <v>1</v>
      </c>
    </row>
    <row r="641" spans="1:19" ht="15.75">
      <c r="A641" s="103">
        <v>626</v>
      </c>
      <c r="B641" s="218"/>
      <c r="C641" s="218"/>
      <c r="D641" s="206"/>
      <c r="E641" s="206"/>
      <c r="F641" s="206"/>
      <c r="G641" s="207"/>
      <c r="H641" s="207"/>
      <c r="I641" s="208"/>
      <c r="J641" s="208"/>
      <c r="K641" s="208"/>
      <c r="L641" s="208"/>
      <c r="M641" s="104">
        <f t="shared" si="58"/>
        <v>0</v>
      </c>
      <c r="N641" s="208"/>
      <c r="O641" s="16" t="b">
        <f t="shared" si="59"/>
        <v>1</v>
      </c>
      <c r="P641" s="16" t="b">
        <f t="shared" si="60"/>
        <v>1</v>
      </c>
      <c r="Q641" s="16" t="b">
        <f t="shared" si="55"/>
        <v>1</v>
      </c>
      <c r="R641" s="16" t="b">
        <f t="shared" si="56"/>
        <v>1</v>
      </c>
      <c r="S641" s="16" t="b">
        <f t="shared" si="57"/>
        <v>1</v>
      </c>
    </row>
    <row r="642" spans="1:19" ht="15.75">
      <c r="A642" s="103">
        <v>627</v>
      </c>
      <c r="B642" s="218"/>
      <c r="C642" s="218"/>
      <c r="D642" s="206"/>
      <c r="E642" s="206"/>
      <c r="F642" s="206"/>
      <c r="G642" s="207"/>
      <c r="H642" s="207"/>
      <c r="I642" s="208"/>
      <c r="J642" s="208"/>
      <c r="K642" s="208"/>
      <c r="L642" s="208"/>
      <c r="M642" s="104">
        <f t="shared" si="58"/>
        <v>0</v>
      </c>
      <c r="N642" s="208"/>
      <c r="O642" s="16" t="b">
        <f t="shared" si="59"/>
        <v>1</v>
      </c>
      <c r="P642" s="16" t="b">
        <f t="shared" si="60"/>
        <v>1</v>
      </c>
      <c r="Q642" s="16" t="b">
        <f t="shared" si="55"/>
        <v>1</v>
      </c>
      <c r="R642" s="16" t="b">
        <f t="shared" si="56"/>
        <v>1</v>
      </c>
      <c r="S642" s="16" t="b">
        <f t="shared" si="57"/>
        <v>1</v>
      </c>
    </row>
    <row r="643" spans="1:19" ht="15.75">
      <c r="A643" s="103">
        <v>628</v>
      </c>
      <c r="B643" s="218"/>
      <c r="C643" s="218"/>
      <c r="D643" s="206"/>
      <c r="E643" s="206"/>
      <c r="F643" s="206"/>
      <c r="G643" s="207"/>
      <c r="H643" s="207"/>
      <c r="I643" s="208"/>
      <c r="J643" s="208"/>
      <c r="K643" s="208"/>
      <c r="L643" s="208"/>
      <c r="M643" s="104">
        <f t="shared" si="58"/>
        <v>0</v>
      </c>
      <c r="N643" s="208"/>
      <c r="O643" s="16" t="b">
        <f t="shared" si="59"/>
        <v>1</v>
      </c>
      <c r="P643" s="16" t="b">
        <f t="shared" si="60"/>
        <v>1</v>
      </c>
      <c r="Q643" s="16" t="b">
        <f t="shared" si="55"/>
        <v>1</v>
      </c>
      <c r="R643" s="16" t="b">
        <f t="shared" si="56"/>
        <v>1</v>
      </c>
      <c r="S643" s="16" t="b">
        <f t="shared" si="57"/>
        <v>1</v>
      </c>
    </row>
    <row r="644" spans="1:19" ht="15.75">
      <c r="A644" s="103">
        <v>629</v>
      </c>
      <c r="B644" s="218"/>
      <c r="C644" s="218"/>
      <c r="D644" s="206"/>
      <c r="E644" s="206"/>
      <c r="F644" s="206"/>
      <c r="G644" s="207"/>
      <c r="H644" s="207"/>
      <c r="I644" s="208"/>
      <c r="J644" s="208"/>
      <c r="K644" s="208"/>
      <c r="L644" s="208"/>
      <c r="M644" s="104">
        <f t="shared" si="58"/>
        <v>0</v>
      </c>
      <c r="N644" s="208"/>
      <c r="O644" s="16" t="b">
        <f t="shared" si="59"/>
        <v>1</v>
      </c>
      <c r="P644" s="16" t="b">
        <f t="shared" si="60"/>
        <v>1</v>
      </c>
      <c r="Q644" s="16" t="b">
        <f t="shared" si="55"/>
        <v>1</v>
      </c>
      <c r="R644" s="16" t="b">
        <f t="shared" si="56"/>
        <v>1</v>
      </c>
      <c r="S644" s="16" t="b">
        <f t="shared" si="57"/>
        <v>1</v>
      </c>
    </row>
    <row r="645" spans="1:19" ht="15.75">
      <c r="A645" s="103">
        <v>630</v>
      </c>
      <c r="B645" s="218"/>
      <c r="C645" s="218"/>
      <c r="D645" s="206"/>
      <c r="E645" s="206"/>
      <c r="F645" s="206"/>
      <c r="G645" s="207"/>
      <c r="H645" s="207"/>
      <c r="I645" s="208"/>
      <c r="J645" s="208"/>
      <c r="K645" s="208"/>
      <c r="L645" s="208"/>
      <c r="M645" s="104">
        <f t="shared" si="58"/>
        <v>0</v>
      </c>
      <c r="N645" s="208"/>
      <c r="O645" s="16" t="b">
        <f t="shared" si="59"/>
        <v>1</v>
      </c>
      <c r="P645" s="16" t="b">
        <f t="shared" si="60"/>
        <v>1</v>
      </c>
      <c r="Q645" s="16" t="b">
        <f t="shared" si="55"/>
        <v>1</v>
      </c>
      <c r="R645" s="16" t="b">
        <f t="shared" si="56"/>
        <v>1</v>
      </c>
      <c r="S645" s="16" t="b">
        <f t="shared" si="57"/>
        <v>1</v>
      </c>
    </row>
    <row r="646" spans="1:19" ht="15.75">
      <c r="A646" s="103">
        <v>631</v>
      </c>
      <c r="B646" s="218"/>
      <c r="C646" s="218"/>
      <c r="D646" s="206"/>
      <c r="E646" s="206"/>
      <c r="F646" s="206"/>
      <c r="G646" s="207"/>
      <c r="H646" s="207"/>
      <c r="I646" s="208"/>
      <c r="J646" s="208"/>
      <c r="K646" s="208"/>
      <c r="L646" s="208"/>
      <c r="M646" s="104">
        <f t="shared" si="58"/>
        <v>0</v>
      </c>
      <c r="N646" s="208"/>
      <c r="O646" s="16" t="b">
        <f t="shared" si="59"/>
        <v>1</v>
      </c>
      <c r="P646" s="16" t="b">
        <f t="shared" si="60"/>
        <v>1</v>
      </c>
      <c r="Q646" s="16" t="b">
        <f t="shared" si="55"/>
        <v>1</v>
      </c>
      <c r="R646" s="16" t="b">
        <f t="shared" si="56"/>
        <v>1</v>
      </c>
      <c r="S646" s="16" t="b">
        <f t="shared" si="57"/>
        <v>1</v>
      </c>
    </row>
    <row r="647" spans="1:19" ht="15.75">
      <c r="A647" s="103">
        <v>632</v>
      </c>
      <c r="B647" s="218"/>
      <c r="C647" s="218"/>
      <c r="D647" s="206"/>
      <c r="E647" s="206"/>
      <c r="F647" s="206"/>
      <c r="G647" s="207"/>
      <c r="H647" s="207"/>
      <c r="I647" s="208"/>
      <c r="J647" s="208"/>
      <c r="K647" s="208"/>
      <c r="L647" s="208"/>
      <c r="M647" s="104">
        <f t="shared" si="58"/>
        <v>0</v>
      </c>
      <c r="N647" s="208"/>
      <c r="O647" s="16" t="b">
        <f t="shared" si="59"/>
        <v>1</v>
      </c>
      <c r="P647" s="16" t="b">
        <f t="shared" si="60"/>
        <v>1</v>
      </c>
      <c r="Q647" s="16" t="b">
        <f t="shared" si="55"/>
        <v>1</v>
      </c>
      <c r="R647" s="16" t="b">
        <f t="shared" si="56"/>
        <v>1</v>
      </c>
      <c r="S647" s="16" t="b">
        <f t="shared" si="57"/>
        <v>1</v>
      </c>
    </row>
    <row r="648" spans="1:19" ht="15.75">
      <c r="A648" s="103">
        <v>633</v>
      </c>
      <c r="B648" s="218"/>
      <c r="C648" s="218"/>
      <c r="D648" s="206"/>
      <c r="E648" s="206"/>
      <c r="F648" s="206"/>
      <c r="G648" s="207"/>
      <c r="H648" s="207"/>
      <c r="I648" s="208"/>
      <c r="J648" s="208"/>
      <c r="K648" s="208"/>
      <c r="L648" s="208"/>
      <c r="M648" s="104">
        <f t="shared" si="58"/>
        <v>0</v>
      </c>
      <c r="N648" s="208"/>
      <c r="O648" s="16" t="b">
        <f t="shared" si="59"/>
        <v>1</v>
      </c>
      <c r="P648" s="16" t="b">
        <f t="shared" si="60"/>
        <v>1</v>
      </c>
      <c r="Q648" s="16" t="b">
        <f t="shared" si="55"/>
        <v>1</v>
      </c>
      <c r="R648" s="16" t="b">
        <f t="shared" si="56"/>
        <v>1</v>
      </c>
      <c r="S648" s="16" t="b">
        <f t="shared" si="57"/>
        <v>1</v>
      </c>
    </row>
    <row r="649" spans="1:19" ht="15.75">
      <c r="A649" s="103">
        <v>634</v>
      </c>
      <c r="B649" s="218"/>
      <c r="C649" s="218"/>
      <c r="D649" s="206"/>
      <c r="E649" s="206"/>
      <c r="F649" s="206"/>
      <c r="G649" s="207"/>
      <c r="H649" s="207"/>
      <c r="I649" s="208"/>
      <c r="J649" s="208"/>
      <c r="K649" s="208"/>
      <c r="L649" s="208"/>
      <c r="M649" s="104">
        <f t="shared" si="58"/>
        <v>0</v>
      </c>
      <c r="N649" s="208"/>
      <c r="O649" s="16" t="b">
        <f t="shared" si="59"/>
        <v>1</v>
      </c>
      <c r="P649" s="16" t="b">
        <f t="shared" si="60"/>
        <v>1</v>
      </c>
      <c r="Q649" s="16" t="b">
        <f t="shared" si="55"/>
        <v>1</v>
      </c>
      <c r="R649" s="16" t="b">
        <f t="shared" si="56"/>
        <v>1</v>
      </c>
      <c r="S649" s="16" t="b">
        <f t="shared" si="57"/>
        <v>1</v>
      </c>
    </row>
    <row r="650" spans="1:19" ht="15.75">
      <c r="A650" s="103">
        <v>635</v>
      </c>
      <c r="B650" s="218"/>
      <c r="C650" s="218"/>
      <c r="D650" s="206"/>
      <c r="E650" s="206"/>
      <c r="F650" s="206"/>
      <c r="G650" s="207"/>
      <c r="H650" s="207"/>
      <c r="I650" s="208"/>
      <c r="J650" s="208"/>
      <c r="K650" s="208"/>
      <c r="L650" s="208"/>
      <c r="M650" s="104">
        <f t="shared" si="58"/>
        <v>0</v>
      </c>
      <c r="N650" s="208"/>
      <c r="O650" s="16" t="b">
        <f t="shared" si="59"/>
        <v>1</v>
      </c>
      <c r="P650" s="16" t="b">
        <f t="shared" si="60"/>
        <v>1</v>
      </c>
      <c r="Q650" s="16" t="b">
        <f t="shared" si="55"/>
        <v>1</v>
      </c>
      <c r="R650" s="16" t="b">
        <f t="shared" si="56"/>
        <v>1</v>
      </c>
      <c r="S650" s="16" t="b">
        <f t="shared" si="57"/>
        <v>1</v>
      </c>
    </row>
    <row r="651" spans="1:19" ht="15.75">
      <c r="A651" s="103">
        <v>636</v>
      </c>
      <c r="B651" s="218"/>
      <c r="C651" s="218"/>
      <c r="D651" s="206"/>
      <c r="E651" s="206"/>
      <c r="F651" s="206"/>
      <c r="G651" s="207"/>
      <c r="H651" s="207"/>
      <c r="I651" s="208"/>
      <c r="J651" s="208"/>
      <c r="K651" s="208"/>
      <c r="L651" s="208"/>
      <c r="M651" s="104">
        <f t="shared" si="58"/>
        <v>0</v>
      </c>
      <c r="N651" s="208"/>
      <c r="O651" s="16" t="b">
        <f t="shared" si="59"/>
        <v>1</v>
      </c>
      <c r="P651" s="16" t="b">
        <f t="shared" si="60"/>
        <v>1</v>
      </c>
      <c r="Q651" s="16" t="b">
        <f t="shared" si="55"/>
        <v>1</v>
      </c>
      <c r="R651" s="16" t="b">
        <f t="shared" si="56"/>
        <v>1</v>
      </c>
      <c r="S651" s="16" t="b">
        <f t="shared" si="57"/>
        <v>1</v>
      </c>
    </row>
    <row r="652" spans="1:19" ht="15.75">
      <c r="A652" s="103">
        <v>637</v>
      </c>
      <c r="B652" s="218"/>
      <c r="C652" s="218"/>
      <c r="D652" s="206"/>
      <c r="E652" s="206"/>
      <c r="F652" s="206"/>
      <c r="G652" s="207"/>
      <c r="H652" s="207"/>
      <c r="I652" s="208"/>
      <c r="J652" s="208"/>
      <c r="K652" s="208"/>
      <c r="L652" s="208"/>
      <c r="M652" s="104">
        <f t="shared" si="58"/>
        <v>0</v>
      </c>
      <c r="N652" s="208"/>
      <c r="O652" s="16" t="b">
        <f t="shared" si="59"/>
        <v>1</v>
      </c>
      <c r="P652" s="16" t="b">
        <f t="shared" si="60"/>
        <v>1</v>
      </c>
      <c r="Q652" s="16" t="b">
        <f t="shared" si="55"/>
        <v>1</v>
      </c>
      <c r="R652" s="16" t="b">
        <f t="shared" si="56"/>
        <v>1</v>
      </c>
      <c r="S652" s="16" t="b">
        <f t="shared" si="57"/>
        <v>1</v>
      </c>
    </row>
    <row r="653" spans="1:19" ht="15.75">
      <c r="A653" s="103">
        <v>638</v>
      </c>
      <c r="B653" s="218"/>
      <c r="C653" s="218"/>
      <c r="D653" s="206"/>
      <c r="E653" s="206"/>
      <c r="F653" s="206"/>
      <c r="G653" s="207"/>
      <c r="H653" s="207"/>
      <c r="I653" s="208"/>
      <c r="J653" s="208"/>
      <c r="K653" s="208"/>
      <c r="L653" s="208"/>
      <c r="M653" s="104">
        <f t="shared" si="58"/>
        <v>0</v>
      </c>
      <c r="N653" s="208"/>
      <c r="O653" s="16" t="b">
        <f t="shared" si="59"/>
        <v>1</v>
      </c>
      <c r="P653" s="16" t="b">
        <f t="shared" si="60"/>
        <v>1</v>
      </c>
      <c r="Q653" s="16" t="b">
        <f t="shared" si="55"/>
        <v>1</v>
      </c>
      <c r="R653" s="16" t="b">
        <f t="shared" si="56"/>
        <v>1</v>
      </c>
      <c r="S653" s="16" t="b">
        <f t="shared" si="57"/>
        <v>1</v>
      </c>
    </row>
    <row r="654" spans="1:19" ht="15.75">
      <c r="A654" s="103">
        <v>639</v>
      </c>
      <c r="B654" s="218"/>
      <c r="C654" s="218"/>
      <c r="D654" s="206"/>
      <c r="E654" s="206"/>
      <c r="F654" s="206"/>
      <c r="G654" s="207"/>
      <c r="H654" s="207"/>
      <c r="I654" s="208"/>
      <c r="J654" s="208"/>
      <c r="K654" s="208"/>
      <c r="L654" s="208"/>
      <c r="M654" s="104">
        <f t="shared" si="58"/>
        <v>0</v>
      </c>
      <c r="N654" s="208"/>
      <c r="O654" s="16" t="b">
        <f t="shared" si="59"/>
        <v>1</v>
      </c>
      <c r="P654" s="16" t="b">
        <f t="shared" si="60"/>
        <v>1</v>
      </c>
      <c r="Q654" s="16" t="b">
        <f t="shared" si="55"/>
        <v>1</v>
      </c>
      <c r="R654" s="16" t="b">
        <f t="shared" si="56"/>
        <v>1</v>
      </c>
      <c r="S654" s="16" t="b">
        <f t="shared" si="57"/>
        <v>1</v>
      </c>
    </row>
    <row r="655" spans="1:19" ht="15.75">
      <c r="A655" s="103">
        <v>640</v>
      </c>
      <c r="B655" s="218"/>
      <c r="C655" s="218"/>
      <c r="D655" s="206"/>
      <c r="E655" s="206"/>
      <c r="F655" s="206"/>
      <c r="G655" s="207"/>
      <c r="H655" s="207"/>
      <c r="I655" s="208"/>
      <c r="J655" s="208"/>
      <c r="K655" s="208"/>
      <c r="L655" s="208"/>
      <c r="M655" s="104">
        <f t="shared" si="58"/>
        <v>0</v>
      </c>
      <c r="N655" s="208"/>
      <c r="O655" s="16" t="b">
        <f t="shared" si="59"/>
        <v>1</v>
      </c>
      <c r="P655" s="16" t="b">
        <f t="shared" si="60"/>
        <v>1</v>
      </c>
      <c r="Q655" s="16" t="b">
        <f t="shared" si="55"/>
        <v>1</v>
      </c>
      <c r="R655" s="16" t="b">
        <f t="shared" si="56"/>
        <v>1</v>
      </c>
      <c r="S655" s="16" t="b">
        <f t="shared" si="57"/>
        <v>1</v>
      </c>
    </row>
    <row r="656" spans="1:19" ht="15.75">
      <c r="A656" s="103">
        <v>641</v>
      </c>
      <c r="B656" s="218"/>
      <c r="C656" s="218"/>
      <c r="D656" s="206"/>
      <c r="E656" s="206"/>
      <c r="F656" s="206"/>
      <c r="G656" s="207"/>
      <c r="H656" s="207"/>
      <c r="I656" s="208"/>
      <c r="J656" s="208"/>
      <c r="K656" s="208"/>
      <c r="L656" s="208"/>
      <c r="M656" s="104">
        <f t="shared" si="58"/>
        <v>0</v>
      </c>
      <c r="N656" s="208"/>
      <c r="O656" s="16" t="b">
        <f t="shared" si="59"/>
        <v>1</v>
      </c>
      <c r="P656" s="16" t="b">
        <f t="shared" si="60"/>
        <v>1</v>
      </c>
      <c r="Q656" s="16" t="b">
        <f t="shared" ref="Q656:Q719" si="61">IF(D656="",TRUE,(IF(ISNUMBER(MATCH(D656,CountriesList,0)),TRUE,FALSE)))</f>
        <v>1</v>
      </c>
      <c r="R656" s="16" t="b">
        <f t="shared" ref="R656:R719" si="62">IF(E656="",TRUE,(IF(ISNUMBER(MATCH(E656,typeofentityList,0)),TRUE,FALSE)))</f>
        <v>1</v>
      </c>
      <c r="S656" s="16" t="b">
        <f t="shared" ref="S656:S719" si="63">IF(F656="",TRUE,(IF(ISNUMBER(MATCH(F656,RelationList,0)),TRUE,FALSE)))</f>
        <v>1</v>
      </c>
    </row>
    <row r="657" spans="1:19" ht="15.75">
      <c r="A657" s="103">
        <v>642</v>
      </c>
      <c r="B657" s="218"/>
      <c r="C657" s="218"/>
      <c r="D657" s="206"/>
      <c r="E657" s="206"/>
      <c r="F657" s="206"/>
      <c r="G657" s="207"/>
      <c r="H657" s="207"/>
      <c r="I657" s="208"/>
      <c r="J657" s="208"/>
      <c r="K657" s="208"/>
      <c r="L657" s="208"/>
      <c r="M657" s="104">
        <f t="shared" ref="M657:M720" si="64">SUM(I657:L657)</f>
        <v>0</v>
      </c>
      <c r="N657" s="208"/>
      <c r="O657" s="16" t="b">
        <f t="shared" si="59"/>
        <v>1</v>
      </c>
      <c r="P657" s="16" t="b">
        <f t="shared" si="60"/>
        <v>1</v>
      </c>
      <c r="Q657" s="16" t="b">
        <f t="shared" si="61"/>
        <v>1</v>
      </c>
      <c r="R657" s="16" t="b">
        <f t="shared" si="62"/>
        <v>1</v>
      </c>
      <c r="S657" s="16" t="b">
        <f t="shared" si="63"/>
        <v>1</v>
      </c>
    </row>
    <row r="658" spans="1:19" ht="15.75">
      <c r="A658" s="103">
        <v>643</v>
      </c>
      <c r="B658" s="218"/>
      <c r="C658" s="218"/>
      <c r="D658" s="206"/>
      <c r="E658" s="206"/>
      <c r="F658" s="206"/>
      <c r="G658" s="207"/>
      <c r="H658" s="207"/>
      <c r="I658" s="208"/>
      <c r="J658" s="208"/>
      <c r="K658" s="208"/>
      <c r="L658" s="208"/>
      <c r="M658" s="104">
        <f t="shared" si="64"/>
        <v>0</v>
      </c>
      <c r="N658" s="208"/>
      <c r="O658" s="16" t="b">
        <f t="shared" ref="O658:O721" si="65">IF(ISBLANK(B658),TRUE,IF(OR(ISBLANK(C658),ISBLANK(D658),ISBLANK(E658),ISBLANK(F658),ISBLANK(G658),ISBLANK(H658),ISBLANK(I658),ISBLANK(J658),ISBLANK(L658),ISBLANK(M658),ISBLANK(N658)),FALSE,TRUE))</f>
        <v>1</v>
      </c>
      <c r="P658" s="16"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6" t="b">
        <f t="shared" si="61"/>
        <v>1</v>
      </c>
      <c r="R658" s="16" t="b">
        <f t="shared" si="62"/>
        <v>1</v>
      </c>
      <c r="S658" s="16" t="b">
        <f t="shared" si="63"/>
        <v>1</v>
      </c>
    </row>
    <row r="659" spans="1:19" ht="15.75">
      <c r="A659" s="103">
        <v>644</v>
      </c>
      <c r="B659" s="218"/>
      <c r="C659" s="218"/>
      <c r="D659" s="206"/>
      <c r="E659" s="206"/>
      <c r="F659" s="206"/>
      <c r="G659" s="207"/>
      <c r="H659" s="207"/>
      <c r="I659" s="208"/>
      <c r="J659" s="208"/>
      <c r="K659" s="208"/>
      <c r="L659" s="208"/>
      <c r="M659" s="104">
        <f t="shared" si="64"/>
        <v>0</v>
      </c>
      <c r="N659" s="208"/>
      <c r="O659" s="16" t="b">
        <f t="shared" si="65"/>
        <v>1</v>
      </c>
      <c r="P659" s="16" t="b">
        <f t="shared" si="66"/>
        <v>1</v>
      </c>
      <c r="Q659" s="16" t="b">
        <f t="shared" si="61"/>
        <v>1</v>
      </c>
      <c r="R659" s="16" t="b">
        <f t="shared" si="62"/>
        <v>1</v>
      </c>
      <c r="S659" s="16" t="b">
        <f t="shared" si="63"/>
        <v>1</v>
      </c>
    </row>
    <row r="660" spans="1:19" ht="15.75">
      <c r="A660" s="103">
        <v>645</v>
      </c>
      <c r="B660" s="218"/>
      <c r="C660" s="218"/>
      <c r="D660" s="206"/>
      <c r="E660" s="206"/>
      <c r="F660" s="206"/>
      <c r="G660" s="207"/>
      <c r="H660" s="207"/>
      <c r="I660" s="208"/>
      <c r="J660" s="208"/>
      <c r="K660" s="208"/>
      <c r="L660" s="208"/>
      <c r="M660" s="104">
        <f t="shared" si="64"/>
        <v>0</v>
      </c>
      <c r="N660" s="208"/>
      <c r="O660" s="16" t="b">
        <f t="shared" si="65"/>
        <v>1</v>
      </c>
      <c r="P660" s="16" t="b">
        <f t="shared" si="66"/>
        <v>1</v>
      </c>
      <c r="Q660" s="16" t="b">
        <f t="shared" si="61"/>
        <v>1</v>
      </c>
      <c r="R660" s="16" t="b">
        <f t="shared" si="62"/>
        <v>1</v>
      </c>
      <c r="S660" s="16" t="b">
        <f t="shared" si="63"/>
        <v>1</v>
      </c>
    </row>
    <row r="661" spans="1:19" ht="15.75">
      <c r="A661" s="103">
        <v>646</v>
      </c>
      <c r="B661" s="218"/>
      <c r="C661" s="218"/>
      <c r="D661" s="206"/>
      <c r="E661" s="206"/>
      <c r="F661" s="206"/>
      <c r="G661" s="207"/>
      <c r="H661" s="207"/>
      <c r="I661" s="208"/>
      <c r="J661" s="208"/>
      <c r="K661" s="208"/>
      <c r="L661" s="208"/>
      <c r="M661" s="104">
        <f t="shared" si="64"/>
        <v>0</v>
      </c>
      <c r="N661" s="208"/>
      <c r="O661" s="16" t="b">
        <f t="shared" si="65"/>
        <v>1</v>
      </c>
      <c r="P661" s="16" t="b">
        <f t="shared" si="66"/>
        <v>1</v>
      </c>
      <c r="Q661" s="16" t="b">
        <f t="shared" si="61"/>
        <v>1</v>
      </c>
      <c r="R661" s="16" t="b">
        <f t="shared" si="62"/>
        <v>1</v>
      </c>
      <c r="S661" s="16" t="b">
        <f t="shared" si="63"/>
        <v>1</v>
      </c>
    </row>
    <row r="662" spans="1:19" ht="15.75">
      <c r="A662" s="103">
        <v>647</v>
      </c>
      <c r="B662" s="218"/>
      <c r="C662" s="218"/>
      <c r="D662" s="206"/>
      <c r="E662" s="206"/>
      <c r="F662" s="206"/>
      <c r="G662" s="207"/>
      <c r="H662" s="207"/>
      <c r="I662" s="208"/>
      <c r="J662" s="208"/>
      <c r="K662" s="208"/>
      <c r="L662" s="208"/>
      <c r="M662" s="104">
        <f t="shared" si="64"/>
        <v>0</v>
      </c>
      <c r="N662" s="208"/>
      <c r="O662" s="16" t="b">
        <f t="shared" si="65"/>
        <v>1</v>
      </c>
      <c r="P662" s="16" t="b">
        <f t="shared" si="66"/>
        <v>1</v>
      </c>
      <c r="Q662" s="16" t="b">
        <f t="shared" si="61"/>
        <v>1</v>
      </c>
      <c r="R662" s="16" t="b">
        <f t="shared" si="62"/>
        <v>1</v>
      </c>
      <c r="S662" s="16" t="b">
        <f t="shared" si="63"/>
        <v>1</v>
      </c>
    </row>
    <row r="663" spans="1:19" ht="15.75">
      <c r="A663" s="103">
        <v>648</v>
      </c>
      <c r="B663" s="218"/>
      <c r="C663" s="218"/>
      <c r="D663" s="206"/>
      <c r="E663" s="206"/>
      <c r="F663" s="206"/>
      <c r="G663" s="207"/>
      <c r="H663" s="207"/>
      <c r="I663" s="208"/>
      <c r="J663" s="208"/>
      <c r="K663" s="208"/>
      <c r="L663" s="208"/>
      <c r="M663" s="104">
        <f t="shared" si="64"/>
        <v>0</v>
      </c>
      <c r="N663" s="208"/>
      <c r="O663" s="16" t="b">
        <f t="shared" si="65"/>
        <v>1</v>
      </c>
      <c r="P663" s="16" t="b">
        <f t="shared" si="66"/>
        <v>1</v>
      </c>
      <c r="Q663" s="16" t="b">
        <f t="shared" si="61"/>
        <v>1</v>
      </c>
      <c r="R663" s="16" t="b">
        <f t="shared" si="62"/>
        <v>1</v>
      </c>
      <c r="S663" s="16" t="b">
        <f t="shared" si="63"/>
        <v>1</v>
      </c>
    </row>
    <row r="664" spans="1:19" ht="15.75">
      <c r="A664" s="103">
        <v>649</v>
      </c>
      <c r="B664" s="218"/>
      <c r="C664" s="218"/>
      <c r="D664" s="206"/>
      <c r="E664" s="206"/>
      <c r="F664" s="206"/>
      <c r="G664" s="207"/>
      <c r="H664" s="207"/>
      <c r="I664" s="208"/>
      <c r="J664" s="208"/>
      <c r="K664" s="208"/>
      <c r="L664" s="208"/>
      <c r="M664" s="104">
        <f t="shared" si="64"/>
        <v>0</v>
      </c>
      <c r="N664" s="208"/>
      <c r="O664" s="16" t="b">
        <f t="shared" si="65"/>
        <v>1</v>
      </c>
      <c r="P664" s="16" t="b">
        <f t="shared" si="66"/>
        <v>1</v>
      </c>
      <c r="Q664" s="16" t="b">
        <f t="shared" si="61"/>
        <v>1</v>
      </c>
      <c r="R664" s="16" t="b">
        <f t="shared" si="62"/>
        <v>1</v>
      </c>
      <c r="S664" s="16" t="b">
        <f t="shared" si="63"/>
        <v>1</v>
      </c>
    </row>
    <row r="665" spans="1:19" ht="15.75">
      <c r="A665" s="103">
        <v>650</v>
      </c>
      <c r="B665" s="218"/>
      <c r="C665" s="218"/>
      <c r="D665" s="206"/>
      <c r="E665" s="206"/>
      <c r="F665" s="206"/>
      <c r="G665" s="207"/>
      <c r="H665" s="207"/>
      <c r="I665" s="208"/>
      <c r="J665" s="208"/>
      <c r="K665" s="208"/>
      <c r="L665" s="208"/>
      <c r="M665" s="104">
        <f t="shared" si="64"/>
        <v>0</v>
      </c>
      <c r="N665" s="208"/>
      <c r="O665" s="16" t="b">
        <f t="shared" si="65"/>
        <v>1</v>
      </c>
      <c r="P665" s="16" t="b">
        <f t="shared" si="66"/>
        <v>1</v>
      </c>
      <c r="Q665" s="16" t="b">
        <f t="shared" si="61"/>
        <v>1</v>
      </c>
      <c r="R665" s="16" t="b">
        <f t="shared" si="62"/>
        <v>1</v>
      </c>
      <c r="S665" s="16" t="b">
        <f t="shared" si="63"/>
        <v>1</v>
      </c>
    </row>
    <row r="666" spans="1:19" ht="15.75">
      <c r="A666" s="103">
        <v>651</v>
      </c>
      <c r="B666" s="218"/>
      <c r="C666" s="218"/>
      <c r="D666" s="206"/>
      <c r="E666" s="206"/>
      <c r="F666" s="206"/>
      <c r="G666" s="207"/>
      <c r="H666" s="207"/>
      <c r="I666" s="208"/>
      <c r="J666" s="208"/>
      <c r="K666" s="208"/>
      <c r="L666" s="208"/>
      <c r="M666" s="104">
        <f t="shared" si="64"/>
        <v>0</v>
      </c>
      <c r="N666" s="208"/>
      <c r="O666" s="16" t="b">
        <f t="shared" si="65"/>
        <v>1</v>
      </c>
      <c r="P666" s="16" t="b">
        <f t="shared" si="66"/>
        <v>1</v>
      </c>
      <c r="Q666" s="16" t="b">
        <f t="shared" si="61"/>
        <v>1</v>
      </c>
      <c r="R666" s="16" t="b">
        <f t="shared" si="62"/>
        <v>1</v>
      </c>
      <c r="S666" s="16" t="b">
        <f t="shared" si="63"/>
        <v>1</v>
      </c>
    </row>
    <row r="667" spans="1:19" ht="15.75">
      <c r="A667" s="103">
        <v>652</v>
      </c>
      <c r="B667" s="218"/>
      <c r="C667" s="218"/>
      <c r="D667" s="206"/>
      <c r="E667" s="206"/>
      <c r="F667" s="206"/>
      <c r="G667" s="207"/>
      <c r="H667" s="207"/>
      <c r="I667" s="208"/>
      <c r="J667" s="208"/>
      <c r="K667" s="208"/>
      <c r="L667" s="208"/>
      <c r="M667" s="104">
        <f t="shared" si="64"/>
        <v>0</v>
      </c>
      <c r="N667" s="208"/>
      <c r="O667" s="16" t="b">
        <f t="shared" si="65"/>
        <v>1</v>
      </c>
      <c r="P667" s="16" t="b">
        <f t="shared" si="66"/>
        <v>1</v>
      </c>
      <c r="Q667" s="16" t="b">
        <f t="shared" si="61"/>
        <v>1</v>
      </c>
      <c r="R667" s="16" t="b">
        <f t="shared" si="62"/>
        <v>1</v>
      </c>
      <c r="S667" s="16" t="b">
        <f t="shared" si="63"/>
        <v>1</v>
      </c>
    </row>
    <row r="668" spans="1:19" ht="15.75">
      <c r="A668" s="103">
        <v>653</v>
      </c>
      <c r="B668" s="218"/>
      <c r="C668" s="218"/>
      <c r="D668" s="206"/>
      <c r="E668" s="206"/>
      <c r="F668" s="206"/>
      <c r="G668" s="207"/>
      <c r="H668" s="207"/>
      <c r="I668" s="208"/>
      <c r="J668" s="208"/>
      <c r="K668" s="208"/>
      <c r="L668" s="208"/>
      <c r="M668" s="104">
        <f t="shared" si="64"/>
        <v>0</v>
      </c>
      <c r="N668" s="208"/>
      <c r="O668" s="16" t="b">
        <f t="shared" si="65"/>
        <v>1</v>
      </c>
      <c r="P668" s="16" t="b">
        <f t="shared" si="66"/>
        <v>1</v>
      </c>
      <c r="Q668" s="16" t="b">
        <f t="shared" si="61"/>
        <v>1</v>
      </c>
      <c r="R668" s="16" t="b">
        <f t="shared" si="62"/>
        <v>1</v>
      </c>
      <c r="S668" s="16" t="b">
        <f t="shared" si="63"/>
        <v>1</v>
      </c>
    </row>
    <row r="669" spans="1:19" ht="15.75">
      <c r="A669" s="103">
        <v>654</v>
      </c>
      <c r="B669" s="218"/>
      <c r="C669" s="218"/>
      <c r="D669" s="206"/>
      <c r="E669" s="206"/>
      <c r="F669" s="206"/>
      <c r="G669" s="207"/>
      <c r="H669" s="207"/>
      <c r="I669" s="208"/>
      <c r="J669" s="208"/>
      <c r="K669" s="208"/>
      <c r="L669" s="208"/>
      <c r="M669" s="104">
        <f t="shared" si="64"/>
        <v>0</v>
      </c>
      <c r="N669" s="208"/>
      <c r="O669" s="16" t="b">
        <f t="shared" si="65"/>
        <v>1</v>
      </c>
      <c r="P669" s="16" t="b">
        <f t="shared" si="66"/>
        <v>1</v>
      </c>
      <c r="Q669" s="16" t="b">
        <f t="shared" si="61"/>
        <v>1</v>
      </c>
      <c r="R669" s="16" t="b">
        <f t="shared" si="62"/>
        <v>1</v>
      </c>
      <c r="S669" s="16" t="b">
        <f t="shared" si="63"/>
        <v>1</v>
      </c>
    </row>
    <row r="670" spans="1:19" ht="15.75">
      <c r="A670" s="103">
        <v>655</v>
      </c>
      <c r="B670" s="218"/>
      <c r="C670" s="218"/>
      <c r="D670" s="206"/>
      <c r="E670" s="206"/>
      <c r="F670" s="206"/>
      <c r="G670" s="207"/>
      <c r="H670" s="207"/>
      <c r="I670" s="208"/>
      <c r="J670" s="208"/>
      <c r="K670" s="208"/>
      <c r="L670" s="208"/>
      <c r="M670" s="104">
        <f t="shared" si="64"/>
        <v>0</v>
      </c>
      <c r="N670" s="208"/>
      <c r="O670" s="16" t="b">
        <f t="shared" si="65"/>
        <v>1</v>
      </c>
      <c r="P670" s="16" t="b">
        <f t="shared" si="66"/>
        <v>1</v>
      </c>
      <c r="Q670" s="16" t="b">
        <f t="shared" si="61"/>
        <v>1</v>
      </c>
      <c r="R670" s="16" t="b">
        <f t="shared" si="62"/>
        <v>1</v>
      </c>
      <c r="S670" s="16" t="b">
        <f t="shared" si="63"/>
        <v>1</v>
      </c>
    </row>
    <row r="671" spans="1:19" ht="15.75">
      <c r="A671" s="103">
        <v>656</v>
      </c>
      <c r="B671" s="218"/>
      <c r="C671" s="218"/>
      <c r="D671" s="206"/>
      <c r="E671" s="206"/>
      <c r="F671" s="206"/>
      <c r="G671" s="207"/>
      <c r="H671" s="207"/>
      <c r="I671" s="208"/>
      <c r="J671" s="208"/>
      <c r="K671" s="208"/>
      <c r="L671" s="208"/>
      <c r="M671" s="104">
        <f t="shared" si="64"/>
        <v>0</v>
      </c>
      <c r="N671" s="208"/>
      <c r="O671" s="16" t="b">
        <f t="shared" si="65"/>
        <v>1</v>
      </c>
      <c r="P671" s="16" t="b">
        <f t="shared" si="66"/>
        <v>1</v>
      </c>
      <c r="Q671" s="16" t="b">
        <f t="shared" si="61"/>
        <v>1</v>
      </c>
      <c r="R671" s="16" t="b">
        <f t="shared" si="62"/>
        <v>1</v>
      </c>
      <c r="S671" s="16" t="b">
        <f t="shared" si="63"/>
        <v>1</v>
      </c>
    </row>
    <row r="672" spans="1:19" ht="15.75">
      <c r="A672" s="103">
        <v>657</v>
      </c>
      <c r="B672" s="218"/>
      <c r="C672" s="218"/>
      <c r="D672" s="206"/>
      <c r="E672" s="206"/>
      <c r="F672" s="206"/>
      <c r="G672" s="207"/>
      <c r="H672" s="207"/>
      <c r="I672" s="208"/>
      <c r="J672" s="208"/>
      <c r="K672" s="208"/>
      <c r="L672" s="208"/>
      <c r="M672" s="104">
        <f t="shared" si="64"/>
        <v>0</v>
      </c>
      <c r="N672" s="208"/>
      <c r="O672" s="16" t="b">
        <f t="shared" si="65"/>
        <v>1</v>
      </c>
      <c r="P672" s="16" t="b">
        <f t="shared" si="66"/>
        <v>1</v>
      </c>
      <c r="Q672" s="16" t="b">
        <f t="shared" si="61"/>
        <v>1</v>
      </c>
      <c r="R672" s="16" t="b">
        <f t="shared" si="62"/>
        <v>1</v>
      </c>
      <c r="S672" s="16" t="b">
        <f t="shared" si="63"/>
        <v>1</v>
      </c>
    </row>
    <row r="673" spans="1:19" ht="15.75">
      <c r="A673" s="103">
        <v>658</v>
      </c>
      <c r="B673" s="218"/>
      <c r="C673" s="218"/>
      <c r="D673" s="206"/>
      <c r="E673" s="206"/>
      <c r="F673" s="206"/>
      <c r="G673" s="207"/>
      <c r="H673" s="207"/>
      <c r="I673" s="208"/>
      <c r="J673" s="208"/>
      <c r="K673" s="208"/>
      <c r="L673" s="208"/>
      <c r="M673" s="104">
        <f t="shared" si="64"/>
        <v>0</v>
      </c>
      <c r="N673" s="208"/>
      <c r="O673" s="16" t="b">
        <f t="shared" si="65"/>
        <v>1</v>
      </c>
      <c r="P673" s="16" t="b">
        <f t="shared" si="66"/>
        <v>1</v>
      </c>
      <c r="Q673" s="16" t="b">
        <f t="shared" si="61"/>
        <v>1</v>
      </c>
      <c r="R673" s="16" t="b">
        <f t="shared" si="62"/>
        <v>1</v>
      </c>
      <c r="S673" s="16" t="b">
        <f t="shared" si="63"/>
        <v>1</v>
      </c>
    </row>
    <row r="674" spans="1:19" ht="15.75">
      <c r="A674" s="103">
        <v>659</v>
      </c>
      <c r="B674" s="218"/>
      <c r="C674" s="218"/>
      <c r="D674" s="206"/>
      <c r="E674" s="206"/>
      <c r="F674" s="206"/>
      <c r="G674" s="207"/>
      <c r="H674" s="207"/>
      <c r="I674" s="208"/>
      <c r="J674" s="208"/>
      <c r="K674" s="208"/>
      <c r="L674" s="208"/>
      <c r="M674" s="104">
        <f t="shared" si="64"/>
        <v>0</v>
      </c>
      <c r="N674" s="208"/>
      <c r="O674" s="16" t="b">
        <f t="shared" si="65"/>
        <v>1</v>
      </c>
      <c r="P674" s="16" t="b">
        <f t="shared" si="66"/>
        <v>1</v>
      </c>
      <c r="Q674" s="16" t="b">
        <f t="shared" si="61"/>
        <v>1</v>
      </c>
      <c r="R674" s="16" t="b">
        <f t="shared" si="62"/>
        <v>1</v>
      </c>
      <c r="S674" s="16" t="b">
        <f t="shared" si="63"/>
        <v>1</v>
      </c>
    </row>
    <row r="675" spans="1:19" ht="15.75">
      <c r="A675" s="103">
        <v>660</v>
      </c>
      <c r="B675" s="218"/>
      <c r="C675" s="218"/>
      <c r="D675" s="206"/>
      <c r="E675" s="206"/>
      <c r="F675" s="206"/>
      <c r="G675" s="207"/>
      <c r="H675" s="207"/>
      <c r="I675" s="208"/>
      <c r="J675" s="208"/>
      <c r="K675" s="208"/>
      <c r="L675" s="208"/>
      <c r="M675" s="104">
        <f t="shared" si="64"/>
        <v>0</v>
      </c>
      <c r="N675" s="208"/>
      <c r="O675" s="16" t="b">
        <f t="shared" si="65"/>
        <v>1</v>
      </c>
      <c r="P675" s="16" t="b">
        <f t="shared" si="66"/>
        <v>1</v>
      </c>
      <c r="Q675" s="16" t="b">
        <f t="shared" si="61"/>
        <v>1</v>
      </c>
      <c r="R675" s="16" t="b">
        <f t="shared" si="62"/>
        <v>1</v>
      </c>
      <c r="S675" s="16" t="b">
        <f t="shared" si="63"/>
        <v>1</v>
      </c>
    </row>
    <row r="676" spans="1:19" ht="15.75">
      <c r="A676" s="103">
        <v>661</v>
      </c>
      <c r="B676" s="218"/>
      <c r="C676" s="218"/>
      <c r="D676" s="206"/>
      <c r="E676" s="206"/>
      <c r="F676" s="206"/>
      <c r="G676" s="207"/>
      <c r="H676" s="207"/>
      <c r="I676" s="208"/>
      <c r="J676" s="208"/>
      <c r="K676" s="208"/>
      <c r="L676" s="208"/>
      <c r="M676" s="104">
        <f t="shared" si="64"/>
        <v>0</v>
      </c>
      <c r="N676" s="208"/>
      <c r="O676" s="16" t="b">
        <f t="shared" si="65"/>
        <v>1</v>
      </c>
      <c r="P676" s="16" t="b">
        <f t="shared" si="66"/>
        <v>1</v>
      </c>
      <c r="Q676" s="16" t="b">
        <f t="shared" si="61"/>
        <v>1</v>
      </c>
      <c r="R676" s="16" t="b">
        <f t="shared" si="62"/>
        <v>1</v>
      </c>
      <c r="S676" s="16" t="b">
        <f t="shared" si="63"/>
        <v>1</v>
      </c>
    </row>
    <row r="677" spans="1:19" ht="15.75">
      <c r="A677" s="103">
        <v>662</v>
      </c>
      <c r="B677" s="218"/>
      <c r="C677" s="218"/>
      <c r="D677" s="206"/>
      <c r="E677" s="206"/>
      <c r="F677" s="206"/>
      <c r="G677" s="207"/>
      <c r="H677" s="207"/>
      <c r="I677" s="208"/>
      <c r="J677" s="208"/>
      <c r="K677" s="208"/>
      <c r="L677" s="208"/>
      <c r="M677" s="104">
        <f t="shared" si="64"/>
        <v>0</v>
      </c>
      <c r="N677" s="208"/>
      <c r="O677" s="16" t="b">
        <f t="shared" si="65"/>
        <v>1</v>
      </c>
      <c r="P677" s="16" t="b">
        <f t="shared" si="66"/>
        <v>1</v>
      </c>
      <c r="Q677" s="16" t="b">
        <f t="shared" si="61"/>
        <v>1</v>
      </c>
      <c r="R677" s="16" t="b">
        <f t="shared" si="62"/>
        <v>1</v>
      </c>
      <c r="S677" s="16" t="b">
        <f t="shared" si="63"/>
        <v>1</v>
      </c>
    </row>
    <row r="678" spans="1:19" ht="15.75">
      <c r="A678" s="103">
        <v>663</v>
      </c>
      <c r="B678" s="218"/>
      <c r="C678" s="218"/>
      <c r="D678" s="206"/>
      <c r="E678" s="206"/>
      <c r="F678" s="206"/>
      <c r="G678" s="207"/>
      <c r="H678" s="207"/>
      <c r="I678" s="208"/>
      <c r="J678" s="208"/>
      <c r="K678" s="208"/>
      <c r="L678" s="208"/>
      <c r="M678" s="104">
        <f t="shared" si="64"/>
        <v>0</v>
      </c>
      <c r="N678" s="208"/>
      <c r="O678" s="16" t="b">
        <f t="shared" si="65"/>
        <v>1</v>
      </c>
      <c r="P678" s="16" t="b">
        <f t="shared" si="66"/>
        <v>1</v>
      </c>
      <c r="Q678" s="16" t="b">
        <f t="shared" si="61"/>
        <v>1</v>
      </c>
      <c r="R678" s="16" t="b">
        <f t="shared" si="62"/>
        <v>1</v>
      </c>
      <c r="S678" s="16" t="b">
        <f t="shared" si="63"/>
        <v>1</v>
      </c>
    </row>
    <row r="679" spans="1:19" ht="15.75">
      <c r="A679" s="103">
        <v>664</v>
      </c>
      <c r="B679" s="218"/>
      <c r="C679" s="218"/>
      <c r="D679" s="206"/>
      <c r="E679" s="206"/>
      <c r="F679" s="206"/>
      <c r="G679" s="207"/>
      <c r="H679" s="207"/>
      <c r="I679" s="208"/>
      <c r="J679" s="208"/>
      <c r="K679" s="208"/>
      <c r="L679" s="208"/>
      <c r="M679" s="104">
        <f t="shared" si="64"/>
        <v>0</v>
      </c>
      <c r="N679" s="208"/>
      <c r="O679" s="16" t="b">
        <f t="shared" si="65"/>
        <v>1</v>
      </c>
      <c r="P679" s="16" t="b">
        <f t="shared" si="66"/>
        <v>1</v>
      </c>
      <c r="Q679" s="16" t="b">
        <f t="shared" si="61"/>
        <v>1</v>
      </c>
      <c r="R679" s="16" t="b">
        <f t="shared" si="62"/>
        <v>1</v>
      </c>
      <c r="S679" s="16" t="b">
        <f t="shared" si="63"/>
        <v>1</v>
      </c>
    </row>
    <row r="680" spans="1:19" ht="15.75">
      <c r="A680" s="103">
        <v>665</v>
      </c>
      <c r="B680" s="218"/>
      <c r="C680" s="218"/>
      <c r="D680" s="206"/>
      <c r="E680" s="206"/>
      <c r="F680" s="206"/>
      <c r="G680" s="207"/>
      <c r="H680" s="207"/>
      <c r="I680" s="208"/>
      <c r="J680" s="208"/>
      <c r="K680" s="208"/>
      <c r="L680" s="208"/>
      <c r="M680" s="104">
        <f t="shared" si="64"/>
        <v>0</v>
      </c>
      <c r="N680" s="208"/>
      <c r="O680" s="16" t="b">
        <f t="shared" si="65"/>
        <v>1</v>
      </c>
      <c r="P680" s="16" t="b">
        <f t="shared" si="66"/>
        <v>1</v>
      </c>
      <c r="Q680" s="16" t="b">
        <f t="shared" si="61"/>
        <v>1</v>
      </c>
      <c r="R680" s="16" t="b">
        <f t="shared" si="62"/>
        <v>1</v>
      </c>
      <c r="S680" s="16" t="b">
        <f t="shared" si="63"/>
        <v>1</v>
      </c>
    </row>
    <row r="681" spans="1:19" ht="15.75">
      <c r="A681" s="103">
        <v>666</v>
      </c>
      <c r="B681" s="218"/>
      <c r="C681" s="218"/>
      <c r="D681" s="206"/>
      <c r="E681" s="206"/>
      <c r="F681" s="206"/>
      <c r="G681" s="207"/>
      <c r="H681" s="207"/>
      <c r="I681" s="208"/>
      <c r="J681" s="208"/>
      <c r="K681" s="208"/>
      <c r="L681" s="208"/>
      <c r="M681" s="104">
        <f t="shared" si="64"/>
        <v>0</v>
      </c>
      <c r="N681" s="208"/>
      <c r="O681" s="16" t="b">
        <f t="shared" si="65"/>
        <v>1</v>
      </c>
      <c r="P681" s="16" t="b">
        <f t="shared" si="66"/>
        <v>1</v>
      </c>
      <c r="Q681" s="16" t="b">
        <f t="shared" si="61"/>
        <v>1</v>
      </c>
      <c r="R681" s="16" t="b">
        <f t="shared" si="62"/>
        <v>1</v>
      </c>
      <c r="S681" s="16" t="b">
        <f t="shared" si="63"/>
        <v>1</v>
      </c>
    </row>
    <row r="682" spans="1:19" ht="15.75">
      <c r="A682" s="103">
        <v>667</v>
      </c>
      <c r="B682" s="218"/>
      <c r="C682" s="218"/>
      <c r="D682" s="206"/>
      <c r="E682" s="206"/>
      <c r="F682" s="206"/>
      <c r="G682" s="207"/>
      <c r="H682" s="207"/>
      <c r="I682" s="208"/>
      <c r="J682" s="208"/>
      <c r="K682" s="208"/>
      <c r="L682" s="208"/>
      <c r="M682" s="104">
        <f t="shared" si="64"/>
        <v>0</v>
      </c>
      <c r="N682" s="208"/>
      <c r="O682" s="16" t="b">
        <f t="shared" si="65"/>
        <v>1</v>
      </c>
      <c r="P682" s="16" t="b">
        <f t="shared" si="66"/>
        <v>1</v>
      </c>
      <c r="Q682" s="16" t="b">
        <f t="shared" si="61"/>
        <v>1</v>
      </c>
      <c r="R682" s="16" t="b">
        <f t="shared" si="62"/>
        <v>1</v>
      </c>
      <c r="S682" s="16" t="b">
        <f t="shared" si="63"/>
        <v>1</v>
      </c>
    </row>
    <row r="683" spans="1:19" ht="15.75">
      <c r="A683" s="103">
        <v>668</v>
      </c>
      <c r="B683" s="218"/>
      <c r="C683" s="218"/>
      <c r="D683" s="206"/>
      <c r="E683" s="206"/>
      <c r="F683" s="206"/>
      <c r="G683" s="207"/>
      <c r="H683" s="207"/>
      <c r="I683" s="208"/>
      <c r="J683" s="208"/>
      <c r="K683" s="208"/>
      <c r="L683" s="208"/>
      <c r="M683" s="104">
        <f t="shared" si="64"/>
        <v>0</v>
      </c>
      <c r="N683" s="208"/>
      <c r="O683" s="16" t="b">
        <f t="shared" si="65"/>
        <v>1</v>
      </c>
      <c r="P683" s="16" t="b">
        <f t="shared" si="66"/>
        <v>1</v>
      </c>
      <c r="Q683" s="16" t="b">
        <f t="shared" si="61"/>
        <v>1</v>
      </c>
      <c r="R683" s="16" t="b">
        <f t="shared" si="62"/>
        <v>1</v>
      </c>
      <c r="S683" s="16" t="b">
        <f t="shared" si="63"/>
        <v>1</v>
      </c>
    </row>
    <row r="684" spans="1:19" ht="15.75">
      <c r="A684" s="103">
        <v>669</v>
      </c>
      <c r="B684" s="218"/>
      <c r="C684" s="218"/>
      <c r="D684" s="206"/>
      <c r="E684" s="206"/>
      <c r="F684" s="206"/>
      <c r="G684" s="207"/>
      <c r="H684" s="207"/>
      <c r="I684" s="208"/>
      <c r="J684" s="208"/>
      <c r="K684" s="208"/>
      <c r="L684" s="208"/>
      <c r="M684" s="104">
        <f t="shared" si="64"/>
        <v>0</v>
      </c>
      <c r="N684" s="208"/>
      <c r="O684" s="16" t="b">
        <f t="shared" si="65"/>
        <v>1</v>
      </c>
      <c r="P684" s="16" t="b">
        <f t="shared" si="66"/>
        <v>1</v>
      </c>
      <c r="Q684" s="16" t="b">
        <f t="shared" si="61"/>
        <v>1</v>
      </c>
      <c r="R684" s="16" t="b">
        <f t="shared" si="62"/>
        <v>1</v>
      </c>
      <c r="S684" s="16" t="b">
        <f t="shared" si="63"/>
        <v>1</v>
      </c>
    </row>
    <row r="685" spans="1:19" ht="15.75">
      <c r="A685" s="103">
        <v>670</v>
      </c>
      <c r="B685" s="218"/>
      <c r="C685" s="218"/>
      <c r="D685" s="206"/>
      <c r="E685" s="206"/>
      <c r="F685" s="206"/>
      <c r="G685" s="207"/>
      <c r="H685" s="207"/>
      <c r="I685" s="208"/>
      <c r="J685" s="208"/>
      <c r="K685" s="208"/>
      <c r="L685" s="208"/>
      <c r="M685" s="104">
        <f t="shared" si="64"/>
        <v>0</v>
      </c>
      <c r="N685" s="208"/>
      <c r="O685" s="16" t="b">
        <f t="shared" si="65"/>
        <v>1</v>
      </c>
      <c r="P685" s="16" t="b">
        <f t="shared" si="66"/>
        <v>1</v>
      </c>
      <c r="Q685" s="16" t="b">
        <f t="shared" si="61"/>
        <v>1</v>
      </c>
      <c r="R685" s="16" t="b">
        <f t="shared" si="62"/>
        <v>1</v>
      </c>
      <c r="S685" s="16" t="b">
        <f t="shared" si="63"/>
        <v>1</v>
      </c>
    </row>
    <row r="686" spans="1:19" ht="15.75">
      <c r="A686" s="103">
        <v>671</v>
      </c>
      <c r="B686" s="218"/>
      <c r="C686" s="218"/>
      <c r="D686" s="206"/>
      <c r="E686" s="206"/>
      <c r="F686" s="206"/>
      <c r="G686" s="207"/>
      <c r="H686" s="207"/>
      <c r="I686" s="208"/>
      <c r="J686" s="208"/>
      <c r="K686" s="208"/>
      <c r="L686" s="208"/>
      <c r="M686" s="104">
        <f t="shared" si="64"/>
        <v>0</v>
      </c>
      <c r="N686" s="208"/>
      <c r="O686" s="16" t="b">
        <f t="shared" si="65"/>
        <v>1</v>
      </c>
      <c r="P686" s="16" t="b">
        <f t="shared" si="66"/>
        <v>1</v>
      </c>
      <c r="Q686" s="16" t="b">
        <f t="shared" si="61"/>
        <v>1</v>
      </c>
      <c r="R686" s="16" t="b">
        <f t="shared" si="62"/>
        <v>1</v>
      </c>
      <c r="S686" s="16" t="b">
        <f t="shared" si="63"/>
        <v>1</v>
      </c>
    </row>
    <row r="687" spans="1:19" ht="15.75">
      <c r="A687" s="103">
        <v>672</v>
      </c>
      <c r="B687" s="218"/>
      <c r="C687" s="218"/>
      <c r="D687" s="206"/>
      <c r="E687" s="206"/>
      <c r="F687" s="206"/>
      <c r="G687" s="207"/>
      <c r="H687" s="207"/>
      <c r="I687" s="208"/>
      <c r="J687" s="208"/>
      <c r="K687" s="208"/>
      <c r="L687" s="208"/>
      <c r="M687" s="104">
        <f t="shared" si="64"/>
        <v>0</v>
      </c>
      <c r="N687" s="208"/>
      <c r="O687" s="16" t="b">
        <f t="shared" si="65"/>
        <v>1</v>
      </c>
      <c r="P687" s="16" t="b">
        <f t="shared" si="66"/>
        <v>1</v>
      </c>
      <c r="Q687" s="16" t="b">
        <f t="shared" si="61"/>
        <v>1</v>
      </c>
      <c r="R687" s="16" t="b">
        <f t="shared" si="62"/>
        <v>1</v>
      </c>
      <c r="S687" s="16" t="b">
        <f t="shared" si="63"/>
        <v>1</v>
      </c>
    </row>
    <row r="688" spans="1:19" ht="15.75">
      <c r="A688" s="103">
        <v>673</v>
      </c>
      <c r="B688" s="218"/>
      <c r="C688" s="218"/>
      <c r="D688" s="206"/>
      <c r="E688" s="206"/>
      <c r="F688" s="206"/>
      <c r="G688" s="207"/>
      <c r="H688" s="207"/>
      <c r="I688" s="208"/>
      <c r="J688" s="208"/>
      <c r="K688" s="208"/>
      <c r="L688" s="208"/>
      <c r="M688" s="104">
        <f t="shared" si="64"/>
        <v>0</v>
      </c>
      <c r="N688" s="208"/>
      <c r="O688" s="16" t="b">
        <f t="shared" si="65"/>
        <v>1</v>
      </c>
      <c r="P688" s="16" t="b">
        <f t="shared" si="66"/>
        <v>1</v>
      </c>
      <c r="Q688" s="16" t="b">
        <f t="shared" si="61"/>
        <v>1</v>
      </c>
      <c r="R688" s="16" t="b">
        <f t="shared" si="62"/>
        <v>1</v>
      </c>
      <c r="S688" s="16" t="b">
        <f t="shared" si="63"/>
        <v>1</v>
      </c>
    </row>
    <row r="689" spans="1:19" ht="15.75">
      <c r="A689" s="103">
        <v>674</v>
      </c>
      <c r="B689" s="218"/>
      <c r="C689" s="218"/>
      <c r="D689" s="206"/>
      <c r="E689" s="206"/>
      <c r="F689" s="206"/>
      <c r="G689" s="207"/>
      <c r="H689" s="207"/>
      <c r="I689" s="208"/>
      <c r="J689" s="208"/>
      <c r="K689" s="208"/>
      <c r="L689" s="208"/>
      <c r="M689" s="104">
        <f t="shared" si="64"/>
        <v>0</v>
      </c>
      <c r="N689" s="208"/>
      <c r="O689" s="16" t="b">
        <f t="shared" si="65"/>
        <v>1</v>
      </c>
      <c r="P689" s="16" t="b">
        <f t="shared" si="66"/>
        <v>1</v>
      </c>
      <c r="Q689" s="16" t="b">
        <f t="shared" si="61"/>
        <v>1</v>
      </c>
      <c r="R689" s="16" t="b">
        <f t="shared" si="62"/>
        <v>1</v>
      </c>
      <c r="S689" s="16" t="b">
        <f t="shared" si="63"/>
        <v>1</v>
      </c>
    </row>
    <row r="690" spans="1:19" ht="15.75">
      <c r="A690" s="103">
        <v>675</v>
      </c>
      <c r="B690" s="218"/>
      <c r="C690" s="218"/>
      <c r="D690" s="206"/>
      <c r="E690" s="206"/>
      <c r="F690" s="206"/>
      <c r="G690" s="207"/>
      <c r="H690" s="207"/>
      <c r="I690" s="208"/>
      <c r="J690" s="208"/>
      <c r="K690" s="208"/>
      <c r="L690" s="208"/>
      <c r="M690" s="104">
        <f t="shared" si="64"/>
        <v>0</v>
      </c>
      <c r="N690" s="208"/>
      <c r="O690" s="16" t="b">
        <f t="shared" si="65"/>
        <v>1</v>
      </c>
      <c r="P690" s="16" t="b">
        <f t="shared" si="66"/>
        <v>1</v>
      </c>
      <c r="Q690" s="16" t="b">
        <f t="shared" si="61"/>
        <v>1</v>
      </c>
      <c r="R690" s="16" t="b">
        <f t="shared" si="62"/>
        <v>1</v>
      </c>
      <c r="S690" s="16" t="b">
        <f t="shared" si="63"/>
        <v>1</v>
      </c>
    </row>
    <row r="691" spans="1:19" ht="15.75">
      <c r="A691" s="103">
        <v>676</v>
      </c>
      <c r="B691" s="218"/>
      <c r="C691" s="218"/>
      <c r="D691" s="206"/>
      <c r="E691" s="206"/>
      <c r="F691" s="206"/>
      <c r="G691" s="207"/>
      <c r="H691" s="207"/>
      <c r="I691" s="208"/>
      <c r="J691" s="208"/>
      <c r="K691" s="208"/>
      <c r="L691" s="208"/>
      <c r="M691" s="104">
        <f t="shared" si="64"/>
        <v>0</v>
      </c>
      <c r="N691" s="208"/>
      <c r="O691" s="16" t="b">
        <f t="shared" si="65"/>
        <v>1</v>
      </c>
      <c r="P691" s="16" t="b">
        <f t="shared" si="66"/>
        <v>1</v>
      </c>
      <c r="Q691" s="16" t="b">
        <f t="shared" si="61"/>
        <v>1</v>
      </c>
      <c r="R691" s="16" t="b">
        <f t="shared" si="62"/>
        <v>1</v>
      </c>
      <c r="S691" s="16" t="b">
        <f t="shared" si="63"/>
        <v>1</v>
      </c>
    </row>
    <row r="692" spans="1:19" ht="15.75">
      <c r="A692" s="103">
        <v>677</v>
      </c>
      <c r="B692" s="218"/>
      <c r="C692" s="218"/>
      <c r="D692" s="206"/>
      <c r="E692" s="206"/>
      <c r="F692" s="206"/>
      <c r="G692" s="207"/>
      <c r="H692" s="207"/>
      <c r="I692" s="208"/>
      <c r="J692" s="208"/>
      <c r="K692" s="208"/>
      <c r="L692" s="208"/>
      <c r="M692" s="104">
        <f t="shared" si="64"/>
        <v>0</v>
      </c>
      <c r="N692" s="208"/>
      <c r="O692" s="16" t="b">
        <f t="shared" si="65"/>
        <v>1</v>
      </c>
      <c r="P692" s="16" t="b">
        <f t="shared" si="66"/>
        <v>1</v>
      </c>
      <c r="Q692" s="16" t="b">
        <f t="shared" si="61"/>
        <v>1</v>
      </c>
      <c r="R692" s="16" t="b">
        <f t="shared" si="62"/>
        <v>1</v>
      </c>
      <c r="S692" s="16" t="b">
        <f t="shared" si="63"/>
        <v>1</v>
      </c>
    </row>
    <row r="693" spans="1:19" ht="15.75">
      <c r="A693" s="103">
        <v>678</v>
      </c>
      <c r="B693" s="218"/>
      <c r="C693" s="218"/>
      <c r="D693" s="206"/>
      <c r="E693" s="206"/>
      <c r="F693" s="206"/>
      <c r="G693" s="207"/>
      <c r="H693" s="207"/>
      <c r="I693" s="208"/>
      <c r="J693" s="208"/>
      <c r="K693" s="208"/>
      <c r="L693" s="208"/>
      <c r="M693" s="104">
        <f t="shared" si="64"/>
        <v>0</v>
      </c>
      <c r="N693" s="208"/>
      <c r="O693" s="16" t="b">
        <f t="shared" si="65"/>
        <v>1</v>
      </c>
      <c r="P693" s="16" t="b">
        <f t="shared" si="66"/>
        <v>1</v>
      </c>
      <c r="Q693" s="16" t="b">
        <f t="shared" si="61"/>
        <v>1</v>
      </c>
      <c r="R693" s="16" t="b">
        <f t="shared" si="62"/>
        <v>1</v>
      </c>
      <c r="S693" s="16" t="b">
        <f t="shared" si="63"/>
        <v>1</v>
      </c>
    </row>
    <row r="694" spans="1:19" ht="15.75">
      <c r="A694" s="103">
        <v>679</v>
      </c>
      <c r="B694" s="218"/>
      <c r="C694" s="218"/>
      <c r="D694" s="206"/>
      <c r="E694" s="206"/>
      <c r="F694" s="206"/>
      <c r="G694" s="207"/>
      <c r="H694" s="207"/>
      <c r="I694" s="208"/>
      <c r="J694" s="208"/>
      <c r="K694" s="208"/>
      <c r="L694" s="208"/>
      <c r="M694" s="104">
        <f t="shared" si="64"/>
        <v>0</v>
      </c>
      <c r="N694" s="208"/>
      <c r="O694" s="16" t="b">
        <f t="shared" si="65"/>
        <v>1</v>
      </c>
      <c r="P694" s="16" t="b">
        <f t="shared" si="66"/>
        <v>1</v>
      </c>
      <c r="Q694" s="16" t="b">
        <f t="shared" si="61"/>
        <v>1</v>
      </c>
      <c r="R694" s="16" t="b">
        <f t="shared" si="62"/>
        <v>1</v>
      </c>
      <c r="S694" s="16" t="b">
        <f t="shared" si="63"/>
        <v>1</v>
      </c>
    </row>
    <row r="695" spans="1:19" ht="15.75">
      <c r="A695" s="103">
        <v>680</v>
      </c>
      <c r="B695" s="218"/>
      <c r="C695" s="218"/>
      <c r="D695" s="206"/>
      <c r="E695" s="206"/>
      <c r="F695" s="206"/>
      <c r="G695" s="207"/>
      <c r="H695" s="207"/>
      <c r="I695" s="208"/>
      <c r="J695" s="208"/>
      <c r="K695" s="208"/>
      <c r="L695" s="208"/>
      <c r="M695" s="104">
        <f t="shared" si="64"/>
        <v>0</v>
      </c>
      <c r="N695" s="208"/>
      <c r="O695" s="16" t="b">
        <f t="shared" si="65"/>
        <v>1</v>
      </c>
      <c r="P695" s="16" t="b">
        <f t="shared" si="66"/>
        <v>1</v>
      </c>
      <c r="Q695" s="16" t="b">
        <f t="shared" si="61"/>
        <v>1</v>
      </c>
      <c r="R695" s="16" t="b">
        <f t="shared" si="62"/>
        <v>1</v>
      </c>
      <c r="S695" s="16" t="b">
        <f t="shared" si="63"/>
        <v>1</v>
      </c>
    </row>
    <row r="696" spans="1:19" ht="15.75">
      <c r="A696" s="103">
        <v>681</v>
      </c>
      <c r="B696" s="218"/>
      <c r="C696" s="218"/>
      <c r="D696" s="206"/>
      <c r="E696" s="206"/>
      <c r="F696" s="206"/>
      <c r="G696" s="207"/>
      <c r="H696" s="207"/>
      <c r="I696" s="208"/>
      <c r="J696" s="208"/>
      <c r="K696" s="208"/>
      <c r="L696" s="208"/>
      <c r="M696" s="104">
        <f t="shared" si="64"/>
        <v>0</v>
      </c>
      <c r="N696" s="208"/>
      <c r="O696" s="16" t="b">
        <f t="shared" si="65"/>
        <v>1</v>
      </c>
      <c r="P696" s="16" t="b">
        <f t="shared" si="66"/>
        <v>1</v>
      </c>
      <c r="Q696" s="16" t="b">
        <f t="shared" si="61"/>
        <v>1</v>
      </c>
      <c r="R696" s="16" t="b">
        <f t="shared" si="62"/>
        <v>1</v>
      </c>
      <c r="S696" s="16" t="b">
        <f t="shared" si="63"/>
        <v>1</v>
      </c>
    </row>
    <row r="697" spans="1:19" ht="15.75">
      <c r="A697" s="103">
        <v>682</v>
      </c>
      <c r="B697" s="218"/>
      <c r="C697" s="218"/>
      <c r="D697" s="206"/>
      <c r="E697" s="206"/>
      <c r="F697" s="206"/>
      <c r="G697" s="207"/>
      <c r="H697" s="207"/>
      <c r="I697" s="208"/>
      <c r="J697" s="208"/>
      <c r="K697" s="208"/>
      <c r="L697" s="208"/>
      <c r="M697" s="104">
        <f t="shared" si="64"/>
        <v>0</v>
      </c>
      <c r="N697" s="208"/>
      <c r="O697" s="16" t="b">
        <f t="shared" si="65"/>
        <v>1</v>
      </c>
      <c r="P697" s="16" t="b">
        <f t="shared" si="66"/>
        <v>1</v>
      </c>
      <c r="Q697" s="16" t="b">
        <f t="shared" si="61"/>
        <v>1</v>
      </c>
      <c r="R697" s="16" t="b">
        <f t="shared" si="62"/>
        <v>1</v>
      </c>
      <c r="S697" s="16" t="b">
        <f t="shared" si="63"/>
        <v>1</v>
      </c>
    </row>
    <row r="698" spans="1:19" ht="15.75">
      <c r="A698" s="103">
        <v>683</v>
      </c>
      <c r="B698" s="218"/>
      <c r="C698" s="218"/>
      <c r="D698" s="206"/>
      <c r="E698" s="206"/>
      <c r="F698" s="206"/>
      <c r="G698" s="207"/>
      <c r="H698" s="207"/>
      <c r="I698" s="208"/>
      <c r="J698" s="208"/>
      <c r="K698" s="208"/>
      <c r="L698" s="208"/>
      <c r="M698" s="104">
        <f t="shared" si="64"/>
        <v>0</v>
      </c>
      <c r="N698" s="208"/>
      <c r="O698" s="16" t="b">
        <f t="shared" si="65"/>
        <v>1</v>
      </c>
      <c r="P698" s="16" t="b">
        <f t="shared" si="66"/>
        <v>1</v>
      </c>
      <c r="Q698" s="16" t="b">
        <f t="shared" si="61"/>
        <v>1</v>
      </c>
      <c r="R698" s="16" t="b">
        <f t="shared" si="62"/>
        <v>1</v>
      </c>
      <c r="S698" s="16" t="b">
        <f t="shared" si="63"/>
        <v>1</v>
      </c>
    </row>
    <row r="699" spans="1:19" ht="15.75">
      <c r="A699" s="103">
        <v>684</v>
      </c>
      <c r="B699" s="218"/>
      <c r="C699" s="218"/>
      <c r="D699" s="206"/>
      <c r="E699" s="206"/>
      <c r="F699" s="206"/>
      <c r="G699" s="207"/>
      <c r="H699" s="207"/>
      <c r="I699" s="208"/>
      <c r="J699" s="208"/>
      <c r="K699" s="208"/>
      <c r="L699" s="208"/>
      <c r="M699" s="104">
        <f t="shared" si="64"/>
        <v>0</v>
      </c>
      <c r="N699" s="208"/>
      <c r="O699" s="16" t="b">
        <f t="shared" si="65"/>
        <v>1</v>
      </c>
      <c r="P699" s="16" t="b">
        <f t="shared" si="66"/>
        <v>1</v>
      </c>
      <c r="Q699" s="16" t="b">
        <f t="shared" si="61"/>
        <v>1</v>
      </c>
      <c r="R699" s="16" t="b">
        <f t="shared" si="62"/>
        <v>1</v>
      </c>
      <c r="S699" s="16" t="b">
        <f t="shared" si="63"/>
        <v>1</v>
      </c>
    </row>
    <row r="700" spans="1:19" ht="15.75">
      <c r="A700" s="103">
        <v>685</v>
      </c>
      <c r="B700" s="218"/>
      <c r="C700" s="218"/>
      <c r="D700" s="206"/>
      <c r="E700" s="206"/>
      <c r="F700" s="206"/>
      <c r="G700" s="207"/>
      <c r="H700" s="207"/>
      <c r="I700" s="208"/>
      <c r="J700" s="208"/>
      <c r="K700" s="208"/>
      <c r="L700" s="208"/>
      <c r="M700" s="104">
        <f t="shared" si="64"/>
        <v>0</v>
      </c>
      <c r="N700" s="208"/>
      <c r="O700" s="16" t="b">
        <f t="shared" si="65"/>
        <v>1</v>
      </c>
      <c r="P700" s="16" t="b">
        <f t="shared" si="66"/>
        <v>1</v>
      </c>
      <c r="Q700" s="16" t="b">
        <f t="shared" si="61"/>
        <v>1</v>
      </c>
      <c r="R700" s="16" t="b">
        <f t="shared" si="62"/>
        <v>1</v>
      </c>
      <c r="S700" s="16" t="b">
        <f t="shared" si="63"/>
        <v>1</v>
      </c>
    </row>
    <row r="701" spans="1:19" ht="15.75">
      <c r="A701" s="103">
        <v>686</v>
      </c>
      <c r="B701" s="218"/>
      <c r="C701" s="218"/>
      <c r="D701" s="206"/>
      <c r="E701" s="206"/>
      <c r="F701" s="206"/>
      <c r="G701" s="207"/>
      <c r="H701" s="207"/>
      <c r="I701" s="208"/>
      <c r="J701" s="208"/>
      <c r="K701" s="208"/>
      <c r="L701" s="208"/>
      <c r="M701" s="104">
        <f t="shared" si="64"/>
        <v>0</v>
      </c>
      <c r="N701" s="208"/>
      <c r="O701" s="16" t="b">
        <f t="shared" si="65"/>
        <v>1</v>
      </c>
      <c r="P701" s="16" t="b">
        <f t="shared" si="66"/>
        <v>1</v>
      </c>
      <c r="Q701" s="16" t="b">
        <f t="shared" si="61"/>
        <v>1</v>
      </c>
      <c r="R701" s="16" t="b">
        <f t="shared" si="62"/>
        <v>1</v>
      </c>
      <c r="S701" s="16" t="b">
        <f t="shared" si="63"/>
        <v>1</v>
      </c>
    </row>
    <row r="702" spans="1:19" ht="15.75">
      <c r="A702" s="103">
        <v>687</v>
      </c>
      <c r="B702" s="218"/>
      <c r="C702" s="218"/>
      <c r="D702" s="206"/>
      <c r="E702" s="206"/>
      <c r="F702" s="206"/>
      <c r="G702" s="207"/>
      <c r="H702" s="207"/>
      <c r="I702" s="208"/>
      <c r="J702" s="208"/>
      <c r="K702" s="208"/>
      <c r="L702" s="208"/>
      <c r="M702" s="104">
        <f t="shared" si="64"/>
        <v>0</v>
      </c>
      <c r="N702" s="208"/>
      <c r="O702" s="16" t="b">
        <f t="shared" si="65"/>
        <v>1</v>
      </c>
      <c r="P702" s="16" t="b">
        <f t="shared" si="66"/>
        <v>1</v>
      </c>
      <c r="Q702" s="16" t="b">
        <f t="shared" si="61"/>
        <v>1</v>
      </c>
      <c r="R702" s="16" t="b">
        <f t="shared" si="62"/>
        <v>1</v>
      </c>
      <c r="S702" s="16" t="b">
        <f t="shared" si="63"/>
        <v>1</v>
      </c>
    </row>
    <row r="703" spans="1:19" ht="15.75">
      <c r="A703" s="103">
        <v>688</v>
      </c>
      <c r="B703" s="218"/>
      <c r="C703" s="218"/>
      <c r="D703" s="206"/>
      <c r="E703" s="206"/>
      <c r="F703" s="206"/>
      <c r="G703" s="207"/>
      <c r="H703" s="207"/>
      <c r="I703" s="208"/>
      <c r="J703" s="208"/>
      <c r="K703" s="208"/>
      <c r="L703" s="208"/>
      <c r="M703" s="104">
        <f t="shared" si="64"/>
        <v>0</v>
      </c>
      <c r="N703" s="208"/>
      <c r="O703" s="16" t="b">
        <f t="shared" si="65"/>
        <v>1</v>
      </c>
      <c r="P703" s="16" t="b">
        <f t="shared" si="66"/>
        <v>1</v>
      </c>
      <c r="Q703" s="16" t="b">
        <f t="shared" si="61"/>
        <v>1</v>
      </c>
      <c r="R703" s="16" t="b">
        <f t="shared" si="62"/>
        <v>1</v>
      </c>
      <c r="S703" s="16" t="b">
        <f t="shared" si="63"/>
        <v>1</v>
      </c>
    </row>
    <row r="704" spans="1:19" ht="15.75">
      <c r="A704" s="103">
        <v>689</v>
      </c>
      <c r="B704" s="218"/>
      <c r="C704" s="218"/>
      <c r="D704" s="206"/>
      <c r="E704" s="206"/>
      <c r="F704" s="206"/>
      <c r="G704" s="207"/>
      <c r="H704" s="207"/>
      <c r="I704" s="208"/>
      <c r="J704" s="208"/>
      <c r="K704" s="208"/>
      <c r="L704" s="208"/>
      <c r="M704" s="104">
        <f t="shared" si="64"/>
        <v>0</v>
      </c>
      <c r="N704" s="208"/>
      <c r="O704" s="16" t="b">
        <f t="shared" si="65"/>
        <v>1</v>
      </c>
      <c r="P704" s="16" t="b">
        <f t="shared" si="66"/>
        <v>1</v>
      </c>
      <c r="Q704" s="16" t="b">
        <f t="shared" si="61"/>
        <v>1</v>
      </c>
      <c r="R704" s="16" t="b">
        <f t="shared" si="62"/>
        <v>1</v>
      </c>
      <c r="S704" s="16" t="b">
        <f t="shared" si="63"/>
        <v>1</v>
      </c>
    </row>
    <row r="705" spans="1:19" ht="15.75">
      <c r="A705" s="103">
        <v>690</v>
      </c>
      <c r="B705" s="218"/>
      <c r="C705" s="218"/>
      <c r="D705" s="206"/>
      <c r="E705" s="206"/>
      <c r="F705" s="206"/>
      <c r="G705" s="207"/>
      <c r="H705" s="207"/>
      <c r="I705" s="208"/>
      <c r="J705" s="208"/>
      <c r="K705" s="208"/>
      <c r="L705" s="208"/>
      <c r="M705" s="104">
        <f t="shared" si="64"/>
        <v>0</v>
      </c>
      <c r="N705" s="208"/>
      <c r="O705" s="16" t="b">
        <f t="shared" si="65"/>
        <v>1</v>
      </c>
      <c r="P705" s="16" t="b">
        <f t="shared" si="66"/>
        <v>1</v>
      </c>
      <c r="Q705" s="16" t="b">
        <f t="shared" si="61"/>
        <v>1</v>
      </c>
      <c r="R705" s="16" t="b">
        <f t="shared" si="62"/>
        <v>1</v>
      </c>
      <c r="S705" s="16" t="b">
        <f t="shared" si="63"/>
        <v>1</v>
      </c>
    </row>
    <row r="706" spans="1:19" ht="15.75">
      <c r="A706" s="103">
        <v>691</v>
      </c>
      <c r="B706" s="218"/>
      <c r="C706" s="218"/>
      <c r="D706" s="206"/>
      <c r="E706" s="206"/>
      <c r="F706" s="206"/>
      <c r="G706" s="207"/>
      <c r="H706" s="207"/>
      <c r="I706" s="208"/>
      <c r="J706" s="208"/>
      <c r="K706" s="208"/>
      <c r="L706" s="208"/>
      <c r="M706" s="104">
        <f t="shared" si="64"/>
        <v>0</v>
      </c>
      <c r="N706" s="208"/>
      <c r="O706" s="16" t="b">
        <f t="shared" si="65"/>
        <v>1</v>
      </c>
      <c r="P706" s="16" t="b">
        <f t="shared" si="66"/>
        <v>1</v>
      </c>
      <c r="Q706" s="16" t="b">
        <f t="shared" si="61"/>
        <v>1</v>
      </c>
      <c r="R706" s="16" t="b">
        <f t="shared" si="62"/>
        <v>1</v>
      </c>
      <c r="S706" s="16" t="b">
        <f t="shared" si="63"/>
        <v>1</v>
      </c>
    </row>
    <row r="707" spans="1:19" ht="15.75">
      <c r="A707" s="103">
        <v>692</v>
      </c>
      <c r="B707" s="218"/>
      <c r="C707" s="218"/>
      <c r="D707" s="206"/>
      <c r="E707" s="206"/>
      <c r="F707" s="206"/>
      <c r="G707" s="207"/>
      <c r="H707" s="207"/>
      <c r="I707" s="208"/>
      <c r="J707" s="208"/>
      <c r="K707" s="208"/>
      <c r="L707" s="208"/>
      <c r="M707" s="104">
        <f t="shared" si="64"/>
        <v>0</v>
      </c>
      <c r="N707" s="208"/>
      <c r="O707" s="16" t="b">
        <f t="shared" si="65"/>
        <v>1</v>
      </c>
      <c r="P707" s="16" t="b">
        <f t="shared" si="66"/>
        <v>1</v>
      </c>
      <c r="Q707" s="16" t="b">
        <f t="shared" si="61"/>
        <v>1</v>
      </c>
      <c r="R707" s="16" t="b">
        <f t="shared" si="62"/>
        <v>1</v>
      </c>
      <c r="S707" s="16" t="b">
        <f t="shared" si="63"/>
        <v>1</v>
      </c>
    </row>
    <row r="708" spans="1:19" ht="15.75">
      <c r="A708" s="103">
        <v>693</v>
      </c>
      <c r="B708" s="218"/>
      <c r="C708" s="218"/>
      <c r="D708" s="206"/>
      <c r="E708" s="206"/>
      <c r="F708" s="206"/>
      <c r="G708" s="207"/>
      <c r="H708" s="207"/>
      <c r="I708" s="208"/>
      <c r="J708" s="208"/>
      <c r="K708" s="208"/>
      <c r="L708" s="208"/>
      <c r="M708" s="104">
        <f t="shared" si="64"/>
        <v>0</v>
      </c>
      <c r="N708" s="208"/>
      <c r="O708" s="16" t="b">
        <f t="shared" si="65"/>
        <v>1</v>
      </c>
      <c r="P708" s="16" t="b">
        <f t="shared" si="66"/>
        <v>1</v>
      </c>
      <c r="Q708" s="16" t="b">
        <f t="shared" si="61"/>
        <v>1</v>
      </c>
      <c r="R708" s="16" t="b">
        <f t="shared" si="62"/>
        <v>1</v>
      </c>
      <c r="S708" s="16" t="b">
        <f t="shared" si="63"/>
        <v>1</v>
      </c>
    </row>
    <row r="709" spans="1:19" ht="15.75">
      <c r="A709" s="103">
        <v>694</v>
      </c>
      <c r="B709" s="218"/>
      <c r="C709" s="218"/>
      <c r="D709" s="206"/>
      <c r="E709" s="206"/>
      <c r="F709" s="206"/>
      <c r="G709" s="207"/>
      <c r="H709" s="207"/>
      <c r="I709" s="208"/>
      <c r="J709" s="208"/>
      <c r="K709" s="208"/>
      <c r="L709" s="208"/>
      <c r="M709" s="104">
        <f t="shared" si="64"/>
        <v>0</v>
      </c>
      <c r="N709" s="208"/>
      <c r="O709" s="16" t="b">
        <f t="shared" si="65"/>
        <v>1</v>
      </c>
      <c r="P709" s="16" t="b">
        <f t="shared" si="66"/>
        <v>1</v>
      </c>
      <c r="Q709" s="16" t="b">
        <f t="shared" si="61"/>
        <v>1</v>
      </c>
      <c r="R709" s="16" t="b">
        <f t="shared" si="62"/>
        <v>1</v>
      </c>
      <c r="S709" s="16" t="b">
        <f t="shared" si="63"/>
        <v>1</v>
      </c>
    </row>
    <row r="710" spans="1:19" ht="15.75">
      <c r="A710" s="103">
        <v>695</v>
      </c>
      <c r="B710" s="218"/>
      <c r="C710" s="218"/>
      <c r="D710" s="206"/>
      <c r="E710" s="206"/>
      <c r="F710" s="206"/>
      <c r="G710" s="207"/>
      <c r="H710" s="207"/>
      <c r="I710" s="208"/>
      <c r="J710" s="208"/>
      <c r="K710" s="208"/>
      <c r="L710" s="208"/>
      <c r="M710" s="104">
        <f t="shared" si="64"/>
        <v>0</v>
      </c>
      <c r="N710" s="208"/>
      <c r="O710" s="16" t="b">
        <f t="shared" si="65"/>
        <v>1</v>
      </c>
      <c r="P710" s="16" t="b">
        <f t="shared" si="66"/>
        <v>1</v>
      </c>
      <c r="Q710" s="16" t="b">
        <f t="shared" si="61"/>
        <v>1</v>
      </c>
      <c r="R710" s="16" t="b">
        <f t="shared" si="62"/>
        <v>1</v>
      </c>
      <c r="S710" s="16" t="b">
        <f t="shared" si="63"/>
        <v>1</v>
      </c>
    </row>
    <row r="711" spans="1:19" ht="15.75">
      <c r="A711" s="103">
        <v>696</v>
      </c>
      <c r="B711" s="218"/>
      <c r="C711" s="218"/>
      <c r="D711" s="206"/>
      <c r="E711" s="206"/>
      <c r="F711" s="206"/>
      <c r="G711" s="207"/>
      <c r="H711" s="207"/>
      <c r="I711" s="208"/>
      <c r="J711" s="208"/>
      <c r="K711" s="208"/>
      <c r="L711" s="208"/>
      <c r="M711" s="104">
        <f t="shared" si="64"/>
        <v>0</v>
      </c>
      <c r="N711" s="208"/>
      <c r="O711" s="16" t="b">
        <f t="shared" si="65"/>
        <v>1</v>
      </c>
      <c r="P711" s="16" t="b">
        <f t="shared" si="66"/>
        <v>1</v>
      </c>
      <c r="Q711" s="16" t="b">
        <f t="shared" si="61"/>
        <v>1</v>
      </c>
      <c r="R711" s="16" t="b">
        <f t="shared" si="62"/>
        <v>1</v>
      </c>
      <c r="S711" s="16" t="b">
        <f t="shared" si="63"/>
        <v>1</v>
      </c>
    </row>
    <row r="712" spans="1:19" ht="15.75">
      <c r="A712" s="103">
        <v>697</v>
      </c>
      <c r="B712" s="218"/>
      <c r="C712" s="218"/>
      <c r="D712" s="206"/>
      <c r="E712" s="206"/>
      <c r="F712" s="206"/>
      <c r="G712" s="207"/>
      <c r="H712" s="207"/>
      <c r="I712" s="208"/>
      <c r="J712" s="208"/>
      <c r="K712" s="208"/>
      <c r="L712" s="208"/>
      <c r="M712" s="104">
        <f t="shared" si="64"/>
        <v>0</v>
      </c>
      <c r="N712" s="208"/>
      <c r="O712" s="16" t="b">
        <f t="shared" si="65"/>
        <v>1</v>
      </c>
      <c r="P712" s="16" t="b">
        <f t="shared" si="66"/>
        <v>1</v>
      </c>
      <c r="Q712" s="16" t="b">
        <f t="shared" si="61"/>
        <v>1</v>
      </c>
      <c r="R712" s="16" t="b">
        <f t="shared" si="62"/>
        <v>1</v>
      </c>
      <c r="S712" s="16" t="b">
        <f t="shared" si="63"/>
        <v>1</v>
      </c>
    </row>
    <row r="713" spans="1:19" ht="15.75">
      <c r="A713" s="103">
        <v>698</v>
      </c>
      <c r="B713" s="218"/>
      <c r="C713" s="218"/>
      <c r="D713" s="206"/>
      <c r="E713" s="206"/>
      <c r="F713" s="206"/>
      <c r="G713" s="207"/>
      <c r="H713" s="207"/>
      <c r="I713" s="208"/>
      <c r="J713" s="208"/>
      <c r="K713" s="208"/>
      <c r="L713" s="208"/>
      <c r="M713" s="104">
        <f t="shared" si="64"/>
        <v>0</v>
      </c>
      <c r="N713" s="208"/>
      <c r="O713" s="16" t="b">
        <f t="shared" si="65"/>
        <v>1</v>
      </c>
      <c r="P713" s="16" t="b">
        <f t="shared" si="66"/>
        <v>1</v>
      </c>
      <c r="Q713" s="16" t="b">
        <f t="shared" si="61"/>
        <v>1</v>
      </c>
      <c r="R713" s="16" t="b">
        <f t="shared" si="62"/>
        <v>1</v>
      </c>
      <c r="S713" s="16" t="b">
        <f t="shared" si="63"/>
        <v>1</v>
      </c>
    </row>
    <row r="714" spans="1:19" ht="15.75">
      <c r="A714" s="103">
        <v>699</v>
      </c>
      <c r="B714" s="218"/>
      <c r="C714" s="218"/>
      <c r="D714" s="206"/>
      <c r="E714" s="206"/>
      <c r="F714" s="206"/>
      <c r="G714" s="207"/>
      <c r="H714" s="207"/>
      <c r="I714" s="208"/>
      <c r="J714" s="208"/>
      <c r="K714" s="208"/>
      <c r="L714" s="208"/>
      <c r="M714" s="104">
        <f t="shared" si="64"/>
        <v>0</v>
      </c>
      <c r="N714" s="208"/>
      <c r="O714" s="16" t="b">
        <f t="shared" si="65"/>
        <v>1</v>
      </c>
      <c r="P714" s="16" t="b">
        <f t="shared" si="66"/>
        <v>1</v>
      </c>
      <c r="Q714" s="16" t="b">
        <f t="shared" si="61"/>
        <v>1</v>
      </c>
      <c r="R714" s="16" t="b">
        <f t="shared" si="62"/>
        <v>1</v>
      </c>
      <c r="S714" s="16" t="b">
        <f t="shared" si="63"/>
        <v>1</v>
      </c>
    </row>
    <row r="715" spans="1:19" ht="15.75">
      <c r="A715" s="103">
        <v>700</v>
      </c>
      <c r="B715" s="218"/>
      <c r="C715" s="218"/>
      <c r="D715" s="206"/>
      <c r="E715" s="206"/>
      <c r="F715" s="206"/>
      <c r="G715" s="207"/>
      <c r="H715" s="207"/>
      <c r="I715" s="208"/>
      <c r="J715" s="208"/>
      <c r="K715" s="208"/>
      <c r="L715" s="208"/>
      <c r="M715" s="104">
        <f t="shared" si="64"/>
        <v>0</v>
      </c>
      <c r="N715" s="208"/>
      <c r="O715" s="16" t="b">
        <f t="shared" si="65"/>
        <v>1</v>
      </c>
      <c r="P715" s="16" t="b">
        <f t="shared" si="66"/>
        <v>1</v>
      </c>
      <c r="Q715" s="16" t="b">
        <f t="shared" si="61"/>
        <v>1</v>
      </c>
      <c r="R715" s="16" t="b">
        <f t="shared" si="62"/>
        <v>1</v>
      </c>
      <c r="S715" s="16" t="b">
        <f t="shared" si="63"/>
        <v>1</v>
      </c>
    </row>
    <row r="716" spans="1:19" ht="15.75">
      <c r="A716" s="103">
        <v>701</v>
      </c>
      <c r="B716" s="218"/>
      <c r="C716" s="218"/>
      <c r="D716" s="206"/>
      <c r="E716" s="206"/>
      <c r="F716" s="206"/>
      <c r="G716" s="207"/>
      <c r="H716" s="207"/>
      <c r="I716" s="208"/>
      <c r="J716" s="208"/>
      <c r="K716" s="208"/>
      <c r="L716" s="208"/>
      <c r="M716" s="104">
        <f t="shared" si="64"/>
        <v>0</v>
      </c>
      <c r="N716" s="208"/>
      <c r="O716" s="16" t="b">
        <f t="shared" si="65"/>
        <v>1</v>
      </c>
      <c r="P716" s="16" t="b">
        <f t="shared" si="66"/>
        <v>1</v>
      </c>
      <c r="Q716" s="16" t="b">
        <f t="shared" si="61"/>
        <v>1</v>
      </c>
      <c r="R716" s="16" t="b">
        <f t="shared" si="62"/>
        <v>1</v>
      </c>
      <c r="S716" s="16" t="b">
        <f t="shared" si="63"/>
        <v>1</v>
      </c>
    </row>
    <row r="717" spans="1:19" ht="15.75">
      <c r="A717" s="103">
        <v>702</v>
      </c>
      <c r="B717" s="218"/>
      <c r="C717" s="218"/>
      <c r="D717" s="206"/>
      <c r="E717" s="206"/>
      <c r="F717" s="206"/>
      <c r="G717" s="207"/>
      <c r="H717" s="207"/>
      <c r="I717" s="208"/>
      <c r="J717" s="208"/>
      <c r="K717" s="208"/>
      <c r="L717" s="208"/>
      <c r="M717" s="104">
        <f t="shared" si="64"/>
        <v>0</v>
      </c>
      <c r="N717" s="208"/>
      <c r="O717" s="16" t="b">
        <f t="shared" si="65"/>
        <v>1</v>
      </c>
      <c r="P717" s="16" t="b">
        <f t="shared" si="66"/>
        <v>1</v>
      </c>
      <c r="Q717" s="16" t="b">
        <f t="shared" si="61"/>
        <v>1</v>
      </c>
      <c r="R717" s="16" t="b">
        <f t="shared" si="62"/>
        <v>1</v>
      </c>
      <c r="S717" s="16" t="b">
        <f t="shared" si="63"/>
        <v>1</v>
      </c>
    </row>
    <row r="718" spans="1:19" ht="15.75">
      <c r="A718" s="103">
        <v>703</v>
      </c>
      <c r="B718" s="218"/>
      <c r="C718" s="218"/>
      <c r="D718" s="206"/>
      <c r="E718" s="206"/>
      <c r="F718" s="206"/>
      <c r="G718" s="207"/>
      <c r="H718" s="207"/>
      <c r="I718" s="208"/>
      <c r="J718" s="208"/>
      <c r="K718" s="208"/>
      <c r="L718" s="208"/>
      <c r="M718" s="104">
        <f t="shared" si="64"/>
        <v>0</v>
      </c>
      <c r="N718" s="208"/>
      <c r="O718" s="16" t="b">
        <f t="shared" si="65"/>
        <v>1</v>
      </c>
      <c r="P718" s="16" t="b">
        <f t="shared" si="66"/>
        <v>1</v>
      </c>
      <c r="Q718" s="16" t="b">
        <f t="shared" si="61"/>
        <v>1</v>
      </c>
      <c r="R718" s="16" t="b">
        <f t="shared" si="62"/>
        <v>1</v>
      </c>
      <c r="S718" s="16" t="b">
        <f t="shared" si="63"/>
        <v>1</v>
      </c>
    </row>
    <row r="719" spans="1:19" ht="15.75">
      <c r="A719" s="103">
        <v>704</v>
      </c>
      <c r="B719" s="218"/>
      <c r="C719" s="218"/>
      <c r="D719" s="206"/>
      <c r="E719" s="206"/>
      <c r="F719" s="206"/>
      <c r="G719" s="207"/>
      <c r="H719" s="207"/>
      <c r="I719" s="208"/>
      <c r="J719" s="208"/>
      <c r="K719" s="208"/>
      <c r="L719" s="208"/>
      <c r="M719" s="104">
        <f t="shared" si="64"/>
        <v>0</v>
      </c>
      <c r="N719" s="208"/>
      <c r="O719" s="16" t="b">
        <f t="shared" si="65"/>
        <v>1</v>
      </c>
      <c r="P719" s="16" t="b">
        <f t="shared" si="66"/>
        <v>1</v>
      </c>
      <c r="Q719" s="16" t="b">
        <f t="shared" si="61"/>
        <v>1</v>
      </c>
      <c r="R719" s="16" t="b">
        <f t="shared" si="62"/>
        <v>1</v>
      </c>
      <c r="S719" s="16" t="b">
        <f t="shared" si="63"/>
        <v>1</v>
      </c>
    </row>
    <row r="720" spans="1:19" ht="15.75">
      <c r="A720" s="103">
        <v>705</v>
      </c>
      <c r="B720" s="218"/>
      <c r="C720" s="218"/>
      <c r="D720" s="206"/>
      <c r="E720" s="206"/>
      <c r="F720" s="206"/>
      <c r="G720" s="207"/>
      <c r="H720" s="207"/>
      <c r="I720" s="208"/>
      <c r="J720" s="208"/>
      <c r="K720" s="208"/>
      <c r="L720" s="208"/>
      <c r="M720" s="104">
        <f t="shared" si="64"/>
        <v>0</v>
      </c>
      <c r="N720" s="208"/>
      <c r="O720" s="16" t="b">
        <f t="shared" si="65"/>
        <v>1</v>
      </c>
      <c r="P720" s="16" t="b">
        <f t="shared" si="66"/>
        <v>1</v>
      </c>
      <c r="Q720" s="16" t="b">
        <f t="shared" ref="Q720:Q783" si="67">IF(D720="",TRUE,(IF(ISNUMBER(MATCH(D720,CountriesList,0)),TRUE,FALSE)))</f>
        <v>1</v>
      </c>
      <c r="R720" s="16" t="b">
        <f t="shared" ref="R720:R783" si="68">IF(E720="",TRUE,(IF(ISNUMBER(MATCH(E720,typeofentityList,0)),TRUE,FALSE)))</f>
        <v>1</v>
      </c>
      <c r="S720" s="16" t="b">
        <f t="shared" ref="S720:S783" si="69">IF(F720="",TRUE,(IF(ISNUMBER(MATCH(F720,RelationList,0)),TRUE,FALSE)))</f>
        <v>1</v>
      </c>
    </row>
    <row r="721" spans="1:19" ht="15.75">
      <c r="A721" s="103">
        <v>706</v>
      </c>
      <c r="B721" s="218"/>
      <c r="C721" s="218"/>
      <c r="D721" s="206"/>
      <c r="E721" s="206"/>
      <c r="F721" s="206"/>
      <c r="G721" s="207"/>
      <c r="H721" s="207"/>
      <c r="I721" s="208"/>
      <c r="J721" s="208"/>
      <c r="K721" s="208"/>
      <c r="L721" s="208"/>
      <c r="M721" s="104">
        <f t="shared" ref="M721:M784" si="70">SUM(I721:L721)</f>
        <v>0</v>
      </c>
      <c r="N721" s="208"/>
      <c r="O721" s="16" t="b">
        <f t="shared" si="65"/>
        <v>1</v>
      </c>
      <c r="P721" s="16" t="b">
        <f t="shared" si="66"/>
        <v>1</v>
      </c>
      <c r="Q721" s="16" t="b">
        <f t="shared" si="67"/>
        <v>1</v>
      </c>
      <c r="R721" s="16" t="b">
        <f t="shared" si="68"/>
        <v>1</v>
      </c>
      <c r="S721" s="16" t="b">
        <f t="shared" si="69"/>
        <v>1</v>
      </c>
    </row>
    <row r="722" spans="1:19" ht="15.75">
      <c r="A722" s="103">
        <v>707</v>
      </c>
      <c r="B722" s="218"/>
      <c r="C722" s="218"/>
      <c r="D722" s="206"/>
      <c r="E722" s="206"/>
      <c r="F722" s="206"/>
      <c r="G722" s="207"/>
      <c r="H722" s="207"/>
      <c r="I722" s="208"/>
      <c r="J722" s="208"/>
      <c r="K722" s="208"/>
      <c r="L722" s="208"/>
      <c r="M722" s="104">
        <f t="shared" si="70"/>
        <v>0</v>
      </c>
      <c r="N722" s="208"/>
      <c r="O722" s="16" t="b">
        <f t="shared" ref="O722:O785" si="71">IF(ISBLANK(B722),TRUE,IF(OR(ISBLANK(C722),ISBLANK(D722),ISBLANK(E722),ISBLANK(F722),ISBLANK(G722),ISBLANK(H722),ISBLANK(I722),ISBLANK(J722),ISBLANK(L722),ISBLANK(M722),ISBLANK(N722)),FALSE,TRUE))</f>
        <v>1</v>
      </c>
      <c r="P722" s="16"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6" t="b">
        <f t="shared" si="67"/>
        <v>1</v>
      </c>
      <c r="R722" s="16" t="b">
        <f t="shared" si="68"/>
        <v>1</v>
      </c>
      <c r="S722" s="16" t="b">
        <f t="shared" si="69"/>
        <v>1</v>
      </c>
    </row>
    <row r="723" spans="1:19" ht="15.75">
      <c r="A723" s="103">
        <v>708</v>
      </c>
      <c r="B723" s="218"/>
      <c r="C723" s="218"/>
      <c r="D723" s="206"/>
      <c r="E723" s="206"/>
      <c r="F723" s="206"/>
      <c r="G723" s="207"/>
      <c r="H723" s="207"/>
      <c r="I723" s="208"/>
      <c r="J723" s="208"/>
      <c r="K723" s="208"/>
      <c r="L723" s="208"/>
      <c r="M723" s="104">
        <f t="shared" si="70"/>
        <v>0</v>
      </c>
      <c r="N723" s="208"/>
      <c r="O723" s="16" t="b">
        <f t="shared" si="71"/>
        <v>1</v>
      </c>
      <c r="P723" s="16" t="b">
        <f t="shared" si="72"/>
        <v>1</v>
      </c>
      <c r="Q723" s="16" t="b">
        <f t="shared" si="67"/>
        <v>1</v>
      </c>
      <c r="R723" s="16" t="b">
        <f t="shared" si="68"/>
        <v>1</v>
      </c>
      <c r="S723" s="16" t="b">
        <f t="shared" si="69"/>
        <v>1</v>
      </c>
    </row>
    <row r="724" spans="1:19" ht="15.75">
      <c r="A724" s="103">
        <v>709</v>
      </c>
      <c r="B724" s="218"/>
      <c r="C724" s="218"/>
      <c r="D724" s="206"/>
      <c r="E724" s="206"/>
      <c r="F724" s="206"/>
      <c r="G724" s="207"/>
      <c r="H724" s="207"/>
      <c r="I724" s="208"/>
      <c r="J724" s="208"/>
      <c r="K724" s="208"/>
      <c r="L724" s="208"/>
      <c r="M724" s="104">
        <f t="shared" si="70"/>
        <v>0</v>
      </c>
      <c r="N724" s="208"/>
      <c r="O724" s="16" t="b">
        <f t="shared" si="71"/>
        <v>1</v>
      </c>
      <c r="P724" s="16" t="b">
        <f t="shared" si="72"/>
        <v>1</v>
      </c>
      <c r="Q724" s="16" t="b">
        <f t="shared" si="67"/>
        <v>1</v>
      </c>
      <c r="R724" s="16" t="b">
        <f t="shared" si="68"/>
        <v>1</v>
      </c>
      <c r="S724" s="16" t="b">
        <f t="shared" si="69"/>
        <v>1</v>
      </c>
    </row>
    <row r="725" spans="1:19" ht="15.75">
      <c r="A725" s="103">
        <v>710</v>
      </c>
      <c r="B725" s="218"/>
      <c r="C725" s="218"/>
      <c r="D725" s="206"/>
      <c r="E725" s="206"/>
      <c r="F725" s="206"/>
      <c r="G725" s="207"/>
      <c r="H725" s="207"/>
      <c r="I725" s="208"/>
      <c r="J725" s="208"/>
      <c r="K725" s="208"/>
      <c r="L725" s="208"/>
      <c r="M725" s="104">
        <f t="shared" si="70"/>
        <v>0</v>
      </c>
      <c r="N725" s="208"/>
      <c r="O725" s="16" t="b">
        <f t="shared" si="71"/>
        <v>1</v>
      </c>
      <c r="P725" s="16" t="b">
        <f t="shared" si="72"/>
        <v>1</v>
      </c>
      <c r="Q725" s="16" t="b">
        <f t="shared" si="67"/>
        <v>1</v>
      </c>
      <c r="R725" s="16" t="b">
        <f t="shared" si="68"/>
        <v>1</v>
      </c>
      <c r="S725" s="16" t="b">
        <f t="shared" si="69"/>
        <v>1</v>
      </c>
    </row>
    <row r="726" spans="1:19" ht="15.75">
      <c r="A726" s="103">
        <v>711</v>
      </c>
      <c r="B726" s="218"/>
      <c r="C726" s="218"/>
      <c r="D726" s="206"/>
      <c r="E726" s="206"/>
      <c r="F726" s="206"/>
      <c r="G726" s="207"/>
      <c r="H726" s="207"/>
      <c r="I726" s="208"/>
      <c r="J726" s="208"/>
      <c r="K726" s="208"/>
      <c r="L726" s="208"/>
      <c r="M726" s="104">
        <f t="shared" si="70"/>
        <v>0</v>
      </c>
      <c r="N726" s="208"/>
      <c r="O726" s="16" t="b">
        <f t="shared" si="71"/>
        <v>1</v>
      </c>
      <c r="P726" s="16" t="b">
        <f t="shared" si="72"/>
        <v>1</v>
      </c>
      <c r="Q726" s="16" t="b">
        <f t="shared" si="67"/>
        <v>1</v>
      </c>
      <c r="R726" s="16" t="b">
        <f t="shared" si="68"/>
        <v>1</v>
      </c>
      <c r="S726" s="16" t="b">
        <f t="shared" si="69"/>
        <v>1</v>
      </c>
    </row>
    <row r="727" spans="1:19" ht="15.75">
      <c r="A727" s="103">
        <v>712</v>
      </c>
      <c r="B727" s="218"/>
      <c r="C727" s="218"/>
      <c r="D727" s="206"/>
      <c r="E727" s="206"/>
      <c r="F727" s="206"/>
      <c r="G727" s="207"/>
      <c r="H727" s="207"/>
      <c r="I727" s="208"/>
      <c r="J727" s="208"/>
      <c r="K727" s="208"/>
      <c r="L727" s="208"/>
      <c r="M727" s="104">
        <f t="shared" si="70"/>
        <v>0</v>
      </c>
      <c r="N727" s="208"/>
      <c r="O727" s="16" t="b">
        <f t="shared" si="71"/>
        <v>1</v>
      </c>
      <c r="P727" s="16" t="b">
        <f t="shared" si="72"/>
        <v>1</v>
      </c>
      <c r="Q727" s="16" t="b">
        <f t="shared" si="67"/>
        <v>1</v>
      </c>
      <c r="R727" s="16" t="b">
        <f t="shared" si="68"/>
        <v>1</v>
      </c>
      <c r="S727" s="16" t="b">
        <f t="shared" si="69"/>
        <v>1</v>
      </c>
    </row>
    <row r="728" spans="1:19" ht="15.75">
      <c r="A728" s="103">
        <v>713</v>
      </c>
      <c r="B728" s="218"/>
      <c r="C728" s="218"/>
      <c r="D728" s="206"/>
      <c r="E728" s="206"/>
      <c r="F728" s="206"/>
      <c r="G728" s="207"/>
      <c r="H728" s="207"/>
      <c r="I728" s="208"/>
      <c r="J728" s="208"/>
      <c r="K728" s="208"/>
      <c r="L728" s="208"/>
      <c r="M728" s="104">
        <f t="shared" si="70"/>
        <v>0</v>
      </c>
      <c r="N728" s="208"/>
      <c r="O728" s="16" t="b">
        <f t="shared" si="71"/>
        <v>1</v>
      </c>
      <c r="P728" s="16" t="b">
        <f t="shared" si="72"/>
        <v>1</v>
      </c>
      <c r="Q728" s="16" t="b">
        <f t="shared" si="67"/>
        <v>1</v>
      </c>
      <c r="R728" s="16" t="b">
        <f t="shared" si="68"/>
        <v>1</v>
      </c>
      <c r="S728" s="16" t="b">
        <f t="shared" si="69"/>
        <v>1</v>
      </c>
    </row>
    <row r="729" spans="1:19" ht="15.75">
      <c r="A729" s="103">
        <v>714</v>
      </c>
      <c r="B729" s="218"/>
      <c r="C729" s="218"/>
      <c r="D729" s="206"/>
      <c r="E729" s="206"/>
      <c r="F729" s="206"/>
      <c r="G729" s="207"/>
      <c r="H729" s="207"/>
      <c r="I729" s="208"/>
      <c r="J729" s="208"/>
      <c r="K729" s="208"/>
      <c r="L729" s="208"/>
      <c r="M729" s="104">
        <f t="shared" si="70"/>
        <v>0</v>
      </c>
      <c r="N729" s="208"/>
      <c r="O729" s="16" t="b">
        <f t="shared" si="71"/>
        <v>1</v>
      </c>
      <c r="P729" s="16" t="b">
        <f t="shared" si="72"/>
        <v>1</v>
      </c>
      <c r="Q729" s="16" t="b">
        <f t="shared" si="67"/>
        <v>1</v>
      </c>
      <c r="R729" s="16" t="b">
        <f t="shared" si="68"/>
        <v>1</v>
      </c>
      <c r="S729" s="16" t="b">
        <f t="shared" si="69"/>
        <v>1</v>
      </c>
    </row>
    <row r="730" spans="1:19" ht="15.75">
      <c r="A730" s="103">
        <v>715</v>
      </c>
      <c r="B730" s="218"/>
      <c r="C730" s="218"/>
      <c r="D730" s="206"/>
      <c r="E730" s="206"/>
      <c r="F730" s="206"/>
      <c r="G730" s="207"/>
      <c r="H730" s="207"/>
      <c r="I730" s="208"/>
      <c r="J730" s="208"/>
      <c r="K730" s="208"/>
      <c r="L730" s="208"/>
      <c r="M730" s="104">
        <f t="shared" si="70"/>
        <v>0</v>
      </c>
      <c r="N730" s="208"/>
      <c r="O730" s="16" t="b">
        <f t="shared" si="71"/>
        <v>1</v>
      </c>
      <c r="P730" s="16" t="b">
        <f t="shared" si="72"/>
        <v>1</v>
      </c>
      <c r="Q730" s="16" t="b">
        <f t="shared" si="67"/>
        <v>1</v>
      </c>
      <c r="R730" s="16" t="b">
        <f t="shared" si="68"/>
        <v>1</v>
      </c>
      <c r="S730" s="16" t="b">
        <f t="shared" si="69"/>
        <v>1</v>
      </c>
    </row>
    <row r="731" spans="1:19" ht="15.75">
      <c r="A731" s="103">
        <v>716</v>
      </c>
      <c r="B731" s="218"/>
      <c r="C731" s="218"/>
      <c r="D731" s="206"/>
      <c r="E731" s="206"/>
      <c r="F731" s="206"/>
      <c r="G731" s="207"/>
      <c r="H731" s="207"/>
      <c r="I731" s="208"/>
      <c r="J731" s="208"/>
      <c r="K731" s="208"/>
      <c r="L731" s="208"/>
      <c r="M731" s="104">
        <f t="shared" si="70"/>
        <v>0</v>
      </c>
      <c r="N731" s="208"/>
      <c r="O731" s="16" t="b">
        <f t="shared" si="71"/>
        <v>1</v>
      </c>
      <c r="P731" s="16" t="b">
        <f t="shared" si="72"/>
        <v>1</v>
      </c>
      <c r="Q731" s="16" t="b">
        <f t="shared" si="67"/>
        <v>1</v>
      </c>
      <c r="R731" s="16" t="b">
        <f t="shared" si="68"/>
        <v>1</v>
      </c>
      <c r="S731" s="16" t="b">
        <f t="shared" si="69"/>
        <v>1</v>
      </c>
    </row>
    <row r="732" spans="1:19" ht="15.75">
      <c r="A732" s="103">
        <v>717</v>
      </c>
      <c r="B732" s="218"/>
      <c r="C732" s="218"/>
      <c r="D732" s="206"/>
      <c r="E732" s="206"/>
      <c r="F732" s="206"/>
      <c r="G732" s="207"/>
      <c r="H732" s="207"/>
      <c r="I732" s="208"/>
      <c r="J732" s="208"/>
      <c r="K732" s="208"/>
      <c r="L732" s="208"/>
      <c r="M732" s="104">
        <f t="shared" si="70"/>
        <v>0</v>
      </c>
      <c r="N732" s="208"/>
      <c r="O732" s="16" t="b">
        <f t="shared" si="71"/>
        <v>1</v>
      </c>
      <c r="P732" s="16" t="b">
        <f t="shared" si="72"/>
        <v>1</v>
      </c>
      <c r="Q732" s="16" t="b">
        <f t="shared" si="67"/>
        <v>1</v>
      </c>
      <c r="R732" s="16" t="b">
        <f t="shared" si="68"/>
        <v>1</v>
      </c>
      <c r="S732" s="16" t="b">
        <f t="shared" si="69"/>
        <v>1</v>
      </c>
    </row>
    <row r="733" spans="1:19" ht="15.75">
      <c r="A733" s="103">
        <v>718</v>
      </c>
      <c r="B733" s="218"/>
      <c r="C733" s="218"/>
      <c r="D733" s="206"/>
      <c r="E733" s="206"/>
      <c r="F733" s="206"/>
      <c r="G733" s="207"/>
      <c r="H733" s="207"/>
      <c r="I733" s="208"/>
      <c r="J733" s="208"/>
      <c r="K733" s="208"/>
      <c r="L733" s="208"/>
      <c r="M733" s="104">
        <f t="shared" si="70"/>
        <v>0</v>
      </c>
      <c r="N733" s="208"/>
      <c r="O733" s="16" t="b">
        <f t="shared" si="71"/>
        <v>1</v>
      </c>
      <c r="P733" s="16" t="b">
        <f t="shared" si="72"/>
        <v>1</v>
      </c>
      <c r="Q733" s="16" t="b">
        <f t="shared" si="67"/>
        <v>1</v>
      </c>
      <c r="R733" s="16" t="b">
        <f t="shared" si="68"/>
        <v>1</v>
      </c>
      <c r="S733" s="16" t="b">
        <f t="shared" si="69"/>
        <v>1</v>
      </c>
    </row>
    <row r="734" spans="1:19" ht="15.75">
      <c r="A734" s="103">
        <v>719</v>
      </c>
      <c r="B734" s="218"/>
      <c r="C734" s="218"/>
      <c r="D734" s="206"/>
      <c r="E734" s="206"/>
      <c r="F734" s="206"/>
      <c r="G734" s="207"/>
      <c r="H734" s="207"/>
      <c r="I734" s="208"/>
      <c r="J734" s="208"/>
      <c r="K734" s="208"/>
      <c r="L734" s="208"/>
      <c r="M734" s="104">
        <f t="shared" si="70"/>
        <v>0</v>
      </c>
      <c r="N734" s="208"/>
      <c r="O734" s="16" t="b">
        <f t="shared" si="71"/>
        <v>1</v>
      </c>
      <c r="P734" s="16" t="b">
        <f t="shared" si="72"/>
        <v>1</v>
      </c>
      <c r="Q734" s="16" t="b">
        <f t="shared" si="67"/>
        <v>1</v>
      </c>
      <c r="R734" s="16" t="b">
        <f t="shared" si="68"/>
        <v>1</v>
      </c>
      <c r="S734" s="16" t="b">
        <f t="shared" si="69"/>
        <v>1</v>
      </c>
    </row>
    <row r="735" spans="1:19" ht="15.75">
      <c r="A735" s="103">
        <v>720</v>
      </c>
      <c r="B735" s="218"/>
      <c r="C735" s="218"/>
      <c r="D735" s="206"/>
      <c r="E735" s="206"/>
      <c r="F735" s="206"/>
      <c r="G735" s="207"/>
      <c r="H735" s="207"/>
      <c r="I735" s="208"/>
      <c r="J735" s="208"/>
      <c r="K735" s="208"/>
      <c r="L735" s="208"/>
      <c r="M735" s="104">
        <f t="shared" si="70"/>
        <v>0</v>
      </c>
      <c r="N735" s="208"/>
      <c r="O735" s="16" t="b">
        <f t="shared" si="71"/>
        <v>1</v>
      </c>
      <c r="P735" s="16" t="b">
        <f t="shared" si="72"/>
        <v>1</v>
      </c>
      <c r="Q735" s="16" t="b">
        <f t="shared" si="67"/>
        <v>1</v>
      </c>
      <c r="R735" s="16" t="b">
        <f t="shared" si="68"/>
        <v>1</v>
      </c>
      <c r="S735" s="16" t="b">
        <f t="shared" si="69"/>
        <v>1</v>
      </c>
    </row>
    <row r="736" spans="1:19" ht="15.75">
      <c r="A736" s="103">
        <v>721</v>
      </c>
      <c r="B736" s="218"/>
      <c r="C736" s="218"/>
      <c r="D736" s="206"/>
      <c r="E736" s="206"/>
      <c r="F736" s="206"/>
      <c r="G736" s="207"/>
      <c r="H736" s="207"/>
      <c r="I736" s="208"/>
      <c r="J736" s="208"/>
      <c r="K736" s="208"/>
      <c r="L736" s="208"/>
      <c r="M736" s="104">
        <f t="shared" si="70"/>
        <v>0</v>
      </c>
      <c r="N736" s="208"/>
      <c r="O736" s="16" t="b">
        <f t="shared" si="71"/>
        <v>1</v>
      </c>
      <c r="P736" s="16" t="b">
        <f t="shared" si="72"/>
        <v>1</v>
      </c>
      <c r="Q736" s="16" t="b">
        <f t="shared" si="67"/>
        <v>1</v>
      </c>
      <c r="R736" s="16" t="b">
        <f t="shared" si="68"/>
        <v>1</v>
      </c>
      <c r="S736" s="16" t="b">
        <f t="shared" si="69"/>
        <v>1</v>
      </c>
    </row>
    <row r="737" spans="1:19" ht="15.75">
      <c r="A737" s="103">
        <v>722</v>
      </c>
      <c r="B737" s="218"/>
      <c r="C737" s="218"/>
      <c r="D737" s="206"/>
      <c r="E737" s="206"/>
      <c r="F737" s="206"/>
      <c r="G737" s="207"/>
      <c r="H737" s="207"/>
      <c r="I737" s="208"/>
      <c r="J737" s="208"/>
      <c r="K737" s="208"/>
      <c r="L737" s="208"/>
      <c r="M737" s="104">
        <f t="shared" si="70"/>
        <v>0</v>
      </c>
      <c r="N737" s="208"/>
      <c r="O737" s="16" t="b">
        <f t="shared" si="71"/>
        <v>1</v>
      </c>
      <c r="P737" s="16" t="b">
        <f t="shared" si="72"/>
        <v>1</v>
      </c>
      <c r="Q737" s="16" t="b">
        <f t="shared" si="67"/>
        <v>1</v>
      </c>
      <c r="R737" s="16" t="b">
        <f t="shared" si="68"/>
        <v>1</v>
      </c>
      <c r="S737" s="16" t="b">
        <f t="shared" si="69"/>
        <v>1</v>
      </c>
    </row>
    <row r="738" spans="1:19" ht="15.75">
      <c r="A738" s="103">
        <v>723</v>
      </c>
      <c r="B738" s="218"/>
      <c r="C738" s="218"/>
      <c r="D738" s="206"/>
      <c r="E738" s="206"/>
      <c r="F738" s="206"/>
      <c r="G738" s="207"/>
      <c r="H738" s="207"/>
      <c r="I738" s="208"/>
      <c r="J738" s="208"/>
      <c r="K738" s="208"/>
      <c r="L738" s="208"/>
      <c r="M738" s="104">
        <f t="shared" si="70"/>
        <v>0</v>
      </c>
      <c r="N738" s="208"/>
      <c r="O738" s="16" t="b">
        <f t="shared" si="71"/>
        <v>1</v>
      </c>
      <c r="P738" s="16" t="b">
        <f t="shared" si="72"/>
        <v>1</v>
      </c>
      <c r="Q738" s="16" t="b">
        <f t="shared" si="67"/>
        <v>1</v>
      </c>
      <c r="R738" s="16" t="b">
        <f t="shared" si="68"/>
        <v>1</v>
      </c>
      <c r="S738" s="16" t="b">
        <f t="shared" si="69"/>
        <v>1</v>
      </c>
    </row>
    <row r="739" spans="1:19" ht="15.75">
      <c r="A739" s="103">
        <v>724</v>
      </c>
      <c r="B739" s="218"/>
      <c r="C739" s="218"/>
      <c r="D739" s="206"/>
      <c r="E739" s="206"/>
      <c r="F739" s="206"/>
      <c r="G739" s="207"/>
      <c r="H739" s="207"/>
      <c r="I739" s="208"/>
      <c r="J739" s="208"/>
      <c r="K739" s="208"/>
      <c r="L739" s="208"/>
      <c r="M739" s="104">
        <f t="shared" si="70"/>
        <v>0</v>
      </c>
      <c r="N739" s="208"/>
      <c r="O739" s="16" t="b">
        <f t="shared" si="71"/>
        <v>1</v>
      </c>
      <c r="P739" s="16" t="b">
        <f t="shared" si="72"/>
        <v>1</v>
      </c>
      <c r="Q739" s="16" t="b">
        <f t="shared" si="67"/>
        <v>1</v>
      </c>
      <c r="R739" s="16" t="b">
        <f t="shared" si="68"/>
        <v>1</v>
      </c>
      <c r="S739" s="16" t="b">
        <f t="shared" si="69"/>
        <v>1</v>
      </c>
    </row>
    <row r="740" spans="1:19" ht="15.75">
      <c r="A740" s="103">
        <v>725</v>
      </c>
      <c r="B740" s="218"/>
      <c r="C740" s="218"/>
      <c r="D740" s="206"/>
      <c r="E740" s="206"/>
      <c r="F740" s="206"/>
      <c r="G740" s="207"/>
      <c r="H740" s="207"/>
      <c r="I740" s="208"/>
      <c r="J740" s="208"/>
      <c r="K740" s="208"/>
      <c r="L740" s="208"/>
      <c r="M740" s="104">
        <f t="shared" si="70"/>
        <v>0</v>
      </c>
      <c r="N740" s="208"/>
      <c r="O740" s="16" t="b">
        <f t="shared" si="71"/>
        <v>1</v>
      </c>
      <c r="P740" s="16" t="b">
        <f t="shared" si="72"/>
        <v>1</v>
      </c>
      <c r="Q740" s="16" t="b">
        <f t="shared" si="67"/>
        <v>1</v>
      </c>
      <c r="R740" s="16" t="b">
        <f t="shared" si="68"/>
        <v>1</v>
      </c>
      <c r="S740" s="16" t="b">
        <f t="shared" si="69"/>
        <v>1</v>
      </c>
    </row>
    <row r="741" spans="1:19" ht="15.75">
      <c r="A741" s="103">
        <v>726</v>
      </c>
      <c r="B741" s="218"/>
      <c r="C741" s="218"/>
      <c r="D741" s="206"/>
      <c r="E741" s="206"/>
      <c r="F741" s="206"/>
      <c r="G741" s="207"/>
      <c r="H741" s="207"/>
      <c r="I741" s="208"/>
      <c r="J741" s="208"/>
      <c r="K741" s="208"/>
      <c r="L741" s="208"/>
      <c r="M741" s="104">
        <f t="shared" si="70"/>
        <v>0</v>
      </c>
      <c r="N741" s="208"/>
      <c r="O741" s="16" t="b">
        <f t="shared" si="71"/>
        <v>1</v>
      </c>
      <c r="P741" s="16" t="b">
        <f t="shared" si="72"/>
        <v>1</v>
      </c>
      <c r="Q741" s="16" t="b">
        <f t="shared" si="67"/>
        <v>1</v>
      </c>
      <c r="R741" s="16" t="b">
        <f t="shared" si="68"/>
        <v>1</v>
      </c>
      <c r="S741" s="16" t="b">
        <f t="shared" si="69"/>
        <v>1</v>
      </c>
    </row>
    <row r="742" spans="1:19" ht="15.75">
      <c r="A742" s="103">
        <v>727</v>
      </c>
      <c r="B742" s="218"/>
      <c r="C742" s="218"/>
      <c r="D742" s="206"/>
      <c r="E742" s="206"/>
      <c r="F742" s="206"/>
      <c r="G742" s="207"/>
      <c r="H742" s="207"/>
      <c r="I742" s="208"/>
      <c r="J742" s="208"/>
      <c r="K742" s="208"/>
      <c r="L742" s="208"/>
      <c r="M742" s="104">
        <f t="shared" si="70"/>
        <v>0</v>
      </c>
      <c r="N742" s="208"/>
      <c r="O742" s="16" t="b">
        <f t="shared" si="71"/>
        <v>1</v>
      </c>
      <c r="P742" s="16" t="b">
        <f t="shared" si="72"/>
        <v>1</v>
      </c>
      <c r="Q742" s="16" t="b">
        <f t="shared" si="67"/>
        <v>1</v>
      </c>
      <c r="R742" s="16" t="b">
        <f t="shared" si="68"/>
        <v>1</v>
      </c>
      <c r="S742" s="16" t="b">
        <f t="shared" si="69"/>
        <v>1</v>
      </c>
    </row>
    <row r="743" spans="1:19" ht="15.75">
      <c r="A743" s="103">
        <v>728</v>
      </c>
      <c r="B743" s="218"/>
      <c r="C743" s="218"/>
      <c r="D743" s="206"/>
      <c r="E743" s="206"/>
      <c r="F743" s="206"/>
      <c r="G743" s="207"/>
      <c r="H743" s="207"/>
      <c r="I743" s="208"/>
      <c r="J743" s="208"/>
      <c r="K743" s="208"/>
      <c r="L743" s="208"/>
      <c r="M743" s="104">
        <f t="shared" si="70"/>
        <v>0</v>
      </c>
      <c r="N743" s="208"/>
      <c r="O743" s="16" t="b">
        <f t="shared" si="71"/>
        <v>1</v>
      </c>
      <c r="P743" s="16" t="b">
        <f t="shared" si="72"/>
        <v>1</v>
      </c>
      <c r="Q743" s="16" t="b">
        <f t="shared" si="67"/>
        <v>1</v>
      </c>
      <c r="R743" s="16" t="b">
        <f t="shared" si="68"/>
        <v>1</v>
      </c>
      <c r="S743" s="16" t="b">
        <f t="shared" si="69"/>
        <v>1</v>
      </c>
    </row>
    <row r="744" spans="1:19" ht="15.75">
      <c r="A744" s="103">
        <v>729</v>
      </c>
      <c r="B744" s="218"/>
      <c r="C744" s="218"/>
      <c r="D744" s="206"/>
      <c r="E744" s="206"/>
      <c r="F744" s="206"/>
      <c r="G744" s="207"/>
      <c r="H744" s="207"/>
      <c r="I744" s="208"/>
      <c r="J744" s="208"/>
      <c r="K744" s="208"/>
      <c r="L744" s="208"/>
      <c r="M744" s="104">
        <f t="shared" si="70"/>
        <v>0</v>
      </c>
      <c r="N744" s="208"/>
      <c r="O744" s="16" t="b">
        <f t="shared" si="71"/>
        <v>1</v>
      </c>
      <c r="P744" s="16" t="b">
        <f t="shared" si="72"/>
        <v>1</v>
      </c>
      <c r="Q744" s="16" t="b">
        <f t="shared" si="67"/>
        <v>1</v>
      </c>
      <c r="R744" s="16" t="b">
        <f t="shared" si="68"/>
        <v>1</v>
      </c>
      <c r="S744" s="16" t="b">
        <f t="shared" si="69"/>
        <v>1</v>
      </c>
    </row>
    <row r="745" spans="1:19" ht="15.75">
      <c r="A745" s="103">
        <v>730</v>
      </c>
      <c r="B745" s="218"/>
      <c r="C745" s="218"/>
      <c r="D745" s="206"/>
      <c r="E745" s="206"/>
      <c r="F745" s="206"/>
      <c r="G745" s="207"/>
      <c r="H745" s="207"/>
      <c r="I745" s="208"/>
      <c r="J745" s="208"/>
      <c r="K745" s="208"/>
      <c r="L745" s="208"/>
      <c r="M745" s="104">
        <f t="shared" si="70"/>
        <v>0</v>
      </c>
      <c r="N745" s="208"/>
      <c r="O745" s="16" t="b">
        <f t="shared" si="71"/>
        <v>1</v>
      </c>
      <c r="P745" s="16" t="b">
        <f t="shared" si="72"/>
        <v>1</v>
      </c>
      <c r="Q745" s="16" t="b">
        <f t="shared" si="67"/>
        <v>1</v>
      </c>
      <c r="R745" s="16" t="b">
        <f t="shared" si="68"/>
        <v>1</v>
      </c>
      <c r="S745" s="16" t="b">
        <f t="shared" si="69"/>
        <v>1</v>
      </c>
    </row>
    <row r="746" spans="1:19" ht="15.75">
      <c r="A746" s="103">
        <v>731</v>
      </c>
      <c r="B746" s="218"/>
      <c r="C746" s="218"/>
      <c r="D746" s="206"/>
      <c r="E746" s="206"/>
      <c r="F746" s="206"/>
      <c r="G746" s="207"/>
      <c r="H746" s="207"/>
      <c r="I746" s="208"/>
      <c r="J746" s="208"/>
      <c r="K746" s="208"/>
      <c r="L746" s="208"/>
      <c r="M746" s="104">
        <f t="shared" si="70"/>
        <v>0</v>
      </c>
      <c r="N746" s="208"/>
      <c r="O746" s="16" t="b">
        <f t="shared" si="71"/>
        <v>1</v>
      </c>
      <c r="P746" s="16" t="b">
        <f t="shared" si="72"/>
        <v>1</v>
      </c>
      <c r="Q746" s="16" t="b">
        <f t="shared" si="67"/>
        <v>1</v>
      </c>
      <c r="R746" s="16" t="b">
        <f t="shared" si="68"/>
        <v>1</v>
      </c>
      <c r="S746" s="16" t="b">
        <f t="shared" si="69"/>
        <v>1</v>
      </c>
    </row>
    <row r="747" spans="1:19" ht="15.75">
      <c r="A747" s="103">
        <v>732</v>
      </c>
      <c r="B747" s="218"/>
      <c r="C747" s="218"/>
      <c r="D747" s="206"/>
      <c r="E747" s="206"/>
      <c r="F747" s="206"/>
      <c r="G747" s="207"/>
      <c r="H747" s="207"/>
      <c r="I747" s="208"/>
      <c r="J747" s="208"/>
      <c r="K747" s="208"/>
      <c r="L747" s="208"/>
      <c r="M747" s="104">
        <f t="shared" si="70"/>
        <v>0</v>
      </c>
      <c r="N747" s="208"/>
      <c r="O747" s="16" t="b">
        <f t="shared" si="71"/>
        <v>1</v>
      </c>
      <c r="P747" s="16" t="b">
        <f t="shared" si="72"/>
        <v>1</v>
      </c>
      <c r="Q747" s="16" t="b">
        <f t="shared" si="67"/>
        <v>1</v>
      </c>
      <c r="R747" s="16" t="b">
        <f t="shared" si="68"/>
        <v>1</v>
      </c>
      <c r="S747" s="16" t="b">
        <f t="shared" si="69"/>
        <v>1</v>
      </c>
    </row>
    <row r="748" spans="1:19" ht="15.75">
      <c r="A748" s="103">
        <v>733</v>
      </c>
      <c r="B748" s="218"/>
      <c r="C748" s="218"/>
      <c r="D748" s="206"/>
      <c r="E748" s="206"/>
      <c r="F748" s="206"/>
      <c r="G748" s="207"/>
      <c r="H748" s="207"/>
      <c r="I748" s="208"/>
      <c r="J748" s="208"/>
      <c r="K748" s="208"/>
      <c r="L748" s="208"/>
      <c r="M748" s="104">
        <f t="shared" si="70"/>
        <v>0</v>
      </c>
      <c r="N748" s="208"/>
      <c r="O748" s="16" t="b">
        <f t="shared" si="71"/>
        <v>1</v>
      </c>
      <c r="P748" s="16" t="b">
        <f t="shared" si="72"/>
        <v>1</v>
      </c>
      <c r="Q748" s="16" t="b">
        <f t="shared" si="67"/>
        <v>1</v>
      </c>
      <c r="R748" s="16" t="b">
        <f t="shared" si="68"/>
        <v>1</v>
      </c>
      <c r="S748" s="16" t="b">
        <f t="shared" si="69"/>
        <v>1</v>
      </c>
    </row>
    <row r="749" spans="1:19" ht="15.75">
      <c r="A749" s="103">
        <v>734</v>
      </c>
      <c r="B749" s="218"/>
      <c r="C749" s="218"/>
      <c r="D749" s="206"/>
      <c r="E749" s="206"/>
      <c r="F749" s="206"/>
      <c r="G749" s="207"/>
      <c r="H749" s="207"/>
      <c r="I749" s="208"/>
      <c r="J749" s="208"/>
      <c r="K749" s="208"/>
      <c r="L749" s="208"/>
      <c r="M749" s="104">
        <f t="shared" si="70"/>
        <v>0</v>
      </c>
      <c r="N749" s="208"/>
      <c r="O749" s="16" t="b">
        <f t="shared" si="71"/>
        <v>1</v>
      </c>
      <c r="P749" s="16" t="b">
        <f t="shared" si="72"/>
        <v>1</v>
      </c>
      <c r="Q749" s="16" t="b">
        <f t="shared" si="67"/>
        <v>1</v>
      </c>
      <c r="R749" s="16" t="b">
        <f t="shared" si="68"/>
        <v>1</v>
      </c>
      <c r="S749" s="16" t="b">
        <f t="shared" si="69"/>
        <v>1</v>
      </c>
    </row>
    <row r="750" spans="1:19" ht="15.75">
      <c r="A750" s="103">
        <v>735</v>
      </c>
      <c r="B750" s="218"/>
      <c r="C750" s="218"/>
      <c r="D750" s="206"/>
      <c r="E750" s="206"/>
      <c r="F750" s="206"/>
      <c r="G750" s="207"/>
      <c r="H750" s="207"/>
      <c r="I750" s="208"/>
      <c r="J750" s="208"/>
      <c r="K750" s="208"/>
      <c r="L750" s="208"/>
      <c r="M750" s="104">
        <f t="shared" si="70"/>
        <v>0</v>
      </c>
      <c r="N750" s="208"/>
      <c r="O750" s="16" t="b">
        <f t="shared" si="71"/>
        <v>1</v>
      </c>
      <c r="P750" s="16" t="b">
        <f t="shared" si="72"/>
        <v>1</v>
      </c>
      <c r="Q750" s="16" t="b">
        <f t="shared" si="67"/>
        <v>1</v>
      </c>
      <c r="R750" s="16" t="b">
        <f t="shared" si="68"/>
        <v>1</v>
      </c>
      <c r="S750" s="16" t="b">
        <f t="shared" si="69"/>
        <v>1</v>
      </c>
    </row>
    <row r="751" spans="1:19" ht="15.75">
      <c r="A751" s="103">
        <v>736</v>
      </c>
      <c r="B751" s="218"/>
      <c r="C751" s="218"/>
      <c r="D751" s="206"/>
      <c r="E751" s="206"/>
      <c r="F751" s="206"/>
      <c r="G751" s="207"/>
      <c r="H751" s="207"/>
      <c r="I751" s="208"/>
      <c r="J751" s="208"/>
      <c r="K751" s="208"/>
      <c r="L751" s="208"/>
      <c r="M751" s="104">
        <f t="shared" si="70"/>
        <v>0</v>
      </c>
      <c r="N751" s="208"/>
      <c r="O751" s="16" t="b">
        <f t="shared" si="71"/>
        <v>1</v>
      </c>
      <c r="P751" s="16" t="b">
        <f t="shared" si="72"/>
        <v>1</v>
      </c>
      <c r="Q751" s="16" t="b">
        <f t="shared" si="67"/>
        <v>1</v>
      </c>
      <c r="R751" s="16" t="b">
        <f t="shared" si="68"/>
        <v>1</v>
      </c>
      <c r="S751" s="16" t="b">
        <f t="shared" si="69"/>
        <v>1</v>
      </c>
    </row>
    <row r="752" spans="1:19" ht="15.75">
      <c r="A752" s="103">
        <v>737</v>
      </c>
      <c r="B752" s="218"/>
      <c r="C752" s="218"/>
      <c r="D752" s="206"/>
      <c r="E752" s="206"/>
      <c r="F752" s="206"/>
      <c r="G752" s="207"/>
      <c r="H752" s="207"/>
      <c r="I752" s="208"/>
      <c r="J752" s="208"/>
      <c r="K752" s="208"/>
      <c r="L752" s="208"/>
      <c r="M752" s="104">
        <f t="shared" si="70"/>
        <v>0</v>
      </c>
      <c r="N752" s="208"/>
      <c r="O752" s="16" t="b">
        <f t="shared" si="71"/>
        <v>1</v>
      </c>
      <c r="P752" s="16" t="b">
        <f t="shared" si="72"/>
        <v>1</v>
      </c>
      <c r="Q752" s="16" t="b">
        <f t="shared" si="67"/>
        <v>1</v>
      </c>
      <c r="R752" s="16" t="b">
        <f t="shared" si="68"/>
        <v>1</v>
      </c>
      <c r="S752" s="16" t="b">
        <f t="shared" si="69"/>
        <v>1</v>
      </c>
    </row>
    <row r="753" spans="1:19" ht="15.75">
      <c r="A753" s="103">
        <v>738</v>
      </c>
      <c r="B753" s="218"/>
      <c r="C753" s="218"/>
      <c r="D753" s="206"/>
      <c r="E753" s="206"/>
      <c r="F753" s="206"/>
      <c r="G753" s="207"/>
      <c r="H753" s="207"/>
      <c r="I753" s="208"/>
      <c r="J753" s="208"/>
      <c r="K753" s="208"/>
      <c r="L753" s="208"/>
      <c r="M753" s="104">
        <f t="shared" si="70"/>
        <v>0</v>
      </c>
      <c r="N753" s="208"/>
      <c r="O753" s="16" t="b">
        <f t="shared" si="71"/>
        <v>1</v>
      </c>
      <c r="P753" s="16" t="b">
        <f t="shared" si="72"/>
        <v>1</v>
      </c>
      <c r="Q753" s="16" t="b">
        <f t="shared" si="67"/>
        <v>1</v>
      </c>
      <c r="R753" s="16" t="b">
        <f t="shared" si="68"/>
        <v>1</v>
      </c>
      <c r="S753" s="16" t="b">
        <f t="shared" si="69"/>
        <v>1</v>
      </c>
    </row>
    <row r="754" spans="1:19" ht="15.75">
      <c r="A754" s="103">
        <v>739</v>
      </c>
      <c r="B754" s="218"/>
      <c r="C754" s="218"/>
      <c r="D754" s="206"/>
      <c r="E754" s="206"/>
      <c r="F754" s="206"/>
      <c r="G754" s="207"/>
      <c r="H754" s="207"/>
      <c r="I754" s="208"/>
      <c r="J754" s="208"/>
      <c r="K754" s="208"/>
      <c r="L754" s="208"/>
      <c r="M754" s="104">
        <f t="shared" si="70"/>
        <v>0</v>
      </c>
      <c r="N754" s="208"/>
      <c r="O754" s="16" t="b">
        <f t="shared" si="71"/>
        <v>1</v>
      </c>
      <c r="P754" s="16" t="b">
        <f t="shared" si="72"/>
        <v>1</v>
      </c>
      <c r="Q754" s="16" t="b">
        <f t="shared" si="67"/>
        <v>1</v>
      </c>
      <c r="R754" s="16" t="b">
        <f t="shared" si="68"/>
        <v>1</v>
      </c>
      <c r="S754" s="16" t="b">
        <f t="shared" si="69"/>
        <v>1</v>
      </c>
    </row>
    <row r="755" spans="1:19" ht="15.75">
      <c r="A755" s="103">
        <v>740</v>
      </c>
      <c r="B755" s="218"/>
      <c r="C755" s="218"/>
      <c r="D755" s="206"/>
      <c r="E755" s="206"/>
      <c r="F755" s="206"/>
      <c r="G755" s="207"/>
      <c r="H755" s="207"/>
      <c r="I755" s="208"/>
      <c r="J755" s="208"/>
      <c r="K755" s="208"/>
      <c r="L755" s="208"/>
      <c r="M755" s="104">
        <f t="shared" si="70"/>
        <v>0</v>
      </c>
      <c r="N755" s="208"/>
      <c r="O755" s="16" t="b">
        <f t="shared" si="71"/>
        <v>1</v>
      </c>
      <c r="P755" s="16" t="b">
        <f t="shared" si="72"/>
        <v>1</v>
      </c>
      <c r="Q755" s="16" t="b">
        <f t="shared" si="67"/>
        <v>1</v>
      </c>
      <c r="R755" s="16" t="b">
        <f t="shared" si="68"/>
        <v>1</v>
      </c>
      <c r="S755" s="16" t="b">
        <f t="shared" si="69"/>
        <v>1</v>
      </c>
    </row>
    <row r="756" spans="1:19" ht="15.75">
      <c r="A756" s="103">
        <v>741</v>
      </c>
      <c r="B756" s="218"/>
      <c r="C756" s="218"/>
      <c r="D756" s="206"/>
      <c r="E756" s="206"/>
      <c r="F756" s="206"/>
      <c r="G756" s="207"/>
      <c r="H756" s="207"/>
      <c r="I756" s="208"/>
      <c r="J756" s="208"/>
      <c r="K756" s="208"/>
      <c r="L756" s="208"/>
      <c r="M756" s="104">
        <f t="shared" si="70"/>
        <v>0</v>
      </c>
      <c r="N756" s="208"/>
      <c r="O756" s="16" t="b">
        <f t="shared" si="71"/>
        <v>1</v>
      </c>
      <c r="P756" s="16" t="b">
        <f t="shared" si="72"/>
        <v>1</v>
      </c>
      <c r="Q756" s="16" t="b">
        <f t="shared" si="67"/>
        <v>1</v>
      </c>
      <c r="R756" s="16" t="b">
        <f t="shared" si="68"/>
        <v>1</v>
      </c>
      <c r="S756" s="16" t="b">
        <f t="shared" si="69"/>
        <v>1</v>
      </c>
    </row>
    <row r="757" spans="1:19" ht="15.75">
      <c r="A757" s="103">
        <v>742</v>
      </c>
      <c r="B757" s="218"/>
      <c r="C757" s="218"/>
      <c r="D757" s="206"/>
      <c r="E757" s="206"/>
      <c r="F757" s="206"/>
      <c r="G757" s="207"/>
      <c r="H757" s="207"/>
      <c r="I757" s="208"/>
      <c r="J757" s="208"/>
      <c r="K757" s="208"/>
      <c r="L757" s="208"/>
      <c r="M757" s="104">
        <f t="shared" si="70"/>
        <v>0</v>
      </c>
      <c r="N757" s="208"/>
      <c r="O757" s="16" t="b">
        <f t="shared" si="71"/>
        <v>1</v>
      </c>
      <c r="P757" s="16" t="b">
        <f t="shared" si="72"/>
        <v>1</v>
      </c>
      <c r="Q757" s="16" t="b">
        <f t="shared" si="67"/>
        <v>1</v>
      </c>
      <c r="R757" s="16" t="b">
        <f t="shared" si="68"/>
        <v>1</v>
      </c>
      <c r="S757" s="16" t="b">
        <f t="shared" si="69"/>
        <v>1</v>
      </c>
    </row>
    <row r="758" spans="1:19" ht="15.75">
      <c r="A758" s="103">
        <v>743</v>
      </c>
      <c r="B758" s="218"/>
      <c r="C758" s="218"/>
      <c r="D758" s="206"/>
      <c r="E758" s="206"/>
      <c r="F758" s="206"/>
      <c r="G758" s="207"/>
      <c r="H758" s="207"/>
      <c r="I758" s="208"/>
      <c r="J758" s="208"/>
      <c r="K758" s="208"/>
      <c r="L758" s="208"/>
      <c r="M758" s="104">
        <f t="shared" si="70"/>
        <v>0</v>
      </c>
      <c r="N758" s="208"/>
      <c r="O758" s="16" t="b">
        <f t="shared" si="71"/>
        <v>1</v>
      </c>
      <c r="P758" s="16" t="b">
        <f t="shared" si="72"/>
        <v>1</v>
      </c>
      <c r="Q758" s="16" t="b">
        <f t="shared" si="67"/>
        <v>1</v>
      </c>
      <c r="R758" s="16" t="b">
        <f t="shared" si="68"/>
        <v>1</v>
      </c>
      <c r="S758" s="16" t="b">
        <f t="shared" si="69"/>
        <v>1</v>
      </c>
    </row>
    <row r="759" spans="1:19" ht="15.75">
      <c r="A759" s="103">
        <v>744</v>
      </c>
      <c r="B759" s="218"/>
      <c r="C759" s="218"/>
      <c r="D759" s="206"/>
      <c r="E759" s="206"/>
      <c r="F759" s="206"/>
      <c r="G759" s="207"/>
      <c r="H759" s="207"/>
      <c r="I759" s="208"/>
      <c r="J759" s="208"/>
      <c r="K759" s="208"/>
      <c r="L759" s="208"/>
      <c r="M759" s="104">
        <f t="shared" si="70"/>
        <v>0</v>
      </c>
      <c r="N759" s="208"/>
      <c r="O759" s="16" t="b">
        <f t="shared" si="71"/>
        <v>1</v>
      </c>
      <c r="P759" s="16" t="b">
        <f t="shared" si="72"/>
        <v>1</v>
      </c>
      <c r="Q759" s="16" t="b">
        <f t="shared" si="67"/>
        <v>1</v>
      </c>
      <c r="R759" s="16" t="b">
        <f t="shared" si="68"/>
        <v>1</v>
      </c>
      <c r="S759" s="16" t="b">
        <f t="shared" si="69"/>
        <v>1</v>
      </c>
    </row>
    <row r="760" spans="1:19" ht="15.75">
      <c r="A760" s="103">
        <v>745</v>
      </c>
      <c r="B760" s="218"/>
      <c r="C760" s="218"/>
      <c r="D760" s="206"/>
      <c r="E760" s="206"/>
      <c r="F760" s="206"/>
      <c r="G760" s="207"/>
      <c r="H760" s="207"/>
      <c r="I760" s="208"/>
      <c r="J760" s="208"/>
      <c r="K760" s="208"/>
      <c r="L760" s="208"/>
      <c r="M760" s="104">
        <f t="shared" si="70"/>
        <v>0</v>
      </c>
      <c r="N760" s="208"/>
      <c r="O760" s="16" t="b">
        <f t="shared" si="71"/>
        <v>1</v>
      </c>
      <c r="P760" s="16" t="b">
        <f t="shared" si="72"/>
        <v>1</v>
      </c>
      <c r="Q760" s="16" t="b">
        <f t="shared" si="67"/>
        <v>1</v>
      </c>
      <c r="R760" s="16" t="b">
        <f t="shared" si="68"/>
        <v>1</v>
      </c>
      <c r="S760" s="16" t="b">
        <f t="shared" si="69"/>
        <v>1</v>
      </c>
    </row>
    <row r="761" spans="1:19" ht="15.75">
      <c r="A761" s="103">
        <v>746</v>
      </c>
      <c r="B761" s="218"/>
      <c r="C761" s="218"/>
      <c r="D761" s="206"/>
      <c r="E761" s="206"/>
      <c r="F761" s="206"/>
      <c r="G761" s="207"/>
      <c r="H761" s="207"/>
      <c r="I761" s="208"/>
      <c r="J761" s="208"/>
      <c r="K761" s="208"/>
      <c r="L761" s="208"/>
      <c r="M761" s="104">
        <f t="shared" si="70"/>
        <v>0</v>
      </c>
      <c r="N761" s="208"/>
      <c r="O761" s="16" t="b">
        <f t="shared" si="71"/>
        <v>1</v>
      </c>
      <c r="P761" s="16" t="b">
        <f t="shared" si="72"/>
        <v>1</v>
      </c>
      <c r="Q761" s="16" t="b">
        <f t="shared" si="67"/>
        <v>1</v>
      </c>
      <c r="R761" s="16" t="b">
        <f t="shared" si="68"/>
        <v>1</v>
      </c>
      <c r="S761" s="16" t="b">
        <f t="shared" si="69"/>
        <v>1</v>
      </c>
    </row>
    <row r="762" spans="1:19" ht="15.75">
      <c r="A762" s="103">
        <v>747</v>
      </c>
      <c r="B762" s="218"/>
      <c r="C762" s="218"/>
      <c r="D762" s="206"/>
      <c r="E762" s="206"/>
      <c r="F762" s="206"/>
      <c r="G762" s="207"/>
      <c r="H762" s="207"/>
      <c r="I762" s="208"/>
      <c r="J762" s="208"/>
      <c r="K762" s="208"/>
      <c r="L762" s="208"/>
      <c r="M762" s="104">
        <f t="shared" si="70"/>
        <v>0</v>
      </c>
      <c r="N762" s="208"/>
      <c r="O762" s="16" t="b">
        <f t="shared" si="71"/>
        <v>1</v>
      </c>
      <c r="P762" s="16" t="b">
        <f t="shared" si="72"/>
        <v>1</v>
      </c>
      <c r="Q762" s="16" t="b">
        <f t="shared" si="67"/>
        <v>1</v>
      </c>
      <c r="R762" s="16" t="b">
        <f t="shared" si="68"/>
        <v>1</v>
      </c>
      <c r="S762" s="16" t="b">
        <f t="shared" si="69"/>
        <v>1</v>
      </c>
    </row>
    <row r="763" spans="1:19" ht="15.75">
      <c r="A763" s="103">
        <v>748</v>
      </c>
      <c r="B763" s="218"/>
      <c r="C763" s="218"/>
      <c r="D763" s="206"/>
      <c r="E763" s="206"/>
      <c r="F763" s="206"/>
      <c r="G763" s="207"/>
      <c r="H763" s="207"/>
      <c r="I763" s="208"/>
      <c r="J763" s="208"/>
      <c r="K763" s="208"/>
      <c r="L763" s="208"/>
      <c r="M763" s="104">
        <f t="shared" si="70"/>
        <v>0</v>
      </c>
      <c r="N763" s="208"/>
      <c r="O763" s="16" t="b">
        <f t="shared" si="71"/>
        <v>1</v>
      </c>
      <c r="P763" s="16" t="b">
        <f t="shared" si="72"/>
        <v>1</v>
      </c>
      <c r="Q763" s="16" t="b">
        <f t="shared" si="67"/>
        <v>1</v>
      </c>
      <c r="R763" s="16" t="b">
        <f t="shared" si="68"/>
        <v>1</v>
      </c>
      <c r="S763" s="16" t="b">
        <f t="shared" si="69"/>
        <v>1</v>
      </c>
    </row>
    <row r="764" spans="1:19" ht="15.75">
      <c r="A764" s="103">
        <v>749</v>
      </c>
      <c r="B764" s="218"/>
      <c r="C764" s="218"/>
      <c r="D764" s="206"/>
      <c r="E764" s="206"/>
      <c r="F764" s="206"/>
      <c r="G764" s="207"/>
      <c r="H764" s="207"/>
      <c r="I764" s="208"/>
      <c r="J764" s="208"/>
      <c r="K764" s="208"/>
      <c r="L764" s="208"/>
      <c r="M764" s="104">
        <f t="shared" si="70"/>
        <v>0</v>
      </c>
      <c r="N764" s="208"/>
      <c r="O764" s="16" t="b">
        <f t="shared" si="71"/>
        <v>1</v>
      </c>
      <c r="P764" s="16" t="b">
        <f t="shared" si="72"/>
        <v>1</v>
      </c>
      <c r="Q764" s="16" t="b">
        <f t="shared" si="67"/>
        <v>1</v>
      </c>
      <c r="R764" s="16" t="b">
        <f t="shared" si="68"/>
        <v>1</v>
      </c>
      <c r="S764" s="16" t="b">
        <f t="shared" si="69"/>
        <v>1</v>
      </c>
    </row>
    <row r="765" spans="1:19" ht="15.75">
      <c r="A765" s="103">
        <v>750</v>
      </c>
      <c r="B765" s="218"/>
      <c r="C765" s="218"/>
      <c r="D765" s="206"/>
      <c r="E765" s="206"/>
      <c r="F765" s="206"/>
      <c r="G765" s="207"/>
      <c r="H765" s="207"/>
      <c r="I765" s="208"/>
      <c r="J765" s="208"/>
      <c r="K765" s="208"/>
      <c r="L765" s="208"/>
      <c r="M765" s="104">
        <f t="shared" si="70"/>
        <v>0</v>
      </c>
      <c r="N765" s="208"/>
      <c r="O765" s="16" t="b">
        <f t="shared" si="71"/>
        <v>1</v>
      </c>
      <c r="P765" s="16" t="b">
        <f t="shared" si="72"/>
        <v>1</v>
      </c>
      <c r="Q765" s="16" t="b">
        <f t="shared" si="67"/>
        <v>1</v>
      </c>
      <c r="R765" s="16" t="b">
        <f t="shared" si="68"/>
        <v>1</v>
      </c>
      <c r="S765" s="16" t="b">
        <f t="shared" si="69"/>
        <v>1</v>
      </c>
    </row>
    <row r="766" spans="1:19" ht="15.75">
      <c r="A766" s="103">
        <v>751</v>
      </c>
      <c r="B766" s="218"/>
      <c r="C766" s="218"/>
      <c r="D766" s="206"/>
      <c r="E766" s="206"/>
      <c r="F766" s="206"/>
      <c r="G766" s="207"/>
      <c r="H766" s="207"/>
      <c r="I766" s="208"/>
      <c r="J766" s="208"/>
      <c r="K766" s="208"/>
      <c r="L766" s="208"/>
      <c r="M766" s="104">
        <f t="shared" si="70"/>
        <v>0</v>
      </c>
      <c r="N766" s="208"/>
      <c r="O766" s="16" t="b">
        <f t="shared" si="71"/>
        <v>1</v>
      </c>
      <c r="P766" s="16" t="b">
        <f t="shared" si="72"/>
        <v>1</v>
      </c>
      <c r="Q766" s="16" t="b">
        <f t="shared" si="67"/>
        <v>1</v>
      </c>
      <c r="R766" s="16" t="b">
        <f t="shared" si="68"/>
        <v>1</v>
      </c>
      <c r="S766" s="16" t="b">
        <f t="shared" si="69"/>
        <v>1</v>
      </c>
    </row>
    <row r="767" spans="1:19" ht="15.75">
      <c r="A767" s="103">
        <v>752</v>
      </c>
      <c r="B767" s="218"/>
      <c r="C767" s="218"/>
      <c r="D767" s="206"/>
      <c r="E767" s="206"/>
      <c r="F767" s="206"/>
      <c r="G767" s="207"/>
      <c r="H767" s="207"/>
      <c r="I767" s="208"/>
      <c r="J767" s="208"/>
      <c r="K767" s="208"/>
      <c r="L767" s="208"/>
      <c r="M767" s="104">
        <f t="shared" si="70"/>
        <v>0</v>
      </c>
      <c r="N767" s="208"/>
      <c r="O767" s="16" t="b">
        <f t="shared" si="71"/>
        <v>1</v>
      </c>
      <c r="P767" s="16" t="b">
        <f t="shared" si="72"/>
        <v>1</v>
      </c>
      <c r="Q767" s="16" t="b">
        <f t="shared" si="67"/>
        <v>1</v>
      </c>
      <c r="R767" s="16" t="b">
        <f t="shared" si="68"/>
        <v>1</v>
      </c>
      <c r="S767" s="16" t="b">
        <f t="shared" si="69"/>
        <v>1</v>
      </c>
    </row>
    <row r="768" spans="1:19" ht="15.75">
      <c r="A768" s="103">
        <v>753</v>
      </c>
      <c r="B768" s="218"/>
      <c r="C768" s="218"/>
      <c r="D768" s="206"/>
      <c r="E768" s="206"/>
      <c r="F768" s="206"/>
      <c r="G768" s="207"/>
      <c r="H768" s="207"/>
      <c r="I768" s="208"/>
      <c r="J768" s="208"/>
      <c r="K768" s="208"/>
      <c r="L768" s="208"/>
      <c r="M768" s="104">
        <f t="shared" si="70"/>
        <v>0</v>
      </c>
      <c r="N768" s="208"/>
      <c r="O768" s="16" t="b">
        <f t="shared" si="71"/>
        <v>1</v>
      </c>
      <c r="P768" s="16" t="b">
        <f t="shared" si="72"/>
        <v>1</v>
      </c>
      <c r="Q768" s="16" t="b">
        <f t="shared" si="67"/>
        <v>1</v>
      </c>
      <c r="R768" s="16" t="b">
        <f t="shared" si="68"/>
        <v>1</v>
      </c>
      <c r="S768" s="16" t="b">
        <f t="shared" si="69"/>
        <v>1</v>
      </c>
    </row>
    <row r="769" spans="1:19" ht="15.75">
      <c r="A769" s="103">
        <v>754</v>
      </c>
      <c r="B769" s="218"/>
      <c r="C769" s="218"/>
      <c r="D769" s="206"/>
      <c r="E769" s="206"/>
      <c r="F769" s="206"/>
      <c r="G769" s="207"/>
      <c r="H769" s="207"/>
      <c r="I769" s="208"/>
      <c r="J769" s="208"/>
      <c r="K769" s="208"/>
      <c r="L769" s="208"/>
      <c r="M769" s="104">
        <f t="shared" si="70"/>
        <v>0</v>
      </c>
      <c r="N769" s="208"/>
      <c r="O769" s="16" t="b">
        <f t="shared" si="71"/>
        <v>1</v>
      </c>
      <c r="P769" s="16" t="b">
        <f t="shared" si="72"/>
        <v>1</v>
      </c>
      <c r="Q769" s="16" t="b">
        <f t="shared" si="67"/>
        <v>1</v>
      </c>
      <c r="R769" s="16" t="b">
        <f t="shared" si="68"/>
        <v>1</v>
      </c>
      <c r="S769" s="16" t="b">
        <f t="shared" si="69"/>
        <v>1</v>
      </c>
    </row>
    <row r="770" spans="1:19" ht="15.75">
      <c r="A770" s="103">
        <v>755</v>
      </c>
      <c r="B770" s="218"/>
      <c r="C770" s="218"/>
      <c r="D770" s="206"/>
      <c r="E770" s="206"/>
      <c r="F770" s="206"/>
      <c r="G770" s="207"/>
      <c r="H770" s="207"/>
      <c r="I770" s="208"/>
      <c r="J770" s="208"/>
      <c r="K770" s="208"/>
      <c r="L770" s="208"/>
      <c r="M770" s="104">
        <f t="shared" si="70"/>
        <v>0</v>
      </c>
      <c r="N770" s="208"/>
      <c r="O770" s="16" t="b">
        <f t="shared" si="71"/>
        <v>1</v>
      </c>
      <c r="P770" s="16" t="b">
        <f t="shared" si="72"/>
        <v>1</v>
      </c>
      <c r="Q770" s="16" t="b">
        <f t="shared" si="67"/>
        <v>1</v>
      </c>
      <c r="R770" s="16" t="b">
        <f t="shared" si="68"/>
        <v>1</v>
      </c>
      <c r="S770" s="16" t="b">
        <f t="shared" si="69"/>
        <v>1</v>
      </c>
    </row>
    <row r="771" spans="1:19" ht="15.75">
      <c r="A771" s="103">
        <v>756</v>
      </c>
      <c r="B771" s="218"/>
      <c r="C771" s="218"/>
      <c r="D771" s="206"/>
      <c r="E771" s="206"/>
      <c r="F771" s="206"/>
      <c r="G771" s="207"/>
      <c r="H771" s="207"/>
      <c r="I771" s="208"/>
      <c r="J771" s="208"/>
      <c r="K771" s="208"/>
      <c r="L771" s="208"/>
      <c r="M771" s="104">
        <f t="shared" si="70"/>
        <v>0</v>
      </c>
      <c r="N771" s="208"/>
      <c r="O771" s="16" t="b">
        <f t="shared" si="71"/>
        <v>1</v>
      </c>
      <c r="P771" s="16" t="b">
        <f t="shared" si="72"/>
        <v>1</v>
      </c>
      <c r="Q771" s="16" t="b">
        <f t="shared" si="67"/>
        <v>1</v>
      </c>
      <c r="R771" s="16" t="b">
        <f t="shared" si="68"/>
        <v>1</v>
      </c>
      <c r="S771" s="16" t="b">
        <f t="shared" si="69"/>
        <v>1</v>
      </c>
    </row>
    <row r="772" spans="1:19" ht="15.75">
      <c r="A772" s="103">
        <v>757</v>
      </c>
      <c r="B772" s="218"/>
      <c r="C772" s="218"/>
      <c r="D772" s="206"/>
      <c r="E772" s="206"/>
      <c r="F772" s="206"/>
      <c r="G772" s="207"/>
      <c r="H772" s="207"/>
      <c r="I772" s="208"/>
      <c r="J772" s="208"/>
      <c r="K772" s="208"/>
      <c r="L772" s="208"/>
      <c r="M772" s="104">
        <f t="shared" si="70"/>
        <v>0</v>
      </c>
      <c r="N772" s="208"/>
      <c r="O772" s="16" t="b">
        <f t="shared" si="71"/>
        <v>1</v>
      </c>
      <c r="P772" s="16" t="b">
        <f t="shared" si="72"/>
        <v>1</v>
      </c>
      <c r="Q772" s="16" t="b">
        <f t="shared" si="67"/>
        <v>1</v>
      </c>
      <c r="R772" s="16" t="b">
        <f t="shared" si="68"/>
        <v>1</v>
      </c>
      <c r="S772" s="16" t="b">
        <f t="shared" si="69"/>
        <v>1</v>
      </c>
    </row>
    <row r="773" spans="1:19" ht="15.75">
      <c r="A773" s="103">
        <v>758</v>
      </c>
      <c r="B773" s="218"/>
      <c r="C773" s="218"/>
      <c r="D773" s="206"/>
      <c r="E773" s="206"/>
      <c r="F773" s="206"/>
      <c r="G773" s="207"/>
      <c r="H773" s="207"/>
      <c r="I773" s="208"/>
      <c r="J773" s="208"/>
      <c r="K773" s="208"/>
      <c r="L773" s="208"/>
      <c r="M773" s="104">
        <f t="shared" si="70"/>
        <v>0</v>
      </c>
      <c r="N773" s="208"/>
      <c r="O773" s="16" t="b">
        <f t="shared" si="71"/>
        <v>1</v>
      </c>
      <c r="P773" s="16" t="b">
        <f t="shared" si="72"/>
        <v>1</v>
      </c>
      <c r="Q773" s="16" t="b">
        <f t="shared" si="67"/>
        <v>1</v>
      </c>
      <c r="R773" s="16" t="b">
        <f t="shared" si="68"/>
        <v>1</v>
      </c>
      <c r="S773" s="16" t="b">
        <f t="shared" si="69"/>
        <v>1</v>
      </c>
    </row>
    <row r="774" spans="1:19" ht="15.75">
      <c r="A774" s="103">
        <v>759</v>
      </c>
      <c r="B774" s="218"/>
      <c r="C774" s="218"/>
      <c r="D774" s="206"/>
      <c r="E774" s="206"/>
      <c r="F774" s="206"/>
      <c r="G774" s="207"/>
      <c r="H774" s="207"/>
      <c r="I774" s="208"/>
      <c r="J774" s="208"/>
      <c r="K774" s="208"/>
      <c r="L774" s="208"/>
      <c r="M774" s="104">
        <f t="shared" si="70"/>
        <v>0</v>
      </c>
      <c r="N774" s="208"/>
      <c r="O774" s="16" t="b">
        <f t="shared" si="71"/>
        <v>1</v>
      </c>
      <c r="P774" s="16" t="b">
        <f t="shared" si="72"/>
        <v>1</v>
      </c>
      <c r="Q774" s="16" t="b">
        <f t="shared" si="67"/>
        <v>1</v>
      </c>
      <c r="R774" s="16" t="b">
        <f t="shared" si="68"/>
        <v>1</v>
      </c>
      <c r="S774" s="16" t="b">
        <f t="shared" si="69"/>
        <v>1</v>
      </c>
    </row>
    <row r="775" spans="1:19" ht="15.75">
      <c r="A775" s="103">
        <v>760</v>
      </c>
      <c r="B775" s="218"/>
      <c r="C775" s="218"/>
      <c r="D775" s="206"/>
      <c r="E775" s="206"/>
      <c r="F775" s="206"/>
      <c r="G775" s="207"/>
      <c r="H775" s="207"/>
      <c r="I775" s="208"/>
      <c r="J775" s="208"/>
      <c r="K775" s="208"/>
      <c r="L775" s="208"/>
      <c r="M775" s="104">
        <f t="shared" si="70"/>
        <v>0</v>
      </c>
      <c r="N775" s="208"/>
      <c r="O775" s="16" t="b">
        <f t="shared" si="71"/>
        <v>1</v>
      </c>
      <c r="P775" s="16" t="b">
        <f t="shared" si="72"/>
        <v>1</v>
      </c>
      <c r="Q775" s="16" t="b">
        <f t="shared" si="67"/>
        <v>1</v>
      </c>
      <c r="R775" s="16" t="b">
        <f t="shared" si="68"/>
        <v>1</v>
      </c>
      <c r="S775" s="16" t="b">
        <f t="shared" si="69"/>
        <v>1</v>
      </c>
    </row>
    <row r="776" spans="1:19" ht="15.75">
      <c r="A776" s="103">
        <v>761</v>
      </c>
      <c r="B776" s="218"/>
      <c r="C776" s="218"/>
      <c r="D776" s="206"/>
      <c r="E776" s="206"/>
      <c r="F776" s="206"/>
      <c r="G776" s="207"/>
      <c r="H776" s="207"/>
      <c r="I776" s="208"/>
      <c r="J776" s="208"/>
      <c r="K776" s="208"/>
      <c r="L776" s="208"/>
      <c r="M776" s="104">
        <f t="shared" si="70"/>
        <v>0</v>
      </c>
      <c r="N776" s="208"/>
      <c r="O776" s="16" t="b">
        <f t="shared" si="71"/>
        <v>1</v>
      </c>
      <c r="P776" s="16" t="b">
        <f t="shared" si="72"/>
        <v>1</v>
      </c>
      <c r="Q776" s="16" t="b">
        <f t="shared" si="67"/>
        <v>1</v>
      </c>
      <c r="R776" s="16" t="b">
        <f t="shared" si="68"/>
        <v>1</v>
      </c>
      <c r="S776" s="16" t="b">
        <f t="shared" si="69"/>
        <v>1</v>
      </c>
    </row>
    <row r="777" spans="1:19" ht="15.75">
      <c r="A777" s="103">
        <v>762</v>
      </c>
      <c r="B777" s="218"/>
      <c r="C777" s="218"/>
      <c r="D777" s="206"/>
      <c r="E777" s="206"/>
      <c r="F777" s="206"/>
      <c r="G777" s="207"/>
      <c r="H777" s="207"/>
      <c r="I777" s="208"/>
      <c r="J777" s="208"/>
      <c r="K777" s="208"/>
      <c r="L777" s="208"/>
      <c r="M777" s="104">
        <f t="shared" si="70"/>
        <v>0</v>
      </c>
      <c r="N777" s="208"/>
      <c r="O777" s="16" t="b">
        <f t="shared" si="71"/>
        <v>1</v>
      </c>
      <c r="P777" s="16" t="b">
        <f t="shared" si="72"/>
        <v>1</v>
      </c>
      <c r="Q777" s="16" t="b">
        <f t="shared" si="67"/>
        <v>1</v>
      </c>
      <c r="R777" s="16" t="b">
        <f t="shared" si="68"/>
        <v>1</v>
      </c>
      <c r="S777" s="16" t="b">
        <f t="shared" si="69"/>
        <v>1</v>
      </c>
    </row>
    <row r="778" spans="1:19" ht="15.75">
      <c r="A778" s="103">
        <v>763</v>
      </c>
      <c r="B778" s="218"/>
      <c r="C778" s="218"/>
      <c r="D778" s="206"/>
      <c r="E778" s="206"/>
      <c r="F778" s="206"/>
      <c r="G778" s="207"/>
      <c r="H778" s="207"/>
      <c r="I778" s="208"/>
      <c r="J778" s="208"/>
      <c r="K778" s="208"/>
      <c r="L778" s="208"/>
      <c r="M778" s="104">
        <f t="shared" si="70"/>
        <v>0</v>
      </c>
      <c r="N778" s="208"/>
      <c r="O778" s="16" t="b">
        <f t="shared" si="71"/>
        <v>1</v>
      </c>
      <c r="P778" s="16" t="b">
        <f t="shared" si="72"/>
        <v>1</v>
      </c>
      <c r="Q778" s="16" t="b">
        <f t="shared" si="67"/>
        <v>1</v>
      </c>
      <c r="R778" s="16" t="b">
        <f t="shared" si="68"/>
        <v>1</v>
      </c>
      <c r="S778" s="16" t="b">
        <f t="shared" si="69"/>
        <v>1</v>
      </c>
    </row>
    <row r="779" spans="1:19" ht="15.75">
      <c r="A779" s="103">
        <v>764</v>
      </c>
      <c r="B779" s="218"/>
      <c r="C779" s="218"/>
      <c r="D779" s="206"/>
      <c r="E779" s="206"/>
      <c r="F779" s="206"/>
      <c r="G779" s="207"/>
      <c r="H779" s="207"/>
      <c r="I779" s="208"/>
      <c r="J779" s="208"/>
      <c r="K779" s="208"/>
      <c r="L779" s="208"/>
      <c r="M779" s="104">
        <f t="shared" si="70"/>
        <v>0</v>
      </c>
      <c r="N779" s="208"/>
      <c r="O779" s="16" t="b">
        <f t="shared" si="71"/>
        <v>1</v>
      </c>
      <c r="P779" s="16" t="b">
        <f t="shared" si="72"/>
        <v>1</v>
      </c>
      <c r="Q779" s="16" t="b">
        <f t="shared" si="67"/>
        <v>1</v>
      </c>
      <c r="R779" s="16" t="b">
        <f t="shared" si="68"/>
        <v>1</v>
      </c>
      <c r="S779" s="16" t="b">
        <f t="shared" si="69"/>
        <v>1</v>
      </c>
    </row>
    <row r="780" spans="1:19" ht="15.75">
      <c r="A780" s="103">
        <v>765</v>
      </c>
      <c r="B780" s="218"/>
      <c r="C780" s="218"/>
      <c r="D780" s="206"/>
      <c r="E780" s="206"/>
      <c r="F780" s="206"/>
      <c r="G780" s="207"/>
      <c r="H780" s="207"/>
      <c r="I780" s="208"/>
      <c r="J780" s="208"/>
      <c r="K780" s="208"/>
      <c r="L780" s="208"/>
      <c r="M780" s="104">
        <f t="shared" si="70"/>
        <v>0</v>
      </c>
      <c r="N780" s="208"/>
      <c r="O780" s="16" t="b">
        <f t="shared" si="71"/>
        <v>1</v>
      </c>
      <c r="P780" s="16" t="b">
        <f t="shared" si="72"/>
        <v>1</v>
      </c>
      <c r="Q780" s="16" t="b">
        <f t="shared" si="67"/>
        <v>1</v>
      </c>
      <c r="R780" s="16" t="b">
        <f t="shared" si="68"/>
        <v>1</v>
      </c>
      <c r="S780" s="16" t="b">
        <f t="shared" si="69"/>
        <v>1</v>
      </c>
    </row>
    <row r="781" spans="1:19" ht="15.75">
      <c r="A781" s="103">
        <v>766</v>
      </c>
      <c r="B781" s="218"/>
      <c r="C781" s="218"/>
      <c r="D781" s="206"/>
      <c r="E781" s="206"/>
      <c r="F781" s="206"/>
      <c r="G781" s="207"/>
      <c r="H781" s="207"/>
      <c r="I781" s="208"/>
      <c r="J781" s="208"/>
      <c r="K781" s="208"/>
      <c r="L781" s="208"/>
      <c r="M781" s="104">
        <f t="shared" si="70"/>
        <v>0</v>
      </c>
      <c r="N781" s="208"/>
      <c r="O781" s="16" t="b">
        <f t="shared" si="71"/>
        <v>1</v>
      </c>
      <c r="P781" s="16" t="b">
        <f t="shared" si="72"/>
        <v>1</v>
      </c>
      <c r="Q781" s="16" t="b">
        <f t="shared" si="67"/>
        <v>1</v>
      </c>
      <c r="R781" s="16" t="b">
        <f t="shared" si="68"/>
        <v>1</v>
      </c>
      <c r="S781" s="16" t="b">
        <f t="shared" si="69"/>
        <v>1</v>
      </c>
    </row>
    <row r="782" spans="1:19" ht="15.75">
      <c r="A782" s="103">
        <v>767</v>
      </c>
      <c r="B782" s="218"/>
      <c r="C782" s="218"/>
      <c r="D782" s="206"/>
      <c r="E782" s="206"/>
      <c r="F782" s="206"/>
      <c r="G782" s="207"/>
      <c r="H782" s="207"/>
      <c r="I782" s="208"/>
      <c r="J782" s="208"/>
      <c r="K782" s="208"/>
      <c r="L782" s="208"/>
      <c r="M782" s="104">
        <f t="shared" si="70"/>
        <v>0</v>
      </c>
      <c r="N782" s="208"/>
      <c r="O782" s="16" t="b">
        <f t="shared" si="71"/>
        <v>1</v>
      </c>
      <c r="P782" s="16" t="b">
        <f t="shared" si="72"/>
        <v>1</v>
      </c>
      <c r="Q782" s="16" t="b">
        <f t="shared" si="67"/>
        <v>1</v>
      </c>
      <c r="R782" s="16" t="b">
        <f t="shared" si="68"/>
        <v>1</v>
      </c>
      <c r="S782" s="16" t="b">
        <f t="shared" si="69"/>
        <v>1</v>
      </c>
    </row>
    <row r="783" spans="1:19" ht="15.75">
      <c r="A783" s="103">
        <v>768</v>
      </c>
      <c r="B783" s="218"/>
      <c r="C783" s="218"/>
      <c r="D783" s="206"/>
      <c r="E783" s="206"/>
      <c r="F783" s="206"/>
      <c r="G783" s="207"/>
      <c r="H783" s="207"/>
      <c r="I783" s="208"/>
      <c r="J783" s="208"/>
      <c r="K783" s="208"/>
      <c r="L783" s="208"/>
      <c r="M783" s="104">
        <f t="shared" si="70"/>
        <v>0</v>
      </c>
      <c r="N783" s="208"/>
      <c r="O783" s="16" t="b">
        <f t="shared" si="71"/>
        <v>1</v>
      </c>
      <c r="P783" s="16" t="b">
        <f t="shared" si="72"/>
        <v>1</v>
      </c>
      <c r="Q783" s="16" t="b">
        <f t="shared" si="67"/>
        <v>1</v>
      </c>
      <c r="R783" s="16" t="b">
        <f t="shared" si="68"/>
        <v>1</v>
      </c>
      <c r="S783" s="16" t="b">
        <f t="shared" si="69"/>
        <v>1</v>
      </c>
    </row>
    <row r="784" spans="1:19" ht="15.75">
      <c r="A784" s="103">
        <v>769</v>
      </c>
      <c r="B784" s="218"/>
      <c r="C784" s="218"/>
      <c r="D784" s="206"/>
      <c r="E784" s="206"/>
      <c r="F784" s="206"/>
      <c r="G784" s="207"/>
      <c r="H784" s="207"/>
      <c r="I784" s="208"/>
      <c r="J784" s="208"/>
      <c r="K784" s="208"/>
      <c r="L784" s="208"/>
      <c r="M784" s="104">
        <f t="shared" si="70"/>
        <v>0</v>
      </c>
      <c r="N784" s="208"/>
      <c r="O784" s="16" t="b">
        <f t="shared" si="71"/>
        <v>1</v>
      </c>
      <c r="P784" s="16" t="b">
        <f t="shared" si="72"/>
        <v>1</v>
      </c>
      <c r="Q784" s="16" t="b">
        <f t="shared" ref="Q784:Q847" si="73">IF(D784="",TRUE,(IF(ISNUMBER(MATCH(D784,CountriesList,0)),TRUE,FALSE)))</f>
        <v>1</v>
      </c>
      <c r="R784" s="16" t="b">
        <f t="shared" ref="R784:R847" si="74">IF(E784="",TRUE,(IF(ISNUMBER(MATCH(E784,typeofentityList,0)),TRUE,FALSE)))</f>
        <v>1</v>
      </c>
      <c r="S784" s="16" t="b">
        <f t="shared" ref="S784:S847" si="75">IF(F784="",TRUE,(IF(ISNUMBER(MATCH(F784,RelationList,0)),TRUE,FALSE)))</f>
        <v>1</v>
      </c>
    </row>
    <row r="785" spans="1:19" ht="15.75">
      <c r="A785" s="103">
        <v>770</v>
      </c>
      <c r="B785" s="218"/>
      <c r="C785" s="218"/>
      <c r="D785" s="206"/>
      <c r="E785" s="206"/>
      <c r="F785" s="206"/>
      <c r="G785" s="207"/>
      <c r="H785" s="207"/>
      <c r="I785" s="208"/>
      <c r="J785" s="208"/>
      <c r="K785" s="208"/>
      <c r="L785" s="208"/>
      <c r="M785" s="104">
        <f t="shared" ref="M785:M848" si="76">SUM(I785:L785)</f>
        <v>0</v>
      </c>
      <c r="N785" s="208"/>
      <c r="O785" s="16" t="b">
        <f t="shared" si="71"/>
        <v>1</v>
      </c>
      <c r="P785" s="16" t="b">
        <f t="shared" si="72"/>
        <v>1</v>
      </c>
      <c r="Q785" s="16" t="b">
        <f t="shared" si="73"/>
        <v>1</v>
      </c>
      <c r="R785" s="16" t="b">
        <f t="shared" si="74"/>
        <v>1</v>
      </c>
      <c r="S785" s="16" t="b">
        <f t="shared" si="75"/>
        <v>1</v>
      </c>
    </row>
    <row r="786" spans="1:19" ht="15.75">
      <c r="A786" s="103">
        <v>771</v>
      </c>
      <c r="B786" s="218"/>
      <c r="C786" s="218"/>
      <c r="D786" s="206"/>
      <c r="E786" s="206"/>
      <c r="F786" s="206"/>
      <c r="G786" s="207"/>
      <c r="H786" s="207"/>
      <c r="I786" s="208"/>
      <c r="J786" s="208"/>
      <c r="K786" s="208"/>
      <c r="L786" s="208"/>
      <c r="M786" s="104">
        <f t="shared" si="76"/>
        <v>0</v>
      </c>
      <c r="N786" s="208"/>
      <c r="O786" s="16" t="b">
        <f t="shared" ref="O786:O849" si="77">IF(ISBLANK(B786),TRUE,IF(OR(ISBLANK(C786),ISBLANK(D786),ISBLANK(E786),ISBLANK(F786),ISBLANK(G786),ISBLANK(H786),ISBLANK(I786),ISBLANK(J786),ISBLANK(L786),ISBLANK(M786),ISBLANK(N786)),FALSE,TRUE))</f>
        <v>1</v>
      </c>
      <c r="P786" s="16"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6" t="b">
        <f t="shared" si="73"/>
        <v>1</v>
      </c>
      <c r="R786" s="16" t="b">
        <f t="shared" si="74"/>
        <v>1</v>
      </c>
      <c r="S786" s="16" t="b">
        <f t="shared" si="75"/>
        <v>1</v>
      </c>
    </row>
    <row r="787" spans="1:19" ht="15.75">
      <c r="A787" s="103">
        <v>772</v>
      </c>
      <c r="B787" s="218"/>
      <c r="C787" s="218"/>
      <c r="D787" s="206"/>
      <c r="E787" s="206"/>
      <c r="F787" s="206"/>
      <c r="G787" s="207"/>
      <c r="H787" s="207"/>
      <c r="I787" s="208"/>
      <c r="J787" s="208"/>
      <c r="K787" s="208"/>
      <c r="L787" s="208"/>
      <c r="M787" s="104">
        <f t="shared" si="76"/>
        <v>0</v>
      </c>
      <c r="N787" s="208"/>
      <c r="O787" s="16" t="b">
        <f t="shared" si="77"/>
        <v>1</v>
      </c>
      <c r="P787" s="16" t="b">
        <f t="shared" si="78"/>
        <v>1</v>
      </c>
      <c r="Q787" s="16" t="b">
        <f t="shared" si="73"/>
        <v>1</v>
      </c>
      <c r="R787" s="16" t="b">
        <f t="shared" si="74"/>
        <v>1</v>
      </c>
      <c r="S787" s="16" t="b">
        <f t="shared" si="75"/>
        <v>1</v>
      </c>
    </row>
    <row r="788" spans="1:19" ht="15.75">
      <c r="A788" s="103">
        <v>773</v>
      </c>
      <c r="B788" s="218"/>
      <c r="C788" s="218"/>
      <c r="D788" s="206"/>
      <c r="E788" s="206"/>
      <c r="F788" s="206"/>
      <c r="G788" s="207"/>
      <c r="H788" s="207"/>
      <c r="I788" s="208"/>
      <c r="J788" s="208"/>
      <c r="K788" s="208"/>
      <c r="L788" s="208"/>
      <c r="M788" s="104">
        <f t="shared" si="76"/>
        <v>0</v>
      </c>
      <c r="N788" s="208"/>
      <c r="O788" s="16" t="b">
        <f t="shared" si="77"/>
        <v>1</v>
      </c>
      <c r="P788" s="16" t="b">
        <f t="shared" si="78"/>
        <v>1</v>
      </c>
      <c r="Q788" s="16" t="b">
        <f t="shared" si="73"/>
        <v>1</v>
      </c>
      <c r="R788" s="16" t="b">
        <f t="shared" si="74"/>
        <v>1</v>
      </c>
      <c r="S788" s="16" t="b">
        <f t="shared" si="75"/>
        <v>1</v>
      </c>
    </row>
    <row r="789" spans="1:19" ht="15.75">
      <c r="A789" s="103">
        <v>774</v>
      </c>
      <c r="B789" s="218"/>
      <c r="C789" s="218"/>
      <c r="D789" s="206"/>
      <c r="E789" s="206"/>
      <c r="F789" s="206"/>
      <c r="G789" s="207"/>
      <c r="H789" s="207"/>
      <c r="I789" s="208"/>
      <c r="J789" s="208"/>
      <c r="K789" s="208"/>
      <c r="L789" s="208"/>
      <c r="M789" s="104">
        <f t="shared" si="76"/>
        <v>0</v>
      </c>
      <c r="N789" s="208"/>
      <c r="O789" s="16" t="b">
        <f t="shared" si="77"/>
        <v>1</v>
      </c>
      <c r="P789" s="16" t="b">
        <f t="shared" si="78"/>
        <v>1</v>
      </c>
      <c r="Q789" s="16" t="b">
        <f t="shared" si="73"/>
        <v>1</v>
      </c>
      <c r="R789" s="16" t="b">
        <f t="shared" si="74"/>
        <v>1</v>
      </c>
      <c r="S789" s="16" t="b">
        <f t="shared" si="75"/>
        <v>1</v>
      </c>
    </row>
    <row r="790" spans="1:19" ht="15.75">
      <c r="A790" s="103">
        <v>775</v>
      </c>
      <c r="B790" s="218"/>
      <c r="C790" s="218"/>
      <c r="D790" s="206"/>
      <c r="E790" s="206"/>
      <c r="F790" s="206"/>
      <c r="G790" s="207"/>
      <c r="H790" s="207"/>
      <c r="I790" s="208"/>
      <c r="J790" s="208"/>
      <c r="K790" s="208"/>
      <c r="L790" s="208"/>
      <c r="M790" s="104">
        <f t="shared" si="76"/>
        <v>0</v>
      </c>
      <c r="N790" s="208"/>
      <c r="O790" s="16" t="b">
        <f t="shared" si="77"/>
        <v>1</v>
      </c>
      <c r="P790" s="16" t="b">
        <f t="shared" si="78"/>
        <v>1</v>
      </c>
      <c r="Q790" s="16" t="b">
        <f t="shared" si="73"/>
        <v>1</v>
      </c>
      <c r="R790" s="16" t="b">
        <f t="shared" si="74"/>
        <v>1</v>
      </c>
      <c r="S790" s="16" t="b">
        <f t="shared" si="75"/>
        <v>1</v>
      </c>
    </row>
    <row r="791" spans="1:19" ht="15.75">
      <c r="A791" s="103">
        <v>776</v>
      </c>
      <c r="B791" s="218"/>
      <c r="C791" s="218"/>
      <c r="D791" s="206"/>
      <c r="E791" s="206"/>
      <c r="F791" s="206"/>
      <c r="G791" s="207"/>
      <c r="H791" s="207"/>
      <c r="I791" s="208"/>
      <c r="J791" s="208"/>
      <c r="K791" s="208"/>
      <c r="L791" s="208"/>
      <c r="M791" s="104">
        <f t="shared" si="76"/>
        <v>0</v>
      </c>
      <c r="N791" s="208"/>
      <c r="O791" s="16" t="b">
        <f t="shared" si="77"/>
        <v>1</v>
      </c>
      <c r="P791" s="16" t="b">
        <f t="shared" si="78"/>
        <v>1</v>
      </c>
      <c r="Q791" s="16" t="b">
        <f t="shared" si="73"/>
        <v>1</v>
      </c>
      <c r="R791" s="16" t="b">
        <f t="shared" si="74"/>
        <v>1</v>
      </c>
      <c r="S791" s="16" t="b">
        <f t="shared" si="75"/>
        <v>1</v>
      </c>
    </row>
    <row r="792" spans="1:19" ht="15.75">
      <c r="A792" s="103">
        <v>777</v>
      </c>
      <c r="B792" s="218"/>
      <c r="C792" s="218"/>
      <c r="D792" s="206"/>
      <c r="E792" s="206"/>
      <c r="F792" s="206"/>
      <c r="G792" s="207"/>
      <c r="H792" s="207"/>
      <c r="I792" s="208"/>
      <c r="J792" s="208"/>
      <c r="K792" s="208"/>
      <c r="L792" s="208"/>
      <c r="M792" s="104">
        <f t="shared" si="76"/>
        <v>0</v>
      </c>
      <c r="N792" s="208"/>
      <c r="O792" s="16" t="b">
        <f t="shared" si="77"/>
        <v>1</v>
      </c>
      <c r="P792" s="16" t="b">
        <f t="shared" si="78"/>
        <v>1</v>
      </c>
      <c r="Q792" s="16" t="b">
        <f t="shared" si="73"/>
        <v>1</v>
      </c>
      <c r="R792" s="16" t="b">
        <f t="shared" si="74"/>
        <v>1</v>
      </c>
      <c r="S792" s="16" t="b">
        <f t="shared" si="75"/>
        <v>1</v>
      </c>
    </row>
    <row r="793" spans="1:19" ht="15.75">
      <c r="A793" s="103">
        <v>778</v>
      </c>
      <c r="B793" s="218"/>
      <c r="C793" s="218"/>
      <c r="D793" s="206"/>
      <c r="E793" s="206"/>
      <c r="F793" s="206"/>
      <c r="G793" s="207"/>
      <c r="H793" s="207"/>
      <c r="I793" s="208"/>
      <c r="J793" s="208"/>
      <c r="K793" s="208"/>
      <c r="L793" s="208"/>
      <c r="M793" s="104">
        <f t="shared" si="76"/>
        <v>0</v>
      </c>
      <c r="N793" s="208"/>
      <c r="O793" s="16" t="b">
        <f t="shared" si="77"/>
        <v>1</v>
      </c>
      <c r="P793" s="16" t="b">
        <f t="shared" si="78"/>
        <v>1</v>
      </c>
      <c r="Q793" s="16" t="b">
        <f t="shared" si="73"/>
        <v>1</v>
      </c>
      <c r="R793" s="16" t="b">
        <f t="shared" si="74"/>
        <v>1</v>
      </c>
      <c r="S793" s="16" t="b">
        <f t="shared" si="75"/>
        <v>1</v>
      </c>
    </row>
    <row r="794" spans="1:19" ht="15.75">
      <c r="A794" s="103">
        <v>779</v>
      </c>
      <c r="B794" s="218"/>
      <c r="C794" s="218"/>
      <c r="D794" s="206"/>
      <c r="E794" s="206"/>
      <c r="F794" s="206"/>
      <c r="G794" s="207"/>
      <c r="H794" s="207"/>
      <c r="I794" s="208"/>
      <c r="J794" s="208"/>
      <c r="K794" s="208"/>
      <c r="L794" s="208"/>
      <c r="M794" s="104">
        <f t="shared" si="76"/>
        <v>0</v>
      </c>
      <c r="N794" s="208"/>
      <c r="O794" s="16" t="b">
        <f t="shared" si="77"/>
        <v>1</v>
      </c>
      <c r="P794" s="16" t="b">
        <f t="shared" si="78"/>
        <v>1</v>
      </c>
      <c r="Q794" s="16" t="b">
        <f t="shared" si="73"/>
        <v>1</v>
      </c>
      <c r="R794" s="16" t="b">
        <f t="shared" si="74"/>
        <v>1</v>
      </c>
      <c r="S794" s="16" t="b">
        <f t="shared" si="75"/>
        <v>1</v>
      </c>
    </row>
    <row r="795" spans="1:19" ht="15.75">
      <c r="A795" s="103">
        <v>780</v>
      </c>
      <c r="B795" s="218"/>
      <c r="C795" s="218"/>
      <c r="D795" s="206"/>
      <c r="E795" s="206"/>
      <c r="F795" s="206"/>
      <c r="G795" s="207"/>
      <c r="H795" s="207"/>
      <c r="I795" s="208"/>
      <c r="J795" s="208"/>
      <c r="K795" s="208"/>
      <c r="L795" s="208"/>
      <c r="M795" s="104">
        <f t="shared" si="76"/>
        <v>0</v>
      </c>
      <c r="N795" s="208"/>
      <c r="O795" s="16" t="b">
        <f t="shared" si="77"/>
        <v>1</v>
      </c>
      <c r="P795" s="16" t="b">
        <f t="shared" si="78"/>
        <v>1</v>
      </c>
      <c r="Q795" s="16" t="b">
        <f t="shared" si="73"/>
        <v>1</v>
      </c>
      <c r="R795" s="16" t="b">
        <f t="shared" si="74"/>
        <v>1</v>
      </c>
      <c r="S795" s="16" t="b">
        <f t="shared" si="75"/>
        <v>1</v>
      </c>
    </row>
    <row r="796" spans="1:19" ht="15.75">
      <c r="A796" s="103">
        <v>781</v>
      </c>
      <c r="B796" s="218"/>
      <c r="C796" s="218"/>
      <c r="D796" s="206"/>
      <c r="E796" s="206"/>
      <c r="F796" s="206"/>
      <c r="G796" s="207"/>
      <c r="H796" s="207"/>
      <c r="I796" s="208"/>
      <c r="J796" s="208"/>
      <c r="K796" s="208"/>
      <c r="L796" s="208"/>
      <c r="M796" s="104">
        <f t="shared" si="76"/>
        <v>0</v>
      </c>
      <c r="N796" s="208"/>
      <c r="O796" s="16" t="b">
        <f t="shared" si="77"/>
        <v>1</v>
      </c>
      <c r="P796" s="16" t="b">
        <f t="shared" si="78"/>
        <v>1</v>
      </c>
      <c r="Q796" s="16" t="b">
        <f t="shared" si="73"/>
        <v>1</v>
      </c>
      <c r="R796" s="16" t="b">
        <f t="shared" si="74"/>
        <v>1</v>
      </c>
      <c r="S796" s="16" t="b">
        <f t="shared" si="75"/>
        <v>1</v>
      </c>
    </row>
    <row r="797" spans="1:19" ht="15.75">
      <c r="A797" s="103">
        <v>782</v>
      </c>
      <c r="B797" s="218"/>
      <c r="C797" s="218"/>
      <c r="D797" s="206"/>
      <c r="E797" s="206"/>
      <c r="F797" s="206"/>
      <c r="G797" s="207"/>
      <c r="H797" s="207"/>
      <c r="I797" s="208"/>
      <c r="J797" s="208"/>
      <c r="K797" s="208"/>
      <c r="L797" s="208"/>
      <c r="M797" s="104">
        <f t="shared" si="76"/>
        <v>0</v>
      </c>
      <c r="N797" s="208"/>
      <c r="O797" s="16" t="b">
        <f t="shared" si="77"/>
        <v>1</v>
      </c>
      <c r="P797" s="16" t="b">
        <f t="shared" si="78"/>
        <v>1</v>
      </c>
      <c r="Q797" s="16" t="b">
        <f t="shared" si="73"/>
        <v>1</v>
      </c>
      <c r="R797" s="16" t="b">
        <f t="shared" si="74"/>
        <v>1</v>
      </c>
      <c r="S797" s="16" t="b">
        <f t="shared" si="75"/>
        <v>1</v>
      </c>
    </row>
    <row r="798" spans="1:19" ht="15.75">
      <c r="A798" s="103">
        <v>783</v>
      </c>
      <c r="B798" s="218"/>
      <c r="C798" s="218"/>
      <c r="D798" s="206"/>
      <c r="E798" s="206"/>
      <c r="F798" s="206"/>
      <c r="G798" s="207"/>
      <c r="H798" s="207"/>
      <c r="I798" s="208"/>
      <c r="J798" s="208"/>
      <c r="K798" s="208"/>
      <c r="L798" s="208"/>
      <c r="M798" s="104">
        <f t="shared" si="76"/>
        <v>0</v>
      </c>
      <c r="N798" s="208"/>
      <c r="O798" s="16" t="b">
        <f t="shared" si="77"/>
        <v>1</v>
      </c>
      <c r="P798" s="16" t="b">
        <f t="shared" si="78"/>
        <v>1</v>
      </c>
      <c r="Q798" s="16" t="b">
        <f t="shared" si="73"/>
        <v>1</v>
      </c>
      <c r="R798" s="16" t="b">
        <f t="shared" si="74"/>
        <v>1</v>
      </c>
      <c r="S798" s="16" t="b">
        <f t="shared" si="75"/>
        <v>1</v>
      </c>
    </row>
    <row r="799" spans="1:19" ht="15.75">
      <c r="A799" s="103">
        <v>784</v>
      </c>
      <c r="B799" s="218"/>
      <c r="C799" s="218"/>
      <c r="D799" s="206"/>
      <c r="E799" s="206"/>
      <c r="F799" s="206"/>
      <c r="G799" s="207"/>
      <c r="H799" s="207"/>
      <c r="I799" s="208"/>
      <c r="J799" s="208"/>
      <c r="K799" s="208"/>
      <c r="L799" s="208"/>
      <c r="M799" s="104">
        <f t="shared" si="76"/>
        <v>0</v>
      </c>
      <c r="N799" s="208"/>
      <c r="O799" s="16" t="b">
        <f t="shared" si="77"/>
        <v>1</v>
      </c>
      <c r="P799" s="16" t="b">
        <f t="shared" si="78"/>
        <v>1</v>
      </c>
      <c r="Q799" s="16" t="b">
        <f t="shared" si="73"/>
        <v>1</v>
      </c>
      <c r="R799" s="16" t="b">
        <f t="shared" si="74"/>
        <v>1</v>
      </c>
      <c r="S799" s="16" t="b">
        <f t="shared" si="75"/>
        <v>1</v>
      </c>
    </row>
    <row r="800" spans="1:19" ht="15.75">
      <c r="A800" s="103">
        <v>785</v>
      </c>
      <c r="B800" s="218"/>
      <c r="C800" s="218"/>
      <c r="D800" s="206"/>
      <c r="E800" s="206"/>
      <c r="F800" s="206"/>
      <c r="G800" s="207"/>
      <c r="H800" s="207"/>
      <c r="I800" s="208"/>
      <c r="J800" s="208"/>
      <c r="K800" s="208"/>
      <c r="L800" s="208"/>
      <c r="M800" s="104">
        <f t="shared" si="76"/>
        <v>0</v>
      </c>
      <c r="N800" s="208"/>
      <c r="O800" s="16" t="b">
        <f t="shared" si="77"/>
        <v>1</v>
      </c>
      <c r="P800" s="16" t="b">
        <f t="shared" si="78"/>
        <v>1</v>
      </c>
      <c r="Q800" s="16" t="b">
        <f t="shared" si="73"/>
        <v>1</v>
      </c>
      <c r="R800" s="16" t="b">
        <f t="shared" si="74"/>
        <v>1</v>
      </c>
      <c r="S800" s="16" t="b">
        <f t="shared" si="75"/>
        <v>1</v>
      </c>
    </row>
    <row r="801" spans="1:19" ht="15.75">
      <c r="A801" s="103">
        <v>786</v>
      </c>
      <c r="B801" s="218"/>
      <c r="C801" s="218"/>
      <c r="D801" s="206"/>
      <c r="E801" s="206"/>
      <c r="F801" s="206"/>
      <c r="G801" s="207"/>
      <c r="H801" s="207"/>
      <c r="I801" s="208"/>
      <c r="J801" s="208"/>
      <c r="K801" s="208"/>
      <c r="L801" s="208"/>
      <c r="M801" s="104">
        <f t="shared" si="76"/>
        <v>0</v>
      </c>
      <c r="N801" s="208"/>
      <c r="O801" s="16" t="b">
        <f t="shared" si="77"/>
        <v>1</v>
      </c>
      <c r="P801" s="16" t="b">
        <f t="shared" si="78"/>
        <v>1</v>
      </c>
      <c r="Q801" s="16" t="b">
        <f t="shared" si="73"/>
        <v>1</v>
      </c>
      <c r="R801" s="16" t="b">
        <f t="shared" si="74"/>
        <v>1</v>
      </c>
      <c r="S801" s="16" t="b">
        <f t="shared" si="75"/>
        <v>1</v>
      </c>
    </row>
    <row r="802" spans="1:19" ht="15.75">
      <c r="A802" s="103">
        <v>787</v>
      </c>
      <c r="B802" s="218"/>
      <c r="C802" s="218"/>
      <c r="D802" s="206"/>
      <c r="E802" s="206"/>
      <c r="F802" s="206"/>
      <c r="G802" s="207"/>
      <c r="H802" s="207"/>
      <c r="I802" s="208"/>
      <c r="J802" s="208"/>
      <c r="K802" s="208"/>
      <c r="L802" s="208"/>
      <c r="M802" s="104">
        <f t="shared" si="76"/>
        <v>0</v>
      </c>
      <c r="N802" s="208"/>
      <c r="O802" s="16" t="b">
        <f t="shared" si="77"/>
        <v>1</v>
      </c>
      <c r="P802" s="16" t="b">
        <f t="shared" si="78"/>
        <v>1</v>
      </c>
      <c r="Q802" s="16" t="b">
        <f t="shared" si="73"/>
        <v>1</v>
      </c>
      <c r="R802" s="16" t="b">
        <f t="shared" si="74"/>
        <v>1</v>
      </c>
      <c r="S802" s="16" t="b">
        <f t="shared" si="75"/>
        <v>1</v>
      </c>
    </row>
    <row r="803" spans="1:19" ht="15.75">
      <c r="A803" s="103">
        <v>788</v>
      </c>
      <c r="B803" s="218"/>
      <c r="C803" s="218"/>
      <c r="D803" s="206"/>
      <c r="E803" s="206"/>
      <c r="F803" s="206"/>
      <c r="G803" s="207"/>
      <c r="H803" s="207"/>
      <c r="I803" s="208"/>
      <c r="J803" s="208"/>
      <c r="K803" s="208"/>
      <c r="L803" s="208"/>
      <c r="M803" s="104">
        <f t="shared" si="76"/>
        <v>0</v>
      </c>
      <c r="N803" s="208"/>
      <c r="O803" s="16" t="b">
        <f t="shared" si="77"/>
        <v>1</v>
      </c>
      <c r="P803" s="16" t="b">
        <f t="shared" si="78"/>
        <v>1</v>
      </c>
      <c r="Q803" s="16" t="b">
        <f t="shared" si="73"/>
        <v>1</v>
      </c>
      <c r="R803" s="16" t="b">
        <f t="shared" si="74"/>
        <v>1</v>
      </c>
      <c r="S803" s="16" t="b">
        <f t="shared" si="75"/>
        <v>1</v>
      </c>
    </row>
    <row r="804" spans="1:19" ht="15.75">
      <c r="A804" s="103">
        <v>789</v>
      </c>
      <c r="B804" s="218"/>
      <c r="C804" s="218"/>
      <c r="D804" s="206"/>
      <c r="E804" s="206"/>
      <c r="F804" s="206"/>
      <c r="G804" s="207"/>
      <c r="H804" s="207"/>
      <c r="I804" s="208"/>
      <c r="J804" s="208"/>
      <c r="K804" s="208"/>
      <c r="L804" s="208"/>
      <c r="M804" s="104">
        <f t="shared" si="76"/>
        <v>0</v>
      </c>
      <c r="N804" s="208"/>
      <c r="O804" s="16" t="b">
        <f t="shared" si="77"/>
        <v>1</v>
      </c>
      <c r="P804" s="16" t="b">
        <f t="shared" si="78"/>
        <v>1</v>
      </c>
      <c r="Q804" s="16" t="b">
        <f t="shared" si="73"/>
        <v>1</v>
      </c>
      <c r="R804" s="16" t="b">
        <f t="shared" si="74"/>
        <v>1</v>
      </c>
      <c r="S804" s="16" t="b">
        <f t="shared" si="75"/>
        <v>1</v>
      </c>
    </row>
    <row r="805" spans="1:19" ht="15.75">
      <c r="A805" s="103">
        <v>790</v>
      </c>
      <c r="B805" s="218"/>
      <c r="C805" s="218"/>
      <c r="D805" s="206"/>
      <c r="E805" s="206"/>
      <c r="F805" s="206"/>
      <c r="G805" s="207"/>
      <c r="H805" s="207"/>
      <c r="I805" s="208"/>
      <c r="J805" s="208"/>
      <c r="K805" s="208"/>
      <c r="L805" s="208"/>
      <c r="M805" s="104">
        <f t="shared" si="76"/>
        <v>0</v>
      </c>
      <c r="N805" s="208"/>
      <c r="O805" s="16" t="b">
        <f t="shared" si="77"/>
        <v>1</v>
      </c>
      <c r="P805" s="16" t="b">
        <f t="shared" si="78"/>
        <v>1</v>
      </c>
      <c r="Q805" s="16" t="b">
        <f t="shared" si="73"/>
        <v>1</v>
      </c>
      <c r="R805" s="16" t="b">
        <f t="shared" si="74"/>
        <v>1</v>
      </c>
      <c r="S805" s="16" t="b">
        <f t="shared" si="75"/>
        <v>1</v>
      </c>
    </row>
    <row r="806" spans="1:19" ht="15.75">
      <c r="A806" s="103">
        <v>791</v>
      </c>
      <c r="B806" s="218"/>
      <c r="C806" s="218"/>
      <c r="D806" s="206"/>
      <c r="E806" s="206"/>
      <c r="F806" s="206"/>
      <c r="G806" s="207"/>
      <c r="H806" s="207"/>
      <c r="I806" s="208"/>
      <c r="J806" s="208"/>
      <c r="K806" s="208"/>
      <c r="L806" s="208"/>
      <c r="M806" s="104">
        <f t="shared" si="76"/>
        <v>0</v>
      </c>
      <c r="N806" s="208"/>
      <c r="O806" s="16" t="b">
        <f t="shared" si="77"/>
        <v>1</v>
      </c>
      <c r="P806" s="16" t="b">
        <f t="shared" si="78"/>
        <v>1</v>
      </c>
      <c r="Q806" s="16" t="b">
        <f t="shared" si="73"/>
        <v>1</v>
      </c>
      <c r="R806" s="16" t="b">
        <f t="shared" si="74"/>
        <v>1</v>
      </c>
      <c r="S806" s="16" t="b">
        <f t="shared" si="75"/>
        <v>1</v>
      </c>
    </row>
    <row r="807" spans="1:19" ht="15.75">
      <c r="A807" s="103">
        <v>792</v>
      </c>
      <c r="B807" s="218"/>
      <c r="C807" s="218"/>
      <c r="D807" s="206"/>
      <c r="E807" s="206"/>
      <c r="F807" s="206"/>
      <c r="G807" s="207"/>
      <c r="H807" s="207"/>
      <c r="I807" s="208"/>
      <c r="J807" s="208"/>
      <c r="K807" s="208"/>
      <c r="L807" s="208"/>
      <c r="M807" s="104">
        <f t="shared" si="76"/>
        <v>0</v>
      </c>
      <c r="N807" s="208"/>
      <c r="O807" s="16" t="b">
        <f t="shared" si="77"/>
        <v>1</v>
      </c>
      <c r="P807" s="16" t="b">
        <f t="shared" si="78"/>
        <v>1</v>
      </c>
      <c r="Q807" s="16" t="b">
        <f t="shared" si="73"/>
        <v>1</v>
      </c>
      <c r="R807" s="16" t="b">
        <f t="shared" si="74"/>
        <v>1</v>
      </c>
      <c r="S807" s="16" t="b">
        <f t="shared" si="75"/>
        <v>1</v>
      </c>
    </row>
    <row r="808" spans="1:19" ht="15.75">
      <c r="A808" s="103">
        <v>793</v>
      </c>
      <c r="B808" s="218"/>
      <c r="C808" s="218"/>
      <c r="D808" s="206"/>
      <c r="E808" s="206"/>
      <c r="F808" s="206"/>
      <c r="G808" s="207"/>
      <c r="H808" s="207"/>
      <c r="I808" s="208"/>
      <c r="J808" s="208"/>
      <c r="K808" s="208"/>
      <c r="L808" s="208"/>
      <c r="M808" s="104">
        <f t="shared" si="76"/>
        <v>0</v>
      </c>
      <c r="N808" s="208"/>
      <c r="O808" s="16" t="b">
        <f t="shared" si="77"/>
        <v>1</v>
      </c>
      <c r="P808" s="16" t="b">
        <f t="shared" si="78"/>
        <v>1</v>
      </c>
      <c r="Q808" s="16" t="b">
        <f t="shared" si="73"/>
        <v>1</v>
      </c>
      <c r="R808" s="16" t="b">
        <f t="shared" si="74"/>
        <v>1</v>
      </c>
      <c r="S808" s="16" t="b">
        <f t="shared" si="75"/>
        <v>1</v>
      </c>
    </row>
    <row r="809" spans="1:19" ht="15.75">
      <c r="A809" s="103">
        <v>794</v>
      </c>
      <c r="B809" s="218"/>
      <c r="C809" s="218"/>
      <c r="D809" s="206"/>
      <c r="E809" s="206"/>
      <c r="F809" s="206"/>
      <c r="G809" s="207"/>
      <c r="H809" s="207"/>
      <c r="I809" s="208"/>
      <c r="J809" s="208"/>
      <c r="K809" s="208"/>
      <c r="L809" s="208"/>
      <c r="M809" s="104">
        <f t="shared" si="76"/>
        <v>0</v>
      </c>
      <c r="N809" s="208"/>
      <c r="O809" s="16" t="b">
        <f t="shared" si="77"/>
        <v>1</v>
      </c>
      <c r="P809" s="16" t="b">
        <f t="shared" si="78"/>
        <v>1</v>
      </c>
      <c r="Q809" s="16" t="b">
        <f t="shared" si="73"/>
        <v>1</v>
      </c>
      <c r="R809" s="16" t="b">
        <f t="shared" si="74"/>
        <v>1</v>
      </c>
      <c r="S809" s="16" t="b">
        <f t="shared" si="75"/>
        <v>1</v>
      </c>
    </row>
    <row r="810" spans="1:19" ht="15.75">
      <c r="A810" s="103">
        <v>795</v>
      </c>
      <c r="B810" s="218"/>
      <c r="C810" s="218"/>
      <c r="D810" s="206"/>
      <c r="E810" s="206"/>
      <c r="F810" s="206"/>
      <c r="G810" s="207"/>
      <c r="H810" s="207"/>
      <c r="I810" s="208"/>
      <c r="J810" s="208"/>
      <c r="K810" s="208"/>
      <c r="L810" s="208"/>
      <c r="M810" s="104">
        <f t="shared" si="76"/>
        <v>0</v>
      </c>
      <c r="N810" s="208"/>
      <c r="O810" s="16" t="b">
        <f t="shared" si="77"/>
        <v>1</v>
      </c>
      <c r="P810" s="16" t="b">
        <f t="shared" si="78"/>
        <v>1</v>
      </c>
      <c r="Q810" s="16" t="b">
        <f t="shared" si="73"/>
        <v>1</v>
      </c>
      <c r="R810" s="16" t="b">
        <f t="shared" si="74"/>
        <v>1</v>
      </c>
      <c r="S810" s="16" t="b">
        <f t="shared" si="75"/>
        <v>1</v>
      </c>
    </row>
    <row r="811" spans="1:19" ht="15.75">
      <c r="A811" s="103">
        <v>796</v>
      </c>
      <c r="B811" s="218"/>
      <c r="C811" s="218"/>
      <c r="D811" s="206"/>
      <c r="E811" s="206"/>
      <c r="F811" s="206"/>
      <c r="G811" s="207"/>
      <c r="H811" s="207"/>
      <c r="I811" s="208"/>
      <c r="J811" s="208"/>
      <c r="K811" s="208"/>
      <c r="L811" s="208"/>
      <c r="M811" s="104">
        <f t="shared" si="76"/>
        <v>0</v>
      </c>
      <c r="N811" s="208"/>
      <c r="O811" s="16" t="b">
        <f t="shared" si="77"/>
        <v>1</v>
      </c>
      <c r="P811" s="16" t="b">
        <f t="shared" si="78"/>
        <v>1</v>
      </c>
      <c r="Q811" s="16" t="b">
        <f t="shared" si="73"/>
        <v>1</v>
      </c>
      <c r="R811" s="16" t="b">
        <f t="shared" si="74"/>
        <v>1</v>
      </c>
      <c r="S811" s="16" t="b">
        <f t="shared" si="75"/>
        <v>1</v>
      </c>
    </row>
    <row r="812" spans="1:19" ht="15.75">
      <c r="A812" s="103">
        <v>797</v>
      </c>
      <c r="B812" s="218"/>
      <c r="C812" s="218"/>
      <c r="D812" s="206"/>
      <c r="E812" s="206"/>
      <c r="F812" s="206"/>
      <c r="G812" s="207"/>
      <c r="H812" s="207"/>
      <c r="I812" s="208"/>
      <c r="J812" s="208"/>
      <c r="K812" s="208"/>
      <c r="L812" s="208"/>
      <c r="M812" s="104">
        <f t="shared" si="76"/>
        <v>0</v>
      </c>
      <c r="N812" s="208"/>
      <c r="O812" s="16" t="b">
        <f t="shared" si="77"/>
        <v>1</v>
      </c>
      <c r="P812" s="16" t="b">
        <f t="shared" si="78"/>
        <v>1</v>
      </c>
      <c r="Q812" s="16" t="b">
        <f t="shared" si="73"/>
        <v>1</v>
      </c>
      <c r="R812" s="16" t="b">
        <f t="shared" si="74"/>
        <v>1</v>
      </c>
      <c r="S812" s="16" t="b">
        <f t="shared" si="75"/>
        <v>1</v>
      </c>
    </row>
    <row r="813" spans="1:19" ht="15.75">
      <c r="A813" s="103">
        <v>798</v>
      </c>
      <c r="B813" s="218"/>
      <c r="C813" s="218"/>
      <c r="D813" s="206"/>
      <c r="E813" s="206"/>
      <c r="F813" s="206"/>
      <c r="G813" s="207"/>
      <c r="H813" s="207"/>
      <c r="I813" s="208"/>
      <c r="J813" s="208"/>
      <c r="K813" s="208"/>
      <c r="L813" s="208"/>
      <c r="M813" s="104">
        <f t="shared" si="76"/>
        <v>0</v>
      </c>
      <c r="N813" s="208"/>
      <c r="O813" s="16" t="b">
        <f t="shared" si="77"/>
        <v>1</v>
      </c>
      <c r="P813" s="16" t="b">
        <f t="shared" si="78"/>
        <v>1</v>
      </c>
      <c r="Q813" s="16" t="b">
        <f t="shared" si="73"/>
        <v>1</v>
      </c>
      <c r="R813" s="16" t="b">
        <f t="shared" si="74"/>
        <v>1</v>
      </c>
      <c r="S813" s="16" t="b">
        <f t="shared" si="75"/>
        <v>1</v>
      </c>
    </row>
    <row r="814" spans="1:19" ht="15.75">
      <c r="A814" s="103">
        <v>799</v>
      </c>
      <c r="B814" s="218"/>
      <c r="C814" s="218"/>
      <c r="D814" s="206"/>
      <c r="E814" s="206"/>
      <c r="F814" s="206"/>
      <c r="G814" s="207"/>
      <c r="H814" s="207"/>
      <c r="I814" s="208"/>
      <c r="J814" s="208"/>
      <c r="K814" s="208"/>
      <c r="L814" s="208"/>
      <c r="M814" s="104">
        <f t="shared" si="76"/>
        <v>0</v>
      </c>
      <c r="N814" s="208"/>
      <c r="O814" s="16" t="b">
        <f t="shared" si="77"/>
        <v>1</v>
      </c>
      <c r="P814" s="16" t="b">
        <f t="shared" si="78"/>
        <v>1</v>
      </c>
      <c r="Q814" s="16" t="b">
        <f t="shared" si="73"/>
        <v>1</v>
      </c>
      <c r="R814" s="16" t="b">
        <f t="shared" si="74"/>
        <v>1</v>
      </c>
      <c r="S814" s="16" t="b">
        <f t="shared" si="75"/>
        <v>1</v>
      </c>
    </row>
    <row r="815" spans="1:19" ht="15.75">
      <c r="A815" s="103">
        <v>800</v>
      </c>
      <c r="B815" s="218"/>
      <c r="C815" s="218"/>
      <c r="D815" s="206"/>
      <c r="E815" s="206"/>
      <c r="F815" s="206"/>
      <c r="G815" s="207"/>
      <c r="H815" s="207"/>
      <c r="I815" s="208"/>
      <c r="J815" s="208"/>
      <c r="K815" s="208"/>
      <c r="L815" s="208"/>
      <c r="M815" s="104">
        <f t="shared" si="76"/>
        <v>0</v>
      </c>
      <c r="N815" s="208"/>
      <c r="O815" s="16" t="b">
        <f t="shared" si="77"/>
        <v>1</v>
      </c>
      <c r="P815" s="16" t="b">
        <f t="shared" si="78"/>
        <v>1</v>
      </c>
      <c r="Q815" s="16" t="b">
        <f t="shared" si="73"/>
        <v>1</v>
      </c>
      <c r="R815" s="16" t="b">
        <f t="shared" si="74"/>
        <v>1</v>
      </c>
      <c r="S815" s="16" t="b">
        <f t="shared" si="75"/>
        <v>1</v>
      </c>
    </row>
    <row r="816" spans="1:19" ht="15.75">
      <c r="A816" s="103">
        <v>801</v>
      </c>
      <c r="B816" s="218"/>
      <c r="C816" s="218"/>
      <c r="D816" s="206"/>
      <c r="E816" s="206"/>
      <c r="F816" s="206"/>
      <c r="G816" s="207"/>
      <c r="H816" s="207"/>
      <c r="I816" s="208"/>
      <c r="J816" s="208"/>
      <c r="K816" s="208"/>
      <c r="L816" s="208"/>
      <c r="M816" s="104">
        <f t="shared" si="76"/>
        <v>0</v>
      </c>
      <c r="N816" s="208"/>
      <c r="O816" s="16" t="b">
        <f t="shared" si="77"/>
        <v>1</v>
      </c>
      <c r="P816" s="16" t="b">
        <f t="shared" si="78"/>
        <v>1</v>
      </c>
      <c r="Q816" s="16" t="b">
        <f t="shared" si="73"/>
        <v>1</v>
      </c>
      <c r="R816" s="16" t="b">
        <f t="shared" si="74"/>
        <v>1</v>
      </c>
      <c r="S816" s="16" t="b">
        <f t="shared" si="75"/>
        <v>1</v>
      </c>
    </row>
    <row r="817" spans="1:19" ht="15.75">
      <c r="A817" s="103">
        <v>802</v>
      </c>
      <c r="B817" s="218"/>
      <c r="C817" s="218"/>
      <c r="D817" s="206"/>
      <c r="E817" s="206"/>
      <c r="F817" s="206"/>
      <c r="G817" s="207"/>
      <c r="H817" s="207"/>
      <c r="I817" s="208"/>
      <c r="J817" s="208"/>
      <c r="K817" s="208"/>
      <c r="L817" s="208"/>
      <c r="M817" s="104">
        <f t="shared" si="76"/>
        <v>0</v>
      </c>
      <c r="N817" s="208"/>
      <c r="O817" s="16" t="b">
        <f t="shared" si="77"/>
        <v>1</v>
      </c>
      <c r="P817" s="16" t="b">
        <f t="shared" si="78"/>
        <v>1</v>
      </c>
      <c r="Q817" s="16" t="b">
        <f t="shared" si="73"/>
        <v>1</v>
      </c>
      <c r="R817" s="16" t="b">
        <f t="shared" si="74"/>
        <v>1</v>
      </c>
      <c r="S817" s="16" t="b">
        <f t="shared" si="75"/>
        <v>1</v>
      </c>
    </row>
    <row r="818" spans="1:19" ht="15.75">
      <c r="A818" s="103">
        <v>803</v>
      </c>
      <c r="B818" s="218"/>
      <c r="C818" s="218"/>
      <c r="D818" s="206"/>
      <c r="E818" s="206"/>
      <c r="F818" s="206"/>
      <c r="G818" s="207"/>
      <c r="H818" s="207"/>
      <c r="I818" s="208"/>
      <c r="J818" s="208"/>
      <c r="K818" s="208"/>
      <c r="L818" s="208"/>
      <c r="M818" s="104">
        <f t="shared" si="76"/>
        <v>0</v>
      </c>
      <c r="N818" s="208"/>
      <c r="O818" s="16" t="b">
        <f t="shared" si="77"/>
        <v>1</v>
      </c>
      <c r="P818" s="16" t="b">
        <f t="shared" si="78"/>
        <v>1</v>
      </c>
      <c r="Q818" s="16" t="b">
        <f t="shared" si="73"/>
        <v>1</v>
      </c>
      <c r="R818" s="16" t="b">
        <f t="shared" si="74"/>
        <v>1</v>
      </c>
      <c r="S818" s="16" t="b">
        <f t="shared" si="75"/>
        <v>1</v>
      </c>
    </row>
    <row r="819" spans="1:19" ht="15.75">
      <c r="A819" s="103">
        <v>804</v>
      </c>
      <c r="B819" s="218"/>
      <c r="C819" s="218"/>
      <c r="D819" s="206"/>
      <c r="E819" s="206"/>
      <c r="F819" s="206"/>
      <c r="G819" s="207"/>
      <c r="H819" s="207"/>
      <c r="I819" s="208"/>
      <c r="J819" s="208"/>
      <c r="K819" s="208"/>
      <c r="L819" s="208"/>
      <c r="M819" s="104">
        <f t="shared" si="76"/>
        <v>0</v>
      </c>
      <c r="N819" s="208"/>
      <c r="O819" s="16" t="b">
        <f t="shared" si="77"/>
        <v>1</v>
      </c>
      <c r="P819" s="16" t="b">
        <f t="shared" si="78"/>
        <v>1</v>
      </c>
      <c r="Q819" s="16" t="b">
        <f t="shared" si="73"/>
        <v>1</v>
      </c>
      <c r="R819" s="16" t="b">
        <f t="shared" si="74"/>
        <v>1</v>
      </c>
      <c r="S819" s="16" t="b">
        <f t="shared" si="75"/>
        <v>1</v>
      </c>
    </row>
    <row r="820" spans="1:19" ht="15.75">
      <c r="A820" s="103">
        <v>805</v>
      </c>
      <c r="B820" s="218"/>
      <c r="C820" s="218"/>
      <c r="D820" s="206"/>
      <c r="E820" s="206"/>
      <c r="F820" s="206"/>
      <c r="G820" s="207"/>
      <c r="H820" s="207"/>
      <c r="I820" s="208"/>
      <c r="J820" s="208"/>
      <c r="K820" s="208"/>
      <c r="L820" s="208"/>
      <c r="M820" s="104">
        <f t="shared" si="76"/>
        <v>0</v>
      </c>
      <c r="N820" s="208"/>
      <c r="O820" s="16" t="b">
        <f t="shared" si="77"/>
        <v>1</v>
      </c>
      <c r="P820" s="16" t="b">
        <f t="shared" si="78"/>
        <v>1</v>
      </c>
      <c r="Q820" s="16" t="b">
        <f t="shared" si="73"/>
        <v>1</v>
      </c>
      <c r="R820" s="16" t="b">
        <f t="shared" si="74"/>
        <v>1</v>
      </c>
      <c r="S820" s="16" t="b">
        <f t="shared" si="75"/>
        <v>1</v>
      </c>
    </row>
    <row r="821" spans="1:19" ht="15.75">
      <c r="A821" s="103">
        <v>806</v>
      </c>
      <c r="B821" s="218"/>
      <c r="C821" s="218"/>
      <c r="D821" s="206"/>
      <c r="E821" s="206"/>
      <c r="F821" s="206"/>
      <c r="G821" s="207"/>
      <c r="H821" s="207"/>
      <c r="I821" s="208"/>
      <c r="J821" s="208"/>
      <c r="K821" s="208"/>
      <c r="L821" s="208"/>
      <c r="M821" s="104">
        <f t="shared" si="76"/>
        <v>0</v>
      </c>
      <c r="N821" s="208"/>
      <c r="O821" s="16" t="b">
        <f t="shared" si="77"/>
        <v>1</v>
      </c>
      <c r="P821" s="16" t="b">
        <f t="shared" si="78"/>
        <v>1</v>
      </c>
      <c r="Q821" s="16" t="b">
        <f t="shared" si="73"/>
        <v>1</v>
      </c>
      <c r="R821" s="16" t="b">
        <f t="shared" si="74"/>
        <v>1</v>
      </c>
      <c r="S821" s="16" t="b">
        <f t="shared" si="75"/>
        <v>1</v>
      </c>
    </row>
    <row r="822" spans="1:19" ht="15.75">
      <c r="A822" s="103">
        <v>807</v>
      </c>
      <c r="B822" s="218"/>
      <c r="C822" s="218"/>
      <c r="D822" s="206"/>
      <c r="E822" s="206"/>
      <c r="F822" s="206"/>
      <c r="G822" s="207"/>
      <c r="H822" s="207"/>
      <c r="I822" s="208"/>
      <c r="J822" s="208"/>
      <c r="K822" s="208"/>
      <c r="L822" s="208"/>
      <c r="M822" s="104">
        <f t="shared" si="76"/>
        <v>0</v>
      </c>
      <c r="N822" s="208"/>
      <c r="O822" s="16" t="b">
        <f t="shared" si="77"/>
        <v>1</v>
      </c>
      <c r="P822" s="16" t="b">
        <f t="shared" si="78"/>
        <v>1</v>
      </c>
      <c r="Q822" s="16" t="b">
        <f t="shared" si="73"/>
        <v>1</v>
      </c>
      <c r="R822" s="16" t="b">
        <f t="shared" si="74"/>
        <v>1</v>
      </c>
      <c r="S822" s="16" t="b">
        <f t="shared" si="75"/>
        <v>1</v>
      </c>
    </row>
    <row r="823" spans="1:19" ht="15.75">
      <c r="A823" s="103">
        <v>808</v>
      </c>
      <c r="B823" s="218"/>
      <c r="C823" s="218"/>
      <c r="D823" s="206"/>
      <c r="E823" s="206"/>
      <c r="F823" s="206"/>
      <c r="G823" s="207"/>
      <c r="H823" s="207"/>
      <c r="I823" s="208"/>
      <c r="J823" s="208"/>
      <c r="K823" s="208"/>
      <c r="L823" s="208"/>
      <c r="M823" s="104">
        <f t="shared" si="76"/>
        <v>0</v>
      </c>
      <c r="N823" s="208"/>
      <c r="O823" s="16" t="b">
        <f t="shared" si="77"/>
        <v>1</v>
      </c>
      <c r="P823" s="16" t="b">
        <f t="shared" si="78"/>
        <v>1</v>
      </c>
      <c r="Q823" s="16" t="b">
        <f t="shared" si="73"/>
        <v>1</v>
      </c>
      <c r="R823" s="16" t="b">
        <f t="shared" si="74"/>
        <v>1</v>
      </c>
      <c r="S823" s="16" t="b">
        <f t="shared" si="75"/>
        <v>1</v>
      </c>
    </row>
    <row r="824" spans="1:19" ht="15.75">
      <c r="A824" s="103">
        <v>809</v>
      </c>
      <c r="B824" s="218"/>
      <c r="C824" s="218"/>
      <c r="D824" s="206"/>
      <c r="E824" s="206"/>
      <c r="F824" s="206"/>
      <c r="G824" s="207"/>
      <c r="H824" s="207"/>
      <c r="I824" s="208"/>
      <c r="J824" s="208"/>
      <c r="K824" s="208"/>
      <c r="L824" s="208"/>
      <c r="M824" s="104">
        <f t="shared" si="76"/>
        <v>0</v>
      </c>
      <c r="N824" s="208"/>
      <c r="O824" s="16" t="b">
        <f t="shared" si="77"/>
        <v>1</v>
      </c>
      <c r="P824" s="16" t="b">
        <f t="shared" si="78"/>
        <v>1</v>
      </c>
      <c r="Q824" s="16" t="b">
        <f t="shared" si="73"/>
        <v>1</v>
      </c>
      <c r="R824" s="16" t="b">
        <f t="shared" si="74"/>
        <v>1</v>
      </c>
      <c r="S824" s="16" t="b">
        <f t="shared" si="75"/>
        <v>1</v>
      </c>
    </row>
    <row r="825" spans="1:19" ht="15.75">
      <c r="A825" s="103">
        <v>810</v>
      </c>
      <c r="B825" s="218"/>
      <c r="C825" s="218"/>
      <c r="D825" s="206"/>
      <c r="E825" s="206"/>
      <c r="F825" s="206"/>
      <c r="G825" s="207"/>
      <c r="H825" s="207"/>
      <c r="I825" s="208"/>
      <c r="J825" s="208"/>
      <c r="K825" s="208"/>
      <c r="L825" s="208"/>
      <c r="M825" s="104">
        <f t="shared" si="76"/>
        <v>0</v>
      </c>
      <c r="N825" s="208"/>
      <c r="O825" s="16" t="b">
        <f t="shared" si="77"/>
        <v>1</v>
      </c>
      <c r="P825" s="16" t="b">
        <f t="shared" si="78"/>
        <v>1</v>
      </c>
      <c r="Q825" s="16" t="b">
        <f t="shared" si="73"/>
        <v>1</v>
      </c>
      <c r="R825" s="16" t="b">
        <f t="shared" si="74"/>
        <v>1</v>
      </c>
      <c r="S825" s="16" t="b">
        <f t="shared" si="75"/>
        <v>1</v>
      </c>
    </row>
    <row r="826" spans="1:19" ht="15.75">
      <c r="A826" s="103">
        <v>811</v>
      </c>
      <c r="B826" s="218"/>
      <c r="C826" s="218"/>
      <c r="D826" s="206"/>
      <c r="E826" s="206"/>
      <c r="F826" s="206"/>
      <c r="G826" s="207"/>
      <c r="H826" s="207"/>
      <c r="I826" s="208"/>
      <c r="J826" s="208"/>
      <c r="K826" s="208"/>
      <c r="L826" s="208"/>
      <c r="M826" s="104">
        <f t="shared" si="76"/>
        <v>0</v>
      </c>
      <c r="N826" s="208"/>
      <c r="O826" s="16" t="b">
        <f t="shared" si="77"/>
        <v>1</v>
      </c>
      <c r="P826" s="16" t="b">
        <f t="shared" si="78"/>
        <v>1</v>
      </c>
      <c r="Q826" s="16" t="b">
        <f t="shared" si="73"/>
        <v>1</v>
      </c>
      <c r="R826" s="16" t="b">
        <f t="shared" si="74"/>
        <v>1</v>
      </c>
      <c r="S826" s="16" t="b">
        <f t="shared" si="75"/>
        <v>1</v>
      </c>
    </row>
    <row r="827" spans="1:19" ht="15.75">
      <c r="A827" s="103">
        <v>812</v>
      </c>
      <c r="B827" s="218"/>
      <c r="C827" s="218"/>
      <c r="D827" s="206"/>
      <c r="E827" s="206"/>
      <c r="F827" s="206"/>
      <c r="G827" s="207"/>
      <c r="H827" s="207"/>
      <c r="I827" s="208"/>
      <c r="J827" s="208"/>
      <c r="K827" s="208"/>
      <c r="L827" s="208"/>
      <c r="M827" s="104">
        <f t="shared" si="76"/>
        <v>0</v>
      </c>
      <c r="N827" s="208"/>
      <c r="O827" s="16" t="b">
        <f t="shared" si="77"/>
        <v>1</v>
      </c>
      <c r="P827" s="16" t="b">
        <f t="shared" si="78"/>
        <v>1</v>
      </c>
      <c r="Q827" s="16" t="b">
        <f t="shared" si="73"/>
        <v>1</v>
      </c>
      <c r="R827" s="16" t="b">
        <f t="shared" si="74"/>
        <v>1</v>
      </c>
      <c r="S827" s="16" t="b">
        <f t="shared" si="75"/>
        <v>1</v>
      </c>
    </row>
    <row r="828" spans="1:19" ht="15.75">
      <c r="A828" s="103">
        <v>813</v>
      </c>
      <c r="B828" s="218"/>
      <c r="C828" s="218"/>
      <c r="D828" s="206"/>
      <c r="E828" s="206"/>
      <c r="F828" s="206"/>
      <c r="G828" s="207"/>
      <c r="H828" s="207"/>
      <c r="I828" s="208"/>
      <c r="J828" s="208"/>
      <c r="K828" s="208"/>
      <c r="L828" s="208"/>
      <c r="M828" s="104">
        <f t="shared" si="76"/>
        <v>0</v>
      </c>
      <c r="N828" s="208"/>
      <c r="O828" s="16" t="b">
        <f t="shared" si="77"/>
        <v>1</v>
      </c>
      <c r="P828" s="16" t="b">
        <f t="shared" si="78"/>
        <v>1</v>
      </c>
      <c r="Q828" s="16" t="b">
        <f t="shared" si="73"/>
        <v>1</v>
      </c>
      <c r="R828" s="16" t="b">
        <f t="shared" si="74"/>
        <v>1</v>
      </c>
      <c r="S828" s="16" t="b">
        <f t="shared" si="75"/>
        <v>1</v>
      </c>
    </row>
    <row r="829" spans="1:19" ht="15.75">
      <c r="A829" s="103">
        <v>814</v>
      </c>
      <c r="B829" s="218"/>
      <c r="C829" s="218"/>
      <c r="D829" s="206"/>
      <c r="E829" s="206"/>
      <c r="F829" s="206"/>
      <c r="G829" s="207"/>
      <c r="H829" s="207"/>
      <c r="I829" s="208"/>
      <c r="J829" s="208"/>
      <c r="K829" s="208"/>
      <c r="L829" s="208"/>
      <c r="M829" s="104">
        <f t="shared" si="76"/>
        <v>0</v>
      </c>
      <c r="N829" s="208"/>
      <c r="O829" s="16" t="b">
        <f t="shared" si="77"/>
        <v>1</v>
      </c>
      <c r="P829" s="16" t="b">
        <f t="shared" si="78"/>
        <v>1</v>
      </c>
      <c r="Q829" s="16" t="b">
        <f t="shared" si="73"/>
        <v>1</v>
      </c>
      <c r="R829" s="16" t="b">
        <f t="shared" si="74"/>
        <v>1</v>
      </c>
      <c r="S829" s="16" t="b">
        <f t="shared" si="75"/>
        <v>1</v>
      </c>
    </row>
    <row r="830" spans="1:19" ht="15.75">
      <c r="A830" s="103">
        <v>815</v>
      </c>
      <c r="B830" s="218"/>
      <c r="C830" s="218"/>
      <c r="D830" s="206"/>
      <c r="E830" s="206"/>
      <c r="F830" s="206"/>
      <c r="G830" s="207"/>
      <c r="H830" s="207"/>
      <c r="I830" s="208"/>
      <c r="J830" s="208"/>
      <c r="K830" s="208"/>
      <c r="L830" s="208"/>
      <c r="M830" s="104">
        <f t="shared" si="76"/>
        <v>0</v>
      </c>
      <c r="N830" s="208"/>
      <c r="O830" s="16" t="b">
        <f t="shared" si="77"/>
        <v>1</v>
      </c>
      <c r="P830" s="16" t="b">
        <f t="shared" si="78"/>
        <v>1</v>
      </c>
      <c r="Q830" s="16" t="b">
        <f t="shared" si="73"/>
        <v>1</v>
      </c>
      <c r="R830" s="16" t="b">
        <f t="shared" si="74"/>
        <v>1</v>
      </c>
      <c r="S830" s="16" t="b">
        <f t="shared" si="75"/>
        <v>1</v>
      </c>
    </row>
    <row r="831" spans="1:19" ht="15.75">
      <c r="A831" s="103">
        <v>816</v>
      </c>
      <c r="B831" s="218"/>
      <c r="C831" s="218"/>
      <c r="D831" s="206"/>
      <c r="E831" s="206"/>
      <c r="F831" s="206"/>
      <c r="G831" s="207"/>
      <c r="H831" s="207"/>
      <c r="I831" s="208"/>
      <c r="J831" s="208"/>
      <c r="K831" s="208"/>
      <c r="L831" s="208"/>
      <c r="M831" s="104">
        <f t="shared" si="76"/>
        <v>0</v>
      </c>
      <c r="N831" s="208"/>
      <c r="O831" s="16" t="b">
        <f t="shared" si="77"/>
        <v>1</v>
      </c>
      <c r="P831" s="16" t="b">
        <f t="shared" si="78"/>
        <v>1</v>
      </c>
      <c r="Q831" s="16" t="b">
        <f t="shared" si="73"/>
        <v>1</v>
      </c>
      <c r="R831" s="16" t="b">
        <f t="shared" si="74"/>
        <v>1</v>
      </c>
      <c r="S831" s="16" t="b">
        <f t="shared" si="75"/>
        <v>1</v>
      </c>
    </row>
    <row r="832" spans="1:19" ht="15.75">
      <c r="A832" s="103">
        <v>817</v>
      </c>
      <c r="B832" s="218"/>
      <c r="C832" s="218"/>
      <c r="D832" s="206"/>
      <c r="E832" s="206"/>
      <c r="F832" s="206"/>
      <c r="G832" s="207"/>
      <c r="H832" s="207"/>
      <c r="I832" s="208"/>
      <c r="J832" s="208"/>
      <c r="K832" s="208"/>
      <c r="L832" s="208"/>
      <c r="M832" s="104">
        <f t="shared" si="76"/>
        <v>0</v>
      </c>
      <c r="N832" s="208"/>
      <c r="O832" s="16" t="b">
        <f t="shared" si="77"/>
        <v>1</v>
      </c>
      <c r="P832" s="16" t="b">
        <f t="shared" si="78"/>
        <v>1</v>
      </c>
      <c r="Q832" s="16" t="b">
        <f t="shared" si="73"/>
        <v>1</v>
      </c>
      <c r="R832" s="16" t="b">
        <f t="shared" si="74"/>
        <v>1</v>
      </c>
      <c r="S832" s="16" t="b">
        <f t="shared" si="75"/>
        <v>1</v>
      </c>
    </row>
    <row r="833" spans="1:19" ht="15.75">
      <c r="A833" s="103">
        <v>818</v>
      </c>
      <c r="B833" s="218"/>
      <c r="C833" s="218"/>
      <c r="D833" s="206"/>
      <c r="E833" s="206"/>
      <c r="F833" s="206"/>
      <c r="G833" s="207"/>
      <c r="H833" s="207"/>
      <c r="I833" s="208"/>
      <c r="J833" s="208"/>
      <c r="K833" s="208"/>
      <c r="L833" s="208"/>
      <c r="M833" s="104">
        <f t="shared" si="76"/>
        <v>0</v>
      </c>
      <c r="N833" s="208"/>
      <c r="O833" s="16" t="b">
        <f t="shared" si="77"/>
        <v>1</v>
      </c>
      <c r="P833" s="16" t="b">
        <f t="shared" si="78"/>
        <v>1</v>
      </c>
      <c r="Q833" s="16" t="b">
        <f t="shared" si="73"/>
        <v>1</v>
      </c>
      <c r="R833" s="16" t="b">
        <f t="shared" si="74"/>
        <v>1</v>
      </c>
      <c r="S833" s="16" t="b">
        <f t="shared" si="75"/>
        <v>1</v>
      </c>
    </row>
    <row r="834" spans="1:19" ht="15.75">
      <c r="A834" s="103">
        <v>819</v>
      </c>
      <c r="B834" s="218"/>
      <c r="C834" s="218"/>
      <c r="D834" s="206"/>
      <c r="E834" s="206"/>
      <c r="F834" s="206"/>
      <c r="G834" s="207"/>
      <c r="H834" s="207"/>
      <c r="I834" s="208"/>
      <c r="J834" s="208"/>
      <c r="K834" s="208"/>
      <c r="L834" s="208"/>
      <c r="M834" s="104">
        <f t="shared" si="76"/>
        <v>0</v>
      </c>
      <c r="N834" s="208"/>
      <c r="O834" s="16" t="b">
        <f t="shared" si="77"/>
        <v>1</v>
      </c>
      <c r="P834" s="16" t="b">
        <f t="shared" si="78"/>
        <v>1</v>
      </c>
      <c r="Q834" s="16" t="b">
        <f t="shared" si="73"/>
        <v>1</v>
      </c>
      <c r="R834" s="16" t="b">
        <f t="shared" si="74"/>
        <v>1</v>
      </c>
      <c r="S834" s="16" t="b">
        <f t="shared" si="75"/>
        <v>1</v>
      </c>
    </row>
    <row r="835" spans="1:19" ht="15.75">
      <c r="A835" s="103">
        <v>820</v>
      </c>
      <c r="B835" s="218"/>
      <c r="C835" s="218"/>
      <c r="D835" s="206"/>
      <c r="E835" s="206"/>
      <c r="F835" s="206"/>
      <c r="G835" s="207"/>
      <c r="H835" s="207"/>
      <c r="I835" s="208"/>
      <c r="J835" s="208"/>
      <c r="K835" s="208"/>
      <c r="L835" s="208"/>
      <c r="M835" s="104">
        <f t="shared" si="76"/>
        <v>0</v>
      </c>
      <c r="N835" s="208"/>
      <c r="O835" s="16" t="b">
        <f t="shared" si="77"/>
        <v>1</v>
      </c>
      <c r="P835" s="16" t="b">
        <f t="shared" si="78"/>
        <v>1</v>
      </c>
      <c r="Q835" s="16" t="b">
        <f t="shared" si="73"/>
        <v>1</v>
      </c>
      <c r="R835" s="16" t="b">
        <f t="shared" si="74"/>
        <v>1</v>
      </c>
      <c r="S835" s="16" t="b">
        <f t="shared" si="75"/>
        <v>1</v>
      </c>
    </row>
    <row r="836" spans="1:19" ht="15.75">
      <c r="A836" s="103">
        <v>821</v>
      </c>
      <c r="B836" s="218"/>
      <c r="C836" s="218"/>
      <c r="D836" s="206"/>
      <c r="E836" s="206"/>
      <c r="F836" s="206"/>
      <c r="G836" s="207"/>
      <c r="H836" s="207"/>
      <c r="I836" s="208"/>
      <c r="J836" s="208"/>
      <c r="K836" s="208"/>
      <c r="L836" s="208"/>
      <c r="M836" s="104">
        <f t="shared" si="76"/>
        <v>0</v>
      </c>
      <c r="N836" s="208"/>
      <c r="O836" s="16" t="b">
        <f t="shared" si="77"/>
        <v>1</v>
      </c>
      <c r="P836" s="16" t="b">
        <f t="shared" si="78"/>
        <v>1</v>
      </c>
      <c r="Q836" s="16" t="b">
        <f t="shared" si="73"/>
        <v>1</v>
      </c>
      <c r="R836" s="16" t="b">
        <f t="shared" si="74"/>
        <v>1</v>
      </c>
      <c r="S836" s="16" t="b">
        <f t="shared" si="75"/>
        <v>1</v>
      </c>
    </row>
    <row r="837" spans="1:19" ht="15.75">
      <c r="A837" s="103">
        <v>822</v>
      </c>
      <c r="B837" s="218"/>
      <c r="C837" s="218"/>
      <c r="D837" s="206"/>
      <c r="E837" s="206"/>
      <c r="F837" s="206"/>
      <c r="G837" s="207"/>
      <c r="H837" s="207"/>
      <c r="I837" s="208"/>
      <c r="J837" s="208"/>
      <c r="K837" s="208"/>
      <c r="L837" s="208"/>
      <c r="M837" s="104">
        <f t="shared" si="76"/>
        <v>0</v>
      </c>
      <c r="N837" s="208"/>
      <c r="O837" s="16" t="b">
        <f t="shared" si="77"/>
        <v>1</v>
      </c>
      <c r="P837" s="16" t="b">
        <f t="shared" si="78"/>
        <v>1</v>
      </c>
      <c r="Q837" s="16" t="b">
        <f t="shared" si="73"/>
        <v>1</v>
      </c>
      <c r="R837" s="16" t="b">
        <f t="shared" si="74"/>
        <v>1</v>
      </c>
      <c r="S837" s="16" t="b">
        <f t="shared" si="75"/>
        <v>1</v>
      </c>
    </row>
    <row r="838" spans="1:19" ht="15.75">
      <c r="A838" s="103">
        <v>823</v>
      </c>
      <c r="B838" s="218"/>
      <c r="C838" s="218"/>
      <c r="D838" s="206"/>
      <c r="E838" s="206"/>
      <c r="F838" s="206"/>
      <c r="G838" s="207"/>
      <c r="H838" s="207"/>
      <c r="I838" s="208"/>
      <c r="J838" s="208"/>
      <c r="K838" s="208"/>
      <c r="L838" s="208"/>
      <c r="M838" s="104">
        <f t="shared" si="76"/>
        <v>0</v>
      </c>
      <c r="N838" s="208"/>
      <c r="O838" s="16" t="b">
        <f t="shared" si="77"/>
        <v>1</v>
      </c>
      <c r="P838" s="16" t="b">
        <f t="shared" si="78"/>
        <v>1</v>
      </c>
      <c r="Q838" s="16" t="b">
        <f t="shared" si="73"/>
        <v>1</v>
      </c>
      <c r="R838" s="16" t="b">
        <f t="shared" si="74"/>
        <v>1</v>
      </c>
      <c r="S838" s="16" t="b">
        <f t="shared" si="75"/>
        <v>1</v>
      </c>
    </row>
    <row r="839" spans="1:19" ht="15.75">
      <c r="A839" s="103">
        <v>824</v>
      </c>
      <c r="B839" s="218"/>
      <c r="C839" s="218"/>
      <c r="D839" s="206"/>
      <c r="E839" s="206"/>
      <c r="F839" s="206"/>
      <c r="G839" s="207"/>
      <c r="H839" s="207"/>
      <c r="I839" s="208"/>
      <c r="J839" s="208"/>
      <c r="K839" s="208"/>
      <c r="L839" s="208"/>
      <c r="M839" s="104">
        <f t="shared" si="76"/>
        <v>0</v>
      </c>
      <c r="N839" s="208"/>
      <c r="O839" s="16" t="b">
        <f t="shared" si="77"/>
        <v>1</v>
      </c>
      <c r="P839" s="16" t="b">
        <f t="shared" si="78"/>
        <v>1</v>
      </c>
      <c r="Q839" s="16" t="b">
        <f t="shared" si="73"/>
        <v>1</v>
      </c>
      <c r="R839" s="16" t="b">
        <f t="shared" si="74"/>
        <v>1</v>
      </c>
      <c r="S839" s="16" t="b">
        <f t="shared" si="75"/>
        <v>1</v>
      </c>
    </row>
    <row r="840" spans="1:19" ht="15.75">
      <c r="A840" s="103">
        <v>825</v>
      </c>
      <c r="B840" s="218"/>
      <c r="C840" s="218"/>
      <c r="D840" s="206"/>
      <c r="E840" s="206"/>
      <c r="F840" s="206"/>
      <c r="G840" s="207"/>
      <c r="H840" s="207"/>
      <c r="I840" s="208"/>
      <c r="J840" s="208"/>
      <c r="K840" s="208"/>
      <c r="L840" s="208"/>
      <c r="M840" s="104">
        <f t="shared" si="76"/>
        <v>0</v>
      </c>
      <c r="N840" s="208"/>
      <c r="O840" s="16" t="b">
        <f t="shared" si="77"/>
        <v>1</v>
      </c>
      <c r="P840" s="16" t="b">
        <f t="shared" si="78"/>
        <v>1</v>
      </c>
      <c r="Q840" s="16" t="b">
        <f t="shared" si="73"/>
        <v>1</v>
      </c>
      <c r="R840" s="16" t="b">
        <f t="shared" si="74"/>
        <v>1</v>
      </c>
      <c r="S840" s="16" t="b">
        <f t="shared" si="75"/>
        <v>1</v>
      </c>
    </row>
    <row r="841" spans="1:19" ht="15.75">
      <c r="A841" s="103">
        <v>826</v>
      </c>
      <c r="B841" s="218"/>
      <c r="C841" s="218"/>
      <c r="D841" s="206"/>
      <c r="E841" s="206"/>
      <c r="F841" s="206"/>
      <c r="G841" s="207"/>
      <c r="H841" s="207"/>
      <c r="I841" s="208"/>
      <c r="J841" s="208"/>
      <c r="K841" s="208"/>
      <c r="L841" s="208"/>
      <c r="M841" s="104">
        <f t="shared" si="76"/>
        <v>0</v>
      </c>
      <c r="N841" s="208"/>
      <c r="O841" s="16" t="b">
        <f t="shared" si="77"/>
        <v>1</v>
      </c>
      <c r="P841" s="16" t="b">
        <f t="shared" si="78"/>
        <v>1</v>
      </c>
      <c r="Q841" s="16" t="b">
        <f t="shared" si="73"/>
        <v>1</v>
      </c>
      <c r="R841" s="16" t="b">
        <f t="shared" si="74"/>
        <v>1</v>
      </c>
      <c r="S841" s="16" t="b">
        <f t="shared" si="75"/>
        <v>1</v>
      </c>
    </row>
    <row r="842" spans="1:19" ht="15.75">
      <c r="A842" s="103">
        <v>827</v>
      </c>
      <c r="B842" s="218"/>
      <c r="C842" s="218"/>
      <c r="D842" s="206"/>
      <c r="E842" s="206"/>
      <c r="F842" s="206"/>
      <c r="G842" s="207"/>
      <c r="H842" s="207"/>
      <c r="I842" s="208"/>
      <c r="J842" s="208"/>
      <c r="K842" s="208"/>
      <c r="L842" s="208"/>
      <c r="M842" s="104">
        <f t="shared" si="76"/>
        <v>0</v>
      </c>
      <c r="N842" s="208"/>
      <c r="O842" s="16" t="b">
        <f t="shared" si="77"/>
        <v>1</v>
      </c>
      <c r="P842" s="16" t="b">
        <f t="shared" si="78"/>
        <v>1</v>
      </c>
      <c r="Q842" s="16" t="b">
        <f t="shared" si="73"/>
        <v>1</v>
      </c>
      <c r="R842" s="16" t="b">
        <f t="shared" si="74"/>
        <v>1</v>
      </c>
      <c r="S842" s="16" t="b">
        <f t="shared" si="75"/>
        <v>1</v>
      </c>
    </row>
    <row r="843" spans="1:19" ht="15.75">
      <c r="A843" s="103">
        <v>828</v>
      </c>
      <c r="B843" s="218"/>
      <c r="C843" s="218"/>
      <c r="D843" s="206"/>
      <c r="E843" s="206"/>
      <c r="F843" s="206"/>
      <c r="G843" s="207"/>
      <c r="H843" s="207"/>
      <c r="I843" s="208"/>
      <c r="J843" s="208"/>
      <c r="K843" s="208"/>
      <c r="L843" s="208"/>
      <c r="M843" s="104">
        <f t="shared" si="76"/>
        <v>0</v>
      </c>
      <c r="N843" s="208"/>
      <c r="O843" s="16" t="b">
        <f t="shared" si="77"/>
        <v>1</v>
      </c>
      <c r="P843" s="16" t="b">
        <f t="shared" si="78"/>
        <v>1</v>
      </c>
      <c r="Q843" s="16" t="b">
        <f t="shared" si="73"/>
        <v>1</v>
      </c>
      <c r="R843" s="16" t="b">
        <f t="shared" si="74"/>
        <v>1</v>
      </c>
      <c r="S843" s="16" t="b">
        <f t="shared" si="75"/>
        <v>1</v>
      </c>
    </row>
    <row r="844" spans="1:19" ht="15.75">
      <c r="A844" s="103">
        <v>829</v>
      </c>
      <c r="B844" s="218"/>
      <c r="C844" s="218"/>
      <c r="D844" s="206"/>
      <c r="E844" s="206"/>
      <c r="F844" s="206"/>
      <c r="G844" s="207"/>
      <c r="H844" s="207"/>
      <c r="I844" s="208"/>
      <c r="J844" s="208"/>
      <c r="K844" s="208"/>
      <c r="L844" s="208"/>
      <c r="M844" s="104">
        <f t="shared" si="76"/>
        <v>0</v>
      </c>
      <c r="N844" s="208"/>
      <c r="O844" s="16" t="b">
        <f t="shared" si="77"/>
        <v>1</v>
      </c>
      <c r="P844" s="16" t="b">
        <f t="shared" si="78"/>
        <v>1</v>
      </c>
      <c r="Q844" s="16" t="b">
        <f t="shared" si="73"/>
        <v>1</v>
      </c>
      <c r="R844" s="16" t="b">
        <f t="shared" si="74"/>
        <v>1</v>
      </c>
      <c r="S844" s="16" t="b">
        <f t="shared" si="75"/>
        <v>1</v>
      </c>
    </row>
    <row r="845" spans="1:19" ht="15.75">
      <c r="A845" s="103">
        <v>830</v>
      </c>
      <c r="B845" s="218"/>
      <c r="C845" s="218"/>
      <c r="D845" s="206"/>
      <c r="E845" s="206"/>
      <c r="F845" s="206"/>
      <c r="G845" s="207"/>
      <c r="H845" s="207"/>
      <c r="I845" s="208"/>
      <c r="J845" s="208"/>
      <c r="K845" s="208"/>
      <c r="L845" s="208"/>
      <c r="M845" s="104">
        <f t="shared" si="76"/>
        <v>0</v>
      </c>
      <c r="N845" s="208"/>
      <c r="O845" s="16" t="b">
        <f t="shared" si="77"/>
        <v>1</v>
      </c>
      <c r="P845" s="16" t="b">
        <f t="shared" si="78"/>
        <v>1</v>
      </c>
      <c r="Q845" s="16" t="b">
        <f t="shared" si="73"/>
        <v>1</v>
      </c>
      <c r="R845" s="16" t="b">
        <f t="shared" si="74"/>
        <v>1</v>
      </c>
      <c r="S845" s="16" t="b">
        <f t="shared" si="75"/>
        <v>1</v>
      </c>
    </row>
    <row r="846" spans="1:19" ht="15.75">
      <c r="A846" s="103">
        <v>831</v>
      </c>
      <c r="B846" s="218"/>
      <c r="C846" s="218"/>
      <c r="D846" s="206"/>
      <c r="E846" s="206"/>
      <c r="F846" s="206"/>
      <c r="G846" s="207"/>
      <c r="H846" s="207"/>
      <c r="I846" s="208"/>
      <c r="J846" s="208"/>
      <c r="K846" s="208"/>
      <c r="L846" s="208"/>
      <c r="M846" s="104">
        <f t="shared" si="76"/>
        <v>0</v>
      </c>
      <c r="N846" s="208"/>
      <c r="O846" s="16" t="b">
        <f t="shared" si="77"/>
        <v>1</v>
      </c>
      <c r="P846" s="16" t="b">
        <f t="shared" si="78"/>
        <v>1</v>
      </c>
      <c r="Q846" s="16" t="b">
        <f t="shared" si="73"/>
        <v>1</v>
      </c>
      <c r="R846" s="16" t="b">
        <f t="shared" si="74"/>
        <v>1</v>
      </c>
      <c r="S846" s="16" t="b">
        <f t="shared" si="75"/>
        <v>1</v>
      </c>
    </row>
    <row r="847" spans="1:19" ht="15.75">
      <c r="A847" s="103">
        <v>832</v>
      </c>
      <c r="B847" s="218"/>
      <c r="C847" s="218"/>
      <c r="D847" s="206"/>
      <c r="E847" s="206"/>
      <c r="F847" s="206"/>
      <c r="G847" s="207"/>
      <c r="H847" s="207"/>
      <c r="I847" s="208"/>
      <c r="J847" s="208"/>
      <c r="K847" s="208"/>
      <c r="L847" s="208"/>
      <c r="M847" s="104">
        <f t="shared" si="76"/>
        <v>0</v>
      </c>
      <c r="N847" s="208"/>
      <c r="O847" s="16" t="b">
        <f t="shared" si="77"/>
        <v>1</v>
      </c>
      <c r="P847" s="16" t="b">
        <f t="shared" si="78"/>
        <v>1</v>
      </c>
      <c r="Q847" s="16" t="b">
        <f t="shared" si="73"/>
        <v>1</v>
      </c>
      <c r="R847" s="16" t="b">
        <f t="shared" si="74"/>
        <v>1</v>
      </c>
      <c r="S847" s="16" t="b">
        <f t="shared" si="75"/>
        <v>1</v>
      </c>
    </row>
    <row r="848" spans="1:19" ht="15.75">
      <c r="A848" s="103">
        <v>833</v>
      </c>
      <c r="B848" s="218"/>
      <c r="C848" s="218"/>
      <c r="D848" s="206"/>
      <c r="E848" s="206"/>
      <c r="F848" s="206"/>
      <c r="G848" s="207"/>
      <c r="H848" s="207"/>
      <c r="I848" s="208"/>
      <c r="J848" s="208"/>
      <c r="K848" s="208"/>
      <c r="L848" s="208"/>
      <c r="M848" s="104">
        <f t="shared" si="76"/>
        <v>0</v>
      </c>
      <c r="N848" s="208"/>
      <c r="O848" s="16" t="b">
        <f t="shared" si="77"/>
        <v>1</v>
      </c>
      <c r="P848" s="16" t="b">
        <f t="shared" si="78"/>
        <v>1</v>
      </c>
      <c r="Q848" s="16" t="b">
        <f t="shared" ref="Q848:Q911" si="79">IF(D848="",TRUE,(IF(ISNUMBER(MATCH(D848,CountriesList,0)),TRUE,FALSE)))</f>
        <v>1</v>
      </c>
      <c r="R848" s="16" t="b">
        <f t="shared" ref="R848:R911" si="80">IF(E848="",TRUE,(IF(ISNUMBER(MATCH(E848,typeofentityList,0)),TRUE,FALSE)))</f>
        <v>1</v>
      </c>
      <c r="S848" s="16" t="b">
        <f t="shared" ref="S848:S911" si="81">IF(F848="",TRUE,(IF(ISNUMBER(MATCH(F848,RelationList,0)),TRUE,FALSE)))</f>
        <v>1</v>
      </c>
    </row>
    <row r="849" spans="1:19" ht="15.75">
      <c r="A849" s="103">
        <v>834</v>
      </c>
      <c r="B849" s="218"/>
      <c r="C849" s="218"/>
      <c r="D849" s="206"/>
      <c r="E849" s="206"/>
      <c r="F849" s="206"/>
      <c r="G849" s="207"/>
      <c r="H849" s="207"/>
      <c r="I849" s="208"/>
      <c r="J849" s="208"/>
      <c r="K849" s="208"/>
      <c r="L849" s="208"/>
      <c r="M849" s="104">
        <f t="shared" ref="M849:M912" si="82">SUM(I849:L849)</f>
        <v>0</v>
      </c>
      <c r="N849" s="208"/>
      <c r="O849" s="16" t="b">
        <f t="shared" si="77"/>
        <v>1</v>
      </c>
      <c r="P849" s="16" t="b">
        <f t="shared" si="78"/>
        <v>1</v>
      </c>
      <c r="Q849" s="16" t="b">
        <f t="shared" si="79"/>
        <v>1</v>
      </c>
      <c r="R849" s="16" t="b">
        <f t="shared" si="80"/>
        <v>1</v>
      </c>
      <c r="S849" s="16" t="b">
        <f t="shared" si="81"/>
        <v>1</v>
      </c>
    </row>
    <row r="850" spans="1:19" ht="15.75">
      <c r="A850" s="103">
        <v>835</v>
      </c>
      <c r="B850" s="218"/>
      <c r="C850" s="218"/>
      <c r="D850" s="206"/>
      <c r="E850" s="206"/>
      <c r="F850" s="206"/>
      <c r="G850" s="207"/>
      <c r="H850" s="207"/>
      <c r="I850" s="208"/>
      <c r="J850" s="208"/>
      <c r="K850" s="208"/>
      <c r="L850" s="208"/>
      <c r="M850" s="104">
        <f t="shared" si="82"/>
        <v>0</v>
      </c>
      <c r="N850" s="208"/>
      <c r="O850" s="16" t="b">
        <f t="shared" ref="O850:O913" si="83">IF(ISBLANK(B850),TRUE,IF(OR(ISBLANK(C850),ISBLANK(D850),ISBLANK(E850),ISBLANK(F850),ISBLANK(G850),ISBLANK(H850),ISBLANK(I850),ISBLANK(J850),ISBLANK(L850),ISBLANK(M850),ISBLANK(N850)),FALSE,TRUE))</f>
        <v>1</v>
      </c>
      <c r="P850" s="16"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6" t="b">
        <f t="shared" si="79"/>
        <v>1</v>
      </c>
      <c r="R850" s="16" t="b">
        <f t="shared" si="80"/>
        <v>1</v>
      </c>
      <c r="S850" s="16" t="b">
        <f t="shared" si="81"/>
        <v>1</v>
      </c>
    </row>
    <row r="851" spans="1:19" ht="15.75">
      <c r="A851" s="103">
        <v>836</v>
      </c>
      <c r="B851" s="218"/>
      <c r="C851" s="218"/>
      <c r="D851" s="206"/>
      <c r="E851" s="206"/>
      <c r="F851" s="206"/>
      <c r="G851" s="207"/>
      <c r="H851" s="207"/>
      <c r="I851" s="208"/>
      <c r="J851" s="208"/>
      <c r="K851" s="208"/>
      <c r="L851" s="208"/>
      <c r="M851" s="104">
        <f t="shared" si="82"/>
        <v>0</v>
      </c>
      <c r="N851" s="208"/>
      <c r="O851" s="16" t="b">
        <f t="shared" si="83"/>
        <v>1</v>
      </c>
      <c r="P851" s="16" t="b">
        <f t="shared" si="84"/>
        <v>1</v>
      </c>
      <c r="Q851" s="16" t="b">
        <f t="shared" si="79"/>
        <v>1</v>
      </c>
      <c r="R851" s="16" t="b">
        <f t="shared" si="80"/>
        <v>1</v>
      </c>
      <c r="S851" s="16" t="b">
        <f t="shared" si="81"/>
        <v>1</v>
      </c>
    </row>
    <row r="852" spans="1:19" ht="15.75">
      <c r="A852" s="103">
        <v>837</v>
      </c>
      <c r="B852" s="218"/>
      <c r="C852" s="218"/>
      <c r="D852" s="206"/>
      <c r="E852" s="206"/>
      <c r="F852" s="206"/>
      <c r="G852" s="207"/>
      <c r="H852" s="207"/>
      <c r="I852" s="208"/>
      <c r="J852" s="208"/>
      <c r="K852" s="208"/>
      <c r="L852" s="208"/>
      <c r="M852" s="104">
        <f t="shared" si="82"/>
        <v>0</v>
      </c>
      <c r="N852" s="208"/>
      <c r="O852" s="16" t="b">
        <f t="shared" si="83"/>
        <v>1</v>
      </c>
      <c r="P852" s="16" t="b">
        <f t="shared" si="84"/>
        <v>1</v>
      </c>
      <c r="Q852" s="16" t="b">
        <f t="shared" si="79"/>
        <v>1</v>
      </c>
      <c r="R852" s="16" t="b">
        <f t="shared" si="80"/>
        <v>1</v>
      </c>
      <c r="S852" s="16" t="b">
        <f t="shared" si="81"/>
        <v>1</v>
      </c>
    </row>
    <row r="853" spans="1:19" ht="15.75">
      <c r="A853" s="103">
        <v>838</v>
      </c>
      <c r="B853" s="218"/>
      <c r="C853" s="218"/>
      <c r="D853" s="206"/>
      <c r="E853" s="206"/>
      <c r="F853" s="206"/>
      <c r="G853" s="207"/>
      <c r="H853" s="207"/>
      <c r="I853" s="208"/>
      <c r="J853" s="208"/>
      <c r="K853" s="208"/>
      <c r="L853" s="208"/>
      <c r="M853" s="104">
        <f t="shared" si="82"/>
        <v>0</v>
      </c>
      <c r="N853" s="208"/>
      <c r="O853" s="16" t="b">
        <f t="shared" si="83"/>
        <v>1</v>
      </c>
      <c r="P853" s="16" t="b">
        <f t="shared" si="84"/>
        <v>1</v>
      </c>
      <c r="Q853" s="16" t="b">
        <f t="shared" si="79"/>
        <v>1</v>
      </c>
      <c r="R853" s="16" t="b">
        <f t="shared" si="80"/>
        <v>1</v>
      </c>
      <c r="S853" s="16" t="b">
        <f t="shared" si="81"/>
        <v>1</v>
      </c>
    </row>
    <row r="854" spans="1:19" ht="15.75">
      <c r="A854" s="103">
        <v>839</v>
      </c>
      <c r="B854" s="218"/>
      <c r="C854" s="218"/>
      <c r="D854" s="206"/>
      <c r="E854" s="206"/>
      <c r="F854" s="206"/>
      <c r="G854" s="207"/>
      <c r="H854" s="207"/>
      <c r="I854" s="208"/>
      <c r="J854" s="208"/>
      <c r="K854" s="208"/>
      <c r="L854" s="208"/>
      <c r="M854" s="104">
        <f t="shared" si="82"/>
        <v>0</v>
      </c>
      <c r="N854" s="208"/>
      <c r="O854" s="16" t="b">
        <f t="shared" si="83"/>
        <v>1</v>
      </c>
      <c r="P854" s="16" t="b">
        <f t="shared" si="84"/>
        <v>1</v>
      </c>
      <c r="Q854" s="16" t="b">
        <f t="shared" si="79"/>
        <v>1</v>
      </c>
      <c r="R854" s="16" t="b">
        <f t="shared" si="80"/>
        <v>1</v>
      </c>
      <c r="S854" s="16" t="b">
        <f t="shared" si="81"/>
        <v>1</v>
      </c>
    </row>
    <row r="855" spans="1:19" ht="15.75">
      <c r="A855" s="103">
        <v>840</v>
      </c>
      <c r="B855" s="218"/>
      <c r="C855" s="218"/>
      <c r="D855" s="206"/>
      <c r="E855" s="206"/>
      <c r="F855" s="206"/>
      <c r="G855" s="207"/>
      <c r="H855" s="207"/>
      <c r="I855" s="208"/>
      <c r="J855" s="208"/>
      <c r="K855" s="208"/>
      <c r="L855" s="208"/>
      <c r="M855" s="104">
        <f t="shared" si="82"/>
        <v>0</v>
      </c>
      <c r="N855" s="208"/>
      <c r="O855" s="16" t="b">
        <f t="shared" si="83"/>
        <v>1</v>
      </c>
      <c r="P855" s="16" t="b">
        <f t="shared" si="84"/>
        <v>1</v>
      </c>
      <c r="Q855" s="16" t="b">
        <f t="shared" si="79"/>
        <v>1</v>
      </c>
      <c r="R855" s="16" t="b">
        <f t="shared" si="80"/>
        <v>1</v>
      </c>
      <c r="S855" s="16" t="b">
        <f t="shared" si="81"/>
        <v>1</v>
      </c>
    </row>
    <row r="856" spans="1:19" ht="15.75">
      <c r="A856" s="103">
        <v>841</v>
      </c>
      <c r="B856" s="218"/>
      <c r="C856" s="218"/>
      <c r="D856" s="206"/>
      <c r="E856" s="206"/>
      <c r="F856" s="206"/>
      <c r="G856" s="207"/>
      <c r="H856" s="207"/>
      <c r="I856" s="208"/>
      <c r="J856" s="208"/>
      <c r="K856" s="208"/>
      <c r="L856" s="208"/>
      <c r="M856" s="104">
        <f t="shared" si="82"/>
        <v>0</v>
      </c>
      <c r="N856" s="208"/>
      <c r="O856" s="16" t="b">
        <f t="shared" si="83"/>
        <v>1</v>
      </c>
      <c r="P856" s="16" t="b">
        <f t="shared" si="84"/>
        <v>1</v>
      </c>
      <c r="Q856" s="16" t="b">
        <f t="shared" si="79"/>
        <v>1</v>
      </c>
      <c r="R856" s="16" t="b">
        <f t="shared" si="80"/>
        <v>1</v>
      </c>
      <c r="S856" s="16" t="b">
        <f t="shared" si="81"/>
        <v>1</v>
      </c>
    </row>
    <row r="857" spans="1:19" ht="15.75">
      <c r="A857" s="103">
        <v>842</v>
      </c>
      <c r="B857" s="218"/>
      <c r="C857" s="218"/>
      <c r="D857" s="206"/>
      <c r="E857" s="206"/>
      <c r="F857" s="206"/>
      <c r="G857" s="207"/>
      <c r="H857" s="207"/>
      <c r="I857" s="208"/>
      <c r="J857" s="208"/>
      <c r="K857" s="208"/>
      <c r="L857" s="208"/>
      <c r="M857" s="104">
        <f t="shared" si="82"/>
        <v>0</v>
      </c>
      <c r="N857" s="208"/>
      <c r="O857" s="16" t="b">
        <f t="shared" si="83"/>
        <v>1</v>
      </c>
      <c r="P857" s="16" t="b">
        <f t="shared" si="84"/>
        <v>1</v>
      </c>
      <c r="Q857" s="16" t="b">
        <f t="shared" si="79"/>
        <v>1</v>
      </c>
      <c r="R857" s="16" t="b">
        <f t="shared" si="80"/>
        <v>1</v>
      </c>
      <c r="S857" s="16" t="b">
        <f t="shared" si="81"/>
        <v>1</v>
      </c>
    </row>
    <row r="858" spans="1:19" ht="15.75">
      <c r="A858" s="103">
        <v>843</v>
      </c>
      <c r="B858" s="218"/>
      <c r="C858" s="218"/>
      <c r="D858" s="206"/>
      <c r="E858" s="206"/>
      <c r="F858" s="206"/>
      <c r="G858" s="207"/>
      <c r="H858" s="207"/>
      <c r="I858" s="208"/>
      <c r="J858" s="208"/>
      <c r="K858" s="208"/>
      <c r="L858" s="208"/>
      <c r="M858" s="104">
        <f t="shared" si="82"/>
        <v>0</v>
      </c>
      <c r="N858" s="208"/>
      <c r="O858" s="16" t="b">
        <f t="shared" si="83"/>
        <v>1</v>
      </c>
      <c r="P858" s="16" t="b">
        <f t="shared" si="84"/>
        <v>1</v>
      </c>
      <c r="Q858" s="16" t="b">
        <f t="shared" si="79"/>
        <v>1</v>
      </c>
      <c r="R858" s="16" t="b">
        <f t="shared" si="80"/>
        <v>1</v>
      </c>
      <c r="S858" s="16" t="b">
        <f t="shared" si="81"/>
        <v>1</v>
      </c>
    </row>
    <row r="859" spans="1:19" ht="15.75">
      <c r="A859" s="103">
        <v>844</v>
      </c>
      <c r="B859" s="218"/>
      <c r="C859" s="218"/>
      <c r="D859" s="206"/>
      <c r="E859" s="206"/>
      <c r="F859" s="206"/>
      <c r="G859" s="207"/>
      <c r="H859" s="207"/>
      <c r="I859" s="208"/>
      <c r="J859" s="208"/>
      <c r="K859" s="208"/>
      <c r="L859" s="208"/>
      <c r="M859" s="104">
        <f t="shared" si="82"/>
        <v>0</v>
      </c>
      <c r="N859" s="208"/>
      <c r="O859" s="16" t="b">
        <f t="shared" si="83"/>
        <v>1</v>
      </c>
      <c r="P859" s="16" t="b">
        <f t="shared" si="84"/>
        <v>1</v>
      </c>
      <c r="Q859" s="16" t="b">
        <f t="shared" si="79"/>
        <v>1</v>
      </c>
      <c r="R859" s="16" t="b">
        <f t="shared" si="80"/>
        <v>1</v>
      </c>
      <c r="S859" s="16" t="b">
        <f t="shared" si="81"/>
        <v>1</v>
      </c>
    </row>
    <row r="860" spans="1:19" ht="15.75">
      <c r="A860" s="103">
        <v>845</v>
      </c>
      <c r="B860" s="218"/>
      <c r="C860" s="218"/>
      <c r="D860" s="206"/>
      <c r="E860" s="206"/>
      <c r="F860" s="206"/>
      <c r="G860" s="207"/>
      <c r="H860" s="207"/>
      <c r="I860" s="208"/>
      <c r="J860" s="208"/>
      <c r="K860" s="208"/>
      <c r="L860" s="208"/>
      <c r="M860" s="104">
        <f t="shared" si="82"/>
        <v>0</v>
      </c>
      <c r="N860" s="208"/>
      <c r="O860" s="16" t="b">
        <f t="shared" si="83"/>
        <v>1</v>
      </c>
      <c r="P860" s="16" t="b">
        <f t="shared" si="84"/>
        <v>1</v>
      </c>
      <c r="Q860" s="16" t="b">
        <f t="shared" si="79"/>
        <v>1</v>
      </c>
      <c r="R860" s="16" t="b">
        <f t="shared" si="80"/>
        <v>1</v>
      </c>
      <c r="S860" s="16" t="b">
        <f t="shared" si="81"/>
        <v>1</v>
      </c>
    </row>
    <row r="861" spans="1:19" ht="15.75">
      <c r="A861" s="103">
        <v>846</v>
      </c>
      <c r="B861" s="218"/>
      <c r="C861" s="218"/>
      <c r="D861" s="206"/>
      <c r="E861" s="206"/>
      <c r="F861" s="206"/>
      <c r="G861" s="207"/>
      <c r="H861" s="207"/>
      <c r="I861" s="208"/>
      <c r="J861" s="208"/>
      <c r="K861" s="208"/>
      <c r="L861" s="208"/>
      <c r="M861" s="104">
        <f t="shared" si="82"/>
        <v>0</v>
      </c>
      <c r="N861" s="208"/>
      <c r="O861" s="16" t="b">
        <f t="shared" si="83"/>
        <v>1</v>
      </c>
      <c r="P861" s="16" t="b">
        <f t="shared" si="84"/>
        <v>1</v>
      </c>
      <c r="Q861" s="16" t="b">
        <f t="shared" si="79"/>
        <v>1</v>
      </c>
      <c r="R861" s="16" t="b">
        <f t="shared" si="80"/>
        <v>1</v>
      </c>
      <c r="S861" s="16" t="b">
        <f t="shared" si="81"/>
        <v>1</v>
      </c>
    </row>
    <row r="862" spans="1:19" ht="15.75">
      <c r="A862" s="103">
        <v>847</v>
      </c>
      <c r="B862" s="218"/>
      <c r="C862" s="218"/>
      <c r="D862" s="206"/>
      <c r="E862" s="206"/>
      <c r="F862" s="206"/>
      <c r="G862" s="207"/>
      <c r="H862" s="207"/>
      <c r="I862" s="208"/>
      <c r="J862" s="208"/>
      <c r="K862" s="208"/>
      <c r="L862" s="208"/>
      <c r="M862" s="104">
        <f t="shared" si="82"/>
        <v>0</v>
      </c>
      <c r="N862" s="208"/>
      <c r="O862" s="16" t="b">
        <f t="shared" si="83"/>
        <v>1</v>
      </c>
      <c r="P862" s="16" t="b">
        <f t="shared" si="84"/>
        <v>1</v>
      </c>
      <c r="Q862" s="16" t="b">
        <f t="shared" si="79"/>
        <v>1</v>
      </c>
      <c r="R862" s="16" t="b">
        <f t="shared" si="80"/>
        <v>1</v>
      </c>
      <c r="S862" s="16" t="b">
        <f t="shared" si="81"/>
        <v>1</v>
      </c>
    </row>
    <row r="863" spans="1:19" ht="15.75">
      <c r="A863" s="103">
        <v>848</v>
      </c>
      <c r="B863" s="218"/>
      <c r="C863" s="218"/>
      <c r="D863" s="206"/>
      <c r="E863" s="206"/>
      <c r="F863" s="206"/>
      <c r="G863" s="207"/>
      <c r="H863" s="207"/>
      <c r="I863" s="208"/>
      <c r="J863" s="208"/>
      <c r="K863" s="208"/>
      <c r="L863" s="208"/>
      <c r="M863" s="104">
        <f t="shared" si="82"/>
        <v>0</v>
      </c>
      <c r="N863" s="208"/>
      <c r="O863" s="16" t="b">
        <f t="shared" si="83"/>
        <v>1</v>
      </c>
      <c r="P863" s="16" t="b">
        <f t="shared" si="84"/>
        <v>1</v>
      </c>
      <c r="Q863" s="16" t="b">
        <f t="shared" si="79"/>
        <v>1</v>
      </c>
      <c r="R863" s="16" t="b">
        <f t="shared" si="80"/>
        <v>1</v>
      </c>
      <c r="S863" s="16" t="b">
        <f t="shared" si="81"/>
        <v>1</v>
      </c>
    </row>
    <row r="864" spans="1:19" ht="15.75">
      <c r="A864" s="103">
        <v>849</v>
      </c>
      <c r="B864" s="218"/>
      <c r="C864" s="218"/>
      <c r="D864" s="206"/>
      <c r="E864" s="206"/>
      <c r="F864" s="206"/>
      <c r="G864" s="207"/>
      <c r="H864" s="207"/>
      <c r="I864" s="208"/>
      <c r="J864" s="208"/>
      <c r="K864" s="208"/>
      <c r="L864" s="208"/>
      <c r="M864" s="104">
        <f t="shared" si="82"/>
        <v>0</v>
      </c>
      <c r="N864" s="208"/>
      <c r="O864" s="16" t="b">
        <f t="shared" si="83"/>
        <v>1</v>
      </c>
      <c r="P864" s="16" t="b">
        <f t="shared" si="84"/>
        <v>1</v>
      </c>
      <c r="Q864" s="16" t="b">
        <f t="shared" si="79"/>
        <v>1</v>
      </c>
      <c r="R864" s="16" t="b">
        <f t="shared" si="80"/>
        <v>1</v>
      </c>
      <c r="S864" s="16" t="b">
        <f t="shared" si="81"/>
        <v>1</v>
      </c>
    </row>
    <row r="865" spans="1:19" ht="15.75">
      <c r="A865" s="103">
        <v>850</v>
      </c>
      <c r="B865" s="218"/>
      <c r="C865" s="218"/>
      <c r="D865" s="206"/>
      <c r="E865" s="206"/>
      <c r="F865" s="206"/>
      <c r="G865" s="207"/>
      <c r="H865" s="207"/>
      <c r="I865" s="208"/>
      <c r="J865" s="208"/>
      <c r="K865" s="208"/>
      <c r="L865" s="208"/>
      <c r="M865" s="104">
        <f t="shared" si="82"/>
        <v>0</v>
      </c>
      <c r="N865" s="208"/>
      <c r="O865" s="16" t="b">
        <f t="shared" si="83"/>
        <v>1</v>
      </c>
      <c r="P865" s="16" t="b">
        <f t="shared" si="84"/>
        <v>1</v>
      </c>
      <c r="Q865" s="16" t="b">
        <f t="shared" si="79"/>
        <v>1</v>
      </c>
      <c r="R865" s="16" t="b">
        <f t="shared" si="80"/>
        <v>1</v>
      </c>
      <c r="S865" s="16" t="b">
        <f t="shared" si="81"/>
        <v>1</v>
      </c>
    </row>
    <row r="866" spans="1:19" ht="15.75">
      <c r="A866" s="103">
        <v>851</v>
      </c>
      <c r="B866" s="218"/>
      <c r="C866" s="218"/>
      <c r="D866" s="206"/>
      <c r="E866" s="206"/>
      <c r="F866" s="206"/>
      <c r="G866" s="207"/>
      <c r="H866" s="207"/>
      <c r="I866" s="208"/>
      <c r="J866" s="208"/>
      <c r="K866" s="208"/>
      <c r="L866" s="208"/>
      <c r="M866" s="104">
        <f t="shared" si="82"/>
        <v>0</v>
      </c>
      <c r="N866" s="208"/>
      <c r="O866" s="16" t="b">
        <f t="shared" si="83"/>
        <v>1</v>
      </c>
      <c r="P866" s="16" t="b">
        <f t="shared" si="84"/>
        <v>1</v>
      </c>
      <c r="Q866" s="16" t="b">
        <f t="shared" si="79"/>
        <v>1</v>
      </c>
      <c r="R866" s="16" t="b">
        <f t="shared" si="80"/>
        <v>1</v>
      </c>
      <c r="S866" s="16" t="b">
        <f t="shared" si="81"/>
        <v>1</v>
      </c>
    </row>
    <row r="867" spans="1:19" ht="15.75">
      <c r="A867" s="103">
        <v>852</v>
      </c>
      <c r="B867" s="218"/>
      <c r="C867" s="218"/>
      <c r="D867" s="206"/>
      <c r="E867" s="206"/>
      <c r="F867" s="206"/>
      <c r="G867" s="207"/>
      <c r="H867" s="207"/>
      <c r="I867" s="208"/>
      <c r="J867" s="208"/>
      <c r="K867" s="208"/>
      <c r="L867" s="208"/>
      <c r="M867" s="104">
        <f t="shared" si="82"/>
        <v>0</v>
      </c>
      <c r="N867" s="208"/>
      <c r="O867" s="16" t="b">
        <f t="shared" si="83"/>
        <v>1</v>
      </c>
      <c r="P867" s="16" t="b">
        <f t="shared" si="84"/>
        <v>1</v>
      </c>
      <c r="Q867" s="16" t="b">
        <f t="shared" si="79"/>
        <v>1</v>
      </c>
      <c r="R867" s="16" t="b">
        <f t="shared" si="80"/>
        <v>1</v>
      </c>
      <c r="S867" s="16" t="b">
        <f t="shared" si="81"/>
        <v>1</v>
      </c>
    </row>
    <row r="868" spans="1:19" ht="15.75">
      <c r="A868" s="103">
        <v>853</v>
      </c>
      <c r="B868" s="218"/>
      <c r="C868" s="218"/>
      <c r="D868" s="206"/>
      <c r="E868" s="206"/>
      <c r="F868" s="206"/>
      <c r="G868" s="207"/>
      <c r="H868" s="207"/>
      <c r="I868" s="208"/>
      <c r="J868" s="208"/>
      <c r="K868" s="208"/>
      <c r="L868" s="208"/>
      <c r="M868" s="104">
        <f t="shared" si="82"/>
        <v>0</v>
      </c>
      <c r="N868" s="208"/>
      <c r="O868" s="16" t="b">
        <f t="shared" si="83"/>
        <v>1</v>
      </c>
      <c r="P868" s="16" t="b">
        <f t="shared" si="84"/>
        <v>1</v>
      </c>
      <c r="Q868" s="16" t="b">
        <f t="shared" si="79"/>
        <v>1</v>
      </c>
      <c r="R868" s="16" t="b">
        <f t="shared" si="80"/>
        <v>1</v>
      </c>
      <c r="S868" s="16" t="b">
        <f t="shared" si="81"/>
        <v>1</v>
      </c>
    </row>
    <row r="869" spans="1:19" ht="15.75">
      <c r="A869" s="103">
        <v>854</v>
      </c>
      <c r="B869" s="218"/>
      <c r="C869" s="218"/>
      <c r="D869" s="206"/>
      <c r="E869" s="206"/>
      <c r="F869" s="206"/>
      <c r="G869" s="207"/>
      <c r="H869" s="207"/>
      <c r="I869" s="208"/>
      <c r="J869" s="208"/>
      <c r="K869" s="208"/>
      <c r="L869" s="208"/>
      <c r="M869" s="104">
        <f t="shared" si="82"/>
        <v>0</v>
      </c>
      <c r="N869" s="208"/>
      <c r="O869" s="16" t="b">
        <f t="shared" si="83"/>
        <v>1</v>
      </c>
      <c r="P869" s="16" t="b">
        <f t="shared" si="84"/>
        <v>1</v>
      </c>
      <c r="Q869" s="16" t="b">
        <f t="shared" si="79"/>
        <v>1</v>
      </c>
      <c r="R869" s="16" t="b">
        <f t="shared" si="80"/>
        <v>1</v>
      </c>
      <c r="S869" s="16" t="b">
        <f t="shared" si="81"/>
        <v>1</v>
      </c>
    </row>
    <row r="870" spans="1:19" ht="15.75">
      <c r="A870" s="103">
        <v>855</v>
      </c>
      <c r="B870" s="218"/>
      <c r="C870" s="218"/>
      <c r="D870" s="206"/>
      <c r="E870" s="206"/>
      <c r="F870" s="206"/>
      <c r="G870" s="207"/>
      <c r="H870" s="207"/>
      <c r="I870" s="208"/>
      <c r="J870" s="208"/>
      <c r="K870" s="208"/>
      <c r="L870" s="208"/>
      <c r="M870" s="104">
        <f t="shared" si="82"/>
        <v>0</v>
      </c>
      <c r="N870" s="208"/>
      <c r="O870" s="16" t="b">
        <f t="shared" si="83"/>
        <v>1</v>
      </c>
      <c r="P870" s="16" t="b">
        <f t="shared" si="84"/>
        <v>1</v>
      </c>
      <c r="Q870" s="16" t="b">
        <f t="shared" si="79"/>
        <v>1</v>
      </c>
      <c r="R870" s="16" t="b">
        <f t="shared" si="80"/>
        <v>1</v>
      </c>
      <c r="S870" s="16" t="b">
        <f t="shared" si="81"/>
        <v>1</v>
      </c>
    </row>
    <row r="871" spans="1:19" ht="15.75">
      <c r="A871" s="103">
        <v>856</v>
      </c>
      <c r="B871" s="218"/>
      <c r="C871" s="218"/>
      <c r="D871" s="206"/>
      <c r="E871" s="206"/>
      <c r="F871" s="206"/>
      <c r="G871" s="207"/>
      <c r="H871" s="207"/>
      <c r="I871" s="208"/>
      <c r="J871" s="208"/>
      <c r="K871" s="208"/>
      <c r="L871" s="208"/>
      <c r="M871" s="104">
        <f t="shared" si="82"/>
        <v>0</v>
      </c>
      <c r="N871" s="208"/>
      <c r="O871" s="16" t="b">
        <f t="shared" si="83"/>
        <v>1</v>
      </c>
      <c r="P871" s="16" t="b">
        <f t="shared" si="84"/>
        <v>1</v>
      </c>
      <c r="Q871" s="16" t="b">
        <f t="shared" si="79"/>
        <v>1</v>
      </c>
      <c r="R871" s="16" t="b">
        <f t="shared" si="80"/>
        <v>1</v>
      </c>
      <c r="S871" s="16" t="b">
        <f t="shared" si="81"/>
        <v>1</v>
      </c>
    </row>
    <row r="872" spans="1:19" ht="15.75">
      <c r="A872" s="103">
        <v>857</v>
      </c>
      <c r="B872" s="218"/>
      <c r="C872" s="218"/>
      <c r="D872" s="206"/>
      <c r="E872" s="206"/>
      <c r="F872" s="206"/>
      <c r="G872" s="207"/>
      <c r="H872" s="207"/>
      <c r="I872" s="208"/>
      <c r="J872" s="208"/>
      <c r="K872" s="208"/>
      <c r="L872" s="208"/>
      <c r="M872" s="104">
        <f t="shared" si="82"/>
        <v>0</v>
      </c>
      <c r="N872" s="208"/>
      <c r="O872" s="16" t="b">
        <f t="shared" si="83"/>
        <v>1</v>
      </c>
      <c r="P872" s="16" t="b">
        <f t="shared" si="84"/>
        <v>1</v>
      </c>
      <c r="Q872" s="16" t="b">
        <f t="shared" si="79"/>
        <v>1</v>
      </c>
      <c r="R872" s="16" t="b">
        <f t="shared" si="80"/>
        <v>1</v>
      </c>
      <c r="S872" s="16" t="b">
        <f t="shared" si="81"/>
        <v>1</v>
      </c>
    </row>
    <row r="873" spans="1:19" ht="15.75">
      <c r="A873" s="103">
        <v>858</v>
      </c>
      <c r="B873" s="218"/>
      <c r="C873" s="218"/>
      <c r="D873" s="206"/>
      <c r="E873" s="206"/>
      <c r="F873" s="206"/>
      <c r="G873" s="207"/>
      <c r="H873" s="207"/>
      <c r="I873" s="208"/>
      <c r="J873" s="208"/>
      <c r="K873" s="208"/>
      <c r="L873" s="208"/>
      <c r="M873" s="104">
        <f t="shared" si="82"/>
        <v>0</v>
      </c>
      <c r="N873" s="208"/>
      <c r="O873" s="16" t="b">
        <f t="shared" si="83"/>
        <v>1</v>
      </c>
      <c r="P873" s="16" t="b">
        <f t="shared" si="84"/>
        <v>1</v>
      </c>
      <c r="Q873" s="16" t="b">
        <f t="shared" si="79"/>
        <v>1</v>
      </c>
      <c r="R873" s="16" t="b">
        <f t="shared" si="80"/>
        <v>1</v>
      </c>
      <c r="S873" s="16" t="b">
        <f t="shared" si="81"/>
        <v>1</v>
      </c>
    </row>
    <row r="874" spans="1:19" ht="15.75">
      <c r="A874" s="103">
        <v>859</v>
      </c>
      <c r="B874" s="218"/>
      <c r="C874" s="218"/>
      <c r="D874" s="206"/>
      <c r="E874" s="206"/>
      <c r="F874" s="206"/>
      <c r="G874" s="207"/>
      <c r="H874" s="207"/>
      <c r="I874" s="208"/>
      <c r="J874" s="208"/>
      <c r="K874" s="208"/>
      <c r="L874" s="208"/>
      <c r="M874" s="104">
        <f t="shared" si="82"/>
        <v>0</v>
      </c>
      <c r="N874" s="208"/>
      <c r="O874" s="16" t="b">
        <f t="shared" si="83"/>
        <v>1</v>
      </c>
      <c r="P874" s="16" t="b">
        <f t="shared" si="84"/>
        <v>1</v>
      </c>
      <c r="Q874" s="16" t="b">
        <f t="shared" si="79"/>
        <v>1</v>
      </c>
      <c r="R874" s="16" t="b">
        <f t="shared" si="80"/>
        <v>1</v>
      </c>
      <c r="S874" s="16" t="b">
        <f t="shared" si="81"/>
        <v>1</v>
      </c>
    </row>
    <row r="875" spans="1:19" ht="15.75">
      <c r="A875" s="103">
        <v>860</v>
      </c>
      <c r="B875" s="218"/>
      <c r="C875" s="218"/>
      <c r="D875" s="206"/>
      <c r="E875" s="206"/>
      <c r="F875" s="206"/>
      <c r="G875" s="207"/>
      <c r="H875" s="207"/>
      <c r="I875" s="208"/>
      <c r="J875" s="208"/>
      <c r="K875" s="208"/>
      <c r="L875" s="208"/>
      <c r="M875" s="104">
        <f t="shared" si="82"/>
        <v>0</v>
      </c>
      <c r="N875" s="208"/>
      <c r="O875" s="16" t="b">
        <f t="shared" si="83"/>
        <v>1</v>
      </c>
      <c r="P875" s="16" t="b">
        <f t="shared" si="84"/>
        <v>1</v>
      </c>
      <c r="Q875" s="16" t="b">
        <f t="shared" si="79"/>
        <v>1</v>
      </c>
      <c r="R875" s="16" t="b">
        <f t="shared" si="80"/>
        <v>1</v>
      </c>
      <c r="S875" s="16" t="b">
        <f t="shared" si="81"/>
        <v>1</v>
      </c>
    </row>
    <row r="876" spans="1:19" ht="15.75">
      <c r="A876" s="103">
        <v>861</v>
      </c>
      <c r="B876" s="218"/>
      <c r="C876" s="218"/>
      <c r="D876" s="206"/>
      <c r="E876" s="206"/>
      <c r="F876" s="206"/>
      <c r="G876" s="207"/>
      <c r="H876" s="207"/>
      <c r="I876" s="208"/>
      <c r="J876" s="208"/>
      <c r="K876" s="208"/>
      <c r="L876" s="208"/>
      <c r="M876" s="104">
        <f t="shared" si="82"/>
        <v>0</v>
      </c>
      <c r="N876" s="208"/>
      <c r="O876" s="16" t="b">
        <f t="shared" si="83"/>
        <v>1</v>
      </c>
      <c r="P876" s="16" t="b">
        <f t="shared" si="84"/>
        <v>1</v>
      </c>
      <c r="Q876" s="16" t="b">
        <f t="shared" si="79"/>
        <v>1</v>
      </c>
      <c r="R876" s="16" t="b">
        <f t="shared" si="80"/>
        <v>1</v>
      </c>
      <c r="S876" s="16" t="b">
        <f t="shared" si="81"/>
        <v>1</v>
      </c>
    </row>
    <row r="877" spans="1:19" ht="15.75">
      <c r="A877" s="103">
        <v>862</v>
      </c>
      <c r="B877" s="218"/>
      <c r="C877" s="218"/>
      <c r="D877" s="206"/>
      <c r="E877" s="206"/>
      <c r="F877" s="206"/>
      <c r="G877" s="207"/>
      <c r="H877" s="207"/>
      <c r="I877" s="208"/>
      <c r="J877" s="208"/>
      <c r="K877" s="208"/>
      <c r="L877" s="208"/>
      <c r="M877" s="104">
        <f t="shared" si="82"/>
        <v>0</v>
      </c>
      <c r="N877" s="208"/>
      <c r="O877" s="16" t="b">
        <f t="shared" si="83"/>
        <v>1</v>
      </c>
      <c r="P877" s="16" t="b">
        <f t="shared" si="84"/>
        <v>1</v>
      </c>
      <c r="Q877" s="16" t="b">
        <f t="shared" si="79"/>
        <v>1</v>
      </c>
      <c r="R877" s="16" t="b">
        <f t="shared" si="80"/>
        <v>1</v>
      </c>
      <c r="S877" s="16" t="b">
        <f t="shared" si="81"/>
        <v>1</v>
      </c>
    </row>
    <row r="878" spans="1:19" ht="15.75">
      <c r="A878" s="103">
        <v>863</v>
      </c>
      <c r="B878" s="218"/>
      <c r="C878" s="218"/>
      <c r="D878" s="206"/>
      <c r="E878" s="206"/>
      <c r="F878" s="206"/>
      <c r="G878" s="207"/>
      <c r="H878" s="207"/>
      <c r="I878" s="208"/>
      <c r="J878" s="208"/>
      <c r="K878" s="208"/>
      <c r="L878" s="208"/>
      <c r="M878" s="104">
        <f t="shared" si="82"/>
        <v>0</v>
      </c>
      <c r="N878" s="208"/>
      <c r="O878" s="16" t="b">
        <f t="shared" si="83"/>
        <v>1</v>
      </c>
      <c r="P878" s="16" t="b">
        <f t="shared" si="84"/>
        <v>1</v>
      </c>
      <c r="Q878" s="16" t="b">
        <f t="shared" si="79"/>
        <v>1</v>
      </c>
      <c r="R878" s="16" t="b">
        <f t="shared" si="80"/>
        <v>1</v>
      </c>
      <c r="S878" s="16" t="b">
        <f t="shared" si="81"/>
        <v>1</v>
      </c>
    </row>
    <row r="879" spans="1:19" ht="15.75">
      <c r="A879" s="103">
        <v>864</v>
      </c>
      <c r="B879" s="218"/>
      <c r="C879" s="218"/>
      <c r="D879" s="206"/>
      <c r="E879" s="206"/>
      <c r="F879" s="206"/>
      <c r="G879" s="207"/>
      <c r="H879" s="207"/>
      <c r="I879" s="208"/>
      <c r="J879" s="208"/>
      <c r="K879" s="208"/>
      <c r="L879" s="208"/>
      <c r="M879" s="104">
        <f t="shared" si="82"/>
        <v>0</v>
      </c>
      <c r="N879" s="208"/>
      <c r="O879" s="16" t="b">
        <f t="shared" si="83"/>
        <v>1</v>
      </c>
      <c r="P879" s="16" t="b">
        <f t="shared" si="84"/>
        <v>1</v>
      </c>
      <c r="Q879" s="16" t="b">
        <f t="shared" si="79"/>
        <v>1</v>
      </c>
      <c r="R879" s="16" t="b">
        <f t="shared" si="80"/>
        <v>1</v>
      </c>
      <c r="S879" s="16" t="b">
        <f t="shared" si="81"/>
        <v>1</v>
      </c>
    </row>
    <row r="880" spans="1:19" ht="15.75">
      <c r="A880" s="103">
        <v>865</v>
      </c>
      <c r="B880" s="218"/>
      <c r="C880" s="218"/>
      <c r="D880" s="206"/>
      <c r="E880" s="206"/>
      <c r="F880" s="206"/>
      <c r="G880" s="207"/>
      <c r="H880" s="207"/>
      <c r="I880" s="208"/>
      <c r="J880" s="208"/>
      <c r="K880" s="208"/>
      <c r="L880" s="208"/>
      <c r="M880" s="104">
        <f t="shared" si="82"/>
        <v>0</v>
      </c>
      <c r="N880" s="208"/>
      <c r="O880" s="16" t="b">
        <f t="shared" si="83"/>
        <v>1</v>
      </c>
      <c r="P880" s="16" t="b">
        <f t="shared" si="84"/>
        <v>1</v>
      </c>
      <c r="Q880" s="16" t="b">
        <f t="shared" si="79"/>
        <v>1</v>
      </c>
      <c r="R880" s="16" t="b">
        <f t="shared" si="80"/>
        <v>1</v>
      </c>
      <c r="S880" s="16" t="b">
        <f t="shared" si="81"/>
        <v>1</v>
      </c>
    </row>
    <row r="881" spans="1:19" ht="15.75">
      <c r="A881" s="103">
        <v>866</v>
      </c>
      <c r="B881" s="218"/>
      <c r="C881" s="218"/>
      <c r="D881" s="206"/>
      <c r="E881" s="206"/>
      <c r="F881" s="206"/>
      <c r="G881" s="207"/>
      <c r="H881" s="207"/>
      <c r="I881" s="208"/>
      <c r="J881" s="208"/>
      <c r="K881" s="208"/>
      <c r="L881" s="208"/>
      <c r="M881" s="104">
        <f t="shared" si="82"/>
        <v>0</v>
      </c>
      <c r="N881" s="208"/>
      <c r="O881" s="16" t="b">
        <f t="shared" si="83"/>
        <v>1</v>
      </c>
      <c r="P881" s="16" t="b">
        <f t="shared" si="84"/>
        <v>1</v>
      </c>
      <c r="Q881" s="16" t="b">
        <f t="shared" si="79"/>
        <v>1</v>
      </c>
      <c r="R881" s="16" t="b">
        <f t="shared" si="80"/>
        <v>1</v>
      </c>
      <c r="S881" s="16" t="b">
        <f t="shared" si="81"/>
        <v>1</v>
      </c>
    </row>
    <row r="882" spans="1:19" ht="15.75">
      <c r="A882" s="103">
        <v>867</v>
      </c>
      <c r="B882" s="218"/>
      <c r="C882" s="218"/>
      <c r="D882" s="206"/>
      <c r="E882" s="206"/>
      <c r="F882" s="206"/>
      <c r="G882" s="207"/>
      <c r="H882" s="207"/>
      <c r="I882" s="208"/>
      <c r="J882" s="208"/>
      <c r="K882" s="208"/>
      <c r="L882" s="208"/>
      <c r="M882" s="104">
        <f t="shared" si="82"/>
        <v>0</v>
      </c>
      <c r="N882" s="208"/>
      <c r="O882" s="16" t="b">
        <f t="shared" si="83"/>
        <v>1</v>
      </c>
      <c r="P882" s="16" t="b">
        <f t="shared" si="84"/>
        <v>1</v>
      </c>
      <c r="Q882" s="16" t="b">
        <f t="shared" si="79"/>
        <v>1</v>
      </c>
      <c r="R882" s="16" t="b">
        <f t="shared" si="80"/>
        <v>1</v>
      </c>
      <c r="S882" s="16" t="b">
        <f t="shared" si="81"/>
        <v>1</v>
      </c>
    </row>
    <row r="883" spans="1:19" ht="15.75">
      <c r="A883" s="103">
        <v>868</v>
      </c>
      <c r="B883" s="218"/>
      <c r="C883" s="218"/>
      <c r="D883" s="206"/>
      <c r="E883" s="206"/>
      <c r="F883" s="206"/>
      <c r="G883" s="207"/>
      <c r="H883" s="207"/>
      <c r="I883" s="208"/>
      <c r="J883" s="208"/>
      <c r="K883" s="208"/>
      <c r="L883" s="208"/>
      <c r="M883" s="104">
        <f t="shared" si="82"/>
        <v>0</v>
      </c>
      <c r="N883" s="208"/>
      <c r="O883" s="16" t="b">
        <f t="shared" si="83"/>
        <v>1</v>
      </c>
      <c r="P883" s="16" t="b">
        <f t="shared" si="84"/>
        <v>1</v>
      </c>
      <c r="Q883" s="16" t="b">
        <f t="shared" si="79"/>
        <v>1</v>
      </c>
      <c r="R883" s="16" t="b">
        <f t="shared" si="80"/>
        <v>1</v>
      </c>
      <c r="S883" s="16" t="b">
        <f t="shared" si="81"/>
        <v>1</v>
      </c>
    </row>
    <row r="884" spans="1:19" ht="15.75">
      <c r="A884" s="103">
        <v>869</v>
      </c>
      <c r="B884" s="218"/>
      <c r="C884" s="218"/>
      <c r="D884" s="206"/>
      <c r="E884" s="206"/>
      <c r="F884" s="206"/>
      <c r="G884" s="207"/>
      <c r="H884" s="207"/>
      <c r="I884" s="208"/>
      <c r="J884" s="208"/>
      <c r="K884" s="208"/>
      <c r="L884" s="208"/>
      <c r="M884" s="104">
        <f t="shared" si="82"/>
        <v>0</v>
      </c>
      <c r="N884" s="208"/>
      <c r="O884" s="16" t="b">
        <f t="shared" si="83"/>
        <v>1</v>
      </c>
      <c r="P884" s="16" t="b">
        <f t="shared" si="84"/>
        <v>1</v>
      </c>
      <c r="Q884" s="16" t="b">
        <f t="shared" si="79"/>
        <v>1</v>
      </c>
      <c r="R884" s="16" t="b">
        <f t="shared" si="80"/>
        <v>1</v>
      </c>
      <c r="S884" s="16" t="b">
        <f t="shared" si="81"/>
        <v>1</v>
      </c>
    </row>
    <row r="885" spans="1:19" ht="15.75">
      <c r="A885" s="103">
        <v>870</v>
      </c>
      <c r="B885" s="218"/>
      <c r="C885" s="218"/>
      <c r="D885" s="206"/>
      <c r="E885" s="206"/>
      <c r="F885" s="206"/>
      <c r="G885" s="207"/>
      <c r="H885" s="207"/>
      <c r="I885" s="208"/>
      <c r="J885" s="208"/>
      <c r="K885" s="208"/>
      <c r="L885" s="208"/>
      <c r="M885" s="104">
        <f t="shared" si="82"/>
        <v>0</v>
      </c>
      <c r="N885" s="208"/>
      <c r="O885" s="16" t="b">
        <f t="shared" si="83"/>
        <v>1</v>
      </c>
      <c r="P885" s="16" t="b">
        <f t="shared" si="84"/>
        <v>1</v>
      </c>
      <c r="Q885" s="16" t="b">
        <f t="shared" si="79"/>
        <v>1</v>
      </c>
      <c r="R885" s="16" t="b">
        <f t="shared" si="80"/>
        <v>1</v>
      </c>
      <c r="S885" s="16" t="b">
        <f t="shared" si="81"/>
        <v>1</v>
      </c>
    </row>
    <row r="886" spans="1:19" ht="15.75">
      <c r="A886" s="103">
        <v>871</v>
      </c>
      <c r="B886" s="218"/>
      <c r="C886" s="218"/>
      <c r="D886" s="206"/>
      <c r="E886" s="206"/>
      <c r="F886" s="206"/>
      <c r="G886" s="207"/>
      <c r="H886" s="207"/>
      <c r="I886" s="208"/>
      <c r="J886" s="208"/>
      <c r="K886" s="208"/>
      <c r="L886" s="208"/>
      <c r="M886" s="104">
        <f t="shared" si="82"/>
        <v>0</v>
      </c>
      <c r="N886" s="208"/>
      <c r="O886" s="16" t="b">
        <f t="shared" si="83"/>
        <v>1</v>
      </c>
      <c r="P886" s="16" t="b">
        <f t="shared" si="84"/>
        <v>1</v>
      </c>
      <c r="Q886" s="16" t="b">
        <f t="shared" si="79"/>
        <v>1</v>
      </c>
      <c r="R886" s="16" t="b">
        <f t="shared" si="80"/>
        <v>1</v>
      </c>
      <c r="S886" s="16" t="b">
        <f t="shared" si="81"/>
        <v>1</v>
      </c>
    </row>
    <row r="887" spans="1:19" ht="15.75">
      <c r="A887" s="103">
        <v>872</v>
      </c>
      <c r="B887" s="218"/>
      <c r="C887" s="218"/>
      <c r="D887" s="206"/>
      <c r="E887" s="206"/>
      <c r="F887" s="206"/>
      <c r="G887" s="207"/>
      <c r="H887" s="207"/>
      <c r="I887" s="208"/>
      <c r="J887" s="208"/>
      <c r="K887" s="208"/>
      <c r="L887" s="208"/>
      <c r="M887" s="104">
        <f t="shared" si="82"/>
        <v>0</v>
      </c>
      <c r="N887" s="208"/>
      <c r="O887" s="16" t="b">
        <f t="shared" si="83"/>
        <v>1</v>
      </c>
      <c r="P887" s="16" t="b">
        <f t="shared" si="84"/>
        <v>1</v>
      </c>
      <c r="Q887" s="16" t="b">
        <f t="shared" si="79"/>
        <v>1</v>
      </c>
      <c r="R887" s="16" t="b">
        <f t="shared" si="80"/>
        <v>1</v>
      </c>
      <c r="S887" s="16" t="b">
        <f t="shared" si="81"/>
        <v>1</v>
      </c>
    </row>
    <row r="888" spans="1:19" ht="15.75">
      <c r="A888" s="103">
        <v>873</v>
      </c>
      <c r="B888" s="218"/>
      <c r="C888" s="218"/>
      <c r="D888" s="206"/>
      <c r="E888" s="206"/>
      <c r="F888" s="206"/>
      <c r="G888" s="207"/>
      <c r="H888" s="207"/>
      <c r="I888" s="208"/>
      <c r="J888" s="208"/>
      <c r="K888" s="208"/>
      <c r="L888" s="208"/>
      <c r="M888" s="104">
        <f t="shared" si="82"/>
        <v>0</v>
      </c>
      <c r="N888" s="208"/>
      <c r="O888" s="16" t="b">
        <f t="shared" si="83"/>
        <v>1</v>
      </c>
      <c r="P888" s="16" t="b">
        <f t="shared" si="84"/>
        <v>1</v>
      </c>
      <c r="Q888" s="16" t="b">
        <f t="shared" si="79"/>
        <v>1</v>
      </c>
      <c r="R888" s="16" t="b">
        <f t="shared" si="80"/>
        <v>1</v>
      </c>
      <c r="S888" s="16" t="b">
        <f t="shared" si="81"/>
        <v>1</v>
      </c>
    </row>
    <row r="889" spans="1:19" ht="15.75">
      <c r="A889" s="103">
        <v>874</v>
      </c>
      <c r="B889" s="218"/>
      <c r="C889" s="218"/>
      <c r="D889" s="206"/>
      <c r="E889" s="206"/>
      <c r="F889" s="206"/>
      <c r="G889" s="207"/>
      <c r="H889" s="207"/>
      <c r="I889" s="208"/>
      <c r="J889" s="208"/>
      <c r="K889" s="208"/>
      <c r="L889" s="208"/>
      <c r="M889" s="104">
        <f t="shared" si="82"/>
        <v>0</v>
      </c>
      <c r="N889" s="208"/>
      <c r="O889" s="16" t="b">
        <f t="shared" si="83"/>
        <v>1</v>
      </c>
      <c r="P889" s="16" t="b">
        <f t="shared" si="84"/>
        <v>1</v>
      </c>
      <c r="Q889" s="16" t="b">
        <f t="shared" si="79"/>
        <v>1</v>
      </c>
      <c r="R889" s="16" t="b">
        <f t="shared" si="80"/>
        <v>1</v>
      </c>
      <c r="S889" s="16" t="b">
        <f t="shared" si="81"/>
        <v>1</v>
      </c>
    </row>
    <row r="890" spans="1:19" ht="15.75">
      <c r="A890" s="103">
        <v>875</v>
      </c>
      <c r="B890" s="218"/>
      <c r="C890" s="218"/>
      <c r="D890" s="206"/>
      <c r="E890" s="206"/>
      <c r="F890" s="206"/>
      <c r="G890" s="207"/>
      <c r="H890" s="207"/>
      <c r="I890" s="208"/>
      <c r="J890" s="208"/>
      <c r="K890" s="208"/>
      <c r="L890" s="208"/>
      <c r="M890" s="104">
        <f t="shared" si="82"/>
        <v>0</v>
      </c>
      <c r="N890" s="208"/>
      <c r="O890" s="16" t="b">
        <f t="shared" si="83"/>
        <v>1</v>
      </c>
      <c r="P890" s="16" t="b">
        <f t="shared" si="84"/>
        <v>1</v>
      </c>
      <c r="Q890" s="16" t="b">
        <f t="shared" si="79"/>
        <v>1</v>
      </c>
      <c r="R890" s="16" t="b">
        <f t="shared" si="80"/>
        <v>1</v>
      </c>
      <c r="S890" s="16" t="b">
        <f t="shared" si="81"/>
        <v>1</v>
      </c>
    </row>
    <row r="891" spans="1:19" ht="15.75">
      <c r="A891" s="103">
        <v>876</v>
      </c>
      <c r="B891" s="218"/>
      <c r="C891" s="218"/>
      <c r="D891" s="206"/>
      <c r="E891" s="206"/>
      <c r="F891" s="206"/>
      <c r="G891" s="207"/>
      <c r="H891" s="207"/>
      <c r="I891" s="208"/>
      <c r="J891" s="208"/>
      <c r="K891" s="208"/>
      <c r="L891" s="208"/>
      <c r="M891" s="104">
        <f t="shared" si="82"/>
        <v>0</v>
      </c>
      <c r="N891" s="208"/>
      <c r="O891" s="16" t="b">
        <f t="shared" si="83"/>
        <v>1</v>
      </c>
      <c r="P891" s="16" t="b">
        <f t="shared" si="84"/>
        <v>1</v>
      </c>
      <c r="Q891" s="16" t="b">
        <f t="shared" si="79"/>
        <v>1</v>
      </c>
      <c r="R891" s="16" t="b">
        <f t="shared" si="80"/>
        <v>1</v>
      </c>
      <c r="S891" s="16" t="b">
        <f t="shared" si="81"/>
        <v>1</v>
      </c>
    </row>
    <row r="892" spans="1:19" ht="15.75">
      <c r="A892" s="103">
        <v>877</v>
      </c>
      <c r="B892" s="218"/>
      <c r="C892" s="218"/>
      <c r="D892" s="206"/>
      <c r="E892" s="206"/>
      <c r="F892" s="206"/>
      <c r="G892" s="207"/>
      <c r="H892" s="207"/>
      <c r="I892" s="208"/>
      <c r="J892" s="208"/>
      <c r="K892" s="208"/>
      <c r="L892" s="208"/>
      <c r="M892" s="104">
        <f t="shared" si="82"/>
        <v>0</v>
      </c>
      <c r="N892" s="208"/>
      <c r="O892" s="16" t="b">
        <f t="shared" si="83"/>
        <v>1</v>
      </c>
      <c r="P892" s="16" t="b">
        <f t="shared" si="84"/>
        <v>1</v>
      </c>
      <c r="Q892" s="16" t="b">
        <f t="shared" si="79"/>
        <v>1</v>
      </c>
      <c r="R892" s="16" t="b">
        <f t="shared" si="80"/>
        <v>1</v>
      </c>
      <c r="S892" s="16" t="b">
        <f t="shared" si="81"/>
        <v>1</v>
      </c>
    </row>
    <row r="893" spans="1:19" ht="15.75">
      <c r="A893" s="103">
        <v>878</v>
      </c>
      <c r="B893" s="218"/>
      <c r="C893" s="218"/>
      <c r="D893" s="206"/>
      <c r="E893" s="206"/>
      <c r="F893" s="206"/>
      <c r="G893" s="207"/>
      <c r="H893" s="207"/>
      <c r="I893" s="208"/>
      <c r="J893" s="208"/>
      <c r="K893" s="208"/>
      <c r="L893" s="208"/>
      <c r="M893" s="104">
        <f t="shared" si="82"/>
        <v>0</v>
      </c>
      <c r="N893" s="208"/>
      <c r="O893" s="16" t="b">
        <f t="shared" si="83"/>
        <v>1</v>
      </c>
      <c r="P893" s="16" t="b">
        <f t="shared" si="84"/>
        <v>1</v>
      </c>
      <c r="Q893" s="16" t="b">
        <f t="shared" si="79"/>
        <v>1</v>
      </c>
      <c r="R893" s="16" t="b">
        <f t="shared" si="80"/>
        <v>1</v>
      </c>
      <c r="S893" s="16" t="b">
        <f t="shared" si="81"/>
        <v>1</v>
      </c>
    </row>
    <row r="894" spans="1:19" ht="15.75">
      <c r="A894" s="103">
        <v>879</v>
      </c>
      <c r="B894" s="218"/>
      <c r="C894" s="218"/>
      <c r="D894" s="206"/>
      <c r="E894" s="206"/>
      <c r="F894" s="206"/>
      <c r="G894" s="207"/>
      <c r="H894" s="207"/>
      <c r="I894" s="208"/>
      <c r="J894" s="208"/>
      <c r="K894" s="208"/>
      <c r="L894" s="208"/>
      <c r="M894" s="104">
        <f t="shared" si="82"/>
        <v>0</v>
      </c>
      <c r="N894" s="208"/>
      <c r="O894" s="16" t="b">
        <f t="shared" si="83"/>
        <v>1</v>
      </c>
      <c r="P894" s="16" t="b">
        <f t="shared" si="84"/>
        <v>1</v>
      </c>
      <c r="Q894" s="16" t="b">
        <f t="shared" si="79"/>
        <v>1</v>
      </c>
      <c r="R894" s="16" t="b">
        <f t="shared" si="80"/>
        <v>1</v>
      </c>
      <c r="S894" s="16" t="b">
        <f t="shared" si="81"/>
        <v>1</v>
      </c>
    </row>
    <row r="895" spans="1:19" ht="15.75">
      <c r="A895" s="103">
        <v>880</v>
      </c>
      <c r="B895" s="218"/>
      <c r="C895" s="218"/>
      <c r="D895" s="206"/>
      <c r="E895" s="206"/>
      <c r="F895" s="206"/>
      <c r="G895" s="207"/>
      <c r="H895" s="207"/>
      <c r="I895" s="208"/>
      <c r="J895" s="208"/>
      <c r="K895" s="208"/>
      <c r="L895" s="208"/>
      <c r="M895" s="104">
        <f t="shared" si="82"/>
        <v>0</v>
      </c>
      <c r="N895" s="208"/>
      <c r="O895" s="16" t="b">
        <f t="shared" si="83"/>
        <v>1</v>
      </c>
      <c r="P895" s="16" t="b">
        <f t="shared" si="84"/>
        <v>1</v>
      </c>
      <c r="Q895" s="16" t="b">
        <f t="shared" si="79"/>
        <v>1</v>
      </c>
      <c r="R895" s="16" t="b">
        <f t="shared" si="80"/>
        <v>1</v>
      </c>
      <c r="S895" s="16" t="b">
        <f t="shared" si="81"/>
        <v>1</v>
      </c>
    </row>
    <row r="896" spans="1:19" ht="15.75">
      <c r="A896" s="103">
        <v>881</v>
      </c>
      <c r="B896" s="218"/>
      <c r="C896" s="218"/>
      <c r="D896" s="206"/>
      <c r="E896" s="206"/>
      <c r="F896" s="206"/>
      <c r="G896" s="207"/>
      <c r="H896" s="207"/>
      <c r="I896" s="208"/>
      <c r="J896" s="208"/>
      <c r="K896" s="208"/>
      <c r="L896" s="208"/>
      <c r="M896" s="104">
        <f t="shared" si="82"/>
        <v>0</v>
      </c>
      <c r="N896" s="208"/>
      <c r="O896" s="16" t="b">
        <f t="shared" si="83"/>
        <v>1</v>
      </c>
      <c r="P896" s="16" t="b">
        <f t="shared" si="84"/>
        <v>1</v>
      </c>
      <c r="Q896" s="16" t="b">
        <f t="shared" si="79"/>
        <v>1</v>
      </c>
      <c r="R896" s="16" t="b">
        <f t="shared" si="80"/>
        <v>1</v>
      </c>
      <c r="S896" s="16" t="b">
        <f t="shared" si="81"/>
        <v>1</v>
      </c>
    </row>
    <row r="897" spans="1:19" ht="15.75">
      <c r="A897" s="103">
        <v>882</v>
      </c>
      <c r="B897" s="218"/>
      <c r="C897" s="218"/>
      <c r="D897" s="206"/>
      <c r="E897" s="206"/>
      <c r="F897" s="206"/>
      <c r="G897" s="207"/>
      <c r="H897" s="207"/>
      <c r="I897" s="208"/>
      <c r="J897" s="208"/>
      <c r="K897" s="208"/>
      <c r="L897" s="208"/>
      <c r="M897" s="104">
        <f t="shared" si="82"/>
        <v>0</v>
      </c>
      <c r="N897" s="208"/>
      <c r="O897" s="16" t="b">
        <f t="shared" si="83"/>
        <v>1</v>
      </c>
      <c r="P897" s="16" t="b">
        <f t="shared" si="84"/>
        <v>1</v>
      </c>
      <c r="Q897" s="16" t="b">
        <f t="shared" si="79"/>
        <v>1</v>
      </c>
      <c r="R897" s="16" t="b">
        <f t="shared" si="80"/>
        <v>1</v>
      </c>
      <c r="S897" s="16" t="b">
        <f t="shared" si="81"/>
        <v>1</v>
      </c>
    </row>
    <row r="898" spans="1:19" ht="15.75">
      <c r="A898" s="103">
        <v>883</v>
      </c>
      <c r="B898" s="218"/>
      <c r="C898" s="218"/>
      <c r="D898" s="206"/>
      <c r="E898" s="206"/>
      <c r="F898" s="206"/>
      <c r="G898" s="207"/>
      <c r="H898" s="207"/>
      <c r="I898" s="208"/>
      <c r="J898" s="208"/>
      <c r="K898" s="208"/>
      <c r="L898" s="208"/>
      <c r="M898" s="104">
        <f t="shared" si="82"/>
        <v>0</v>
      </c>
      <c r="N898" s="208"/>
      <c r="O898" s="16" t="b">
        <f t="shared" si="83"/>
        <v>1</v>
      </c>
      <c r="P898" s="16" t="b">
        <f t="shared" si="84"/>
        <v>1</v>
      </c>
      <c r="Q898" s="16" t="b">
        <f t="shared" si="79"/>
        <v>1</v>
      </c>
      <c r="R898" s="16" t="b">
        <f t="shared" si="80"/>
        <v>1</v>
      </c>
      <c r="S898" s="16" t="b">
        <f t="shared" si="81"/>
        <v>1</v>
      </c>
    </row>
    <row r="899" spans="1:19" ht="15.75">
      <c r="A899" s="103">
        <v>884</v>
      </c>
      <c r="B899" s="218"/>
      <c r="C899" s="218"/>
      <c r="D899" s="206"/>
      <c r="E899" s="206"/>
      <c r="F899" s="206"/>
      <c r="G899" s="207"/>
      <c r="H899" s="207"/>
      <c r="I899" s="208"/>
      <c r="J899" s="208"/>
      <c r="K899" s="208"/>
      <c r="L899" s="208"/>
      <c r="M899" s="104">
        <f t="shared" si="82"/>
        <v>0</v>
      </c>
      <c r="N899" s="208"/>
      <c r="O899" s="16" t="b">
        <f t="shared" si="83"/>
        <v>1</v>
      </c>
      <c r="P899" s="16" t="b">
        <f t="shared" si="84"/>
        <v>1</v>
      </c>
      <c r="Q899" s="16" t="b">
        <f t="shared" si="79"/>
        <v>1</v>
      </c>
      <c r="R899" s="16" t="b">
        <f t="shared" si="80"/>
        <v>1</v>
      </c>
      <c r="S899" s="16" t="b">
        <f t="shared" si="81"/>
        <v>1</v>
      </c>
    </row>
    <row r="900" spans="1:19" ht="15.75">
      <c r="A900" s="103">
        <v>885</v>
      </c>
      <c r="B900" s="218"/>
      <c r="C900" s="218"/>
      <c r="D900" s="206"/>
      <c r="E900" s="206"/>
      <c r="F900" s="206"/>
      <c r="G900" s="207"/>
      <c r="H900" s="207"/>
      <c r="I900" s="208"/>
      <c r="J900" s="208"/>
      <c r="K900" s="208"/>
      <c r="L900" s="208"/>
      <c r="M900" s="104">
        <f t="shared" si="82"/>
        <v>0</v>
      </c>
      <c r="N900" s="208"/>
      <c r="O900" s="16" t="b">
        <f t="shared" si="83"/>
        <v>1</v>
      </c>
      <c r="P900" s="16" t="b">
        <f t="shared" si="84"/>
        <v>1</v>
      </c>
      <c r="Q900" s="16" t="b">
        <f t="shared" si="79"/>
        <v>1</v>
      </c>
      <c r="R900" s="16" t="b">
        <f t="shared" si="80"/>
        <v>1</v>
      </c>
      <c r="S900" s="16" t="b">
        <f t="shared" si="81"/>
        <v>1</v>
      </c>
    </row>
    <row r="901" spans="1:19" ht="15.75">
      <c r="A901" s="103">
        <v>886</v>
      </c>
      <c r="B901" s="218"/>
      <c r="C901" s="218"/>
      <c r="D901" s="206"/>
      <c r="E901" s="206"/>
      <c r="F901" s="206"/>
      <c r="G901" s="207"/>
      <c r="H901" s="207"/>
      <c r="I901" s="208"/>
      <c r="J901" s="208"/>
      <c r="K901" s="208"/>
      <c r="L901" s="208"/>
      <c r="M901" s="104">
        <f t="shared" si="82"/>
        <v>0</v>
      </c>
      <c r="N901" s="208"/>
      <c r="O901" s="16" t="b">
        <f t="shared" si="83"/>
        <v>1</v>
      </c>
      <c r="P901" s="16" t="b">
        <f t="shared" si="84"/>
        <v>1</v>
      </c>
      <c r="Q901" s="16" t="b">
        <f t="shared" si="79"/>
        <v>1</v>
      </c>
      <c r="R901" s="16" t="b">
        <f t="shared" si="80"/>
        <v>1</v>
      </c>
      <c r="S901" s="16" t="b">
        <f t="shared" si="81"/>
        <v>1</v>
      </c>
    </row>
    <row r="902" spans="1:19" ht="15.75">
      <c r="A902" s="103">
        <v>887</v>
      </c>
      <c r="B902" s="218"/>
      <c r="C902" s="218"/>
      <c r="D902" s="206"/>
      <c r="E902" s="206"/>
      <c r="F902" s="206"/>
      <c r="G902" s="207"/>
      <c r="H902" s="207"/>
      <c r="I902" s="208"/>
      <c r="J902" s="208"/>
      <c r="K902" s="208"/>
      <c r="L902" s="208"/>
      <c r="M902" s="104">
        <f t="shared" si="82"/>
        <v>0</v>
      </c>
      <c r="N902" s="208"/>
      <c r="O902" s="16" t="b">
        <f t="shared" si="83"/>
        <v>1</v>
      </c>
      <c r="P902" s="16" t="b">
        <f t="shared" si="84"/>
        <v>1</v>
      </c>
      <c r="Q902" s="16" t="b">
        <f t="shared" si="79"/>
        <v>1</v>
      </c>
      <c r="R902" s="16" t="b">
        <f t="shared" si="80"/>
        <v>1</v>
      </c>
      <c r="S902" s="16" t="b">
        <f t="shared" si="81"/>
        <v>1</v>
      </c>
    </row>
    <row r="903" spans="1:19" ht="15.75">
      <c r="A903" s="103">
        <v>888</v>
      </c>
      <c r="B903" s="218"/>
      <c r="C903" s="218"/>
      <c r="D903" s="206"/>
      <c r="E903" s="206"/>
      <c r="F903" s="206"/>
      <c r="G903" s="207"/>
      <c r="H903" s="207"/>
      <c r="I903" s="208"/>
      <c r="J903" s="208"/>
      <c r="K903" s="208"/>
      <c r="L903" s="208"/>
      <c r="M903" s="104">
        <f t="shared" si="82"/>
        <v>0</v>
      </c>
      <c r="N903" s="208"/>
      <c r="O903" s="16" t="b">
        <f t="shared" si="83"/>
        <v>1</v>
      </c>
      <c r="P903" s="16" t="b">
        <f t="shared" si="84"/>
        <v>1</v>
      </c>
      <c r="Q903" s="16" t="b">
        <f t="shared" si="79"/>
        <v>1</v>
      </c>
      <c r="R903" s="16" t="b">
        <f t="shared" si="80"/>
        <v>1</v>
      </c>
      <c r="S903" s="16" t="b">
        <f t="shared" si="81"/>
        <v>1</v>
      </c>
    </row>
    <row r="904" spans="1:19" ht="15.75">
      <c r="A904" s="103">
        <v>889</v>
      </c>
      <c r="B904" s="218"/>
      <c r="C904" s="218"/>
      <c r="D904" s="206"/>
      <c r="E904" s="206"/>
      <c r="F904" s="206"/>
      <c r="G904" s="207"/>
      <c r="H904" s="207"/>
      <c r="I904" s="208"/>
      <c r="J904" s="208"/>
      <c r="K904" s="208"/>
      <c r="L904" s="208"/>
      <c r="M904" s="104">
        <f t="shared" si="82"/>
        <v>0</v>
      </c>
      <c r="N904" s="208"/>
      <c r="O904" s="16" t="b">
        <f t="shared" si="83"/>
        <v>1</v>
      </c>
      <c r="P904" s="16" t="b">
        <f t="shared" si="84"/>
        <v>1</v>
      </c>
      <c r="Q904" s="16" t="b">
        <f t="shared" si="79"/>
        <v>1</v>
      </c>
      <c r="R904" s="16" t="b">
        <f t="shared" si="80"/>
        <v>1</v>
      </c>
      <c r="S904" s="16" t="b">
        <f t="shared" si="81"/>
        <v>1</v>
      </c>
    </row>
    <row r="905" spans="1:19" ht="15.75">
      <c r="A905" s="103">
        <v>890</v>
      </c>
      <c r="B905" s="218"/>
      <c r="C905" s="218"/>
      <c r="D905" s="206"/>
      <c r="E905" s="206"/>
      <c r="F905" s="206"/>
      <c r="G905" s="207"/>
      <c r="H905" s="207"/>
      <c r="I905" s="208"/>
      <c r="J905" s="208"/>
      <c r="K905" s="208"/>
      <c r="L905" s="208"/>
      <c r="M905" s="104">
        <f t="shared" si="82"/>
        <v>0</v>
      </c>
      <c r="N905" s="208"/>
      <c r="O905" s="16" t="b">
        <f t="shared" si="83"/>
        <v>1</v>
      </c>
      <c r="P905" s="16" t="b">
        <f t="shared" si="84"/>
        <v>1</v>
      </c>
      <c r="Q905" s="16" t="b">
        <f t="shared" si="79"/>
        <v>1</v>
      </c>
      <c r="R905" s="16" t="b">
        <f t="shared" si="80"/>
        <v>1</v>
      </c>
      <c r="S905" s="16" t="b">
        <f t="shared" si="81"/>
        <v>1</v>
      </c>
    </row>
    <row r="906" spans="1:19" ht="15.75">
      <c r="A906" s="103">
        <v>891</v>
      </c>
      <c r="B906" s="218"/>
      <c r="C906" s="218"/>
      <c r="D906" s="206"/>
      <c r="E906" s="206"/>
      <c r="F906" s="206"/>
      <c r="G906" s="207"/>
      <c r="H906" s="207"/>
      <c r="I906" s="208"/>
      <c r="J906" s="208"/>
      <c r="K906" s="208"/>
      <c r="L906" s="208"/>
      <c r="M906" s="104">
        <f t="shared" si="82"/>
        <v>0</v>
      </c>
      <c r="N906" s="208"/>
      <c r="O906" s="16" t="b">
        <f t="shared" si="83"/>
        <v>1</v>
      </c>
      <c r="P906" s="16" t="b">
        <f t="shared" si="84"/>
        <v>1</v>
      </c>
      <c r="Q906" s="16" t="b">
        <f t="shared" si="79"/>
        <v>1</v>
      </c>
      <c r="R906" s="16" t="b">
        <f t="shared" si="80"/>
        <v>1</v>
      </c>
      <c r="S906" s="16" t="b">
        <f t="shared" si="81"/>
        <v>1</v>
      </c>
    </row>
    <row r="907" spans="1:19" ht="15.75">
      <c r="A907" s="103">
        <v>892</v>
      </c>
      <c r="B907" s="218"/>
      <c r="C907" s="218"/>
      <c r="D907" s="206"/>
      <c r="E907" s="206"/>
      <c r="F907" s="206"/>
      <c r="G907" s="207"/>
      <c r="H907" s="207"/>
      <c r="I907" s="208"/>
      <c r="J907" s="208"/>
      <c r="K907" s="208"/>
      <c r="L907" s="208"/>
      <c r="M907" s="104">
        <f t="shared" si="82"/>
        <v>0</v>
      </c>
      <c r="N907" s="208"/>
      <c r="O907" s="16" t="b">
        <f t="shared" si="83"/>
        <v>1</v>
      </c>
      <c r="P907" s="16" t="b">
        <f t="shared" si="84"/>
        <v>1</v>
      </c>
      <c r="Q907" s="16" t="b">
        <f t="shared" si="79"/>
        <v>1</v>
      </c>
      <c r="R907" s="16" t="b">
        <f t="shared" si="80"/>
        <v>1</v>
      </c>
      <c r="S907" s="16" t="b">
        <f t="shared" si="81"/>
        <v>1</v>
      </c>
    </row>
    <row r="908" spans="1:19" ht="15.75">
      <c r="A908" s="103">
        <v>893</v>
      </c>
      <c r="B908" s="218"/>
      <c r="C908" s="218"/>
      <c r="D908" s="206"/>
      <c r="E908" s="206"/>
      <c r="F908" s="206"/>
      <c r="G908" s="207"/>
      <c r="H908" s="207"/>
      <c r="I908" s="208"/>
      <c r="J908" s="208"/>
      <c r="K908" s="208"/>
      <c r="L908" s="208"/>
      <c r="M908" s="104">
        <f t="shared" si="82"/>
        <v>0</v>
      </c>
      <c r="N908" s="208"/>
      <c r="O908" s="16" t="b">
        <f t="shared" si="83"/>
        <v>1</v>
      </c>
      <c r="P908" s="16" t="b">
        <f t="shared" si="84"/>
        <v>1</v>
      </c>
      <c r="Q908" s="16" t="b">
        <f t="shared" si="79"/>
        <v>1</v>
      </c>
      <c r="R908" s="16" t="b">
        <f t="shared" si="80"/>
        <v>1</v>
      </c>
      <c r="S908" s="16" t="b">
        <f t="shared" si="81"/>
        <v>1</v>
      </c>
    </row>
    <row r="909" spans="1:19" ht="15.75">
      <c r="A909" s="103">
        <v>894</v>
      </c>
      <c r="B909" s="218"/>
      <c r="C909" s="218"/>
      <c r="D909" s="206"/>
      <c r="E909" s="206"/>
      <c r="F909" s="206"/>
      <c r="G909" s="207"/>
      <c r="H909" s="207"/>
      <c r="I909" s="208"/>
      <c r="J909" s="208"/>
      <c r="K909" s="208"/>
      <c r="L909" s="208"/>
      <c r="M909" s="104">
        <f t="shared" si="82"/>
        <v>0</v>
      </c>
      <c r="N909" s="208"/>
      <c r="O909" s="16" t="b">
        <f t="shared" si="83"/>
        <v>1</v>
      </c>
      <c r="P909" s="16" t="b">
        <f t="shared" si="84"/>
        <v>1</v>
      </c>
      <c r="Q909" s="16" t="b">
        <f t="shared" si="79"/>
        <v>1</v>
      </c>
      <c r="R909" s="16" t="b">
        <f t="shared" si="80"/>
        <v>1</v>
      </c>
      <c r="S909" s="16" t="b">
        <f t="shared" si="81"/>
        <v>1</v>
      </c>
    </row>
    <row r="910" spans="1:19" ht="15.75">
      <c r="A910" s="103">
        <v>895</v>
      </c>
      <c r="B910" s="218"/>
      <c r="C910" s="218"/>
      <c r="D910" s="206"/>
      <c r="E910" s="206"/>
      <c r="F910" s="206"/>
      <c r="G910" s="207"/>
      <c r="H910" s="207"/>
      <c r="I910" s="208"/>
      <c r="J910" s="208"/>
      <c r="K910" s="208"/>
      <c r="L910" s="208"/>
      <c r="M910" s="104">
        <f t="shared" si="82"/>
        <v>0</v>
      </c>
      <c r="N910" s="208"/>
      <c r="O910" s="16" t="b">
        <f t="shared" si="83"/>
        <v>1</v>
      </c>
      <c r="P910" s="16" t="b">
        <f t="shared" si="84"/>
        <v>1</v>
      </c>
      <c r="Q910" s="16" t="b">
        <f t="shared" si="79"/>
        <v>1</v>
      </c>
      <c r="R910" s="16" t="b">
        <f t="shared" si="80"/>
        <v>1</v>
      </c>
      <c r="S910" s="16" t="b">
        <f t="shared" si="81"/>
        <v>1</v>
      </c>
    </row>
    <row r="911" spans="1:19" ht="15.75">
      <c r="A911" s="103">
        <v>896</v>
      </c>
      <c r="B911" s="218"/>
      <c r="C911" s="218"/>
      <c r="D911" s="206"/>
      <c r="E911" s="206"/>
      <c r="F911" s="206"/>
      <c r="G911" s="207"/>
      <c r="H911" s="207"/>
      <c r="I911" s="208"/>
      <c r="J911" s="208"/>
      <c r="K911" s="208"/>
      <c r="L911" s="208"/>
      <c r="M911" s="104">
        <f t="shared" si="82"/>
        <v>0</v>
      </c>
      <c r="N911" s="208"/>
      <c r="O911" s="16" t="b">
        <f t="shared" si="83"/>
        <v>1</v>
      </c>
      <c r="P911" s="16" t="b">
        <f t="shared" si="84"/>
        <v>1</v>
      </c>
      <c r="Q911" s="16" t="b">
        <f t="shared" si="79"/>
        <v>1</v>
      </c>
      <c r="R911" s="16" t="b">
        <f t="shared" si="80"/>
        <v>1</v>
      </c>
      <c r="S911" s="16" t="b">
        <f t="shared" si="81"/>
        <v>1</v>
      </c>
    </row>
    <row r="912" spans="1:19" ht="15.75">
      <c r="A912" s="103">
        <v>897</v>
      </c>
      <c r="B912" s="218"/>
      <c r="C912" s="218"/>
      <c r="D912" s="206"/>
      <c r="E912" s="206"/>
      <c r="F912" s="206"/>
      <c r="G912" s="207"/>
      <c r="H912" s="207"/>
      <c r="I912" s="208"/>
      <c r="J912" s="208"/>
      <c r="K912" s="208"/>
      <c r="L912" s="208"/>
      <c r="M912" s="104">
        <f t="shared" si="82"/>
        <v>0</v>
      </c>
      <c r="N912" s="208"/>
      <c r="O912" s="16" t="b">
        <f t="shared" si="83"/>
        <v>1</v>
      </c>
      <c r="P912" s="16" t="b">
        <f t="shared" si="84"/>
        <v>1</v>
      </c>
      <c r="Q912" s="16" t="b">
        <f t="shared" ref="Q912:Q975" si="85">IF(D912="",TRUE,(IF(ISNUMBER(MATCH(D912,CountriesList,0)),TRUE,FALSE)))</f>
        <v>1</v>
      </c>
      <c r="R912" s="16" t="b">
        <f t="shared" ref="R912:R975" si="86">IF(E912="",TRUE,(IF(ISNUMBER(MATCH(E912,typeofentityList,0)),TRUE,FALSE)))</f>
        <v>1</v>
      </c>
      <c r="S912" s="16" t="b">
        <f t="shared" ref="S912:S975" si="87">IF(F912="",TRUE,(IF(ISNUMBER(MATCH(F912,RelationList,0)),TRUE,FALSE)))</f>
        <v>1</v>
      </c>
    </row>
    <row r="913" spans="1:19" ht="15.75">
      <c r="A913" s="103">
        <v>898</v>
      </c>
      <c r="B913" s="218"/>
      <c r="C913" s="218"/>
      <c r="D913" s="206"/>
      <c r="E913" s="206"/>
      <c r="F913" s="206"/>
      <c r="G913" s="207"/>
      <c r="H913" s="207"/>
      <c r="I913" s="208"/>
      <c r="J913" s="208"/>
      <c r="K913" s="208"/>
      <c r="L913" s="208"/>
      <c r="M913" s="104">
        <f t="shared" ref="M913:M976" si="88">SUM(I913:L913)</f>
        <v>0</v>
      </c>
      <c r="N913" s="208"/>
      <c r="O913" s="16" t="b">
        <f t="shared" si="83"/>
        <v>1</v>
      </c>
      <c r="P913" s="16" t="b">
        <f t="shared" si="84"/>
        <v>1</v>
      </c>
      <c r="Q913" s="16" t="b">
        <f t="shared" si="85"/>
        <v>1</v>
      </c>
      <c r="R913" s="16" t="b">
        <f t="shared" si="86"/>
        <v>1</v>
      </c>
      <c r="S913" s="16" t="b">
        <f t="shared" si="87"/>
        <v>1</v>
      </c>
    </row>
    <row r="914" spans="1:19" ht="15.75">
      <c r="A914" s="103">
        <v>899</v>
      </c>
      <c r="B914" s="218"/>
      <c r="C914" s="218"/>
      <c r="D914" s="206"/>
      <c r="E914" s="206"/>
      <c r="F914" s="206"/>
      <c r="G914" s="207"/>
      <c r="H914" s="207"/>
      <c r="I914" s="208"/>
      <c r="J914" s="208"/>
      <c r="K914" s="208"/>
      <c r="L914" s="208"/>
      <c r="M914" s="104">
        <f t="shared" si="88"/>
        <v>0</v>
      </c>
      <c r="N914" s="208"/>
      <c r="O914" s="16" t="b">
        <f t="shared" ref="O914:O977" si="89">IF(ISBLANK(B914),TRUE,IF(OR(ISBLANK(C914),ISBLANK(D914),ISBLANK(E914),ISBLANK(F914),ISBLANK(G914),ISBLANK(H914),ISBLANK(I914),ISBLANK(J914),ISBLANK(L914),ISBLANK(M914),ISBLANK(N914)),FALSE,TRUE))</f>
        <v>1</v>
      </c>
      <c r="P914" s="16"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6" t="b">
        <f t="shared" si="85"/>
        <v>1</v>
      </c>
      <c r="R914" s="16" t="b">
        <f t="shared" si="86"/>
        <v>1</v>
      </c>
      <c r="S914" s="16" t="b">
        <f t="shared" si="87"/>
        <v>1</v>
      </c>
    </row>
    <row r="915" spans="1:19" ht="15.75">
      <c r="A915" s="103">
        <v>900</v>
      </c>
      <c r="B915" s="218"/>
      <c r="C915" s="218"/>
      <c r="D915" s="206"/>
      <c r="E915" s="206"/>
      <c r="F915" s="206"/>
      <c r="G915" s="207"/>
      <c r="H915" s="207"/>
      <c r="I915" s="208"/>
      <c r="J915" s="208"/>
      <c r="K915" s="208"/>
      <c r="L915" s="208"/>
      <c r="M915" s="104">
        <f t="shared" si="88"/>
        <v>0</v>
      </c>
      <c r="N915" s="208"/>
      <c r="O915" s="16" t="b">
        <f t="shared" si="89"/>
        <v>1</v>
      </c>
      <c r="P915" s="16" t="b">
        <f t="shared" si="90"/>
        <v>1</v>
      </c>
      <c r="Q915" s="16" t="b">
        <f t="shared" si="85"/>
        <v>1</v>
      </c>
      <c r="R915" s="16" t="b">
        <f t="shared" si="86"/>
        <v>1</v>
      </c>
      <c r="S915" s="16" t="b">
        <f t="shared" si="87"/>
        <v>1</v>
      </c>
    </row>
    <row r="916" spans="1:19" ht="15.75">
      <c r="A916" s="103">
        <v>901</v>
      </c>
      <c r="B916" s="218"/>
      <c r="C916" s="218"/>
      <c r="D916" s="206"/>
      <c r="E916" s="206"/>
      <c r="F916" s="206"/>
      <c r="G916" s="207"/>
      <c r="H916" s="207"/>
      <c r="I916" s="208"/>
      <c r="J916" s="208"/>
      <c r="K916" s="208"/>
      <c r="L916" s="208"/>
      <c r="M916" s="104">
        <f t="shared" si="88"/>
        <v>0</v>
      </c>
      <c r="N916" s="208"/>
      <c r="O916" s="16" t="b">
        <f t="shared" si="89"/>
        <v>1</v>
      </c>
      <c r="P916" s="16" t="b">
        <f t="shared" si="90"/>
        <v>1</v>
      </c>
      <c r="Q916" s="16" t="b">
        <f t="shared" si="85"/>
        <v>1</v>
      </c>
      <c r="R916" s="16" t="b">
        <f t="shared" si="86"/>
        <v>1</v>
      </c>
      <c r="S916" s="16" t="b">
        <f t="shared" si="87"/>
        <v>1</v>
      </c>
    </row>
    <row r="917" spans="1:19" ht="15.75">
      <c r="A917" s="103">
        <v>902</v>
      </c>
      <c r="B917" s="218"/>
      <c r="C917" s="218"/>
      <c r="D917" s="206"/>
      <c r="E917" s="206"/>
      <c r="F917" s="206"/>
      <c r="G917" s="207"/>
      <c r="H917" s="207"/>
      <c r="I917" s="208"/>
      <c r="J917" s="208"/>
      <c r="K917" s="208"/>
      <c r="L917" s="208"/>
      <c r="M917" s="104">
        <f t="shared" si="88"/>
        <v>0</v>
      </c>
      <c r="N917" s="208"/>
      <c r="O917" s="16" t="b">
        <f t="shared" si="89"/>
        <v>1</v>
      </c>
      <c r="P917" s="16" t="b">
        <f t="shared" si="90"/>
        <v>1</v>
      </c>
      <c r="Q917" s="16" t="b">
        <f t="shared" si="85"/>
        <v>1</v>
      </c>
      <c r="R917" s="16" t="b">
        <f t="shared" si="86"/>
        <v>1</v>
      </c>
      <c r="S917" s="16" t="b">
        <f t="shared" si="87"/>
        <v>1</v>
      </c>
    </row>
    <row r="918" spans="1:19" ht="15.75">
      <c r="A918" s="103">
        <v>903</v>
      </c>
      <c r="B918" s="218"/>
      <c r="C918" s="218"/>
      <c r="D918" s="206"/>
      <c r="E918" s="206"/>
      <c r="F918" s="206"/>
      <c r="G918" s="207"/>
      <c r="H918" s="207"/>
      <c r="I918" s="208"/>
      <c r="J918" s="208"/>
      <c r="K918" s="208"/>
      <c r="L918" s="208"/>
      <c r="M918" s="104">
        <f t="shared" si="88"/>
        <v>0</v>
      </c>
      <c r="N918" s="208"/>
      <c r="O918" s="16" t="b">
        <f t="shared" si="89"/>
        <v>1</v>
      </c>
      <c r="P918" s="16" t="b">
        <f t="shared" si="90"/>
        <v>1</v>
      </c>
      <c r="Q918" s="16" t="b">
        <f t="shared" si="85"/>
        <v>1</v>
      </c>
      <c r="R918" s="16" t="b">
        <f t="shared" si="86"/>
        <v>1</v>
      </c>
      <c r="S918" s="16" t="b">
        <f t="shared" si="87"/>
        <v>1</v>
      </c>
    </row>
    <row r="919" spans="1:19" ht="15.75">
      <c r="A919" s="103">
        <v>904</v>
      </c>
      <c r="B919" s="218"/>
      <c r="C919" s="218"/>
      <c r="D919" s="206"/>
      <c r="E919" s="206"/>
      <c r="F919" s="206"/>
      <c r="G919" s="207"/>
      <c r="H919" s="207"/>
      <c r="I919" s="208"/>
      <c r="J919" s="208"/>
      <c r="K919" s="208"/>
      <c r="L919" s="208"/>
      <c r="M919" s="104">
        <f t="shared" si="88"/>
        <v>0</v>
      </c>
      <c r="N919" s="208"/>
      <c r="O919" s="16" t="b">
        <f t="shared" si="89"/>
        <v>1</v>
      </c>
      <c r="P919" s="16" t="b">
        <f t="shared" si="90"/>
        <v>1</v>
      </c>
      <c r="Q919" s="16" t="b">
        <f t="shared" si="85"/>
        <v>1</v>
      </c>
      <c r="R919" s="16" t="b">
        <f t="shared" si="86"/>
        <v>1</v>
      </c>
      <c r="S919" s="16" t="b">
        <f t="shared" si="87"/>
        <v>1</v>
      </c>
    </row>
    <row r="920" spans="1:19" ht="15.75">
      <c r="A920" s="103">
        <v>905</v>
      </c>
      <c r="B920" s="218"/>
      <c r="C920" s="218"/>
      <c r="D920" s="206"/>
      <c r="E920" s="206"/>
      <c r="F920" s="206"/>
      <c r="G920" s="207"/>
      <c r="H920" s="207"/>
      <c r="I920" s="208"/>
      <c r="J920" s="208"/>
      <c r="K920" s="208"/>
      <c r="L920" s="208"/>
      <c r="M920" s="104">
        <f t="shared" si="88"/>
        <v>0</v>
      </c>
      <c r="N920" s="208"/>
      <c r="O920" s="16" t="b">
        <f t="shared" si="89"/>
        <v>1</v>
      </c>
      <c r="P920" s="16" t="b">
        <f t="shared" si="90"/>
        <v>1</v>
      </c>
      <c r="Q920" s="16" t="b">
        <f t="shared" si="85"/>
        <v>1</v>
      </c>
      <c r="R920" s="16" t="b">
        <f t="shared" si="86"/>
        <v>1</v>
      </c>
      <c r="S920" s="16" t="b">
        <f t="shared" si="87"/>
        <v>1</v>
      </c>
    </row>
    <row r="921" spans="1:19" ht="15.75">
      <c r="A921" s="103">
        <v>906</v>
      </c>
      <c r="B921" s="218"/>
      <c r="C921" s="218"/>
      <c r="D921" s="206"/>
      <c r="E921" s="206"/>
      <c r="F921" s="206"/>
      <c r="G921" s="207"/>
      <c r="H921" s="207"/>
      <c r="I921" s="208"/>
      <c r="J921" s="208"/>
      <c r="K921" s="208"/>
      <c r="L921" s="208"/>
      <c r="M921" s="104">
        <f t="shared" si="88"/>
        <v>0</v>
      </c>
      <c r="N921" s="208"/>
      <c r="O921" s="16" t="b">
        <f t="shared" si="89"/>
        <v>1</v>
      </c>
      <c r="P921" s="16" t="b">
        <f t="shared" si="90"/>
        <v>1</v>
      </c>
      <c r="Q921" s="16" t="b">
        <f t="shared" si="85"/>
        <v>1</v>
      </c>
      <c r="R921" s="16" t="b">
        <f t="shared" si="86"/>
        <v>1</v>
      </c>
      <c r="S921" s="16" t="b">
        <f t="shared" si="87"/>
        <v>1</v>
      </c>
    </row>
    <row r="922" spans="1:19" ht="15.75">
      <c r="A922" s="103">
        <v>907</v>
      </c>
      <c r="B922" s="218"/>
      <c r="C922" s="218"/>
      <c r="D922" s="206"/>
      <c r="E922" s="206"/>
      <c r="F922" s="206"/>
      <c r="G922" s="207"/>
      <c r="H922" s="207"/>
      <c r="I922" s="208"/>
      <c r="J922" s="208"/>
      <c r="K922" s="208"/>
      <c r="L922" s="208"/>
      <c r="M922" s="104">
        <f t="shared" si="88"/>
        <v>0</v>
      </c>
      <c r="N922" s="208"/>
      <c r="O922" s="16" t="b">
        <f t="shared" si="89"/>
        <v>1</v>
      </c>
      <c r="P922" s="16" t="b">
        <f t="shared" si="90"/>
        <v>1</v>
      </c>
      <c r="Q922" s="16" t="b">
        <f t="shared" si="85"/>
        <v>1</v>
      </c>
      <c r="R922" s="16" t="b">
        <f t="shared" si="86"/>
        <v>1</v>
      </c>
      <c r="S922" s="16" t="b">
        <f t="shared" si="87"/>
        <v>1</v>
      </c>
    </row>
    <row r="923" spans="1:19" ht="15.75">
      <c r="A923" s="103">
        <v>908</v>
      </c>
      <c r="B923" s="218"/>
      <c r="C923" s="218"/>
      <c r="D923" s="206"/>
      <c r="E923" s="206"/>
      <c r="F923" s="206"/>
      <c r="G923" s="207"/>
      <c r="H923" s="207"/>
      <c r="I923" s="208"/>
      <c r="J923" s="208"/>
      <c r="K923" s="208"/>
      <c r="L923" s="208"/>
      <c r="M923" s="104">
        <f t="shared" si="88"/>
        <v>0</v>
      </c>
      <c r="N923" s="208"/>
      <c r="O923" s="16" t="b">
        <f t="shared" si="89"/>
        <v>1</v>
      </c>
      <c r="P923" s="16" t="b">
        <f t="shared" si="90"/>
        <v>1</v>
      </c>
      <c r="Q923" s="16" t="b">
        <f t="shared" si="85"/>
        <v>1</v>
      </c>
      <c r="R923" s="16" t="b">
        <f t="shared" si="86"/>
        <v>1</v>
      </c>
      <c r="S923" s="16" t="b">
        <f t="shared" si="87"/>
        <v>1</v>
      </c>
    </row>
    <row r="924" spans="1:19" ht="15.75">
      <c r="A924" s="103">
        <v>909</v>
      </c>
      <c r="B924" s="218"/>
      <c r="C924" s="218"/>
      <c r="D924" s="206"/>
      <c r="E924" s="206"/>
      <c r="F924" s="206"/>
      <c r="G924" s="207"/>
      <c r="H924" s="207"/>
      <c r="I924" s="208"/>
      <c r="J924" s="208"/>
      <c r="K924" s="208"/>
      <c r="L924" s="208"/>
      <c r="M924" s="104">
        <f t="shared" si="88"/>
        <v>0</v>
      </c>
      <c r="N924" s="208"/>
      <c r="O924" s="16" t="b">
        <f t="shared" si="89"/>
        <v>1</v>
      </c>
      <c r="P924" s="16" t="b">
        <f t="shared" si="90"/>
        <v>1</v>
      </c>
      <c r="Q924" s="16" t="b">
        <f t="shared" si="85"/>
        <v>1</v>
      </c>
      <c r="R924" s="16" t="b">
        <f t="shared" si="86"/>
        <v>1</v>
      </c>
      <c r="S924" s="16" t="b">
        <f t="shared" si="87"/>
        <v>1</v>
      </c>
    </row>
    <row r="925" spans="1:19" ht="15.75">
      <c r="A925" s="103">
        <v>910</v>
      </c>
      <c r="B925" s="218"/>
      <c r="C925" s="218"/>
      <c r="D925" s="206"/>
      <c r="E925" s="206"/>
      <c r="F925" s="206"/>
      <c r="G925" s="207"/>
      <c r="H925" s="207"/>
      <c r="I925" s="208"/>
      <c r="J925" s="208"/>
      <c r="K925" s="208"/>
      <c r="L925" s="208"/>
      <c r="M925" s="104">
        <f t="shared" si="88"/>
        <v>0</v>
      </c>
      <c r="N925" s="208"/>
      <c r="O925" s="16" t="b">
        <f t="shared" si="89"/>
        <v>1</v>
      </c>
      <c r="P925" s="16" t="b">
        <f t="shared" si="90"/>
        <v>1</v>
      </c>
      <c r="Q925" s="16" t="b">
        <f t="shared" si="85"/>
        <v>1</v>
      </c>
      <c r="R925" s="16" t="b">
        <f t="shared" si="86"/>
        <v>1</v>
      </c>
      <c r="S925" s="16" t="b">
        <f t="shared" si="87"/>
        <v>1</v>
      </c>
    </row>
    <row r="926" spans="1:19" ht="15.75">
      <c r="A926" s="103">
        <v>911</v>
      </c>
      <c r="B926" s="218"/>
      <c r="C926" s="218"/>
      <c r="D926" s="206"/>
      <c r="E926" s="206"/>
      <c r="F926" s="206"/>
      <c r="G926" s="207"/>
      <c r="H926" s="207"/>
      <c r="I926" s="208"/>
      <c r="J926" s="208"/>
      <c r="K926" s="208"/>
      <c r="L926" s="208"/>
      <c r="M926" s="104">
        <f t="shared" si="88"/>
        <v>0</v>
      </c>
      <c r="N926" s="208"/>
      <c r="O926" s="16" t="b">
        <f t="shared" si="89"/>
        <v>1</v>
      </c>
      <c r="P926" s="16" t="b">
        <f t="shared" si="90"/>
        <v>1</v>
      </c>
      <c r="Q926" s="16" t="b">
        <f t="shared" si="85"/>
        <v>1</v>
      </c>
      <c r="R926" s="16" t="b">
        <f t="shared" si="86"/>
        <v>1</v>
      </c>
      <c r="S926" s="16" t="b">
        <f t="shared" si="87"/>
        <v>1</v>
      </c>
    </row>
    <row r="927" spans="1:19" ht="15.75">
      <c r="A927" s="103">
        <v>912</v>
      </c>
      <c r="B927" s="218"/>
      <c r="C927" s="218"/>
      <c r="D927" s="206"/>
      <c r="E927" s="206"/>
      <c r="F927" s="206"/>
      <c r="G927" s="207"/>
      <c r="H927" s="207"/>
      <c r="I927" s="208"/>
      <c r="J927" s="208"/>
      <c r="K927" s="208"/>
      <c r="L927" s="208"/>
      <c r="M927" s="104">
        <f t="shared" si="88"/>
        <v>0</v>
      </c>
      <c r="N927" s="208"/>
      <c r="O927" s="16" t="b">
        <f t="shared" si="89"/>
        <v>1</v>
      </c>
      <c r="P927" s="16" t="b">
        <f t="shared" si="90"/>
        <v>1</v>
      </c>
      <c r="Q927" s="16" t="b">
        <f t="shared" si="85"/>
        <v>1</v>
      </c>
      <c r="R927" s="16" t="b">
        <f t="shared" si="86"/>
        <v>1</v>
      </c>
      <c r="S927" s="16" t="b">
        <f t="shared" si="87"/>
        <v>1</v>
      </c>
    </row>
    <row r="928" spans="1:19" ht="15.75">
      <c r="A928" s="103">
        <v>913</v>
      </c>
      <c r="B928" s="218"/>
      <c r="C928" s="218"/>
      <c r="D928" s="206"/>
      <c r="E928" s="206"/>
      <c r="F928" s="206"/>
      <c r="G928" s="207"/>
      <c r="H928" s="207"/>
      <c r="I928" s="208"/>
      <c r="J928" s="208"/>
      <c r="K928" s="208"/>
      <c r="L928" s="208"/>
      <c r="M928" s="104">
        <f t="shared" si="88"/>
        <v>0</v>
      </c>
      <c r="N928" s="208"/>
      <c r="O928" s="16" t="b">
        <f t="shared" si="89"/>
        <v>1</v>
      </c>
      <c r="P928" s="16" t="b">
        <f t="shared" si="90"/>
        <v>1</v>
      </c>
      <c r="Q928" s="16" t="b">
        <f t="shared" si="85"/>
        <v>1</v>
      </c>
      <c r="R928" s="16" t="b">
        <f t="shared" si="86"/>
        <v>1</v>
      </c>
      <c r="S928" s="16" t="b">
        <f t="shared" si="87"/>
        <v>1</v>
      </c>
    </row>
    <row r="929" spans="1:19" ht="15.75">
      <c r="A929" s="103">
        <v>914</v>
      </c>
      <c r="B929" s="218"/>
      <c r="C929" s="218"/>
      <c r="D929" s="206"/>
      <c r="E929" s="206"/>
      <c r="F929" s="206"/>
      <c r="G929" s="207"/>
      <c r="H929" s="207"/>
      <c r="I929" s="208"/>
      <c r="J929" s="208"/>
      <c r="K929" s="208"/>
      <c r="L929" s="208"/>
      <c r="M929" s="104">
        <f t="shared" si="88"/>
        <v>0</v>
      </c>
      <c r="N929" s="208"/>
      <c r="O929" s="16" t="b">
        <f t="shared" si="89"/>
        <v>1</v>
      </c>
      <c r="P929" s="16" t="b">
        <f t="shared" si="90"/>
        <v>1</v>
      </c>
      <c r="Q929" s="16" t="b">
        <f t="shared" si="85"/>
        <v>1</v>
      </c>
      <c r="R929" s="16" t="b">
        <f t="shared" si="86"/>
        <v>1</v>
      </c>
      <c r="S929" s="16" t="b">
        <f t="shared" si="87"/>
        <v>1</v>
      </c>
    </row>
    <row r="930" spans="1:19" ht="15.75">
      <c r="A930" s="103">
        <v>915</v>
      </c>
      <c r="B930" s="218"/>
      <c r="C930" s="218"/>
      <c r="D930" s="206"/>
      <c r="E930" s="206"/>
      <c r="F930" s="206"/>
      <c r="G930" s="207"/>
      <c r="H930" s="207"/>
      <c r="I930" s="208"/>
      <c r="J930" s="208"/>
      <c r="K930" s="208"/>
      <c r="L930" s="208"/>
      <c r="M930" s="104">
        <f t="shared" si="88"/>
        <v>0</v>
      </c>
      <c r="N930" s="208"/>
      <c r="O930" s="16" t="b">
        <f t="shared" si="89"/>
        <v>1</v>
      </c>
      <c r="P930" s="16" t="b">
        <f t="shared" si="90"/>
        <v>1</v>
      </c>
      <c r="Q930" s="16" t="b">
        <f t="shared" si="85"/>
        <v>1</v>
      </c>
      <c r="R930" s="16" t="b">
        <f t="shared" si="86"/>
        <v>1</v>
      </c>
      <c r="S930" s="16" t="b">
        <f t="shared" si="87"/>
        <v>1</v>
      </c>
    </row>
    <row r="931" spans="1:19" ht="15.75">
      <c r="A931" s="103">
        <v>916</v>
      </c>
      <c r="B931" s="218"/>
      <c r="C931" s="218"/>
      <c r="D931" s="206"/>
      <c r="E931" s="206"/>
      <c r="F931" s="206"/>
      <c r="G931" s="207"/>
      <c r="H931" s="207"/>
      <c r="I931" s="208"/>
      <c r="J931" s="208"/>
      <c r="K931" s="208"/>
      <c r="L931" s="208"/>
      <c r="M931" s="104">
        <f t="shared" si="88"/>
        <v>0</v>
      </c>
      <c r="N931" s="208"/>
      <c r="O931" s="16" t="b">
        <f t="shared" si="89"/>
        <v>1</v>
      </c>
      <c r="P931" s="16" t="b">
        <f t="shared" si="90"/>
        <v>1</v>
      </c>
      <c r="Q931" s="16" t="b">
        <f t="shared" si="85"/>
        <v>1</v>
      </c>
      <c r="R931" s="16" t="b">
        <f t="shared" si="86"/>
        <v>1</v>
      </c>
      <c r="S931" s="16" t="b">
        <f t="shared" si="87"/>
        <v>1</v>
      </c>
    </row>
    <row r="932" spans="1:19" ht="15.75">
      <c r="A932" s="103">
        <v>917</v>
      </c>
      <c r="B932" s="218"/>
      <c r="C932" s="218"/>
      <c r="D932" s="206"/>
      <c r="E932" s="206"/>
      <c r="F932" s="206"/>
      <c r="G932" s="207"/>
      <c r="H932" s="207"/>
      <c r="I932" s="208"/>
      <c r="J932" s="208"/>
      <c r="K932" s="208"/>
      <c r="L932" s="208"/>
      <c r="M932" s="104">
        <f t="shared" si="88"/>
        <v>0</v>
      </c>
      <c r="N932" s="208"/>
      <c r="O932" s="16" t="b">
        <f t="shared" si="89"/>
        <v>1</v>
      </c>
      <c r="P932" s="16" t="b">
        <f t="shared" si="90"/>
        <v>1</v>
      </c>
      <c r="Q932" s="16" t="b">
        <f t="shared" si="85"/>
        <v>1</v>
      </c>
      <c r="R932" s="16" t="b">
        <f t="shared" si="86"/>
        <v>1</v>
      </c>
      <c r="S932" s="16" t="b">
        <f t="shared" si="87"/>
        <v>1</v>
      </c>
    </row>
    <row r="933" spans="1:19" ht="15.75">
      <c r="A933" s="103">
        <v>918</v>
      </c>
      <c r="B933" s="218"/>
      <c r="C933" s="218"/>
      <c r="D933" s="206"/>
      <c r="E933" s="206"/>
      <c r="F933" s="206"/>
      <c r="G933" s="207"/>
      <c r="H933" s="207"/>
      <c r="I933" s="208"/>
      <c r="J933" s="208"/>
      <c r="K933" s="208"/>
      <c r="L933" s="208"/>
      <c r="M933" s="104">
        <f t="shared" si="88"/>
        <v>0</v>
      </c>
      <c r="N933" s="208"/>
      <c r="O933" s="16" t="b">
        <f t="shared" si="89"/>
        <v>1</v>
      </c>
      <c r="P933" s="16" t="b">
        <f t="shared" si="90"/>
        <v>1</v>
      </c>
      <c r="Q933" s="16" t="b">
        <f t="shared" si="85"/>
        <v>1</v>
      </c>
      <c r="R933" s="16" t="b">
        <f t="shared" si="86"/>
        <v>1</v>
      </c>
      <c r="S933" s="16" t="b">
        <f t="shared" si="87"/>
        <v>1</v>
      </c>
    </row>
    <row r="934" spans="1:19" ht="15.75">
      <c r="A934" s="103">
        <v>919</v>
      </c>
      <c r="B934" s="218"/>
      <c r="C934" s="218"/>
      <c r="D934" s="206"/>
      <c r="E934" s="206"/>
      <c r="F934" s="206"/>
      <c r="G934" s="207"/>
      <c r="H934" s="207"/>
      <c r="I934" s="208"/>
      <c r="J934" s="208"/>
      <c r="K934" s="208"/>
      <c r="L934" s="208"/>
      <c r="M934" s="104">
        <f t="shared" si="88"/>
        <v>0</v>
      </c>
      <c r="N934" s="208"/>
      <c r="O934" s="16" t="b">
        <f t="shared" si="89"/>
        <v>1</v>
      </c>
      <c r="P934" s="16" t="b">
        <f t="shared" si="90"/>
        <v>1</v>
      </c>
      <c r="Q934" s="16" t="b">
        <f t="shared" si="85"/>
        <v>1</v>
      </c>
      <c r="R934" s="16" t="b">
        <f t="shared" si="86"/>
        <v>1</v>
      </c>
      <c r="S934" s="16" t="b">
        <f t="shared" si="87"/>
        <v>1</v>
      </c>
    </row>
    <row r="935" spans="1:19" ht="15.75">
      <c r="A935" s="103">
        <v>920</v>
      </c>
      <c r="B935" s="218"/>
      <c r="C935" s="218"/>
      <c r="D935" s="206"/>
      <c r="E935" s="206"/>
      <c r="F935" s="206"/>
      <c r="G935" s="207"/>
      <c r="H935" s="207"/>
      <c r="I935" s="208"/>
      <c r="J935" s="208"/>
      <c r="K935" s="208"/>
      <c r="L935" s="208"/>
      <c r="M935" s="104">
        <f t="shared" si="88"/>
        <v>0</v>
      </c>
      <c r="N935" s="208"/>
      <c r="O935" s="16" t="b">
        <f t="shared" si="89"/>
        <v>1</v>
      </c>
      <c r="P935" s="16" t="b">
        <f t="shared" si="90"/>
        <v>1</v>
      </c>
      <c r="Q935" s="16" t="b">
        <f t="shared" si="85"/>
        <v>1</v>
      </c>
      <c r="R935" s="16" t="b">
        <f t="shared" si="86"/>
        <v>1</v>
      </c>
      <c r="S935" s="16" t="b">
        <f t="shared" si="87"/>
        <v>1</v>
      </c>
    </row>
    <row r="936" spans="1:19" ht="15.75">
      <c r="A936" s="103">
        <v>921</v>
      </c>
      <c r="B936" s="218"/>
      <c r="C936" s="218"/>
      <c r="D936" s="206"/>
      <c r="E936" s="206"/>
      <c r="F936" s="206"/>
      <c r="G936" s="207"/>
      <c r="H936" s="207"/>
      <c r="I936" s="208"/>
      <c r="J936" s="208"/>
      <c r="K936" s="208"/>
      <c r="L936" s="208"/>
      <c r="M936" s="104">
        <f t="shared" si="88"/>
        <v>0</v>
      </c>
      <c r="N936" s="208"/>
      <c r="O936" s="16" t="b">
        <f t="shared" si="89"/>
        <v>1</v>
      </c>
      <c r="P936" s="16" t="b">
        <f t="shared" si="90"/>
        <v>1</v>
      </c>
      <c r="Q936" s="16" t="b">
        <f t="shared" si="85"/>
        <v>1</v>
      </c>
      <c r="R936" s="16" t="b">
        <f t="shared" si="86"/>
        <v>1</v>
      </c>
      <c r="S936" s="16" t="b">
        <f t="shared" si="87"/>
        <v>1</v>
      </c>
    </row>
    <row r="937" spans="1:19" ht="15.75">
      <c r="A937" s="103">
        <v>922</v>
      </c>
      <c r="B937" s="218"/>
      <c r="C937" s="218"/>
      <c r="D937" s="206"/>
      <c r="E937" s="206"/>
      <c r="F937" s="206"/>
      <c r="G937" s="207"/>
      <c r="H937" s="207"/>
      <c r="I937" s="208"/>
      <c r="J937" s="208"/>
      <c r="K937" s="208"/>
      <c r="L937" s="208"/>
      <c r="M937" s="104">
        <f t="shared" si="88"/>
        <v>0</v>
      </c>
      <c r="N937" s="208"/>
      <c r="O937" s="16" t="b">
        <f t="shared" si="89"/>
        <v>1</v>
      </c>
      <c r="P937" s="16" t="b">
        <f t="shared" si="90"/>
        <v>1</v>
      </c>
      <c r="Q937" s="16" t="b">
        <f t="shared" si="85"/>
        <v>1</v>
      </c>
      <c r="R937" s="16" t="b">
        <f t="shared" si="86"/>
        <v>1</v>
      </c>
      <c r="S937" s="16" t="b">
        <f t="shared" si="87"/>
        <v>1</v>
      </c>
    </row>
    <row r="938" spans="1:19" ht="15.75">
      <c r="A938" s="103">
        <v>923</v>
      </c>
      <c r="B938" s="218"/>
      <c r="C938" s="218"/>
      <c r="D938" s="206"/>
      <c r="E938" s="206"/>
      <c r="F938" s="206"/>
      <c r="G938" s="207"/>
      <c r="H938" s="207"/>
      <c r="I938" s="208"/>
      <c r="J938" s="208"/>
      <c r="K938" s="208"/>
      <c r="L938" s="208"/>
      <c r="M938" s="104">
        <f t="shared" si="88"/>
        <v>0</v>
      </c>
      <c r="N938" s="208"/>
      <c r="O938" s="16" t="b">
        <f t="shared" si="89"/>
        <v>1</v>
      </c>
      <c r="P938" s="16" t="b">
        <f t="shared" si="90"/>
        <v>1</v>
      </c>
      <c r="Q938" s="16" t="b">
        <f t="shared" si="85"/>
        <v>1</v>
      </c>
      <c r="R938" s="16" t="b">
        <f t="shared" si="86"/>
        <v>1</v>
      </c>
      <c r="S938" s="16" t="b">
        <f t="shared" si="87"/>
        <v>1</v>
      </c>
    </row>
    <row r="939" spans="1:19" ht="15.75">
      <c r="A939" s="103">
        <v>924</v>
      </c>
      <c r="B939" s="218"/>
      <c r="C939" s="218"/>
      <c r="D939" s="206"/>
      <c r="E939" s="206"/>
      <c r="F939" s="206"/>
      <c r="G939" s="207"/>
      <c r="H939" s="207"/>
      <c r="I939" s="208"/>
      <c r="J939" s="208"/>
      <c r="K939" s="208"/>
      <c r="L939" s="208"/>
      <c r="M939" s="104">
        <f t="shared" si="88"/>
        <v>0</v>
      </c>
      <c r="N939" s="208"/>
      <c r="O939" s="16" t="b">
        <f t="shared" si="89"/>
        <v>1</v>
      </c>
      <c r="P939" s="16" t="b">
        <f t="shared" si="90"/>
        <v>1</v>
      </c>
      <c r="Q939" s="16" t="b">
        <f t="shared" si="85"/>
        <v>1</v>
      </c>
      <c r="R939" s="16" t="b">
        <f t="shared" si="86"/>
        <v>1</v>
      </c>
      <c r="S939" s="16" t="b">
        <f t="shared" si="87"/>
        <v>1</v>
      </c>
    </row>
    <row r="940" spans="1:19" ht="15.75">
      <c r="A940" s="103">
        <v>925</v>
      </c>
      <c r="B940" s="218"/>
      <c r="C940" s="218"/>
      <c r="D940" s="206"/>
      <c r="E940" s="206"/>
      <c r="F940" s="206"/>
      <c r="G940" s="207"/>
      <c r="H940" s="207"/>
      <c r="I940" s="208"/>
      <c r="J940" s="208"/>
      <c r="K940" s="208"/>
      <c r="L940" s="208"/>
      <c r="M940" s="104">
        <f t="shared" si="88"/>
        <v>0</v>
      </c>
      <c r="N940" s="208"/>
      <c r="O940" s="16" t="b">
        <f t="shared" si="89"/>
        <v>1</v>
      </c>
      <c r="P940" s="16" t="b">
        <f t="shared" si="90"/>
        <v>1</v>
      </c>
      <c r="Q940" s="16" t="b">
        <f t="shared" si="85"/>
        <v>1</v>
      </c>
      <c r="R940" s="16" t="b">
        <f t="shared" si="86"/>
        <v>1</v>
      </c>
      <c r="S940" s="16" t="b">
        <f t="shared" si="87"/>
        <v>1</v>
      </c>
    </row>
    <row r="941" spans="1:19" ht="15.75">
      <c r="A941" s="103">
        <v>926</v>
      </c>
      <c r="B941" s="218"/>
      <c r="C941" s="218"/>
      <c r="D941" s="206"/>
      <c r="E941" s="206"/>
      <c r="F941" s="206"/>
      <c r="G941" s="207"/>
      <c r="H941" s="207"/>
      <c r="I941" s="208"/>
      <c r="J941" s="208"/>
      <c r="K941" s="208"/>
      <c r="L941" s="208"/>
      <c r="M941" s="104">
        <f t="shared" si="88"/>
        <v>0</v>
      </c>
      <c r="N941" s="208"/>
      <c r="O941" s="16" t="b">
        <f t="shared" si="89"/>
        <v>1</v>
      </c>
      <c r="P941" s="16" t="b">
        <f t="shared" si="90"/>
        <v>1</v>
      </c>
      <c r="Q941" s="16" t="b">
        <f t="shared" si="85"/>
        <v>1</v>
      </c>
      <c r="R941" s="16" t="b">
        <f t="shared" si="86"/>
        <v>1</v>
      </c>
      <c r="S941" s="16" t="b">
        <f t="shared" si="87"/>
        <v>1</v>
      </c>
    </row>
    <row r="942" spans="1:19" ht="15.75">
      <c r="A942" s="103">
        <v>927</v>
      </c>
      <c r="B942" s="218"/>
      <c r="C942" s="218"/>
      <c r="D942" s="206"/>
      <c r="E942" s="206"/>
      <c r="F942" s="206"/>
      <c r="G942" s="207"/>
      <c r="H942" s="207"/>
      <c r="I942" s="208"/>
      <c r="J942" s="208"/>
      <c r="K942" s="208"/>
      <c r="L942" s="208"/>
      <c r="M942" s="104">
        <f t="shared" si="88"/>
        <v>0</v>
      </c>
      <c r="N942" s="208"/>
      <c r="O942" s="16" t="b">
        <f t="shared" si="89"/>
        <v>1</v>
      </c>
      <c r="P942" s="16" t="b">
        <f t="shared" si="90"/>
        <v>1</v>
      </c>
      <c r="Q942" s="16" t="b">
        <f t="shared" si="85"/>
        <v>1</v>
      </c>
      <c r="R942" s="16" t="b">
        <f t="shared" si="86"/>
        <v>1</v>
      </c>
      <c r="S942" s="16" t="b">
        <f t="shared" si="87"/>
        <v>1</v>
      </c>
    </row>
    <row r="943" spans="1:19" ht="15.75">
      <c r="A943" s="103">
        <v>928</v>
      </c>
      <c r="B943" s="218"/>
      <c r="C943" s="218"/>
      <c r="D943" s="206"/>
      <c r="E943" s="206"/>
      <c r="F943" s="206"/>
      <c r="G943" s="207"/>
      <c r="H943" s="207"/>
      <c r="I943" s="208"/>
      <c r="J943" s="208"/>
      <c r="K943" s="208"/>
      <c r="L943" s="208"/>
      <c r="M943" s="104">
        <f t="shared" si="88"/>
        <v>0</v>
      </c>
      <c r="N943" s="208"/>
      <c r="O943" s="16" t="b">
        <f t="shared" si="89"/>
        <v>1</v>
      </c>
      <c r="P943" s="16" t="b">
        <f t="shared" si="90"/>
        <v>1</v>
      </c>
      <c r="Q943" s="16" t="b">
        <f t="shared" si="85"/>
        <v>1</v>
      </c>
      <c r="R943" s="16" t="b">
        <f t="shared" si="86"/>
        <v>1</v>
      </c>
      <c r="S943" s="16" t="b">
        <f t="shared" si="87"/>
        <v>1</v>
      </c>
    </row>
    <row r="944" spans="1:19" ht="15.75">
      <c r="A944" s="103">
        <v>929</v>
      </c>
      <c r="B944" s="218"/>
      <c r="C944" s="218"/>
      <c r="D944" s="206"/>
      <c r="E944" s="206"/>
      <c r="F944" s="206"/>
      <c r="G944" s="207"/>
      <c r="H944" s="207"/>
      <c r="I944" s="208"/>
      <c r="J944" s="208"/>
      <c r="K944" s="208"/>
      <c r="L944" s="208"/>
      <c r="M944" s="104">
        <f t="shared" si="88"/>
        <v>0</v>
      </c>
      <c r="N944" s="208"/>
      <c r="O944" s="16" t="b">
        <f t="shared" si="89"/>
        <v>1</v>
      </c>
      <c r="P944" s="16" t="b">
        <f t="shared" si="90"/>
        <v>1</v>
      </c>
      <c r="Q944" s="16" t="b">
        <f t="shared" si="85"/>
        <v>1</v>
      </c>
      <c r="R944" s="16" t="b">
        <f t="shared" si="86"/>
        <v>1</v>
      </c>
      <c r="S944" s="16" t="b">
        <f t="shared" si="87"/>
        <v>1</v>
      </c>
    </row>
    <row r="945" spans="1:19" ht="15.75">
      <c r="A945" s="103">
        <v>930</v>
      </c>
      <c r="B945" s="218"/>
      <c r="C945" s="218"/>
      <c r="D945" s="206"/>
      <c r="E945" s="206"/>
      <c r="F945" s="206"/>
      <c r="G945" s="207"/>
      <c r="H945" s="207"/>
      <c r="I945" s="208"/>
      <c r="J945" s="208"/>
      <c r="K945" s="208"/>
      <c r="L945" s="208"/>
      <c r="M945" s="104">
        <f t="shared" si="88"/>
        <v>0</v>
      </c>
      <c r="N945" s="208"/>
      <c r="O945" s="16" t="b">
        <f t="shared" si="89"/>
        <v>1</v>
      </c>
      <c r="P945" s="16" t="b">
        <f t="shared" si="90"/>
        <v>1</v>
      </c>
      <c r="Q945" s="16" t="b">
        <f t="shared" si="85"/>
        <v>1</v>
      </c>
      <c r="R945" s="16" t="b">
        <f t="shared" si="86"/>
        <v>1</v>
      </c>
      <c r="S945" s="16" t="b">
        <f t="shared" si="87"/>
        <v>1</v>
      </c>
    </row>
    <row r="946" spans="1:19" ht="15.75">
      <c r="A946" s="103">
        <v>931</v>
      </c>
      <c r="B946" s="218"/>
      <c r="C946" s="218"/>
      <c r="D946" s="206"/>
      <c r="E946" s="206"/>
      <c r="F946" s="206"/>
      <c r="G946" s="207"/>
      <c r="H946" s="207"/>
      <c r="I946" s="208"/>
      <c r="J946" s="208"/>
      <c r="K946" s="208"/>
      <c r="L946" s="208"/>
      <c r="M946" s="104">
        <f t="shared" si="88"/>
        <v>0</v>
      </c>
      <c r="N946" s="208"/>
      <c r="O946" s="16" t="b">
        <f t="shared" si="89"/>
        <v>1</v>
      </c>
      <c r="P946" s="16" t="b">
        <f t="shared" si="90"/>
        <v>1</v>
      </c>
      <c r="Q946" s="16" t="b">
        <f t="shared" si="85"/>
        <v>1</v>
      </c>
      <c r="R946" s="16" t="b">
        <f t="shared" si="86"/>
        <v>1</v>
      </c>
      <c r="S946" s="16" t="b">
        <f t="shared" si="87"/>
        <v>1</v>
      </c>
    </row>
    <row r="947" spans="1:19" ht="15.75">
      <c r="A947" s="103">
        <v>932</v>
      </c>
      <c r="B947" s="218"/>
      <c r="C947" s="218"/>
      <c r="D947" s="206"/>
      <c r="E947" s="206"/>
      <c r="F947" s="206"/>
      <c r="G947" s="207"/>
      <c r="H947" s="207"/>
      <c r="I947" s="208"/>
      <c r="J947" s="208"/>
      <c r="K947" s="208"/>
      <c r="L947" s="208"/>
      <c r="M947" s="104">
        <f t="shared" si="88"/>
        <v>0</v>
      </c>
      <c r="N947" s="208"/>
      <c r="O947" s="16" t="b">
        <f t="shared" si="89"/>
        <v>1</v>
      </c>
      <c r="P947" s="16" t="b">
        <f t="shared" si="90"/>
        <v>1</v>
      </c>
      <c r="Q947" s="16" t="b">
        <f t="shared" si="85"/>
        <v>1</v>
      </c>
      <c r="R947" s="16" t="b">
        <f t="shared" si="86"/>
        <v>1</v>
      </c>
      <c r="S947" s="16" t="b">
        <f t="shared" si="87"/>
        <v>1</v>
      </c>
    </row>
    <row r="948" spans="1:19" ht="15.75">
      <c r="A948" s="103">
        <v>933</v>
      </c>
      <c r="B948" s="218"/>
      <c r="C948" s="218"/>
      <c r="D948" s="206"/>
      <c r="E948" s="206"/>
      <c r="F948" s="206"/>
      <c r="G948" s="207"/>
      <c r="H948" s="207"/>
      <c r="I948" s="208"/>
      <c r="J948" s="208"/>
      <c r="K948" s="208"/>
      <c r="L948" s="208"/>
      <c r="M948" s="104">
        <f t="shared" si="88"/>
        <v>0</v>
      </c>
      <c r="N948" s="208"/>
      <c r="O948" s="16" t="b">
        <f t="shared" si="89"/>
        <v>1</v>
      </c>
      <c r="P948" s="16" t="b">
        <f t="shared" si="90"/>
        <v>1</v>
      </c>
      <c r="Q948" s="16" t="b">
        <f t="shared" si="85"/>
        <v>1</v>
      </c>
      <c r="R948" s="16" t="b">
        <f t="shared" si="86"/>
        <v>1</v>
      </c>
      <c r="S948" s="16" t="b">
        <f t="shared" si="87"/>
        <v>1</v>
      </c>
    </row>
    <row r="949" spans="1:19" ht="15.75">
      <c r="A949" s="103">
        <v>934</v>
      </c>
      <c r="B949" s="218"/>
      <c r="C949" s="218"/>
      <c r="D949" s="206"/>
      <c r="E949" s="206"/>
      <c r="F949" s="206"/>
      <c r="G949" s="207"/>
      <c r="H949" s="207"/>
      <c r="I949" s="208"/>
      <c r="J949" s="208"/>
      <c r="K949" s="208"/>
      <c r="L949" s="208"/>
      <c r="M949" s="104">
        <f t="shared" si="88"/>
        <v>0</v>
      </c>
      <c r="N949" s="208"/>
      <c r="O949" s="16" t="b">
        <f t="shared" si="89"/>
        <v>1</v>
      </c>
      <c r="P949" s="16" t="b">
        <f t="shared" si="90"/>
        <v>1</v>
      </c>
      <c r="Q949" s="16" t="b">
        <f t="shared" si="85"/>
        <v>1</v>
      </c>
      <c r="R949" s="16" t="b">
        <f t="shared" si="86"/>
        <v>1</v>
      </c>
      <c r="S949" s="16" t="b">
        <f t="shared" si="87"/>
        <v>1</v>
      </c>
    </row>
    <row r="950" spans="1:19" ht="15.75">
      <c r="A950" s="103">
        <v>935</v>
      </c>
      <c r="B950" s="218"/>
      <c r="C950" s="218"/>
      <c r="D950" s="206"/>
      <c r="E950" s="206"/>
      <c r="F950" s="206"/>
      <c r="G950" s="207"/>
      <c r="H950" s="207"/>
      <c r="I950" s="208"/>
      <c r="J950" s="208"/>
      <c r="K950" s="208"/>
      <c r="L950" s="208"/>
      <c r="M950" s="104">
        <f t="shared" si="88"/>
        <v>0</v>
      </c>
      <c r="N950" s="208"/>
      <c r="O950" s="16" t="b">
        <f t="shared" si="89"/>
        <v>1</v>
      </c>
      <c r="P950" s="16" t="b">
        <f t="shared" si="90"/>
        <v>1</v>
      </c>
      <c r="Q950" s="16" t="b">
        <f t="shared" si="85"/>
        <v>1</v>
      </c>
      <c r="R950" s="16" t="b">
        <f t="shared" si="86"/>
        <v>1</v>
      </c>
      <c r="S950" s="16" t="b">
        <f t="shared" si="87"/>
        <v>1</v>
      </c>
    </row>
    <row r="951" spans="1:19" ht="15.75">
      <c r="A951" s="103">
        <v>936</v>
      </c>
      <c r="B951" s="218"/>
      <c r="C951" s="218"/>
      <c r="D951" s="206"/>
      <c r="E951" s="206"/>
      <c r="F951" s="206"/>
      <c r="G951" s="207"/>
      <c r="H951" s="207"/>
      <c r="I951" s="208"/>
      <c r="J951" s="208"/>
      <c r="K951" s="208"/>
      <c r="L951" s="208"/>
      <c r="M951" s="104">
        <f t="shared" si="88"/>
        <v>0</v>
      </c>
      <c r="N951" s="208"/>
      <c r="O951" s="16" t="b">
        <f t="shared" si="89"/>
        <v>1</v>
      </c>
      <c r="P951" s="16" t="b">
        <f t="shared" si="90"/>
        <v>1</v>
      </c>
      <c r="Q951" s="16" t="b">
        <f t="shared" si="85"/>
        <v>1</v>
      </c>
      <c r="R951" s="16" t="b">
        <f t="shared" si="86"/>
        <v>1</v>
      </c>
      <c r="S951" s="16" t="b">
        <f t="shared" si="87"/>
        <v>1</v>
      </c>
    </row>
    <row r="952" spans="1:19" ht="15.75">
      <c r="A952" s="103">
        <v>937</v>
      </c>
      <c r="B952" s="218"/>
      <c r="C952" s="218"/>
      <c r="D952" s="206"/>
      <c r="E952" s="206"/>
      <c r="F952" s="206"/>
      <c r="G952" s="207"/>
      <c r="H952" s="207"/>
      <c r="I952" s="208"/>
      <c r="J952" s="208"/>
      <c r="K952" s="208"/>
      <c r="L952" s="208"/>
      <c r="M952" s="104">
        <f t="shared" si="88"/>
        <v>0</v>
      </c>
      <c r="N952" s="208"/>
      <c r="O952" s="16" t="b">
        <f t="shared" si="89"/>
        <v>1</v>
      </c>
      <c r="P952" s="16" t="b">
        <f t="shared" si="90"/>
        <v>1</v>
      </c>
      <c r="Q952" s="16" t="b">
        <f t="shared" si="85"/>
        <v>1</v>
      </c>
      <c r="R952" s="16" t="b">
        <f t="shared" si="86"/>
        <v>1</v>
      </c>
      <c r="S952" s="16" t="b">
        <f t="shared" si="87"/>
        <v>1</v>
      </c>
    </row>
    <row r="953" spans="1:19" ht="15.75">
      <c r="A953" s="103">
        <v>938</v>
      </c>
      <c r="B953" s="218"/>
      <c r="C953" s="218"/>
      <c r="D953" s="206"/>
      <c r="E953" s="206"/>
      <c r="F953" s="206"/>
      <c r="G953" s="207"/>
      <c r="H953" s="207"/>
      <c r="I953" s="208"/>
      <c r="J953" s="208"/>
      <c r="K953" s="208"/>
      <c r="L953" s="208"/>
      <c r="M953" s="104">
        <f t="shared" si="88"/>
        <v>0</v>
      </c>
      <c r="N953" s="208"/>
      <c r="O953" s="16" t="b">
        <f t="shared" si="89"/>
        <v>1</v>
      </c>
      <c r="P953" s="16" t="b">
        <f t="shared" si="90"/>
        <v>1</v>
      </c>
      <c r="Q953" s="16" t="b">
        <f t="shared" si="85"/>
        <v>1</v>
      </c>
      <c r="R953" s="16" t="b">
        <f t="shared" si="86"/>
        <v>1</v>
      </c>
      <c r="S953" s="16" t="b">
        <f t="shared" si="87"/>
        <v>1</v>
      </c>
    </row>
    <row r="954" spans="1:19" ht="15.75">
      <c r="A954" s="103">
        <v>939</v>
      </c>
      <c r="B954" s="218"/>
      <c r="C954" s="218"/>
      <c r="D954" s="206"/>
      <c r="E954" s="206"/>
      <c r="F954" s="206"/>
      <c r="G954" s="207"/>
      <c r="H954" s="207"/>
      <c r="I954" s="208"/>
      <c r="J954" s="208"/>
      <c r="K954" s="208"/>
      <c r="L954" s="208"/>
      <c r="M954" s="104">
        <f t="shared" si="88"/>
        <v>0</v>
      </c>
      <c r="N954" s="208"/>
      <c r="O954" s="16" t="b">
        <f t="shared" si="89"/>
        <v>1</v>
      </c>
      <c r="P954" s="16" t="b">
        <f t="shared" si="90"/>
        <v>1</v>
      </c>
      <c r="Q954" s="16" t="b">
        <f t="shared" si="85"/>
        <v>1</v>
      </c>
      <c r="R954" s="16" t="b">
        <f t="shared" si="86"/>
        <v>1</v>
      </c>
      <c r="S954" s="16" t="b">
        <f t="shared" si="87"/>
        <v>1</v>
      </c>
    </row>
    <row r="955" spans="1:19" ht="15.75">
      <c r="A955" s="103">
        <v>940</v>
      </c>
      <c r="B955" s="218"/>
      <c r="C955" s="218"/>
      <c r="D955" s="206"/>
      <c r="E955" s="206"/>
      <c r="F955" s="206"/>
      <c r="G955" s="207"/>
      <c r="H955" s="207"/>
      <c r="I955" s="208"/>
      <c r="J955" s="208"/>
      <c r="K955" s="208"/>
      <c r="L955" s="208"/>
      <c r="M955" s="104">
        <f t="shared" si="88"/>
        <v>0</v>
      </c>
      <c r="N955" s="208"/>
      <c r="O955" s="16" t="b">
        <f t="shared" si="89"/>
        <v>1</v>
      </c>
      <c r="P955" s="16" t="b">
        <f t="shared" si="90"/>
        <v>1</v>
      </c>
      <c r="Q955" s="16" t="b">
        <f t="shared" si="85"/>
        <v>1</v>
      </c>
      <c r="R955" s="16" t="b">
        <f t="shared" si="86"/>
        <v>1</v>
      </c>
      <c r="S955" s="16" t="b">
        <f t="shared" si="87"/>
        <v>1</v>
      </c>
    </row>
    <row r="956" spans="1:19" ht="15.75">
      <c r="A956" s="103">
        <v>941</v>
      </c>
      <c r="B956" s="218"/>
      <c r="C956" s="218"/>
      <c r="D956" s="206"/>
      <c r="E956" s="206"/>
      <c r="F956" s="206"/>
      <c r="G956" s="207"/>
      <c r="H956" s="207"/>
      <c r="I956" s="208"/>
      <c r="J956" s="208"/>
      <c r="K956" s="208"/>
      <c r="L956" s="208"/>
      <c r="M956" s="104">
        <f t="shared" si="88"/>
        <v>0</v>
      </c>
      <c r="N956" s="208"/>
      <c r="O956" s="16" t="b">
        <f t="shared" si="89"/>
        <v>1</v>
      </c>
      <c r="P956" s="16" t="b">
        <f t="shared" si="90"/>
        <v>1</v>
      </c>
      <c r="Q956" s="16" t="b">
        <f t="shared" si="85"/>
        <v>1</v>
      </c>
      <c r="R956" s="16" t="b">
        <f t="shared" si="86"/>
        <v>1</v>
      </c>
      <c r="S956" s="16" t="b">
        <f t="shared" si="87"/>
        <v>1</v>
      </c>
    </row>
    <row r="957" spans="1:19" ht="15.75">
      <c r="A957" s="103">
        <v>942</v>
      </c>
      <c r="B957" s="218"/>
      <c r="C957" s="218"/>
      <c r="D957" s="206"/>
      <c r="E957" s="206"/>
      <c r="F957" s="206"/>
      <c r="G957" s="207"/>
      <c r="H957" s="207"/>
      <c r="I957" s="208"/>
      <c r="J957" s="208"/>
      <c r="K957" s="208"/>
      <c r="L957" s="208"/>
      <c r="M957" s="104">
        <f t="shared" si="88"/>
        <v>0</v>
      </c>
      <c r="N957" s="208"/>
      <c r="O957" s="16" t="b">
        <f t="shared" si="89"/>
        <v>1</v>
      </c>
      <c r="P957" s="16" t="b">
        <f t="shared" si="90"/>
        <v>1</v>
      </c>
      <c r="Q957" s="16" t="b">
        <f t="shared" si="85"/>
        <v>1</v>
      </c>
      <c r="R957" s="16" t="b">
        <f t="shared" si="86"/>
        <v>1</v>
      </c>
      <c r="S957" s="16" t="b">
        <f t="shared" si="87"/>
        <v>1</v>
      </c>
    </row>
    <row r="958" spans="1:19" ht="15.75">
      <c r="A958" s="103">
        <v>943</v>
      </c>
      <c r="B958" s="218"/>
      <c r="C958" s="218"/>
      <c r="D958" s="206"/>
      <c r="E958" s="206"/>
      <c r="F958" s="206"/>
      <c r="G958" s="207"/>
      <c r="H958" s="207"/>
      <c r="I958" s="208"/>
      <c r="J958" s="208"/>
      <c r="K958" s="208"/>
      <c r="L958" s="208"/>
      <c r="M958" s="104">
        <f t="shared" si="88"/>
        <v>0</v>
      </c>
      <c r="N958" s="208"/>
      <c r="O958" s="16" t="b">
        <f t="shared" si="89"/>
        <v>1</v>
      </c>
      <c r="P958" s="16" t="b">
        <f t="shared" si="90"/>
        <v>1</v>
      </c>
      <c r="Q958" s="16" t="b">
        <f t="shared" si="85"/>
        <v>1</v>
      </c>
      <c r="R958" s="16" t="b">
        <f t="shared" si="86"/>
        <v>1</v>
      </c>
      <c r="S958" s="16" t="b">
        <f t="shared" si="87"/>
        <v>1</v>
      </c>
    </row>
    <row r="959" spans="1:19" ht="15.75">
      <c r="A959" s="103">
        <v>944</v>
      </c>
      <c r="B959" s="218"/>
      <c r="C959" s="218"/>
      <c r="D959" s="206"/>
      <c r="E959" s="206"/>
      <c r="F959" s="206"/>
      <c r="G959" s="207"/>
      <c r="H959" s="207"/>
      <c r="I959" s="208"/>
      <c r="J959" s="208"/>
      <c r="K959" s="208"/>
      <c r="L959" s="208"/>
      <c r="M959" s="104">
        <f t="shared" si="88"/>
        <v>0</v>
      </c>
      <c r="N959" s="208"/>
      <c r="O959" s="16" t="b">
        <f t="shared" si="89"/>
        <v>1</v>
      </c>
      <c r="P959" s="16" t="b">
        <f t="shared" si="90"/>
        <v>1</v>
      </c>
      <c r="Q959" s="16" t="b">
        <f t="shared" si="85"/>
        <v>1</v>
      </c>
      <c r="R959" s="16" t="b">
        <f t="shared" si="86"/>
        <v>1</v>
      </c>
      <c r="S959" s="16" t="b">
        <f t="shared" si="87"/>
        <v>1</v>
      </c>
    </row>
    <row r="960" spans="1:19" ht="15.75">
      <c r="A960" s="103">
        <v>945</v>
      </c>
      <c r="B960" s="218"/>
      <c r="C960" s="218"/>
      <c r="D960" s="206"/>
      <c r="E960" s="206"/>
      <c r="F960" s="206"/>
      <c r="G960" s="207"/>
      <c r="H960" s="207"/>
      <c r="I960" s="208"/>
      <c r="J960" s="208"/>
      <c r="K960" s="208"/>
      <c r="L960" s="208"/>
      <c r="M960" s="104">
        <f t="shared" si="88"/>
        <v>0</v>
      </c>
      <c r="N960" s="208"/>
      <c r="O960" s="16" t="b">
        <f t="shared" si="89"/>
        <v>1</v>
      </c>
      <c r="P960" s="16" t="b">
        <f t="shared" si="90"/>
        <v>1</v>
      </c>
      <c r="Q960" s="16" t="b">
        <f t="shared" si="85"/>
        <v>1</v>
      </c>
      <c r="R960" s="16" t="b">
        <f t="shared" si="86"/>
        <v>1</v>
      </c>
      <c r="S960" s="16" t="b">
        <f t="shared" si="87"/>
        <v>1</v>
      </c>
    </row>
    <row r="961" spans="1:19" ht="15.75">
      <c r="A961" s="103">
        <v>946</v>
      </c>
      <c r="B961" s="218"/>
      <c r="C961" s="218"/>
      <c r="D961" s="206"/>
      <c r="E961" s="206"/>
      <c r="F961" s="206"/>
      <c r="G961" s="207"/>
      <c r="H961" s="207"/>
      <c r="I961" s="208"/>
      <c r="J961" s="208"/>
      <c r="K961" s="208"/>
      <c r="L961" s="208"/>
      <c r="M961" s="104">
        <f t="shared" si="88"/>
        <v>0</v>
      </c>
      <c r="N961" s="208"/>
      <c r="O961" s="16" t="b">
        <f t="shared" si="89"/>
        <v>1</v>
      </c>
      <c r="P961" s="16" t="b">
        <f t="shared" si="90"/>
        <v>1</v>
      </c>
      <c r="Q961" s="16" t="b">
        <f t="shared" si="85"/>
        <v>1</v>
      </c>
      <c r="R961" s="16" t="b">
        <f t="shared" si="86"/>
        <v>1</v>
      </c>
      <c r="S961" s="16" t="b">
        <f t="shared" si="87"/>
        <v>1</v>
      </c>
    </row>
    <row r="962" spans="1:19" ht="15.75">
      <c r="A962" s="103">
        <v>947</v>
      </c>
      <c r="B962" s="218"/>
      <c r="C962" s="218"/>
      <c r="D962" s="206"/>
      <c r="E962" s="206"/>
      <c r="F962" s="206"/>
      <c r="G962" s="207"/>
      <c r="H962" s="207"/>
      <c r="I962" s="208"/>
      <c r="J962" s="208"/>
      <c r="K962" s="208"/>
      <c r="L962" s="208"/>
      <c r="M962" s="104">
        <f t="shared" si="88"/>
        <v>0</v>
      </c>
      <c r="N962" s="208"/>
      <c r="O962" s="16" t="b">
        <f t="shared" si="89"/>
        <v>1</v>
      </c>
      <c r="P962" s="16" t="b">
        <f t="shared" si="90"/>
        <v>1</v>
      </c>
      <c r="Q962" s="16" t="b">
        <f t="shared" si="85"/>
        <v>1</v>
      </c>
      <c r="R962" s="16" t="b">
        <f t="shared" si="86"/>
        <v>1</v>
      </c>
      <c r="S962" s="16" t="b">
        <f t="shared" si="87"/>
        <v>1</v>
      </c>
    </row>
    <row r="963" spans="1:19" ht="15.75">
      <c r="A963" s="103">
        <v>948</v>
      </c>
      <c r="B963" s="218"/>
      <c r="C963" s="218"/>
      <c r="D963" s="206"/>
      <c r="E963" s="206"/>
      <c r="F963" s="206"/>
      <c r="G963" s="207"/>
      <c r="H963" s="207"/>
      <c r="I963" s="208"/>
      <c r="J963" s="208"/>
      <c r="K963" s="208"/>
      <c r="L963" s="208"/>
      <c r="M963" s="104">
        <f t="shared" si="88"/>
        <v>0</v>
      </c>
      <c r="N963" s="208"/>
      <c r="O963" s="16" t="b">
        <f t="shared" si="89"/>
        <v>1</v>
      </c>
      <c r="P963" s="16" t="b">
        <f t="shared" si="90"/>
        <v>1</v>
      </c>
      <c r="Q963" s="16" t="b">
        <f t="shared" si="85"/>
        <v>1</v>
      </c>
      <c r="R963" s="16" t="b">
        <f t="shared" si="86"/>
        <v>1</v>
      </c>
      <c r="S963" s="16" t="b">
        <f t="shared" si="87"/>
        <v>1</v>
      </c>
    </row>
    <row r="964" spans="1:19" ht="15.75">
      <c r="A964" s="103">
        <v>949</v>
      </c>
      <c r="B964" s="218"/>
      <c r="C964" s="218"/>
      <c r="D964" s="206"/>
      <c r="E964" s="206"/>
      <c r="F964" s="206"/>
      <c r="G964" s="207"/>
      <c r="H964" s="207"/>
      <c r="I964" s="208"/>
      <c r="J964" s="208"/>
      <c r="K964" s="208"/>
      <c r="L964" s="208"/>
      <c r="M964" s="104">
        <f t="shared" si="88"/>
        <v>0</v>
      </c>
      <c r="N964" s="208"/>
      <c r="O964" s="16" t="b">
        <f t="shared" si="89"/>
        <v>1</v>
      </c>
      <c r="P964" s="16" t="b">
        <f t="shared" si="90"/>
        <v>1</v>
      </c>
      <c r="Q964" s="16" t="b">
        <f t="shared" si="85"/>
        <v>1</v>
      </c>
      <c r="R964" s="16" t="b">
        <f t="shared" si="86"/>
        <v>1</v>
      </c>
      <c r="S964" s="16" t="b">
        <f t="shared" si="87"/>
        <v>1</v>
      </c>
    </row>
    <row r="965" spans="1:19" ht="15.75">
      <c r="A965" s="103">
        <v>950</v>
      </c>
      <c r="B965" s="218"/>
      <c r="C965" s="218"/>
      <c r="D965" s="206"/>
      <c r="E965" s="206"/>
      <c r="F965" s="206"/>
      <c r="G965" s="207"/>
      <c r="H965" s="207"/>
      <c r="I965" s="208"/>
      <c r="J965" s="208"/>
      <c r="K965" s="208"/>
      <c r="L965" s="208"/>
      <c r="M965" s="104">
        <f t="shared" si="88"/>
        <v>0</v>
      </c>
      <c r="N965" s="208"/>
      <c r="O965" s="16" t="b">
        <f t="shared" si="89"/>
        <v>1</v>
      </c>
      <c r="P965" s="16" t="b">
        <f t="shared" si="90"/>
        <v>1</v>
      </c>
      <c r="Q965" s="16" t="b">
        <f t="shared" si="85"/>
        <v>1</v>
      </c>
      <c r="R965" s="16" t="b">
        <f t="shared" si="86"/>
        <v>1</v>
      </c>
      <c r="S965" s="16" t="b">
        <f t="shared" si="87"/>
        <v>1</v>
      </c>
    </row>
    <row r="966" spans="1:19" ht="15.75">
      <c r="A966" s="103">
        <v>951</v>
      </c>
      <c r="B966" s="218"/>
      <c r="C966" s="218"/>
      <c r="D966" s="206"/>
      <c r="E966" s="206"/>
      <c r="F966" s="206"/>
      <c r="G966" s="207"/>
      <c r="H966" s="207"/>
      <c r="I966" s="208"/>
      <c r="J966" s="208"/>
      <c r="K966" s="208"/>
      <c r="L966" s="208"/>
      <c r="M966" s="104">
        <f t="shared" si="88"/>
        <v>0</v>
      </c>
      <c r="N966" s="208"/>
      <c r="O966" s="16" t="b">
        <f t="shared" si="89"/>
        <v>1</v>
      </c>
      <c r="P966" s="16" t="b">
        <f t="shared" si="90"/>
        <v>1</v>
      </c>
      <c r="Q966" s="16" t="b">
        <f t="shared" si="85"/>
        <v>1</v>
      </c>
      <c r="R966" s="16" t="b">
        <f t="shared" si="86"/>
        <v>1</v>
      </c>
      <c r="S966" s="16" t="b">
        <f t="shared" si="87"/>
        <v>1</v>
      </c>
    </row>
    <row r="967" spans="1:19" ht="15.75">
      <c r="A967" s="103">
        <v>952</v>
      </c>
      <c r="B967" s="218"/>
      <c r="C967" s="218"/>
      <c r="D967" s="206"/>
      <c r="E967" s="206"/>
      <c r="F967" s="206"/>
      <c r="G967" s="207"/>
      <c r="H967" s="207"/>
      <c r="I967" s="208"/>
      <c r="J967" s="208"/>
      <c r="K967" s="208"/>
      <c r="L967" s="208"/>
      <c r="M967" s="104">
        <f t="shared" si="88"/>
        <v>0</v>
      </c>
      <c r="N967" s="208"/>
      <c r="O967" s="16" t="b">
        <f t="shared" si="89"/>
        <v>1</v>
      </c>
      <c r="P967" s="16" t="b">
        <f t="shared" si="90"/>
        <v>1</v>
      </c>
      <c r="Q967" s="16" t="b">
        <f t="shared" si="85"/>
        <v>1</v>
      </c>
      <c r="R967" s="16" t="b">
        <f t="shared" si="86"/>
        <v>1</v>
      </c>
      <c r="S967" s="16" t="b">
        <f t="shared" si="87"/>
        <v>1</v>
      </c>
    </row>
    <row r="968" spans="1:19" ht="15.75">
      <c r="A968" s="103">
        <v>953</v>
      </c>
      <c r="B968" s="218"/>
      <c r="C968" s="218"/>
      <c r="D968" s="206"/>
      <c r="E968" s="206"/>
      <c r="F968" s="206"/>
      <c r="G968" s="207"/>
      <c r="H968" s="207"/>
      <c r="I968" s="208"/>
      <c r="J968" s="208"/>
      <c r="K968" s="208"/>
      <c r="L968" s="208"/>
      <c r="M968" s="104">
        <f t="shared" si="88"/>
        <v>0</v>
      </c>
      <c r="N968" s="208"/>
      <c r="O968" s="16" t="b">
        <f t="shared" si="89"/>
        <v>1</v>
      </c>
      <c r="P968" s="16" t="b">
        <f t="shared" si="90"/>
        <v>1</v>
      </c>
      <c r="Q968" s="16" t="b">
        <f t="shared" si="85"/>
        <v>1</v>
      </c>
      <c r="R968" s="16" t="b">
        <f t="shared" si="86"/>
        <v>1</v>
      </c>
      <c r="S968" s="16" t="b">
        <f t="shared" si="87"/>
        <v>1</v>
      </c>
    </row>
    <row r="969" spans="1:19" ht="15.75">
      <c r="A969" s="103">
        <v>954</v>
      </c>
      <c r="B969" s="218"/>
      <c r="C969" s="218"/>
      <c r="D969" s="206"/>
      <c r="E969" s="206"/>
      <c r="F969" s="206"/>
      <c r="G969" s="207"/>
      <c r="H969" s="207"/>
      <c r="I969" s="208"/>
      <c r="J969" s="208"/>
      <c r="K969" s="208"/>
      <c r="L969" s="208"/>
      <c r="M969" s="104">
        <f t="shared" si="88"/>
        <v>0</v>
      </c>
      <c r="N969" s="208"/>
      <c r="O969" s="16" t="b">
        <f t="shared" si="89"/>
        <v>1</v>
      </c>
      <c r="P969" s="16" t="b">
        <f t="shared" si="90"/>
        <v>1</v>
      </c>
      <c r="Q969" s="16" t="b">
        <f t="shared" si="85"/>
        <v>1</v>
      </c>
      <c r="R969" s="16" t="b">
        <f t="shared" si="86"/>
        <v>1</v>
      </c>
      <c r="S969" s="16" t="b">
        <f t="shared" si="87"/>
        <v>1</v>
      </c>
    </row>
    <row r="970" spans="1:19" ht="15.75">
      <c r="A970" s="103">
        <v>955</v>
      </c>
      <c r="B970" s="218"/>
      <c r="C970" s="218"/>
      <c r="D970" s="206"/>
      <c r="E970" s="206"/>
      <c r="F970" s="206"/>
      <c r="G970" s="207"/>
      <c r="H970" s="207"/>
      <c r="I970" s="208"/>
      <c r="J970" s="208"/>
      <c r="K970" s="208"/>
      <c r="L970" s="208"/>
      <c r="M970" s="104">
        <f t="shared" si="88"/>
        <v>0</v>
      </c>
      <c r="N970" s="208"/>
      <c r="O970" s="16" t="b">
        <f t="shared" si="89"/>
        <v>1</v>
      </c>
      <c r="P970" s="16" t="b">
        <f t="shared" si="90"/>
        <v>1</v>
      </c>
      <c r="Q970" s="16" t="b">
        <f t="shared" si="85"/>
        <v>1</v>
      </c>
      <c r="R970" s="16" t="b">
        <f t="shared" si="86"/>
        <v>1</v>
      </c>
      <c r="S970" s="16" t="b">
        <f t="shared" si="87"/>
        <v>1</v>
      </c>
    </row>
    <row r="971" spans="1:19" ht="15.75">
      <c r="A971" s="103">
        <v>956</v>
      </c>
      <c r="B971" s="218"/>
      <c r="C971" s="218"/>
      <c r="D971" s="206"/>
      <c r="E971" s="206"/>
      <c r="F971" s="206"/>
      <c r="G971" s="207"/>
      <c r="H971" s="207"/>
      <c r="I971" s="208"/>
      <c r="J971" s="208"/>
      <c r="K971" s="208"/>
      <c r="L971" s="208"/>
      <c r="M971" s="104">
        <f t="shared" si="88"/>
        <v>0</v>
      </c>
      <c r="N971" s="208"/>
      <c r="O971" s="16" t="b">
        <f t="shared" si="89"/>
        <v>1</v>
      </c>
      <c r="P971" s="16" t="b">
        <f t="shared" si="90"/>
        <v>1</v>
      </c>
      <c r="Q971" s="16" t="b">
        <f t="shared" si="85"/>
        <v>1</v>
      </c>
      <c r="R971" s="16" t="b">
        <f t="shared" si="86"/>
        <v>1</v>
      </c>
      <c r="S971" s="16" t="b">
        <f t="shared" si="87"/>
        <v>1</v>
      </c>
    </row>
    <row r="972" spans="1:19" ht="15.75">
      <c r="A972" s="103">
        <v>957</v>
      </c>
      <c r="B972" s="218"/>
      <c r="C972" s="218"/>
      <c r="D972" s="206"/>
      <c r="E972" s="206"/>
      <c r="F972" s="206"/>
      <c r="G972" s="207"/>
      <c r="H972" s="207"/>
      <c r="I972" s="208"/>
      <c r="J972" s="208"/>
      <c r="K972" s="208"/>
      <c r="L972" s="208"/>
      <c r="M972" s="104">
        <f t="shared" si="88"/>
        <v>0</v>
      </c>
      <c r="N972" s="208"/>
      <c r="O972" s="16" t="b">
        <f t="shared" si="89"/>
        <v>1</v>
      </c>
      <c r="P972" s="16" t="b">
        <f t="shared" si="90"/>
        <v>1</v>
      </c>
      <c r="Q972" s="16" t="b">
        <f t="shared" si="85"/>
        <v>1</v>
      </c>
      <c r="R972" s="16" t="b">
        <f t="shared" si="86"/>
        <v>1</v>
      </c>
      <c r="S972" s="16" t="b">
        <f t="shared" si="87"/>
        <v>1</v>
      </c>
    </row>
    <row r="973" spans="1:19" ht="15.75">
      <c r="A973" s="103">
        <v>958</v>
      </c>
      <c r="B973" s="218"/>
      <c r="C973" s="218"/>
      <c r="D973" s="206"/>
      <c r="E973" s="206"/>
      <c r="F973" s="206"/>
      <c r="G973" s="207"/>
      <c r="H973" s="207"/>
      <c r="I973" s="208"/>
      <c r="J973" s="208"/>
      <c r="K973" s="208"/>
      <c r="L973" s="208"/>
      <c r="M973" s="104">
        <f t="shared" si="88"/>
        <v>0</v>
      </c>
      <c r="N973" s="208"/>
      <c r="O973" s="16" t="b">
        <f t="shared" si="89"/>
        <v>1</v>
      </c>
      <c r="P973" s="16" t="b">
        <f t="shared" si="90"/>
        <v>1</v>
      </c>
      <c r="Q973" s="16" t="b">
        <f t="shared" si="85"/>
        <v>1</v>
      </c>
      <c r="R973" s="16" t="b">
        <f t="shared" si="86"/>
        <v>1</v>
      </c>
      <c r="S973" s="16" t="b">
        <f t="shared" si="87"/>
        <v>1</v>
      </c>
    </row>
    <row r="974" spans="1:19" ht="15.75">
      <c r="A974" s="103">
        <v>959</v>
      </c>
      <c r="B974" s="218"/>
      <c r="C974" s="218"/>
      <c r="D974" s="206"/>
      <c r="E974" s="206"/>
      <c r="F974" s="206"/>
      <c r="G974" s="207"/>
      <c r="H974" s="207"/>
      <c r="I974" s="208"/>
      <c r="J974" s="208"/>
      <c r="K974" s="208"/>
      <c r="L974" s="208"/>
      <c r="M974" s="104">
        <f t="shared" si="88"/>
        <v>0</v>
      </c>
      <c r="N974" s="208"/>
      <c r="O974" s="16" t="b">
        <f t="shared" si="89"/>
        <v>1</v>
      </c>
      <c r="P974" s="16" t="b">
        <f t="shared" si="90"/>
        <v>1</v>
      </c>
      <c r="Q974" s="16" t="b">
        <f t="shared" si="85"/>
        <v>1</v>
      </c>
      <c r="R974" s="16" t="b">
        <f t="shared" si="86"/>
        <v>1</v>
      </c>
      <c r="S974" s="16" t="b">
        <f t="shared" si="87"/>
        <v>1</v>
      </c>
    </row>
    <row r="975" spans="1:19" ht="15.75">
      <c r="A975" s="103">
        <v>960</v>
      </c>
      <c r="B975" s="218"/>
      <c r="C975" s="218"/>
      <c r="D975" s="206"/>
      <c r="E975" s="206"/>
      <c r="F975" s="206"/>
      <c r="G975" s="207"/>
      <c r="H975" s="207"/>
      <c r="I975" s="208"/>
      <c r="J975" s="208"/>
      <c r="K975" s="208"/>
      <c r="L975" s="208"/>
      <c r="M975" s="104">
        <f t="shared" si="88"/>
        <v>0</v>
      </c>
      <c r="N975" s="208"/>
      <c r="O975" s="16" t="b">
        <f t="shared" si="89"/>
        <v>1</v>
      </c>
      <c r="P975" s="16" t="b">
        <f t="shared" si="90"/>
        <v>1</v>
      </c>
      <c r="Q975" s="16" t="b">
        <f t="shared" si="85"/>
        <v>1</v>
      </c>
      <c r="R975" s="16" t="b">
        <f t="shared" si="86"/>
        <v>1</v>
      </c>
      <c r="S975" s="16" t="b">
        <f t="shared" si="87"/>
        <v>1</v>
      </c>
    </row>
    <row r="976" spans="1:19" ht="15.75">
      <c r="A976" s="103">
        <v>961</v>
      </c>
      <c r="B976" s="218"/>
      <c r="C976" s="218"/>
      <c r="D976" s="206"/>
      <c r="E976" s="206"/>
      <c r="F976" s="206"/>
      <c r="G976" s="207"/>
      <c r="H976" s="207"/>
      <c r="I976" s="208"/>
      <c r="J976" s="208"/>
      <c r="K976" s="208"/>
      <c r="L976" s="208"/>
      <c r="M976" s="104">
        <f t="shared" si="88"/>
        <v>0</v>
      </c>
      <c r="N976" s="208"/>
      <c r="O976" s="16" t="b">
        <f t="shared" si="89"/>
        <v>1</v>
      </c>
      <c r="P976" s="16" t="b">
        <f t="shared" si="90"/>
        <v>1</v>
      </c>
      <c r="Q976" s="16" t="b">
        <f t="shared" ref="Q976:Q1015" si="91">IF(D976="",TRUE,(IF(ISNUMBER(MATCH(D976,CountriesList,0)),TRUE,FALSE)))</f>
        <v>1</v>
      </c>
      <c r="R976" s="16" t="b">
        <f t="shared" ref="R976:R1015" si="92">IF(E976="",TRUE,(IF(ISNUMBER(MATCH(E976,typeofentityList,0)),TRUE,FALSE)))</f>
        <v>1</v>
      </c>
      <c r="S976" s="16" t="b">
        <f t="shared" ref="S976:S1015" si="93">IF(F976="",TRUE,(IF(ISNUMBER(MATCH(F976,RelationList,0)),TRUE,FALSE)))</f>
        <v>1</v>
      </c>
    </row>
    <row r="977" spans="1:19" ht="15.75">
      <c r="A977" s="103">
        <v>962</v>
      </c>
      <c r="B977" s="218"/>
      <c r="C977" s="218"/>
      <c r="D977" s="206"/>
      <c r="E977" s="206"/>
      <c r="F977" s="206"/>
      <c r="G977" s="207"/>
      <c r="H977" s="207"/>
      <c r="I977" s="208"/>
      <c r="J977" s="208"/>
      <c r="K977" s="208"/>
      <c r="L977" s="208"/>
      <c r="M977" s="104">
        <f t="shared" ref="M977:M1015" si="94">SUM(I977:L977)</f>
        <v>0</v>
      </c>
      <c r="N977" s="208"/>
      <c r="O977" s="16" t="b">
        <f t="shared" si="89"/>
        <v>1</v>
      </c>
      <c r="P977" s="16" t="b">
        <f t="shared" si="90"/>
        <v>1</v>
      </c>
      <c r="Q977" s="16" t="b">
        <f t="shared" si="91"/>
        <v>1</v>
      </c>
      <c r="R977" s="16" t="b">
        <f t="shared" si="92"/>
        <v>1</v>
      </c>
      <c r="S977" s="16" t="b">
        <f t="shared" si="93"/>
        <v>1</v>
      </c>
    </row>
    <row r="978" spans="1:19" ht="15.75">
      <c r="A978" s="103">
        <v>963</v>
      </c>
      <c r="B978" s="218"/>
      <c r="C978" s="218"/>
      <c r="D978" s="206"/>
      <c r="E978" s="206"/>
      <c r="F978" s="206"/>
      <c r="G978" s="207"/>
      <c r="H978" s="207"/>
      <c r="I978" s="208"/>
      <c r="J978" s="208"/>
      <c r="K978" s="208"/>
      <c r="L978" s="208"/>
      <c r="M978" s="104">
        <f t="shared" si="94"/>
        <v>0</v>
      </c>
      <c r="N978" s="208"/>
      <c r="O978" s="16" t="b">
        <f t="shared" ref="O978:O1015" si="95">IF(ISBLANK(B978),TRUE,IF(OR(ISBLANK(C978),ISBLANK(D978),ISBLANK(E978),ISBLANK(F978),ISBLANK(G978),ISBLANK(H978),ISBLANK(I978),ISBLANK(J978),ISBLANK(L978),ISBLANK(M978),ISBLANK(N978)),FALSE,TRUE))</f>
        <v>1</v>
      </c>
      <c r="P978" s="16"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6" t="b">
        <f t="shared" si="91"/>
        <v>1</v>
      </c>
      <c r="R978" s="16" t="b">
        <f t="shared" si="92"/>
        <v>1</v>
      </c>
      <c r="S978" s="16" t="b">
        <f t="shared" si="93"/>
        <v>1</v>
      </c>
    </row>
    <row r="979" spans="1:19" ht="15.75">
      <c r="A979" s="103">
        <v>964</v>
      </c>
      <c r="B979" s="218"/>
      <c r="C979" s="218"/>
      <c r="D979" s="206"/>
      <c r="E979" s="206"/>
      <c r="F979" s="206"/>
      <c r="G979" s="207"/>
      <c r="H979" s="207"/>
      <c r="I979" s="208"/>
      <c r="J979" s="208"/>
      <c r="K979" s="208"/>
      <c r="L979" s="208"/>
      <c r="M979" s="104">
        <f t="shared" si="94"/>
        <v>0</v>
      </c>
      <c r="N979" s="208"/>
      <c r="O979" s="16" t="b">
        <f t="shared" si="95"/>
        <v>1</v>
      </c>
      <c r="P979" s="16" t="b">
        <f t="shared" si="96"/>
        <v>1</v>
      </c>
      <c r="Q979" s="16" t="b">
        <f t="shared" si="91"/>
        <v>1</v>
      </c>
      <c r="R979" s="16" t="b">
        <f t="shared" si="92"/>
        <v>1</v>
      </c>
      <c r="S979" s="16" t="b">
        <f t="shared" si="93"/>
        <v>1</v>
      </c>
    </row>
    <row r="980" spans="1:19" ht="15.75">
      <c r="A980" s="103">
        <v>965</v>
      </c>
      <c r="B980" s="218"/>
      <c r="C980" s="218"/>
      <c r="D980" s="206"/>
      <c r="E980" s="206"/>
      <c r="F980" s="206"/>
      <c r="G980" s="207"/>
      <c r="H980" s="207"/>
      <c r="I980" s="208"/>
      <c r="J980" s="208"/>
      <c r="K980" s="208"/>
      <c r="L980" s="208"/>
      <c r="M980" s="104">
        <f t="shared" si="94"/>
        <v>0</v>
      </c>
      <c r="N980" s="208"/>
      <c r="O980" s="16" t="b">
        <f t="shared" si="95"/>
        <v>1</v>
      </c>
      <c r="P980" s="16" t="b">
        <f t="shared" si="96"/>
        <v>1</v>
      </c>
      <c r="Q980" s="16" t="b">
        <f t="shared" si="91"/>
        <v>1</v>
      </c>
      <c r="R980" s="16" t="b">
        <f t="shared" si="92"/>
        <v>1</v>
      </c>
      <c r="S980" s="16" t="b">
        <f t="shared" si="93"/>
        <v>1</v>
      </c>
    </row>
    <row r="981" spans="1:19" ht="15.75">
      <c r="A981" s="103">
        <v>966</v>
      </c>
      <c r="B981" s="218"/>
      <c r="C981" s="218"/>
      <c r="D981" s="206"/>
      <c r="E981" s="206"/>
      <c r="F981" s="206"/>
      <c r="G981" s="207"/>
      <c r="H981" s="207"/>
      <c r="I981" s="208"/>
      <c r="J981" s="208"/>
      <c r="K981" s="208"/>
      <c r="L981" s="208"/>
      <c r="M981" s="104">
        <f t="shared" si="94"/>
        <v>0</v>
      </c>
      <c r="N981" s="208"/>
      <c r="O981" s="16" t="b">
        <f t="shared" si="95"/>
        <v>1</v>
      </c>
      <c r="P981" s="16" t="b">
        <f t="shared" si="96"/>
        <v>1</v>
      </c>
      <c r="Q981" s="16" t="b">
        <f t="shared" si="91"/>
        <v>1</v>
      </c>
      <c r="R981" s="16" t="b">
        <f t="shared" si="92"/>
        <v>1</v>
      </c>
      <c r="S981" s="16" t="b">
        <f t="shared" si="93"/>
        <v>1</v>
      </c>
    </row>
    <row r="982" spans="1:19" ht="15.75">
      <c r="A982" s="103">
        <v>967</v>
      </c>
      <c r="B982" s="218"/>
      <c r="C982" s="218"/>
      <c r="D982" s="206"/>
      <c r="E982" s="206"/>
      <c r="F982" s="206"/>
      <c r="G982" s="207"/>
      <c r="H982" s="207"/>
      <c r="I982" s="208"/>
      <c r="J982" s="208"/>
      <c r="K982" s="208"/>
      <c r="L982" s="208"/>
      <c r="M982" s="104">
        <f t="shared" si="94"/>
        <v>0</v>
      </c>
      <c r="N982" s="208"/>
      <c r="O982" s="16" t="b">
        <f t="shared" si="95"/>
        <v>1</v>
      </c>
      <c r="P982" s="16" t="b">
        <f t="shared" si="96"/>
        <v>1</v>
      </c>
      <c r="Q982" s="16" t="b">
        <f t="shared" si="91"/>
        <v>1</v>
      </c>
      <c r="R982" s="16" t="b">
        <f t="shared" si="92"/>
        <v>1</v>
      </c>
      <c r="S982" s="16" t="b">
        <f t="shared" si="93"/>
        <v>1</v>
      </c>
    </row>
    <row r="983" spans="1:19" ht="15.75">
      <c r="A983" s="103">
        <v>968</v>
      </c>
      <c r="B983" s="218"/>
      <c r="C983" s="218"/>
      <c r="D983" s="206"/>
      <c r="E983" s="206"/>
      <c r="F983" s="206"/>
      <c r="G983" s="207"/>
      <c r="H983" s="207"/>
      <c r="I983" s="208"/>
      <c r="J983" s="208"/>
      <c r="K983" s="208"/>
      <c r="L983" s="208"/>
      <c r="M983" s="104">
        <f t="shared" si="94"/>
        <v>0</v>
      </c>
      <c r="N983" s="208"/>
      <c r="O983" s="16" t="b">
        <f t="shared" si="95"/>
        <v>1</v>
      </c>
      <c r="P983" s="16" t="b">
        <f t="shared" si="96"/>
        <v>1</v>
      </c>
      <c r="Q983" s="16" t="b">
        <f t="shared" si="91"/>
        <v>1</v>
      </c>
      <c r="R983" s="16" t="b">
        <f t="shared" si="92"/>
        <v>1</v>
      </c>
      <c r="S983" s="16" t="b">
        <f t="shared" si="93"/>
        <v>1</v>
      </c>
    </row>
    <row r="984" spans="1:19" ht="15.75">
      <c r="A984" s="103">
        <v>969</v>
      </c>
      <c r="B984" s="218"/>
      <c r="C984" s="218"/>
      <c r="D984" s="206"/>
      <c r="E984" s="206"/>
      <c r="F984" s="206"/>
      <c r="G984" s="207"/>
      <c r="H984" s="207"/>
      <c r="I984" s="208"/>
      <c r="J984" s="208"/>
      <c r="K984" s="208"/>
      <c r="L984" s="208"/>
      <c r="M984" s="104">
        <f t="shared" si="94"/>
        <v>0</v>
      </c>
      <c r="N984" s="208"/>
      <c r="O984" s="16" t="b">
        <f t="shared" si="95"/>
        <v>1</v>
      </c>
      <c r="P984" s="16" t="b">
        <f t="shared" si="96"/>
        <v>1</v>
      </c>
      <c r="Q984" s="16" t="b">
        <f t="shared" si="91"/>
        <v>1</v>
      </c>
      <c r="R984" s="16" t="b">
        <f t="shared" si="92"/>
        <v>1</v>
      </c>
      <c r="S984" s="16" t="b">
        <f t="shared" si="93"/>
        <v>1</v>
      </c>
    </row>
    <row r="985" spans="1:19" ht="15.75">
      <c r="A985" s="103">
        <v>970</v>
      </c>
      <c r="B985" s="218"/>
      <c r="C985" s="218"/>
      <c r="D985" s="206"/>
      <c r="E985" s="206"/>
      <c r="F985" s="206"/>
      <c r="G985" s="207"/>
      <c r="H985" s="207"/>
      <c r="I985" s="208"/>
      <c r="J985" s="208"/>
      <c r="K985" s="208"/>
      <c r="L985" s="208"/>
      <c r="M985" s="104">
        <f t="shared" si="94"/>
        <v>0</v>
      </c>
      <c r="N985" s="208"/>
      <c r="O985" s="16" t="b">
        <f t="shared" si="95"/>
        <v>1</v>
      </c>
      <c r="P985" s="16" t="b">
        <f t="shared" si="96"/>
        <v>1</v>
      </c>
      <c r="Q985" s="16" t="b">
        <f t="shared" si="91"/>
        <v>1</v>
      </c>
      <c r="R985" s="16" t="b">
        <f t="shared" si="92"/>
        <v>1</v>
      </c>
      <c r="S985" s="16" t="b">
        <f t="shared" si="93"/>
        <v>1</v>
      </c>
    </row>
    <row r="986" spans="1:19" ht="15.75">
      <c r="A986" s="103">
        <v>971</v>
      </c>
      <c r="B986" s="218"/>
      <c r="C986" s="218"/>
      <c r="D986" s="206"/>
      <c r="E986" s="206"/>
      <c r="F986" s="206"/>
      <c r="G986" s="207"/>
      <c r="H986" s="207"/>
      <c r="I986" s="208"/>
      <c r="J986" s="208"/>
      <c r="K986" s="208"/>
      <c r="L986" s="208"/>
      <c r="M986" s="104">
        <f t="shared" si="94"/>
        <v>0</v>
      </c>
      <c r="N986" s="208"/>
      <c r="O986" s="16" t="b">
        <f t="shared" si="95"/>
        <v>1</v>
      </c>
      <c r="P986" s="16" t="b">
        <f t="shared" si="96"/>
        <v>1</v>
      </c>
      <c r="Q986" s="16" t="b">
        <f t="shared" si="91"/>
        <v>1</v>
      </c>
      <c r="R986" s="16" t="b">
        <f t="shared" si="92"/>
        <v>1</v>
      </c>
      <c r="S986" s="16" t="b">
        <f t="shared" si="93"/>
        <v>1</v>
      </c>
    </row>
    <row r="987" spans="1:19" ht="15.75">
      <c r="A987" s="103">
        <v>972</v>
      </c>
      <c r="B987" s="218"/>
      <c r="C987" s="218"/>
      <c r="D987" s="206"/>
      <c r="E987" s="206"/>
      <c r="F987" s="206"/>
      <c r="G987" s="207"/>
      <c r="H987" s="207"/>
      <c r="I987" s="208"/>
      <c r="J987" s="208"/>
      <c r="K987" s="208"/>
      <c r="L987" s="208"/>
      <c r="M987" s="104">
        <f t="shared" si="94"/>
        <v>0</v>
      </c>
      <c r="N987" s="208"/>
      <c r="O987" s="16" t="b">
        <f t="shared" si="95"/>
        <v>1</v>
      </c>
      <c r="P987" s="16" t="b">
        <f t="shared" si="96"/>
        <v>1</v>
      </c>
      <c r="Q987" s="16" t="b">
        <f t="shared" si="91"/>
        <v>1</v>
      </c>
      <c r="R987" s="16" t="b">
        <f t="shared" si="92"/>
        <v>1</v>
      </c>
      <c r="S987" s="16" t="b">
        <f t="shared" si="93"/>
        <v>1</v>
      </c>
    </row>
    <row r="988" spans="1:19" ht="15.75">
      <c r="A988" s="103">
        <v>973</v>
      </c>
      <c r="B988" s="218"/>
      <c r="C988" s="218"/>
      <c r="D988" s="206"/>
      <c r="E988" s="206"/>
      <c r="F988" s="206"/>
      <c r="G988" s="207"/>
      <c r="H988" s="207"/>
      <c r="I988" s="208"/>
      <c r="J988" s="208"/>
      <c r="K988" s="208"/>
      <c r="L988" s="208"/>
      <c r="M988" s="104">
        <f t="shared" si="94"/>
        <v>0</v>
      </c>
      <c r="N988" s="208"/>
      <c r="O988" s="16" t="b">
        <f t="shared" si="95"/>
        <v>1</v>
      </c>
      <c r="P988" s="16" t="b">
        <f t="shared" si="96"/>
        <v>1</v>
      </c>
      <c r="Q988" s="16" t="b">
        <f t="shared" si="91"/>
        <v>1</v>
      </c>
      <c r="R988" s="16" t="b">
        <f t="shared" si="92"/>
        <v>1</v>
      </c>
      <c r="S988" s="16" t="b">
        <f t="shared" si="93"/>
        <v>1</v>
      </c>
    </row>
    <row r="989" spans="1:19" ht="15.75">
      <c r="A989" s="103">
        <v>974</v>
      </c>
      <c r="B989" s="218"/>
      <c r="C989" s="218"/>
      <c r="D989" s="206"/>
      <c r="E989" s="206"/>
      <c r="F989" s="206"/>
      <c r="G989" s="207"/>
      <c r="H989" s="207"/>
      <c r="I989" s="208"/>
      <c r="J989" s="208"/>
      <c r="K989" s="208"/>
      <c r="L989" s="208"/>
      <c r="M989" s="104">
        <f t="shared" si="94"/>
        <v>0</v>
      </c>
      <c r="N989" s="208"/>
      <c r="O989" s="16" t="b">
        <f t="shared" si="95"/>
        <v>1</v>
      </c>
      <c r="P989" s="16" t="b">
        <f t="shared" si="96"/>
        <v>1</v>
      </c>
      <c r="Q989" s="16" t="b">
        <f t="shared" si="91"/>
        <v>1</v>
      </c>
      <c r="R989" s="16" t="b">
        <f t="shared" si="92"/>
        <v>1</v>
      </c>
      <c r="S989" s="16" t="b">
        <f t="shared" si="93"/>
        <v>1</v>
      </c>
    </row>
    <row r="990" spans="1:19" ht="15.75">
      <c r="A990" s="103">
        <v>975</v>
      </c>
      <c r="B990" s="218"/>
      <c r="C990" s="218"/>
      <c r="D990" s="206"/>
      <c r="E990" s="206"/>
      <c r="F990" s="206"/>
      <c r="G990" s="207"/>
      <c r="H990" s="207"/>
      <c r="I990" s="208"/>
      <c r="J990" s="208"/>
      <c r="K990" s="208"/>
      <c r="L990" s="208"/>
      <c r="M990" s="104">
        <f t="shared" si="94"/>
        <v>0</v>
      </c>
      <c r="N990" s="208"/>
      <c r="O990" s="16" t="b">
        <f t="shared" si="95"/>
        <v>1</v>
      </c>
      <c r="P990" s="16" t="b">
        <f t="shared" si="96"/>
        <v>1</v>
      </c>
      <c r="Q990" s="16" t="b">
        <f t="shared" si="91"/>
        <v>1</v>
      </c>
      <c r="R990" s="16" t="b">
        <f t="shared" si="92"/>
        <v>1</v>
      </c>
      <c r="S990" s="16" t="b">
        <f t="shared" si="93"/>
        <v>1</v>
      </c>
    </row>
    <row r="991" spans="1:19" ht="15.75">
      <c r="A991" s="103">
        <v>976</v>
      </c>
      <c r="B991" s="218"/>
      <c r="C991" s="218"/>
      <c r="D991" s="206"/>
      <c r="E991" s="206"/>
      <c r="F991" s="206"/>
      <c r="G991" s="207"/>
      <c r="H991" s="207"/>
      <c r="I991" s="208"/>
      <c r="J991" s="208"/>
      <c r="K991" s="208"/>
      <c r="L991" s="208"/>
      <c r="M991" s="104">
        <f t="shared" si="94"/>
        <v>0</v>
      </c>
      <c r="N991" s="208"/>
      <c r="O991" s="16" t="b">
        <f t="shared" si="95"/>
        <v>1</v>
      </c>
      <c r="P991" s="16" t="b">
        <f t="shared" si="96"/>
        <v>1</v>
      </c>
      <c r="Q991" s="16" t="b">
        <f t="shared" si="91"/>
        <v>1</v>
      </c>
      <c r="R991" s="16" t="b">
        <f t="shared" si="92"/>
        <v>1</v>
      </c>
      <c r="S991" s="16" t="b">
        <f t="shared" si="93"/>
        <v>1</v>
      </c>
    </row>
    <row r="992" spans="1:19" ht="15.75">
      <c r="A992" s="103">
        <v>977</v>
      </c>
      <c r="B992" s="218"/>
      <c r="C992" s="218"/>
      <c r="D992" s="206"/>
      <c r="E992" s="206"/>
      <c r="F992" s="206"/>
      <c r="G992" s="207"/>
      <c r="H992" s="207"/>
      <c r="I992" s="208"/>
      <c r="J992" s="208"/>
      <c r="K992" s="208"/>
      <c r="L992" s="208"/>
      <c r="M992" s="104">
        <f t="shared" si="94"/>
        <v>0</v>
      </c>
      <c r="N992" s="208"/>
      <c r="O992" s="16" t="b">
        <f t="shared" si="95"/>
        <v>1</v>
      </c>
      <c r="P992" s="16" t="b">
        <f t="shared" si="96"/>
        <v>1</v>
      </c>
      <c r="Q992" s="16" t="b">
        <f t="shared" si="91"/>
        <v>1</v>
      </c>
      <c r="R992" s="16" t="b">
        <f t="shared" si="92"/>
        <v>1</v>
      </c>
      <c r="S992" s="16" t="b">
        <f t="shared" si="93"/>
        <v>1</v>
      </c>
    </row>
    <row r="993" spans="1:19" ht="15.75">
      <c r="A993" s="103">
        <v>978</v>
      </c>
      <c r="B993" s="218"/>
      <c r="C993" s="218"/>
      <c r="D993" s="206"/>
      <c r="E993" s="206"/>
      <c r="F993" s="206"/>
      <c r="G993" s="207"/>
      <c r="H993" s="207"/>
      <c r="I993" s="208"/>
      <c r="J993" s="208"/>
      <c r="K993" s="208"/>
      <c r="L993" s="208"/>
      <c r="M993" s="104">
        <f t="shared" si="94"/>
        <v>0</v>
      </c>
      <c r="N993" s="208"/>
      <c r="O993" s="16" t="b">
        <f t="shared" si="95"/>
        <v>1</v>
      </c>
      <c r="P993" s="16" t="b">
        <f t="shared" si="96"/>
        <v>1</v>
      </c>
      <c r="Q993" s="16" t="b">
        <f t="shared" si="91"/>
        <v>1</v>
      </c>
      <c r="R993" s="16" t="b">
        <f t="shared" si="92"/>
        <v>1</v>
      </c>
      <c r="S993" s="16" t="b">
        <f t="shared" si="93"/>
        <v>1</v>
      </c>
    </row>
    <row r="994" spans="1:19" ht="15.75">
      <c r="A994" s="103">
        <v>979</v>
      </c>
      <c r="B994" s="218"/>
      <c r="C994" s="218"/>
      <c r="D994" s="206"/>
      <c r="E994" s="206"/>
      <c r="F994" s="206"/>
      <c r="G994" s="207"/>
      <c r="H994" s="207"/>
      <c r="I994" s="208"/>
      <c r="J994" s="208"/>
      <c r="K994" s="208"/>
      <c r="L994" s="208"/>
      <c r="M994" s="104">
        <f t="shared" si="94"/>
        <v>0</v>
      </c>
      <c r="N994" s="208"/>
      <c r="O994" s="16" t="b">
        <f t="shared" si="95"/>
        <v>1</v>
      </c>
      <c r="P994" s="16" t="b">
        <f t="shared" si="96"/>
        <v>1</v>
      </c>
      <c r="Q994" s="16" t="b">
        <f t="shared" si="91"/>
        <v>1</v>
      </c>
      <c r="R994" s="16" t="b">
        <f t="shared" si="92"/>
        <v>1</v>
      </c>
      <c r="S994" s="16" t="b">
        <f t="shared" si="93"/>
        <v>1</v>
      </c>
    </row>
    <row r="995" spans="1:19" ht="15.75">
      <c r="A995" s="103">
        <v>980</v>
      </c>
      <c r="B995" s="218"/>
      <c r="C995" s="218"/>
      <c r="D995" s="206"/>
      <c r="E995" s="206"/>
      <c r="F995" s="206"/>
      <c r="G995" s="207"/>
      <c r="H995" s="207"/>
      <c r="I995" s="208"/>
      <c r="J995" s="208"/>
      <c r="K995" s="208"/>
      <c r="L995" s="208"/>
      <c r="M995" s="104">
        <f t="shared" si="94"/>
        <v>0</v>
      </c>
      <c r="N995" s="208"/>
      <c r="O995" s="16" t="b">
        <f t="shared" si="95"/>
        <v>1</v>
      </c>
      <c r="P995" s="16" t="b">
        <f t="shared" si="96"/>
        <v>1</v>
      </c>
      <c r="Q995" s="16" t="b">
        <f t="shared" si="91"/>
        <v>1</v>
      </c>
      <c r="R995" s="16" t="b">
        <f t="shared" si="92"/>
        <v>1</v>
      </c>
      <c r="S995" s="16" t="b">
        <f t="shared" si="93"/>
        <v>1</v>
      </c>
    </row>
    <row r="996" spans="1:19" ht="15.75">
      <c r="A996" s="103">
        <v>981</v>
      </c>
      <c r="B996" s="218"/>
      <c r="C996" s="218"/>
      <c r="D996" s="206"/>
      <c r="E996" s="206"/>
      <c r="F996" s="206"/>
      <c r="G996" s="207"/>
      <c r="H996" s="207"/>
      <c r="I996" s="208"/>
      <c r="J996" s="208"/>
      <c r="K996" s="208"/>
      <c r="L996" s="208"/>
      <c r="M996" s="104">
        <f t="shared" si="94"/>
        <v>0</v>
      </c>
      <c r="N996" s="208"/>
      <c r="O996" s="16" t="b">
        <f t="shared" si="95"/>
        <v>1</v>
      </c>
      <c r="P996" s="16" t="b">
        <f t="shared" si="96"/>
        <v>1</v>
      </c>
      <c r="Q996" s="16" t="b">
        <f t="shared" si="91"/>
        <v>1</v>
      </c>
      <c r="R996" s="16" t="b">
        <f t="shared" si="92"/>
        <v>1</v>
      </c>
      <c r="S996" s="16" t="b">
        <f t="shared" si="93"/>
        <v>1</v>
      </c>
    </row>
    <row r="997" spans="1:19" ht="15.75">
      <c r="A997" s="103">
        <v>982</v>
      </c>
      <c r="B997" s="218"/>
      <c r="C997" s="218"/>
      <c r="D997" s="206"/>
      <c r="E997" s="206"/>
      <c r="F997" s="206"/>
      <c r="G997" s="207"/>
      <c r="H997" s="207"/>
      <c r="I997" s="208"/>
      <c r="J997" s="208"/>
      <c r="K997" s="208"/>
      <c r="L997" s="208"/>
      <c r="M997" s="104">
        <f t="shared" si="94"/>
        <v>0</v>
      </c>
      <c r="N997" s="208"/>
      <c r="O997" s="16" t="b">
        <f t="shared" si="95"/>
        <v>1</v>
      </c>
      <c r="P997" s="16" t="b">
        <f t="shared" si="96"/>
        <v>1</v>
      </c>
      <c r="Q997" s="16" t="b">
        <f t="shared" si="91"/>
        <v>1</v>
      </c>
      <c r="R997" s="16" t="b">
        <f t="shared" si="92"/>
        <v>1</v>
      </c>
      <c r="S997" s="16" t="b">
        <f t="shared" si="93"/>
        <v>1</v>
      </c>
    </row>
    <row r="998" spans="1:19" ht="15.75">
      <c r="A998" s="103">
        <v>983</v>
      </c>
      <c r="B998" s="218"/>
      <c r="C998" s="218"/>
      <c r="D998" s="206"/>
      <c r="E998" s="206"/>
      <c r="F998" s="206"/>
      <c r="G998" s="207"/>
      <c r="H998" s="207"/>
      <c r="I998" s="208"/>
      <c r="J998" s="208"/>
      <c r="K998" s="208"/>
      <c r="L998" s="208"/>
      <c r="M998" s="104">
        <f t="shared" si="94"/>
        <v>0</v>
      </c>
      <c r="N998" s="208"/>
      <c r="O998" s="16" t="b">
        <f t="shared" si="95"/>
        <v>1</v>
      </c>
      <c r="P998" s="16" t="b">
        <f t="shared" si="96"/>
        <v>1</v>
      </c>
      <c r="Q998" s="16" t="b">
        <f t="shared" si="91"/>
        <v>1</v>
      </c>
      <c r="R998" s="16" t="b">
        <f t="shared" si="92"/>
        <v>1</v>
      </c>
      <c r="S998" s="16" t="b">
        <f t="shared" si="93"/>
        <v>1</v>
      </c>
    </row>
    <row r="999" spans="1:19" ht="15.75">
      <c r="A999" s="103">
        <v>984</v>
      </c>
      <c r="B999" s="218"/>
      <c r="C999" s="218"/>
      <c r="D999" s="206"/>
      <c r="E999" s="206"/>
      <c r="F999" s="206"/>
      <c r="G999" s="207"/>
      <c r="H999" s="207"/>
      <c r="I999" s="208"/>
      <c r="J999" s="208"/>
      <c r="K999" s="208"/>
      <c r="L999" s="208"/>
      <c r="M999" s="104">
        <f t="shared" si="94"/>
        <v>0</v>
      </c>
      <c r="N999" s="208"/>
      <c r="O999" s="16" t="b">
        <f t="shared" si="95"/>
        <v>1</v>
      </c>
      <c r="P999" s="16" t="b">
        <f t="shared" si="96"/>
        <v>1</v>
      </c>
      <c r="Q999" s="16" t="b">
        <f t="shared" si="91"/>
        <v>1</v>
      </c>
      <c r="R999" s="16" t="b">
        <f t="shared" si="92"/>
        <v>1</v>
      </c>
      <c r="S999" s="16" t="b">
        <f t="shared" si="93"/>
        <v>1</v>
      </c>
    </row>
    <row r="1000" spans="1:19" ht="15.75">
      <c r="A1000" s="103">
        <v>985</v>
      </c>
      <c r="B1000" s="218"/>
      <c r="C1000" s="218"/>
      <c r="D1000" s="206"/>
      <c r="E1000" s="206"/>
      <c r="F1000" s="206"/>
      <c r="G1000" s="207"/>
      <c r="H1000" s="207"/>
      <c r="I1000" s="208"/>
      <c r="J1000" s="208"/>
      <c r="K1000" s="208"/>
      <c r="L1000" s="208"/>
      <c r="M1000" s="104">
        <f t="shared" si="94"/>
        <v>0</v>
      </c>
      <c r="N1000" s="208"/>
      <c r="O1000" s="16" t="b">
        <f t="shared" si="95"/>
        <v>1</v>
      </c>
      <c r="P1000" s="16" t="b">
        <f t="shared" si="96"/>
        <v>1</v>
      </c>
      <c r="Q1000" s="16" t="b">
        <f t="shared" si="91"/>
        <v>1</v>
      </c>
      <c r="R1000" s="16" t="b">
        <f t="shared" si="92"/>
        <v>1</v>
      </c>
      <c r="S1000" s="16" t="b">
        <f t="shared" si="93"/>
        <v>1</v>
      </c>
    </row>
    <row r="1001" spans="1:19" ht="15.75">
      <c r="A1001" s="103">
        <v>986</v>
      </c>
      <c r="B1001" s="218"/>
      <c r="C1001" s="218"/>
      <c r="D1001" s="206"/>
      <c r="E1001" s="206"/>
      <c r="F1001" s="206"/>
      <c r="G1001" s="207"/>
      <c r="H1001" s="207"/>
      <c r="I1001" s="208"/>
      <c r="J1001" s="208"/>
      <c r="K1001" s="208"/>
      <c r="L1001" s="208"/>
      <c r="M1001" s="104">
        <f t="shared" si="94"/>
        <v>0</v>
      </c>
      <c r="N1001" s="208"/>
      <c r="O1001" s="16" t="b">
        <f t="shared" si="95"/>
        <v>1</v>
      </c>
      <c r="P1001" s="16" t="b">
        <f t="shared" si="96"/>
        <v>1</v>
      </c>
      <c r="Q1001" s="16" t="b">
        <f t="shared" si="91"/>
        <v>1</v>
      </c>
      <c r="R1001" s="16" t="b">
        <f t="shared" si="92"/>
        <v>1</v>
      </c>
      <c r="S1001" s="16" t="b">
        <f t="shared" si="93"/>
        <v>1</v>
      </c>
    </row>
    <row r="1002" spans="1:19" ht="15.75">
      <c r="A1002" s="103">
        <v>987</v>
      </c>
      <c r="B1002" s="218"/>
      <c r="C1002" s="218"/>
      <c r="D1002" s="206"/>
      <c r="E1002" s="206"/>
      <c r="F1002" s="206"/>
      <c r="G1002" s="207"/>
      <c r="H1002" s="207"/>
      <c r="I1002" s="208"/>
      <c r="J1002" s="208"/>
      <c r="K1002" s="208"/>
      <c r="L1002" s="208"/>
      <c r="M1002" s="104">
        <f t="shared" si="94"/>
        <v>0</v>
      </c>
      <c r="N1002" s="208"/>
      <c r="O1002" s="16" t="b">
        <f t="shared" si="95"/>
        <v>1</v>
      </c>
      <c r="P1002" s="16" t="b">
        <f t="shared" si="96"/>
        <v>1</v>
      </c>
      <c r="Q1002" s="16" t="b">
        <f t="shared" si="91"/>
        <v>1</v>
      </c>
      <c r="R1002" s="16" t="b">
        <f t="shared" si="92"/>
        <v>1</v>
      </c>
      <c r="S1002" s="16" t="b">
        <f t="shared" si="93"/>
        <v>1</v>
      </c>
    </row>
    <row r="1003" spans="1:19" ht="15.75">
      <c r="A1003" s="103">
        <v>988</v>
      </c>
      <c r="B1003" s="218"/>
      <c r="C1003" s="218"/>
      <c r="D1003" s="206"/>
      <c r="E1003" s="206"/>
      <c r="F1003" s="206"/>
      <c r="G1003" s="207"/>
      <c r="H1003" s="207"/>
      <c r="I1003" s="208"/>
      <c r="J1003" s="208"/>
      <c r="K1003" s="208"/>
      <c r="L1003" s="208"/>
      <c r="M1003" s="104">
        <f t="shared" si="94"/>
        <v>0</v>
      </c>
      <c r="N1003" s="208"/>
      <c r="O1003" s="16" t="b">
        <f t="shared" si="95"/>
        <v>1</v>
      </c>
      <c r="P1003" s="16" t="b">
        <f t="shared" si="96"/>
        <v>1</v>
      </c>
      <c r="Q1003" s="16" t="b">
        <f t="shared" si="91"/>
        <v>1</v>
      </c>
      <c r="R1003" s="16" t="b">
        <f t="shared" si="92"/>
        <v>1</v>
      </c>
      <c r="S1003" s="16" t="b">
        <f t="shared" si="93"/>
        <v>1</v>
      </c>
    </row>
    <row r="1004" spans="1:19" ht="15.75">
      <c r="A1004" s="103">
        <v>989</v>
      </c>
      <c r="B1004" s="218"/>
      <c r="C1004" s="218"/>
      <c r="D1004" s="206"/>
      <c r="E1004" s="206"/>
      <c r="F1004" s="206"/>
      <c r="G1004" s="207"/>
      <c r="H1004" s="207"/>
      <c r="I1004" s="208"/>
      <c r="J1004" s="208"/>
      <c r="K1004" s="208"/>
      <c r="L1004" s="208"/>
      <c r="M1004" s="104">
        <f t="shared" si="94"/>
        <v>0</v>
      </c>
      <c r="N1004" s="208"/>
      <c r="O1004" s="16" t="b">
        <f t="shared" si="95"/>
        <v>1</v>
      </c>
      <c r="P1004" s="16" t="b">
        <f t="shared" si="96"/>
        <v>1</v>
      </c>
      <c r="Q1004" s="16" t="b">
        <f t="shared" si="91"/>
        <v>1</v>
      </c>
      <c r="R1004" s="16" t="b">
        <f t="shared" si="92"/>
        <v>1</v>
      </c>
      <c r="S1004" s="16" t="b">
        <f t="shared" si="93"/>
        <v>1</v>
      </c>
    </row>
    <row r="1005" spans="1:19" ht="15.75">
      <c r="A1005" s="103">
        <v>990</v>
      </c>
      <c r="B1005" s="218"/>
      <c r="C1005" s="218"/>
      <c r="D1005" s="206"/>
      <c r="E1005" s="206"/>
      <c r="F1005" s="206"/>
      <c r="G1005" s="207"/>
      <c r="H1005" s="207"/>
      <c r="I1005" s="208"/>
      <c r="J1005" s="208"/>
      <c r="K1005" s="208"/>
      <c r="L1005" s="208"/>
      <c r="M1005" s="104">
        <f t="shared" si="94"/>
        <v>0</v>
      </c>
      <c r="N1005" s="208"/>
      <c r="O1005" s="16" t="b">
        <f t="shared" si="95"/>
        <v>1</v>
      </c>
      <c r="P1005" s="16" t="b">
        <f t="shared" si="96"/>
        <v>1</v>
      </c>
      <c r="Q1005" s="16" t="b">
        <f t="shared" si="91"/>
        <v>1</v>
      </c>
      <c r="R1005" s="16" t="b">
        <f t="shared" si="92"/>
        <v>1</v>
      </c>
      <c r="S1005" s="16" t="b">
        <f t="shared" si="93"/>
        <v>1</v>
      </c>
    </row>
    <row r="1006" spans="1:19" ht="15.75">
      <c r="A1006" s="103">
        <v>991</v>
      </c>
      <c r="B1006" s="218"/>
      <c r="C1006" s="218"/>
      <c r="D1006" s="206"/>
      <c r="E1006" s="206"/>
      <c r="F1006" s="206"/>
      <c r="G1006" s="207"/>
      <c r="H1006" s="207"/>
      <c r="I1006" s="208"/>
      <c r="J1006" s="208"/>
      <c r="K1006" s="208"/>
      <c r="L1006" s="208"/>
      <c r="M1006" s="104">
        <f t="shared" si="94"/>
        <v>0</v>
      </c>
      <c r="N1006" s="208"/>
      <c r="O1006" s="16" t="b">
        <f t="shared" si="95"/>
        <v>1</v>
      </c>
      <c r="P1006" s="16" t="b">
        <f t="shared" si="96"/>
        <v>1</v>
      </c>
      <c r="Q1006" s="16" t="b">
        <f t="shared" si="91"/>
        <v>1</v>
      </c>
      <c r="R1006" s="16" t="b">
        <f t="shared" si="92"/>
        <v>1</v>
      </c>
      <c r="S1006" s="16" t="b">
        <f t="shared" si="93"/>
        <v>1</v>
      </c>
    </row>
    <row r="1007" spans="1:19" ht="15.75">
      <c r="A1007" s="103">
        <v>992</v>
      </c>
      <c r="B1007" s="218"/>
      <c r="C1007" s="218"/>
      <c r="D1007" s="206"/>
      <c r="E1007" s="206"/>
      <c r="F1007" s="206"/>
      <c r="G1007" s="207"/>
      <c r="H1007" s="207"/>
      <c r="I1007" s="208"/>
      <c r="J1007" s="208"/>
      <c r="K1007" s="208"/>
      <c r="L1007" s="208"/>
      <c r="M1007" s="104">
        <f t="shared" si="94"/>
        <v>0</v>
      </c>
      <c r="N1007" s="208"/>
      <c r="O1007" s="16" t="b">
        <f t="shared" si="95"/>
        <v>1</v>
      </c>
      <c r="P1007" s="16" t="b">
        <f t="shared" si="96"/>
        <v>1</v>
      </c>
      <c r="Q1007" s="16" t="b">
        <f t="shared" si="91"/>
        <v>1</v>
      </c>
      <c r="R1007" s="16" t="b">
        <f t="shared" si="92"/>
        <v>1</v>
      </c>
      <c r="S1007" s="16" t="b">
        <f t="shared" si="93"/>
        <v>1</v>
      </c>
    </row>
    <row r="1008" spans="1:19" ht="15.75">
      <c r="A1008" s="103">
        <v>993</v>
      </c>
      <c r="B1008" s="218"/>
      <c r="C1008" s="218"/>
      <c r="D1008" s="206"/>
      <c r="E1008" s="206"/>
      <c r="F1008" s="206"/>
      <c r="G1008" s="207"/>
      <c r="H1008" s="207"/>
      <c r="I1008" s="208"/>
      <c r="J1008" s="208"/>
      <c r="K1008" s="208"/>
      <c r="L1008" s="208"/>
      <c r="M1008" s="104">
        <f t="shared" si="94"/>
        <v>0</v>
      </c>
      <c r="N1008" s="208"/>
      <c r="O1008" s="16" t="b">
        <f t="shared" si="95"/>
        <v>1</v>
      </c>
      <c r="P1008" s="16" t="b">
        <f t="shared" si="96"/>
        <v>1</v>
      </c>
      <c r="Q1008" s="16" t="b">
        <f t="shared" si="91"/>
        <v>1</v>
      </c>
      <c r="R1008" s="16" t="b">
        <f t="shared" si="92"/>
        <v>1</v>
      </c>
      <c r="S1008" s="16" t="b">
        <f t="shared" si="93"/>
        <v>1</v>
      </c>
    </row>
    <row r="1009" spans="1:19" ht="15.75">
      <c r="A1009" s="103">
        <v>994</v>
      </c>
      <c r="B1009" s="218"/>
      <c r="C1009" s="218"/>
      <c r="D1009" s="206"/>
      <c r="E1009" s="206"/>
      <c r="F1009" s="206"/>
      <c r="G1009" s="207"/>
      <c r="H1009" s="207"/>
      <c r="I1009" s="208"/>
      <c r="J1009" s="208"/>
      <c r="K1009" s="208"/>
      <c r="L1009" s="208"/>
      <c r="M1009" s="104">
        <f t="shared" si="94"/>
        <v>0</v>
      </c>
      <c r="N1009" s="208"/>
      <c r="O1009" s="16" t="b">
        <f t="shared" si="95"/>
        <v>1</v>
      </c>
      <c r="P1009" s="16" t="b">
        <f t="shared" si="96"/>
        <v>1</v>
      </c>
      <c r="Q1009" s="16" t="b">
        <f t="shared" si="91"/>
        <v>1</v>
      </c>
      <c r="R1009" s="16" t="b">
        <f t="shared" si="92"/>
        <v>1</v>
      </c>
      <c r="S1009" s="16" t="b">
        <f t="shared" si="93"/>
        <v>1</v>
      </c>
    </row>
    <row r="1010" spans="1:19" ht="15.75">
      <c r="A1010" s="103">
        <v>995</v>
      </c>
      <c r="B1010" s="218"/>
      <c r="C1010" s="218"/>
      <c r="D1010" s="206"/>
      <c r="E1010" s="206"/>
      <c r="F1010" s="206"/>
      <c r="G1010" s="207"/>
      <c r="H1010" s="207"/>
      <c r="I1010" s="208"/>
      <c r="J1010" s="208"/>
      <c r="K1010" s="208"/>
      <c r="L1010" s="208"/>
      <c r="M1010" s="104">
        <f t="shared" si="94"/>
        <v>0</v>
      </c>
      <c r="N1010" s="208"/>
      <c r="O1010" s="16" t="b">
        <f t="shared" si="95"/>
        <v>1</v>
      </c>
      <c r="P1010" s="16" t="b">
        <f t="shared" si="96"/>
        <v>1</v>
      </c>
      <c r="Q1010" s="16" t="b">
        <f t="shared" si="91"/>
        <v>1</v>
      </c>
      <c r="R1010" s="16" t="b">
        <f t="shared" si="92"/>
        <v>1</v>
      </c>
      <c r="S1010" s="16" t="b">
        <f t="shared" si="93"/>
        <v>1</v>
      </c>
    </row>
    <row r="1011" spans="1:19" ht="15.75">
      <c r="A1011" s="103">
        <v>996</v>
      </c>
      <c r="B1011" s="218"/>
      <c r="C1011" s="218"/>
      <c r="D1011" s="206"/>
      <c r="E1011" s="206"/>
      <c r="F1011" s="206"/>
      <c r="G1011" s="207"/>
      <c r="H1011" s="207"/>
      <c r="I1011" s="208"/>
      <c r="J1011" s="208"/>
      <c r="K1011" s="208"/>
      <c r="L1011" s="208"/>
      <c r="M1011" s="104">
        <f t="shared" si="94"/>
        <v>0</v>
      </c>
      <c r="N1011" s="208"/>
      <c r="O1011" s="16" t="b">
        <f t="shared" si="95"/>
        <v>1</v>
      </c>
      <c r="P1011" s="16" t="b">
        <f t="shared" si="96"/>
        <v>1</v>
      </c>
      <c r="Q1011" s="16" t="b">
        <f t="shared" si="91"/>
        <v>1</v>
      </c>
      <c r="R1011" s="16" t="b">
        <f t="shared" si="92"/>
        <v>1</v>
      </c>
      <c r="S1011" s="16" t="b">
        <f t="shared" si="93"/>
        <v>1</v>
      </c>
    </row>
    <row r="1012" spans="1:19" ht="15.75">
      <c r="A1012" s="103">
        <v>997</v>
      </c>
      <c r="B1012" s="218"/>
      <c r="C1012" s="218"/>
      <c r="D1012" s="206"/>
      <c r="E1012" s="206"/>
      <c r="F1012" s="206"/>
      <c r="G1012" s="207"/>
      <c r="H1012" s="207"/>
      <c r="I1012" s="208"/>
      <c r="J1012" s="208"/>
      <c r="K1012" s="208"/>
      <c r="L1012" s="208"/>
      <c r="M1012" s="104">
        <f t="shared" si="94"/>
        <v>0</v>
      </c>
      <c r="N1012" s="208"/>
      <c r="O1012" s="16" t="b">
        <f t="shared" si="95"/>
        <v>1</v>
      </c>
      <c r="P1012" s="16" t="b">
        <f t="shared" si="96"/>
        <v>1</v>
      </c>
      <c r="Q1012" s="16" t="b">
        <f t="shared" si="91"/>
        <v>1</v>
      </c>
      <c r="R1012" s="16" t="b">
        <f t="shared" si="92"/>
        <v>1</v>
      </c>
      <c r="S1012" s="16" t="b">
        <f t="shared" si="93"/>
        <v>1</v>
      </c>
    </row>
    <row r="1013" spans="1:19" ht="15.75">
      <c r="A1013" s="103">
        <v>998</v>
      </c>
      <c r="B1013" s="218"/>
      <c r="C1013" s="218"/>
      <c r="D1013" s="206"/>
      <c r="E1013" s="206"/>
      <c r="F1013" s="206"/>
      <c r="G1013" s="207"/>
      <c r="H1013" s="207"/>
      <c r="I1013" s="208"/>
      <c r="J1013" s="208"/>
      <c r="K1013" s="208"/>
      <c r="L1013" s="208"/>
      <c r="M1013" s="104">
        <f t="shared" si="94"/>
        <v>0</v>
      </c>
      <c r="N1013" s="208"/>
      <c r="O1013" s="16" t="b">
        <f t="shared" si="95"/>
        <v>1</v>
      </c>
      <c r="P1013" s="16" t="b">
        <f t="shared" si="96"/>
        <v>1</v>
      </c>
      <c r="Q1013" s="16" t="b">
        <f t="shared" si="91"/>
        <v>1</v>
      </c>
      <c r="R1013" s="16" t="b">
        <f t="shared" si="92"/>
        <v>1</v>
      </c>
      <c r="S1013" s="16" t="b">
        <f t="shared" si="93"/>
        <v>1</v>
      </c>
    </row>
    <row r="1014" spans="1:19" ht="15.75">
      <c r="A1014" s="103">
        <v>999</v>
      </c>
      <c r="B1014" s="218"/>
      <c r="C1014" s="218"/>
      <c r="D1014" s="206"/>
      <c r="E1014" s="206"/>
      <c r="F1014" s="206"/>
      <c r="G1014" s="207"/>
      <c r="H1014" s="207"/>
      <c r="I1014" s="208"/>
      <c r="J1014" s="208"/>
      <c r="K1014" s="208"/>
      <c r="L1014" s="208"/>
      <c r="M1014" s="104">
        <f t="shared" si="94"/>
        <v>0</v>
      </c>
      <c r="N1014" s="208"/>
      <c r="O1014" s="16" t="b">
        <f t="shared" si="95"/>
        <v>1</v>
      </c>
      <c r="P1014" s="16" t="b">
        <f t="shared" si="96"/>
        <v>1</v>
      </c>
      <c r="Q1014" s="16" t="b">
        <f t="shared" si="91"/>
        <v>1</v>
      </c>
      <c r="R1014" s="16" t="b">
        <f t="shared" si="92"/>
        <v>1</v>
      </c>
      <c r="S1014" s="16" t="b">
        <f t="shared" si="93"/>
        <v>1</v>
      </c>
    </row>
    <row r="1015" spans="1:19" ht="16.5" thickBot="1">
      <c r="A1015" s="94">
        <v>1000</v>
      </c>
      <c r="B1015" s="220"/>
      <c r="C1015" s="220"/>
      <c r="D1015" s="209"/>
      <c r="E1015" s="209"/>
      <c r="F1015" s="209"/>
      <c r="G1015" s="210"/>
      <c r="H1015" s="210"/>
      <c r="I1015" s="211"/>
      <c r="J1015" s="211"/>
      <c r="K1015" s="211"/>
      <c r="L1015" s="211"/>
      <c r="M1015" s="105">
        <f t="shared" si="94"/>
        <v>0</v>
      </c>
      <c r="N1015" s="211"/>
      <c r="O1015" s="16" t="b">
        <f t="shared" si="95"/>
        <v>1</v>
      </c>
      <c r="P1015" s="16" t="b">
        <f t="shared" si="96"/>
        <v>1</v>
      </c>
      <c r="Q1015" s="16" t="b">
        <f t="shared" si="91"/>
        <v>1</v>
      </c>
      <c r="R1015" s="16" t="b">
        <f t="shared" si="92"/>
        <v>1</v>
      </c>
      <c r="S1015" s="16" t="b">
        <f t="shared" si="93"/>
        <v>1</v>
      </c>
    </row>
    <row r="1016" spans="1:19">
      <c r="O1016" s="16"/>
      <c r="P1016" s="16"/>
      <c r="Q1016" s="16"/>
    </row>
  </sheetData>
  <sheetProtection algorithmName="SHA-512" hashValue="3At12flJA9NviqcXDRGF6st0G9+haVGl+dGz5UcSlHJeBpZR1xTv23vHE5a3BdxzWI2brT8DhR23Wadg6fXkOw==" saltValue="UbQK9fmM9bNh4J/ZcSDNUw==" spinCount="100000" sheet="1" objects="1" scenarios="1"/>
  <mergeCells count="6">
    <mergeCell ref="D1:E1"/>
    <mergeCell ref="B11:F11"/>
    <mergeCell ref="G11:N11"/>
    <mergeCell ref="A3:N3"/>
    <mergeCell ref="I5:L5"/>
    <mergeCell ref="I6:L6"/>
  </mergeCells>
  <conditionalFormatting sqref="I6">
    <cfRule type="cellIs" dxfId="109" priority="1" operator="equal">
      <formula>FALSE</formula>
    </cfRule>
    <cfRule type="cellIs" dxfId="108" priority="2" operator="equal">
      <formula>TRUE</formula>
    </cfRule>
  </conditionalFormatting>
  <dataValidations count="4">
    <dataValidation type="whole" operator="greaterThanOrEqual" allowBlank="1" showInputMessage="1" showErrorMessage="1" sqref="H16:N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Values'!$B$270:$B$275</xm:f>
          </x14:formula1>
          <xm:sqref>E16:E35</xm:sqref>
        </x14:dataValidation>
        <x14:dataValidation type="list" allowBlank="1" showInputMessage="1" showErrorMessage="1">
          <x14:formula1>
            <xm:f>'Allowed Values'!$B$282:$B$283</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30"/>
  <sheetViews>
    <sheetView showGridLines="0" zoomScaleNormal="100" workbookViewId="0"/>
  </sheetViews>
  <sheetFormatPr defaultColWidth="9.140625" defaultRowHeight="15"/>
  <cols>
    <col min="1" max="1" width="30.42578125" style="13" customWidth="1"/>
    <col min="2" max="2" width="13.7109375" style="13" customWidth="1"/>
    <col min="3" max="3" width="15.140625" style="13" customWidth="1"/>
    <col min="4" max="5" width="13.5703125" style="13" customWidth="1"/>
    <col min="6" max="6" width="14.5703125" style="13" customWidth="1"/>
    <col min="7" max="7" width="15.85546875" style="13" customWidth="1"/>
    <col min="8" max="8" width="24.140625" style="13" customWidth="1"/>
    <col min="9" max="9" width="13.42578125" style="13" customWidth="1"/>
    <col min="10" max="12" width="16.7109375" style="13" customWidth="1"/>
    <col min="13" max="16384" width="9.140625" style="13"/>
  </cols>
  <sheetData>
    <row r="1" spans="1:12" ht="21">
      <c r="A1" s="1" t="s">
        <v>548</v>
      </c>
      <c r="B1" s="12"/>
      <c r="C1" s="574">
        <f>'General Info'!D22</f>
        <v>0</v>
      </c>
      <c r="D1" s="574"/>
      <c r="E1" s="574"/>
      <c r="F1" s="12"/>
      <c r="G1" s="12"/>
      <c r="H1" s="12"/>
      <c r="I1" s="12"/>
      <c r="J1" s="12"/>
      <c r="K1" s="12"/>
      <c r="L1" s="12"/>
    </row>
    <row r="2" spans="1:12">
      <c r="A2" s="12"/>
      <c r="B2" s="12"/>
      <c r="C2" s="12"/>
      <c r="D2" s="12"/>
      <c r="E2" s="12"/>
      <c r="F2" s="12"/>
      <c r="G2" s="12"/>
      <c r="H2" s="12"/>
      <c r="I2" s="12"/>
      <c r="J2" s="12"/>
      <c r="K2" s="12"/>
      <c r="L2" s="12"/>
    </row>
    <row r="3" spans="1:12">
      <c r="A3" s="12"/>
      <c r="B3" s="12"/>
      <c r="C3" s="12"/>
      <c r="D3" s="12"/>
      <c r="E3" s="12"/>
      <c r="F3" s="12"/>
      <c r="G3" s="12"/>
      <c r="H3" s="12"/>
      <c r="I3" s="12"/>
      <c r="J3" s="12"/>
      <c r="K3" s="12"/>
      <c r="L3" s="12"/>
    </row>
    <row r="4" spans="1:12" ht="35.25" customHeight="1">
      <c r="A4" s="12"/>
      <c r="B4" s="12"/>
      <c r="C4" s="12"/>
      <c r="D4" s="12"/>
      <c r="E4" s="12"/>
      <c r="F4" s="12"/>
      <c r="G4" s="12"/>
      <c r="H4" s="12"/>
      <c r="I4" s="12"/>
      <c r="J4" s="12"/>
      <c r="K4" s="12"/>
      <c r="L4" s="12"/>
    </row>
    <row r="5" spans="1:12" ht="18.75">
      <c r="A5" s="617" t="s">
        <v>378</v>
      </c>
      <c r="B5" s="617"/>
      <c r="C5" s="617"/>
      <c r="D5" s="617"/>
      <c r="E5" s="617"/>
      <c r="F5" s="617"/>
      <c r="G5" s="617"/>
      <c r="H5" s="617"/>
      <c r="I5" s="617"/>
      <c r="J5" s="617"/>
      <c r="K5" s="617"/>
      <c r="L5" s="617"/>
    </row>
    <row r="6" spans="1:12" ht="18.75">
      <c r="A6" s="24" t="s">
        <v>78</v>
      </c>
      <c r="B6" s="115"/>
      <c r="C6" s="116"/>
      <c r="D6" s="116"/>
      <c r="E6" s="116"/>
      <c r="F6" s="116"/>
      <c r="G6" s="116"/>
      <c r="H6" s="116"/>
      <c r="I6" s="116"/>
      <c r="J6" s="116"/>
      <c r="K6" s="116"/>
      <c r="L6" s="12"/>
    </row>
    <row r="7" spans="1:12" ht="18.75">
      <c r="A7" s="117" t="s">
        <v>465</v>
      </c>
      <c r="B7" s="118"/>
      <c r="C7" s="118"/>
      <c r="D7" s="119"/>
      <c r="E7" s="119"/>
      <c r="F7" s="119"/>
      <c r="G7" s="119"/>
      <c r="H7" s="116"/>
      <c r="I7" s="116"/>
      <c r="J7" s="116"/>
      <c r="K7" s="116"/>
      <c r="L7" s="12"/>
    </row>
    <row r="8" spans="1:12">
      <c r="A8" s="117" t="s">
        <v>359</v>
      </c>
      <c r="B8" s="120"/>
      <c r="C8" s="120"/>
      <c r="D8" s="121"/>
      <c r="E8" s="121"/>
      <c r="F8" s="121"/>
      <c r="G8" s="121"/>
      <c r="H8" s="12"/>
      <c r="I8" s="12"/>
      <c r="J8" s="12"/>
      <c r="K8" s="12"/>
      <c r="L8" s="12"/>
    </row>
    <row r="9" spans="1:12">
      <c r="A9" s="117"/>
      <c r="B9" s="120"/>
      <c r="C9" s="120"/>
      <c r="D9" s="121"/>
      <c r="E9" s="121"/>
      <c r="F9" s="121"/>
      <c r="G9" s="121"/>
      <c r="H9" s="12"/>
      <c r="I9" s="12"/>
      <c r="J9" s="12"/>
      <c r="K9" s="12"/>
      <c r="L9" s="12"/>
    </row>
    <row r="10" spans="1:12" ht="15.75" thickBot="1">
      <c r="A10" s="122"/>
      <c r="B10" s="254" t="s">
        <v>70</v>
      </c>
      <c r="C10" s="254" t="s">
        <v>74</v>
      </c>
      <c r="D10" s="254" t="s">
        <v>75</v>
      </c>
      <c r="E10" s="254" t="s">
        <v>76</v>
      </c>
      <c r="F10" s="254" t="s">
        <v>77</v>
      </c>
      <c r="G10" s="254" t="s">
        <v>329</v>
      </c>
      <c r="H10" s="254" t="s">
        <v>330</v>
      </c>
      <c r="I10" s="254" t="s">
        <v>334</v>
      </c>
      <c r="J10" s="254" t="s">
        <v>335</v>
      </c>
      <c r="K10" s="254" t="s">
        <v>336</v>
      </c>
      <c r="L10" s="254" t="s">
        <v>337</v>
      </c>
    </row>
    <row r="11" spans="1:12" ht="16.5" customHeight="1" thickBot="1">
      <c r="A11" s="245"/>
      <c r="B11" s="618" t="s">
        <v>382</v>
      </c>
      <c r="C11" s="619"/>
      <c r="D11" s="620"/>
      <c r="E11" s="618" t="s">
        <v>383</v>
      </c>
      <c r="F11" s="619"/>
      <c r="G11" s="619"/>
      <c r="H11" s="621"/>
      <c r="I11" s="621"/>
      <c r="J11" s="621"/>
      <c r="K11" s="621"/>
      <c r="L11" s="622"/>
    </row>
    <row r="12" spans="1:12" ht="79.5" thickBot="1">
      <c r="A12" s="123" t="s">
        <v>72</v>
      </c>
      <c r="B12" s="124" t="s">
        <v>331</v>
      </c>
      <c r="C12" s="125" t="s">
        <v>345</v>
      </c>
      <c r="D12" s="126" t="s">
        <v>347</v>
      </c>
      <c r="E12" s="127" t="s">
        <v>54</v>
      </c>
      <c r="F12" s="127" t="s">
        <v>55</v>
      </c>
      <c r="G12" s="127" t="s">
        <v>56</v>
      </c>
      <c r="H12" s="286" t="s">
        <v>536</v>
      </c>
      <c r="I12" s="128" t="s">
        <v>348</v>
      </c>
      <c r="J12" s="125" t="s">
        <v>343</v>
      </c>
      <c r="K12" s="125" t="s">
        <v>332</v>
      </c>
      <c r="L12" s="125" t="s">
        <v>333</v>
      </c>
    </row>
    <row r="13" spans="1:12" ht="30" customHeight="1">
      <c r="A13" s="129"/>
      <c r="B13" s="130">
        <f>'General Info'!D18</f>
        <v>0</v>
      </c>
      <c r="C13" s="131">
        <f>'General Info'!D16</f>
        <v>0</v>
      </c>
      <c r="D13" s="131">
        <f>'General Info'!$D$18</f>
        <v>0</v>
      </c>
      <c r="E13" s="131">
        <f>'General Info'!$D$18</f>
        <v>0</v>
      </c>
      <c r="F13" s="131">
        <f>'General Info'!$D$18</f>
        <v>0</v>
      </c>
      <c r="G13" s="131">
        <f>'General Info'!$D$18</f>
        <v>0</v>
      </c>
      <c r="H13" s="131">
        <f>'General Info'!$D$18</f>
        <v>0</v>
      </c>
      <c r="I13" s="131">
        <f>'General Info'!$D$18</f>
        <v>0</v>
      </c>
      <c r="J13" s="131">
        <f>'General Info'!$D$18</f>
        <v>0</v>
      </c>
      <c r="K13" s="131">
        <f>'General Info'!$D$18</f>
        <v>0</v>
      </c>
      <c r="L13" s="131">
        <f>'General Info'!$D$18</f>
        <v>0</v>
      </c>
    </row>
    <row r="14" spans="1:12" ht="24" thickBot="1">
      <c r="A14" s="132" t="s">
        <v>349</v>
      </c>
      <c r="B14" s="133" t="s">
        <v>65</v>
      </c>
      <c r="C14" s="134" t="s">
        <v>65</v>
      </c>
      <c r="D14" s="134" t="s">
        <v>65</v>
      </c>
      <c r="E14" s="134" t="s">
        <v>65</v>
      </c>
      <c r="F14" s="134" t="s">
        <v>65</v>
      </c>
      <c r="G14" s="134" t="s">
        <v>65</v>
      </c>
      <c r="H14" s="134" t="s">
        <v>65</v>
      </c>
      <c r="I14" s="134" t="s">
        <v>65</v>
      </c>
      <c r="J14" s="134" t="s">
        <v>65</v>
      </c>
      <c r="K14" s="134" t="s">
        <v>65</v>
      </c>
      <c r="L14" s="134" t="s">
        <v>65</v>
      </c>
    </row>
    <row r="15" spans="1:12">
      <c r="A15" s="135" t="s">
        <v>350</v>
      </c>
      <c r="B15" s="222"/>
      <c r="C15" s="223"/>
      <c r="D15" s="223"/>
      <c r="E15" s="222"/>
      <c r="F15" s="222"/>
      <c r="G15" s="222"/>
      <c r="H15" s="224"/>
      <c r="I15" s="136">
        <f>SUM(E15+F15+G15+H15)</f>
        <v>0</v>
      </c>
      <c r="J15" s="224"/>
      <c r="K15" s="223"/>
      <c r="L15" s="223"/>
    </row>
    <row r="16" spans="1:12">
      <c r="A16" s="135" t="s">
        <v>351</v>
      </c>
      <c r="B16" s="222"/>
      <c r="C16" s="223"/>
      <c r="D16" s="223"/>
      <c r="E16" s="222"/>
      <c r="F16" s="222"/>
      <c r="G16" s="222"/>
      <c r="H16" s="224"/>
      <c r="I16" s="136">
        <f t="shared" ref="I16:I23" si="0">SUM(E16+F16+G16+H16)</f>
        <v>0</v>
      </c>
      <c r="J16" s="224"/>
      <c r="K16" s="223"/>
      <c r="L16" s="223"/>
    </row>
    <row r="17" spans="1:12">
      <c r="A17" s="135" t="s">
        <v>352</v>
      </c>
      <c r="B17" s="222"/>
      <c r="C17" s="223"/>
      <c r="D17" s="223"/>
      <c r="E17" s="222"/>
      <c r="F17" s="222"/>
      <c r="G17" s="222"/>
      <c r="H17" s="224"/>
      <c r="I17" s="136">
        <f t="shared" si="0"/>
        <v>0</v>
      </c>
      <c r="J17" s="224"/>
      <c r="K17" s="223"/>
      <c r="L17" s="223"/>
    </row>
    <row r="18" spans="1:12">
      <c r="A18" s="135" t="s">
        <v>353</v>
      </c>
      <c r="B18" s="222"/>
      <c r="C18" s="223"/>
      <c r="D18" s="223"/>
      <c r="E18" s="222"/>
      <c r="F18" s="222"/>
      <c r="G18" s="222"/>
      <c r="H18" s="224"/>
      <c r="I18" s="136">
        <f t="shared" si="0"/>
        <v>0</v>
      </c>
      <c r="J18" s="224"/>
      <c r="K18" s="223"/>
      <c r="L18" s="223"/>
    </row>
    <row r="19" spans="1:12">
      <c r="A19" s="137" t="s">
        <v>354</v>
      </c>
      <c r="B19" s="222"/>
      <c r="C19" s="223"/>
      <c r="D19" s="223"/>
      <c r="E19" s="222"/>
      <c r="F19" s="222"/>
      <c r="G19" s="222"/>
      <c r="H19" s="224"/>
      <c r="I19" s="136">
        <f t="shared" si="0"/>
        <v>0</v>
      </c>
      <c r="J19" s="224"/>
      <c r="K19" s="223"/>
      <c r="L19" s="223"/>
    </row>
    <row r="20" spans="1:12" ht="16.5" customHeight="1">
      <c r="A20" s="138" t="s">
        <v>355</v>
      </c>
      <c r="B20" s="222"/>
      <c r="C20" s="223"/>
      <c r="D20" s="223"/>
      <c r="E20" s="222"/>
      <c r="F20" s="222"/>
      <c r="G20" s="222"/>
      <c r="H20" s="224"/>
      <c r="I20" s="136">
        <f t="shared" si="0"/>
        <v>0</v>
      </c>
      <c r="J20" s="224"/>
      <c r="K20" s="223"/>
      <c r="L20" s="223"/>
    </row>
    <row r="21" spans="1:12" ht="15.75" thickBot="1">
      <c r="A21" s="135" t="s">
        <v>356</v>
      </c>
      <c r="B21" s="222"/>
      <c r="C21" s="223"/>
      <c r="D21" s="223"/>
      <c r="E21" s="222"/>
      <c r="F21" s="222"/>
      <c r="G21" s="222"/>
      <c r="H21" s="224"/>
      <c r="I21" s="136">
        <f t="shared" si="0"/>
        <v>0</v>
      </c>
      <c r="J21" s="224"/>
      <c r="K21" s="223"/>
      <c r="L21" s="223"/>
    </row>
    <row r="22" spans="1:12" ht="15.75" thickBot="1">
      <c r="A22" s="135"/>
      <c r="B22" s="139">
        <f t="shared" ref="B22:H22" si="1">SUM(B15:B21)</f>
        <v>0</v>
      </c>
      <c r="C22" s="140">
        <f t="shared" si="1"/>
        <v>0</v>
      </c>
      <c r="D22" s="140">
        <f t="shared" si="1"/>
        <v>0</v>
      </c>
      <c r="E22" s="140">
        <f t="shared" si="1"/>
        <v>0</v>
      </c>
      <c r="F22" s="140">
        <f t="shared" si="1"/>
        <v>0</v>
      </c>
      <c r="G22" s="140">
        <f t="shared" si="1"/>
        <v>0</v>
      </c>
      <c r="H22" s="140">
        <f t="shared" si="1"/>
        <v>0</v>
      </c>
      <c r="I22" s="140">
        <f>SUM(I15:I21)</f>
        <v>0</v>
      </c>
      <c r="J22" s="140">
        <f t="shared" ref="J22:L22" si="2">SUM(J15:J21)</f>
        <v>0</v>
      </c>
      <c r="K22" s="140">
        <f t="shared" si="2"/>
        <v>0</v>
      </c>
      <c r="L22" s="140">
        <f t="shared" si="2"/>
        <v>0</v>
      </c>
    </row>
    <row r="23" spans="1:12" ht="15.75" thickBot="1">
      <c r="A23" s="132" t="s">
        <v>357</v>
      </c>
      <c r="B23" s="222"/>
      <c r="C23" s="223"/>
      <c r="D23" s="223"/>
      <c r="E23" s="222"/>
      <c r="F23" s="222"/>
      <c r="G23" s="222"/>
      <c r="H23" s="224"/>
      <c r="I23" s="136">
        <f t="shared" si="0"/>
        <v>0</v>
      </c>
      <c r="J23" s="224"/>
      <c r="K23" s="223"/>
      <c r="L23" s="223"/>
    </row>
    <row r="24" spans="1:12" ht="19.5" thickBot="1">
      <c r="A24" s="141" t="s">
        <v>14</v>
      </c>
      <c r="B24" s="139">
        <f>B22+B23</f>
        <v>0</v>
      </c>
      <c r="C24" s="140">
        <f t="shared" ref="C24:L24" si="3">C22+C23</f>
        <v>0</v>
      </c>
      <c r="D24" s="140">
        <f t="shared" si="3"/>
        <v>0</v>
      </c>
      <c r="E24" s="140">
        <f t="shared" si="3"/>
        <v>0</v>
      </c>
      <c r="F24" s="140">
        <f t="shared" si="3"/>
        <v>0</v>
      </c>
      <c r="G24" s="140">
        <f t="shared" si="3"/>
        <v>0</v>
      </c>
      <c r="H24" s="140">
        <f t="shared" si="3"/>
        <v>0</v>
      </c>
      <c r="I24" s="140">
        <f t="shared" si="3"/>
        <v>0</v>
      </c>
      <c r="J24" s="140">
        <f t="shared" si="3"/>
        <v>0</v>
      </c>
      <c r="K24" s="140">
        <f t="shared" si="3"/>
        <v>0</v>
      </c>
      <c r="L24" s="140">
        <f t="shared" si="3"/>
        <v>0</v>
      </c>
    </row>
    <row r="25" spans="1:12">
      <c r="A25" s="12"/>
      <c r="B25" s="142"/>
      <c r="C25" s="142"/>
      <c r="D25" s="142"/>
      <c r="E25" s="142"/>
      <c r="F25" s="142"/>
      <c r="G25" s="142"/>
      <c r="H25" s="142"/>
      <c r="I25" s="142"/>
      <c r="J25" s="12"/>
      <c r="K25" s="12"/>
      <c r="L25" s="12"/>
    </row>
    <row r="26" spans="1:12">
      <c r="A26" s="12"/>
      <c r="B26" s="142"/>
      <c r="C26" s="142"/>
      <c r="D26" s="142"/>
      <c r="E26" s="142"/>
      <c r="F26" s="142"/>
      <c r="G26" s="142"/>
      <c r="H26" s="142"/>
      <c r="I26" s="142"/>
      <c r="J26" s="12"/>
      <c r="K26" s="12"/>
      <c r="L26" s="12"/>
    </row>
    <row r="27" spans="1:12">
      <c r="A27" s="12"/>
      <c r="B27" s="142"/>
      <c r="C27" s="142"/>
      <c r="D27" s="142"/>
      <c r="E27" s="142"/>
      <c r="F27" s="142"/>
      <c r="G27" s="142"/>
      <c r="H27" s="142"/>
      <c r="I27" s="142"/>
      <c r="J27" s="12"/>
      <c r="K27" s="12"/>
      <c r="L27" s="12"/>
    </row>
    <row r="28" spans="1:12" ht="15.75" customHeight="1">
      <c r="A28" s="14"/>
      <c r="B28" s="12"/>
      <c r="C28" s="14"/>
      <c r="D28" s="14"/>
      <c r="E28" s="590" t="s">
        <v>67</v>
      </c>
      <c r="F28" s="590"/>
      <c r="G28" s="590"/>
      <c r="H28" s="143"/>
      <c r="I28" s="143"/>
      <c r="J28" s="12"/>
      <c r="K28" s="12"/>
      <c r="L28" s="12"/>
    </row>
    <row r="29" spans="1:12" ht="15.75">
      <c r="A29" s="18"/>
      <c r="B29" s="12"/>
      <c r="C29" s="12"/>
      <c r="D29" s="14"/>
      <c r="E29" s="591"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591"/>
      <c r="G29" s="591"/>
      <c r="H29" s="143"/>
      <c r="I29" s="143"/>
      <c r="J29" s="12"/>
      <c r="K29" s="12"/>
      <c r="L29" s="12"/>
    </row>
    <row r="30" spans="1:12">
      <c r="A30" s="12"/>
      <c r="B30" s="12"/>
      <c r="C30" s="12"/>
      <c r="D30" s="12"/>
      <c r="E30" s="12"/>
      <c r="F30" s="12"/>
      <c r="G30" s="12"/>
      <c r="H30" s="12"/>
      <c r="I30" s="12"/>
      <c r="J30" s="12"/>
      <c r="K30" s="12"/>
      <c r="L30" s="12"/>
    </row>
  </sheetData>
  <sheetProtection algorithmName="SHA-512" hashValue="CLs4Kk3mHcBSw8oF1xXXEVxjdRN06ypkf75BaGpI9MPb8NDFEVweH9nljkkerw59Z/mMWbDBcV5p0CGpIS84Gw==" saltValue="sFKcfBfjWJ5hZw8UY7KqRg==" spinCount="100000" sheet="1" objects="1" scenarios="1"/>
  <mergeCells count="6">
    <mergeCell ref="C1:E1"/>
    <mergeCell ref="E29:G29"/>
    <mergeCell ref="E28:G28"/>
    <mergeCell ref="A5:L5"/>
    <mergeCell ref="B11:D11"/>
    <mergeCell ref="E11:L11"/>
  </mergeCells>
  <conditionalFormatting sqref="E29:G29">
    <cfRule type="cellIs" dxfId="107" priority="1" operator="equal">
      <formula>TRUE</formula>
    </cfRule>
    <cfRule type="cellIs" dxfId="106"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Y1025"/>
  <sheetViews>
    <sheetView showGridLines="0" zoomScaleNormal="100" workbookViewId="0"/>
  </sheetViews>
  <sheetFormatPr defaultColWidth="9.140625" defaultRowHeight="15"/>
  <cols>
    <col min="1" max="1" width="7.85546875" style="13" bestFit="1" customWidth="1"/>
    <col min="2" max="4" width="20.140625" style="13" customWidth="1"/>
    <col min="5" max="16" width="20" style="13" customWidth="1"/>
    <col min="17" max="19" width="14.28515625" style="13" customWidth="1"/>
    <col min="20" max="20" width="21" style="13" bestFit="1" customWidth="1"/>
    <col min="21" max="21" width="31.42578125" style="16" bestFit="1" customWidth="1"/>
    <col min="22" max="24" width="9.140625" style="13"/>
    <col min="25" max="25" width="18.42578125" style="13" customWidth="1"/>
    <col min="26" max="16384" width="9.140625" style="13"/>
  </cols>
  <sheetData>
    <row r="1" spans="1:21" ht="21" customHeight="1">
      <c r="A1" s="1" t="s">
        <v>548</v>
      </c>
      <c r="B1" s="1"/>
      <c r="C1" s="6"/>
      <c r="D1" s="574">
        <f>'General Info'!D22</f>
        <v>0</v>
      </c>
      <c r="E1" s="574"/>
      <c r="F1" s="6"/>
      <c r="G1" s="6"/>
      <c r="H1" s="6"/>
      <c r="I1" s="6"/>
      <c r="J1" s="6"/>
      <c r="K1" s="6"/>
      <c r="L1" s="6"/>
      <c r="M1" s="6"/>
      <c r="N1" s="6"/>
      <c r="O1" s="6"/>
      <c r="P1" s="6"/>
      <c r="Q1" s="16"/>
      <c r="R1" s="16"/>
      <c r="S1" s="16"/>
      <c r="T1" s="16"/>
    </row>
    <row r="2" spans="1:21" ht="18" customHeight="1">
      <c r="A2" s="21"/>
      <c r="B2" s="6"/>
      <c r="C2" s="6"/>
      <c r="D2" s="6"/>
      <c r="E2" s="6"/>
      <c r="F2" s="6"/>
      <c r="G2" s="6"/>
      <c r="H2" s="6"/>
      <c r="I2" s="6"/>
      <c r="J2" s="6"/>
      <c r="K2" s="6"/>
      <c r="L2" s="6"/>
      <c r="M2" s="6"/>
      <c r="N2" s="6"/>
      <c r="O2" s="6"/>
      <c r="P2" s="6"/>
      <c r="Q2" s="16"/>
      <c r="R2" s="16"/>
      <c r="S2" s="16"/>
      <c r="T2" s="16"/>
    </row>
    <row r="3" spans="1:21" ht="18" customHeight="1">
      <c r="A3" s="21"/>
      <c r="B3" s="6"/>
      <c r="C3" s="6"/>
      <c r="D3" s="6"/>
      <c r="E3" s="6"/>
      <c r="F3" s="6"/>
      <c r="G3" s="6"/>
      <c r="H3" s="6"/>
      <c r="I3" s="6"/>
      <c r="J3" s="6"/>
      <c r="K3" s="6"/>
      <c r="L3" s="6"/>
      <c r="M3" s="6"/>
      <c r="N3" s="6"/>
      <c r="O3" s="6"/>
      <c r="P3" s="6"/>
      <c r="Q3" s="16"/>
      <c r="R3" s="16"/>
      <c r="S3" s="16"/>
      <c r="T3" s="16"/>
    </row>
    <row r="4" spans="1:21" ht="18" customHeight="1">
      <c r="A4" s="21"/>
      <c r="B4" s="6"/>
      <c r="C4" s="6"/>
      <c r="D4" s="6"/>
      <c r="E4" s="6"/>
      <c r="F4" s="6"/>
      <c r="G4" s="6"/>
      <c r="H4" s="6"/>
      <c r="I4" s="6"/>
      <c r="J4" s="6"/>
      <c r="K4" s="6"/>
      <c r="L4" s="6"/>
      <c r="M4" s="6"/>
      <c r="N4" s="6"/>
      <c r="O4" s="6"/>
      <c r="P4" s="6"/>
      <c r="Q4" s="16"/>
      <c r="R4" s="16"/>
      <c r="S4" s="16"/>
      <c r="T4" s="16"/>
    </row>
    <row r="5" spans="1:21" ht="18" customHeight="1">
      <c r="A5" s="21"/>
      <c r="B5" s="6"/>
      <c r="C5" s="6"/>
      <c r="D5" s="6"/>
      <c r="E5" s="6"/>
      <c r="F5" s="6"/>
      <c r="G5" s="6"/>
      <c r="H5" s="6"/>
      <c r="I5" s="6"/>
      <c r="J5" s="6"/>
      <c r="K5" s="6"/>
      <c r="L5" s="6"/>
      <c r="M5" s="6"/>
      <c r="N5" s="6"/>
      <c r="O5" s="6"/>
      <c r="P5" s="6"/>
      <c r="Q5" s="16"/>
      <c r="R5" s="16"/>
      <c r="S5" s="16"/>
      <c r="T5" s="16"/>
    </row>
    <row r="6" spans="1:21" s="300" customFormat="1" ht="18.75">
      <c r="A6" s="625" t="s">
        <v>686</v>
      </c>
      <c r="B6" s="551"/>
      <c r="C6" s="551"/>
      <c r="D6" s="551"/>
      <c r="E6" s="551"/>
      <c r="F6" s="551"/>
      <c r="G6" s="551"/>
      <c r="H6" s="551"/>
      <c r="I6" s="551"/>
      <c r="J6" s="551"/>
      <c r="K6" s="551"/>
      <c r="L6" s="551"/>
      <c r="M6" s="551"/>
      <c r="N6" s="551"/>
      <c r="O6" s="551"/>
      <c r="P6" s="551"/>
      <c r="Q6" s="480"/>
      <c r="R6" s="480"/>
      <c r="S6" s="480"/>
      <c r="T6" s="480"/>
      <c r="U6" s="480"/>
    </row>
    <row r="7" spans="1:21" ht="18" customHeight="1">
      <c r="A7" s="466"/>
      <c r="B7" s="460" t="s">
        <v>78</v>
      </c>
      <c r="C7" s="461"/>
      <c r="D7" s="461"/>
      <c r="E7" s="462"/>
      <c r="F7" s="462"/>
      <c r="G7" s="462"/>
      <c r="H7" s="462"/>
      <c r="I7" s="462"/>
      <c r="J7" s="462"/>
      <c r="K7" s="462"/>
      <c r="L7" s="462"/>
      <c r="M7" s="462"/>
      <c r="N7" s="441"/>
      <c r="O7" s="441"/>
      <c r="P7" s="462"/>
      <c r="Q7" s="16"/>
      <c r="R7" s="16"/>
      <c r="S7" s="16"/>
      <c r="T7" s="16"/>
    </row>
    <row r="8" spans="1:21" ht="18" customHeight="1">
      <c r="A8" s="466"/>
      <c r="B8" s="463" t="s">
        <v>840</v>
      </c>
      <c r="C8" s="461"/>
      <c r="D8" s="461"/>
      <c r="E8" s="462"/>
      <c r="F8" s="462"/>
      <c r="G8" s="265"/>
      <c r="H8" s="265"/>
      <c r="I8" s="265"/>
      <c r="J8" s="265"/>
      <c r="K8" s="265"/>
      <c r="L8" s="462"/>
      <c r="M8" s="265"/>
      <c r="N8" s="441"/>
      <c r="O8" s="441"/>
      <c r="P8" s="462"/>
      <c r="Q8" s="16"/>
      <c r="R8" s="16"/>
      <c r="S8" s="16"/>
      <c r="T8" s="16"/>
    </row>
    <row r="9" spans="1:21" ht="18" customHeight="1">
      <c r="A9" s="466"/>
      <c r="B9" s="467"/>
      <c r="C9" s="467"/>
      <c r="D9" s="467"/>
      <c r="E9" s="467"/>
      <c r="F9" s="467"/>
      <c r="G9" s="467"/>
      <c r="H9" s="467"/>
      <c r="I9" s="467"/>
      <c r="J9" s="467"/>
      <c r="K9" s="467"/>
      <c r="L9" s="467"/>
      <c r="M9" s="467"/>
      <c r="N9" s="441"/>
      <c r="O9" s="441"/>
      <c r="P9" s="462"/>
      <c r="Q9" s="16" t="b">
        <f>IF(ISNA(MATCH(FALSE,Q26:Q1025,0)),TRUE,FALSE)</f>
        <v>0</v>
      </c>
      <c r="R9" s="16" t="b">
        <f>IF(ISNA(MATCH(FALSE,R26:R1025,0)),TRUE,FALSE)</f>
        <v>1</v>
      </c>
      <c r="S9" s="16" t="b">
        <f>IF(ISNA(MATCH(FALSE,S26:S1025,0)),TRUE,FALSE)</f>
        <v>0</v>
      </c>
      <c r="T9" s="16" t="b">
        <f>IF(ISNA(MATCH(FALSE,T26:T1025,0)),TRUE,FALSE)</f>
        <v>1</v>
      </c>
      <c r="U9" s="16" t="b">
        <f>IF(ISNA(MATCH(FALSE,U26:U1025,0)),TRUE,FALSE)</f>
        <v>1</v>
      </c>
    </row>
    <row r="10" spans="1:21" ht="18" customHeight="1">
      <c r="A10" s="466"/>
      <c r="B10" s="457" t="s">
        <v>841</v>
      </c>
      <c r="C10" s="457"/>
      <c r="D10" s="457"/>
      <c r="E10" s="457"/>
      <c r="F10" s="457"/>
      <c r="G10" s="457"/>
      <c r="H10" s="457"/>
      <c r="I10" s="457"/>
      <c r="J10" s="457"/>
      <c r="K10" s="457"/>
      <c r="L10" s="457"/>
      <c r="M10" s="441"/>
      <c r="N10" s="441"/>
      <c r="O10" s="441"/>
      <c r="P10" s="462"/>
      <c r="Q10" s="16"/>
      <c r="R10" s="16"/>
      <c r="S10" s="16"/>
    </row>
    <row r="11" spans="1:21" ht="18" customHeight="1">
      <c r="A11" s="466"/>
      <c r="B11" s="458" t="s">
        <v>682</v>
      </c>
      <c r="C11" s="458"/>
      <c r="D11" s="458"/>
      <c r="E11" s="458"/>
      <c r="F11" s="458"/>
      <c r="G11" s="441"/>
      <c r="H11" s="441"/>
      <c r="I11" s="441"/>
      <c r="J11" s="441"/>
      <c r="K11" s="441"/>
      <c r="L11" s="441"/>
      <c r="M11" s="441"/>
      <c r="N11" s="441"/>
      <c r="O11" s="441"/>
      <c r="P11" s="462"/>
      <c r="Q11" s="16"/>
      <c r="R11" s="16"/>
      <c r="S11" s="16"/>
    </row>
    <row r="12" spans="1:21" ht="18" customHeight="1">
      <c r="A12" s="466"/>
      <c r="B12" s="458" t="s">
        <v>681</v>
      </c>
      <c r="C12" s="458"/>
      <c r="D12" s="458"/>
      <c r="E12" s="458"/>
      <c r="F12" s="458"/>
      <c r="G12" s="441"/>
      <c r="H12" s="441"/>
      <c r="I12" s="441"/>
      <c r="J12" s="441"/>
      <c r="K12" s="441"/>
      <c r="L12" s="441"/>
      <c r="M12" s="441"/>
      <c r="N12" s="615" t="s">
        <v>67</v>
      </c>
      <c r="O12" s="615"/>
      <c r="P12" s="462"/>
      <c r="Q12" s="16"/>
      <c r="R12" s="16"/>
      <c r="S12" s="16"/>
    </row>
    <row r="13" spans="1:21" ht="18" customHeight="1">
      <c r="A13" s="466"/>
      <c r="B13" s="458" t="s">
        <v>680</v>
      </c>
      <c r="C13" s="458"/>
      <c r="D13" s="458"/>
      <c r="E13" s="458"/>
      <c r="F13" s="458"/>
      <c r="G13" s="441"/>
      <c r="H13" s="441"/>
      <c r="I13" s="441"/>
      <c r="J13" s="441"/>
      <c r="K13" s="441"/>
      <c r="L13" s="441"/>
      <c r="M13" s="441"/>
      <c r="N13" s="616" t="b">
        <f>IF(AND(Q9=TRUE,R9=TRUE,S9=TRUE,T9=TRUE,U9=TRUE),TRUE,FALSE)</f>
        <v>0</v>
      </c>
      <c r="O13" s="616"/>
      <c r="P13" s="462"/>
      <c r="Q13" s="16"/>
      <c r="R13" s="16"/>
      <c r="S13" s="16"/>
    </row>
    <row r="14" spans="1:21" ht="18" customHeight="1">
      <c r="A14" s="466"/>
      <c r="B14" s="442"/>
      <c r="C14" s="442"/>
      <c r="D14" s="442"/>
      <c r="E14" s="442"/>
      <c r="F14" s="442"/>
      <c r="G14" s="441"/>
      <c r="H14" s="441"/>
      <c r="I14" s="441"/>
      <c r="J14" s="441"/>
      <c r="K14" s="441"/>
      <c r="L14" s="441"/>
      <c r="M14" s="441"/>
      <c r="N14" s="441"/>
      <c r="O14" s="441"/>
      <c r="P14" s="441"/>
      <c r="Q14" s="16"/>
      <c r="R14" s="16"/>
      <c r="S14" s="16"/>
    </row>
    <row r="15" spans="1:21" ht="18" customHeight="1">
      <c r="A15" s="466"/>
      <c r="B15" s="459" t="s">
        <v>839</v>
      </c>
      <c r="C15" s="459"/>
      <c r="D15" s="459"/>
      <c r="E15" s="459"/>
      <c r="F15" s="459"/>
      <c r="G15" s="459"/>
      <c r="H15" s="459"/>
      <c r="I15" s="459"/>
      <c r="J15" s="459"/>
      <c r="K15" s="441"/>
      <c r="L15" s="441"/>
      <c r="M15" s="441"/>
      <c r="N15" s="441"/>
      <c r="O15" s="441"/>
      <c r="P15" s="441"/>
      <c r="Q15" s="16"/>
      <c r="R15" s="16"/>
      <c r="S15" s="16"/>
    </row>
    <row r="16" spans="1:21" ht="18" customHeight="1">
      <c r="A16" s="466"/>
      <c r="B16" s="442"/>
      <c r="C16" s="442"/>
      <c r="D16" s="442"/>
      <c r="E16" s="442"/>
      <c r="F16" s="442"/>
      <c r="G16" s="442"/>
      <c r="H16" s="442"/>
      <c r="I16" s="442"/>
      <c r="J16" s="442"/>
      <c r="K16" s="442"/>
      <c r="L16" s="442"/>
      <c r="M16" s="441"/>
      <c r="N16" s="441"/>
      <c r="O16" s="441"/>
      <c r="P16" s="441"/>
      <c r="Q16" s="16"/>
      <c r="R16" s="16"/>
      <c r="S16" s="16"/>
    </row>
    <row r="17" spans="1:25" ht="18" customHeight="1">
      <c r="A17" s="466"/>
      <c r="B17" s="468" t="s">
        <v>79</v>
      </c>
      <c r="C17" s="469"/>
      <c r="D17" s="469"/>
      <c r="E17" s="470"/>
      <c r="F17" s="470"/>
      <c r="G17" s="470"/>
      <c r="H17" s="470"/>
      <c r="I17" s="470"/>
      <c r="J17" s="470"/>
      <c r="K17" s="195"/>
      <c r="L17" s="195"/>
      <c r="M17" s="195"/>
      <c r="N17" s="471"/>
      <c r="O17" s="471"/>
      <c r="P17" s="470"/>
    </row>
    <row r="18" spans="1:25" ht="18" customHeight="1">
      <c r="A18" s="472"/>
      <c r="B18" s="473" t="s">
        <v>380</v>
      </c>
      <c r="C18" s="474"/>
      <c r="D18" s="474"/>
      <c r="E18" s="474"/>
      <c r="F18" s="474"/>
      <c r="G18" s="474"/>
      <c r="H18" s="474"/>
      <c r="I18" s="474"/>
      <c r="J18" s="474"/>
      <c r="K18" s="474"/>
      <c r="L18" s="474"/>
      <c r="M18" s="474"/>
      <c r="N18" s="474"/>
      <c r="O18" s="474"/>
      <c r="P18" s="474"/>
      <c r="Q18" s="16"/>
      <c r="S18" s="16"/>
    </row>
    <row r="19" spans="1:25" ht="18" customHeight="1">
      <c r="A19" s="144"/>
      <c r="B19" s="41"/>
      <c r="C19" s="40"/>
      <c r="D19" s="40"/>
      <c r="E19" s="40"/>
      <c r="F19" s="40"/>
      <c r="G19" s="40"/>
      <c r="H19" s="40"/>
      <c r="I19" s="40"/>
      <c r="J19" s="40"/>
      <c r="K19" s="40"/>
      <c r="L19" s="40"/>
      <c r="M19" s="40"/>
      <c r="N19" s="40"/>
      <c r="O19" s="40"/>
      <c r="P19" s="40"/>
      <c r="Q19" s="16"/>
      <c r="S19" s="16"/>
    </row>
    <row r="20" spans="1:25" ht="21.75" customHeight="1" thickBot="1">
      <c r="A20" s="145"/>
      <c r="B20" s="254" t="s">
        <v>70</v>
      </c>
      <c r="C20" s="254" t="s">
        <v>74</v>
      </c>
      <c r="D20" s="254" t="s">
        <v>75</v>
      </c>
      <c r="E20" s="254" t="s">
        <v>76</v>
      </c>
      <c r="F20" s="254" t="s">
        <v>77</v>
      </c>
      <c r="G20" s="254" t="s">
        <v>329</v>
      </c>
      <c r="H20" s="254" t="s">
        <v>330</v>
      </c>
      <c r="I20" s="254" t="s">
        <v>334</v>
      </c>
      <c r="J20" s="254" t="s">
        <v>335</v>
      </c>
      <c r="K20" s="254" t="s">
        <v>336</v>
      </c>
      <c r="L20" s="291" t="s">
        <v>337</v>
      </c>
      <c r="M20" s="254" t="s">
        <v>338</v>
      </c>
      <c r="N20" s="254" t="s">
        <v>339</v>
      </c>
      <c r="O20" s="291" t="s">
        <v>340</v>
      </c>
      <c r="P20" s="254" t="s">
        <v>341</v>
      </c>
      <c r="Q20" s="16"/>
      <c r="R20" s="16"/>
      <c r="S20" s="16"/>
      <c r="T20" s="16"/>
    </row>
    <row r="21" spans="1:25" s="80" customFormat="1" ht="21.75" customHeight="1" thickBot="1">
      <c r="A21" s="110"/>
      <c r="B21" s="623" t="s">
        <v>64</v>
      </c>
      <c r="C21" s="624"/>
      <c r="D21" s="624"/>
      <c r="E21" s="606" t="s">
        <v>678</v>
      </c>
      <c r="F21" s="607"/>
      <c r="G21" s="607"/>
      <c r="H21" s="607"/>
      <c r="I21" s="607"/>
      <c r="J21" s="607"/>
      <c r="K21" s="607"/>
      <c r="L21" s="607"/>
      <c r="M21" s="607"/>
      <c r="N21" s="607"/>
      <c r="O21" s="607"/>
      <c r="P21" s="608"/>
      <c r="Q21" s="16"/>
      <c r="R21" s="16"/>
      <c r="S21" s="16"/>
      <c r="T21" s="16"/>
      <c r="U21" s="16"/>
      <c r="V21" s="16"/>
      <c r="W21" s="16"/>
      <c r="X21" s="16"/>
      <c r="Y21" s="16"/>
    </row>
    <row r="22" spans="1:25" ht="78.75" customHeight="1">
      <c r="A22" s="146" t="s">
        <v>406</v>
      </c>
      <c r="B22" s="43" t="s">
        <v>71</v>
      </c>
      <c r="C22" s="43" t="s">
        <v>6</v>
      </c>
      <c r="D22" s="44" t="s">
        <v>7</v>
      </c>
      <c r="E22" s="95" t="s">
        <v>54</v>
      </c>
      <c r="F22" s="95" t="s">
        <v>55</v>
      </c>
      <c r="G22" s="95" t="s">
        <v>56</v>
      </c>
      <c r="H22" s="95" t="s">
        <v>57</v>
      </c>
      <c r="I22" s="95" t="s">
        <v>58</v>
      </c>
      <c r="J22" s="95" t="s">
        <v>59</v>
      </c>
      <c r="K22" s="95" t="s">
        <v>60</v>
      </c>
      <c r="L22" s="95" t="s">
        <v>61</v>
      </c>
      <c r="M22" s="95" t="s">
        <v>62</v>
      </c>
      <c r="N22" s="284" t="s">
        <v>63</v>
      </c>
      <c r="O22" s="284" t="s">
        <v>538</v>
      </c>
      <c r="P22" s="43" t="s">
        <v>344</v>
      </c>
      <c r="Q22" s="16"/>
      <c r="R22" s="16"/>
      <c r="S22" s="16"/>
      <c r="T22" s="16"/>
    </row>
    <row r="23" spans="1:25" s="449" customFormat="1" ht="24.95" customHeight="1">
      <c r="A23" s="70"/>
      <c r="B23" s="46"/>
      <c r="C23" s="446">
        <f>'General Info'!D17</f>
        <v>0</v>
      </c>
      <c r="D23" s="443"/>
      <c r="E23" s="444">
        <f>'General Info'!D17</f>
        <v>0</v>
      </c>
      <c r="F23" s="444">
        <f>'General Info'!D17</f>
        <v>0</v>
      </c>
      <c r="G23" s="444">
        <f>'General Info'!D17</f>
        <v>0</v>
      </c>
      <c r="H23" s="444">
        <f>'General Info'!D17</f>
        <v>0</v>
      </c>
      <c r="I23" s="444">
        <f>'General Info'!D17</f>
        <v>0</v>
      </c>
      <c r="J23" s="444">
        <f>'General Info'!D17</f>
        <v>0</v>
      </c>
      <c r="K23" s="444">
        <f>'General Info'!D17</f>
        <v>0</v>
      </c>
      <c r="L23" s="444">
        <f>'General Info'!D17</f>
        <v>0</v>
      </c>
      <c r="M23" s="444">
        <f>'General Info'!D17</f>
        <v>0</v>
      </c>
      <c r="N23" s="444">
        <f>'General Info'!D17</f>
        <v>0</v>
      </c>
      <c r="O23" s="444">
        <f>'General Info'!D17</f>
        <v>0</v>
      </c>
      <c r="P23" s="444">
        <f>'General Info'!D17</f>
        <v>0</v>
      </c>
      <c r="Q23" s="478"/>
      <c r="R23" s="478"/>
      <c r="S23" s="478"/>
      <c r="T23" s="478"/>
      <c r="U23" s="478"/>
    </row>
    <row r="24" spans="1:25" s="449" customFormat="1" ht="24.95" customHeight="1" thickBot="1">
      <c r="A24" s="359"/>
      <c r="B24" s="450"/>
      <c r="C24" s="451"/>
      <c r="D24" s="452"/>
      <c r="E24" s="447" t="s">
        <v>65</v>
      </c>
      <c r="F24" s="447" t="s">
        <v>65</v>
      </c>
      <c r="G24" s="447" t="s">
        <v>65</v>
      </c>
      <c r="H24" s="447" t="s">
        <v>65</v>
      </c>
      <c r="I24" s="447" t="s">
        <v>65</v>
      </c>
      <c r="J24" s="447" t="s">
        <v>65</v>
      </c>
      <c r="K24" s="447" t="s">
        <v>65</v>
      </c>
      <c r="L24" s="447" t="s">
        <v>65</v>
      </c>
      <c r="M24" s="447" t="s">
        <v>65</v>
      </c>
      <c r="N24" s="447" t="s">
        <v>65</v>
      </c>
      <c r="O24" s="447" t="s">
        <v>65</v>
      </c>
      <c r="P24" s="448" t="s">
        <v>65</v>
      </c>
      <c r="Q24" s="478"/>
      <c r="R24" s="478"/>
      <c r="S24" s="478"/>
      <c r="T24" s="478"/>
      <c r="U24" s="478"/>
    </row>
    <row r="25" spans="1:25" ht="16.5" thickBot="1">
      <c r="A25" s="357" t="s">
        <v>14</v>
      </c>
      <c r="B25" s="358"/>
      <c r="C25" s="356">
        <f>SUM(C26:C1025)</f>
        <v>0</v>
      </c>
      <c r="D25" s="358"/>
      <c r="E25" s="356">
        <f>SUM(E26:E1025)</f>
        <v>0</v>
      </c>
      <c r="F25" s="356">
        <f t="shared" ref="F25:P25" si="0">SUM(F26:F1025)</f>
        <v>0</v>
      </c>
      <c r="G25" s="356">
        <f t="shared" si="0"/>
        <v>0</v>
      </c>
      <c r="H25" s="356">
        <f t="shared" si="0"/>
        <v>0</v>
      </c>
      <c r="I25" s="356">
        <f t="shared" si="0"/>
        <v>0</v>
      </c>
      <c r="J25" s="356">
        <f t="shared" si="0"/>
        <v>0</v>
      </c>
      <c r="K25" s="356">
        <f t="shared" si="0"/>
        <v>0</v>
      </c>
      <c r="L25" s="356">
        <f t="shared" si="0"/>
        <v>0</v>
      </c>
      <c r="M25" s="356">
        <f t="shared" si="0"/>
        <v>0</v>
      </c>
      <c r="N25" s="356">
        <f t="shared" si="0"/>
        <v>0</v>
      </c>
      <c r="O25" s="356">
        <f t="shared" si="0"/>
        <v>0</v>
      </c>
      <c r="P25" s="356">
        <f t="shared" si="0"/>
        <v>0</v>
      </c>
      <c r="Q25" s="16"/>
      <c r="R25" s="16"/>
      <c r="S25" s="16"/>
      <c r="T25" s="16" t="s">
        <v>557</v>
      </c>
      <c r="U25" s="16" t="s">
        <v>558</v>
      </c>
    </row>
    <row r="26" spans="1:25" ht="16.5" customHeight="1" thickTop="1">
      <c r="A26" s="239">
        <v>1</v>
      </c>
      <c r="B26" s="206"/>
      <c r="C26" s="207"/>
      <c r="D26" s="206"/>
      <c r="E26" s="225"/>
      <c r="F26" s="225"/>
      <c r="G26" s="225"/>
      <c r="H26" s="225"/>
      <c r="I26" s="225"/>
      <c r="J26" s="225"/>
      <c r="K26" s="225"/>
      <c r="L26" s="225"/>
      <c r="M26" s="225"/>
      <c r="N26" s="225"/>
      <c r="O26" s="225"/>
      <c r="P26" s="104">
        <f>SUM(E26:O26)</f>
        <v>0</v>
      </c>
      <c r="Q26" s="16" t="b">
        <f>IF(ISBLANK(B26),FALSE,IF(OR(ISBLANK(C26),ISBLANK(D26),ISBLANK(E26),ISBLANK(F26),ISBLANK(G26),ISBLANK(H26),ISBLANK(I26),ISBLANK(J26),ISBLANK(K26),ISBLANK(L26),ISBLANK(M26),ISBLANK(N26),ISBLANK(O26),ISBLANK(P26)),FALSE,TRUE))</f>
        <v>0</v>
      </c>
      <c r="R26" s="481" t="b">
        <f>IF(OR(AND(B26="N/A",D26="N/A"),(AND(B26&lt;&gt;"N/A",D26&lt;&gt;"N/A"))),TRUE,FALSE)</f>
        <v>1</v>
      </c>
      <c r="S26" s="16" t="b">
        <f>IF(OR(AND(B26="N/A",D26="N/A",C26=0,P26=0),AND(B26&lt;&gt;"N/A",D26&lt;&gt;"N/A",C26&lt;&gt;0,P26&lt;&gt;0)),TRUE,FALSE)</f>
        <v>0</v>
      </c>
      <c r="T26" s="16" t="b">
        <f t="shared" ref="T26:T89" si="1">IF(B26="",TRUE,(IF(ISNUMBER(MATCH(B26,CountriesList,0)),TRUE,FALSE)))</f>
        <v>1</v>
      </c>
      <c r="U26" s="16" t="b">
        <f t="shared" ref="U26:U89" si="2">IF(D26="",TRUE,(IF(ISNUMBER(MATCH(D26,ClientCategorisationList,0)),TRUE,FALSE)))</f>
        <v>1</v>
      </c>
    </row>
    <row r="27" spans="1:25" ht="16.5" customHeight="1">
      <c r="A27" s="239">
        <v>2</v>
      </c>
      <c r="B27" s="206"/>
      <c r="C27" s="207"/>
      <c r="D27" s="206"/>
      <c r="E27" s="225"/>
      <c r="F27" s="225"/>
      <c r="G27" s="225"/>
      <c r="H27" s="225"/>
      <c r="I27" s="225"/>
      <c r="J27" s="225"/>
      <c r="K27" s="225"/>
      <c r="L27" s="225"/>
      <c r="M27" s="225"/>
      <c r="N27" s="225"/>
      <c r="O27" s="225"/>
      <c r="P27" s="104">
        <f t="shared" ref="P27:P90" si="3">SUM(E27:O27)</f>
        <v>0</v>
      </c>
      <c r="Q27" s="16" t="b">
        <f>IF(ISBLANK(B27),TRUE,IF(OR(ISBLANK(C27),ISBLANK(D27),ISBLANK(E27),ISBLANK(F27),ISBLANK(G27),ISBLANK(H27),ISBLANK(I27),ISBLANK(J27),ISBLANK(K27),ISBLANK(L27),ISBLANK(M27),ISBLANK(N27),ISBLANK(O27),ISBLANK(P27)),FALSE,TRUE))</f>
        <v>1</v>
      </c>
      <c r="R27" s="481" t="b">
        <f>IF(OR(AND(B27="N/A",D27="N/A"),AND(B27&lt;&gt;"N/A",D27&lt;&gt;"N/A"),AND(ISBLANK(B27),ISBLANK(D27)),AND(NOT(ISBLANK(B27)),NOT(ISBLANK(D27)))),TRUE,FALSE)</f>
        <v>1</v>
      </c>
      <c r="S27" s="16" t="b">
        <f>IF(OR(AND(B27="N/A",D27="N/A",C27=0,P27=0),AND(ISBLANK(B27),ISBLANK(D27),ISBLANK(C27),P27=0),AND(AND(NOT(ISBLANK(B27)),B27&lt;&gt;"N/A"),AND(NOT(ISBLANK(D27)),D27&lt;&gt;"N/A"),C27&lt;&gt;0,P27&lt;&gt;0)),TRUE,FALSE)</f>
        <v>1</v>
      </c>
      <c r="T27" s="16" t="b">
        <f t="shared" si="1"/>
        <v>1</v>
      </c>
      <c r="U27" s="16" t="b">
        <f t="shared" si="2"/>
        <v>1</v>
      </c>
    </row>
    <row r="28" spans="1:25" ht="16.5" customHeight="1">
      <c r="A28" s="239">
        <v>3</v>
      </c>
      <c r="B28" s="206"/>
      <c r="C28" s="207"/>
      <c r="D28" s="206"/>
      <c r="E28" s="225"/>
      <c r="F28" s="225"/>
      <c r="G28" s="225"/>
      <c r="H28" s="225"/>
      <c r="I28" s="225"/>
      <c r="J28" s="225"/>
      <c r="K28" s="225"/>
      <c r="L28" s="225"/>
      <c r="M28" s="225"/>
      <c r="N28" s="225"/>
      <c r="O28" s="225"/>
      <c r="P28" s="104">
        <f t="shared" si="3"/>
        <v>0</v>
      </c>
      <c r="Q28" s="16" t="b">
        <f t="shared" ref="Q28:Q91" si="4">IF(ISBLANK(B28),TRUE,IF(OR(ISBLANK(C28),ISBLANK(D28),ISBLANK(E28),ISBLANK(F28),ISBLANK(G28),ISBLANK(H28),ISBLANK(I28),ISBLANK(J28),ISBLANK(K28),ISBLANK(L28),ISBLANK(M28),ISBLANK(N28),ISBLANK(O28),ISBLANK(P28)),FALSE,TRUE))</f>
        <v>1</v>
      </c>
      <c r="R28" s="481" t="b">
        <f t="shared" ref="R28:R91" si="5">IF(OR(AND(B28="N/A",D28="N/A"),AND(B28&lt;&gt;"N/A",D28&lt;&gt;"N/A"),AND(ISBLANK(B28),ISBLANK(D28)),AND(NOT(ISBLANK(B28)),NOT(ISBLANK(D28)))),TRUE,FALSE)</f>
        <v>1</v>
      </c>
      <c r="S28" s="16" t="b">
        <f t="shared" ref="S28:S91" si="6">IF(OR(AND(B28="N/A",D28="N/A",C28=0,P28=0),AND(ISBLANK(B28),ISBLANK(D28),ISBLANK(C28),P28=0),AND(AND(NOT(ISBLANK(B28)),B28&lt;&gt;"N/A"),AND(NOT(ISBLANK(D28)),D28&lt;&gt;"N/A"),C28&lt;&gt;0,P28&lt;&gt;0)),TRUE,FALSE)</f>
        <v>1</v>
      </c>
      <c r="T28" s="16" t="b">
        <f t="shared" si="1"/>
        <v>1</v>
      </c>
      <c r="U28" s="16" t="b">
        <f t="shared" si="2"/>
        <v>1</v>
      </c>
    </row>
    <row r="29" spans="1:25" ht="16.5" customHeight="1">
      <c r="A29" s="239">
        <v>4</v>
      </c>
      <c r="B29" s="206"/>
      <c r="C29" s="207"/>
      <c r="D29" s="206"/>
      <c r="E29" s="225"/>
      <c r="F29" s="225"/>
      <c r="G29" s="225"/>
      <c r="H29" s="225"/>
      <c r="I29" s="225"/>
      <c r="J29" s="225"/>
      <c r="K29" s="225"/>
      <c r="L29" s="225"/>
      <c r="M29" s="225"/>
      <c r="N29" s="225"/>
      <c r="O29" s="225"/>
      <c r="P29" s="104">
        <f t="shared" si="3"/>
        <v>0</v>
      </c>
      <c r="Q29" s="16" t="b">
        <f t="shared" si="4"/>
        <v>1</v>
      </c>
      <c r="R29" s="481" t="b">
        <f t="shared" si="5"/>
        <v>1</v>
      </c>
      <c r="S29" s="16" t="b">
        <f t="shared" si="6"/>
        <v>1</v>
      </c>
      <c r="T29" s="16" t="b">
        <f t="shared" si="1"/>
        <v>1</v>
      </c>
      <c r="U29" s="16" t="b">
        <f t="shared" si="2"/>
        <v>1</v>
      </c>
    </row>
    <row r="30" spans="1:25" ht="16.5" customHeight="1">
      <c r="A30" s="239">
        <v>5</v>
      </c>
      <c r="B30" s="206"/>
      <c r="C30" s="207"/>
      <c r="D30" s="206"/>
      <c r="E30" s="225"/>
      <c r="F30" s="225"/>
      <c r="G30" s="225"/>
      <c r="H30" s="225"/>
      <c r="I30" s="225"/>
      <c r="J30" s="225"/>
      <c r="K30" s="225"/>
      <c r="L30" s="225"/>
      <c r="M30" s="225"/>
      <c r="N30" s="225"/>
      <c r="O30" s="225"/>
      <c r="P30" s="104">
        <f t="shared" si="3"/>
        <v>0</v>
      </c>
      <c r="Q30" s="16" t="b">
        <f t="shared" si="4"/>
        <v>1</v>
      </c>
      <c r="R30" s="481" t="b">
        <f t="shared" si="5"/>
        <v>1</v>
      </c>
      <c r="S30" s="16" t="b">
        <f t="shared" si="6"/>
        <v>1</v>
      </c>
      <c r="T30" s="16" t="b">
        <f t="shared" si="1"/>
        <v>1</v>
      </c>
      <c r="U30" s="16" t="b">
        <f t="shared" si="2"/>
        <v>1</v>
      </c>
    </row>
    <row r="31" spans="1:25" ht="16.5" customHeight="1">
      <c r="A31" s="239">
        <v>6</v>
      </c>
      <c r="B31" s="206"/>
      <c r="C31" s="207"/>
      <c r="D31" s="206"/>
      <c r="E31" s="225"/>
      <c r="F31" s="225"/>
      <c r="G31" s="225"/>
      <c r="H31" s="225"/>
      <c r="I31" s="225"/>
      <c r="J31" s="225"/>
      <c r="K31" s="225"/>
      <c r="L31" s="225"/>
      <c r="M31" s="225"/>
      <c r="N31" s="225"/>
      <c r="O31" s="225"/>
      <c r="P31" s="104">
        <f t="shared" si="3"/>
        <v>0</v>
      </c>
      <c r="Q31" s="16" t="b">
        <f t="shared" si="4"/>
        <v>1</v>
      </c>
      <c r="R31" s="481" t="b">
        <f t="shared" si="5"/>
        <v>1</v>
      </c>
      <c r="S31" s="16" t="b">
        <f>IF(OR(AND(B31="N/A",D31="N/A",C31=0,P31=0),AND(ISBLANK(B31),ISBLANK(D31),ISBLANK(C31),P31=0),AND(AND(NOT(ISBLANK(B31)),B31&lt;&gt;"N/A"),AND(NOT(ISBLANK(D31)),D31&lt;&gt;"N/A"),C31&lt;&gt;0,P31&lt;&gt;0)),TRUE,FALSE)</f>
        <v>1</v>
      </c>
      <c r="T31" s="16" t="b">
        <f t="shared" si="1"/>
        <v>1</v>
      </c>
      <c r="U31" s="16" t="b">
        <f t="shared" si="2"/>
        <v>1</v>
      </c>
    </row>
    <row r="32" spans="1:25" ht="16.5" customHeight="1">
      <c r="A32" s="239">
        <v>7</v>
      </c>
      <c r="B32" s="206"/>
      <c r="C32" s="207"/>
      <c r="D32" s="206"/>
      <c r="E32" s="225"/>
      <c r="F32" s="225"/>
      <c r="G32" s="225"/>
      <c r="H32" s="225"/>
      <c r="I32" s="225"/>
      <c r="J32" s="225"/>
      <c r="K32" s="225"/>
      <c r="L32" s="225"/>
      <c r="M32" s="225"/>
      <c r="N32" s="225"/>
      <c r="O32" s="225"/>
      <c r="P32" s="104">
        <f t="shared" si="3"/>
        <v>0</v>
      </c>
      <c r="Q32" s="16" t="b">
        <f t="shared" si="4"/>
        <v>1</v>
      </c>
      <c r="R32" s="481" t="b">
        <f t="shared" si="5"/>
        <v>1</v>
      </c>
      <c r="S32" s="16" t="b">
        <f t="shared" si="6"/>
        <v>1</v>
      </c>
      <c r="T32" s="16" t="b">
        <f t="shared" si="1"/>
        <v>1</v>
      </c>
      <c r="U32" s="16" t="b">
        <f t="shared" si="2"/>
        <v>1</v>
      </c>
    </row>
    <row r="33" spans="1:21" ht="16.5" customHeight="1">
      <c r="A33" s="239">
        <v>8</v>
      </c>
      <c r="B33" s="206"/>
      <c r="C33" s="207"/>
      <c r="D33" s="206"/>
      <c r="E33" s="225"/>
      <c r="F33" s="225"/>
      <c r="G33" s="225"/>
      <c r="H33" s="225"/>
      <c r="I33" s="225"/>
      <c r="J33" s="225"/>
      <c r="K33" s="225"/>
      <c r="L33" s="225"/>
      <c r="M33" s="225"/>
      <c r="N33" s="225"/>
      <c r="O33" s="225"/>
      <c r="P33" s="104">
        <f t="shared" si="3"/>
        <v>0</v>
      </c>
      <c r="Q33" s="16" t="b">
        <f t="shared" si="4"/>
        <v>1</v>
      </c>
      <c r="R33" s="481" t="b">
        <f t="shared" si="5"/>
        <v>1</v>
      </c>
      <c r="S33" s="16" t="b">
        <f t="shared" si="6"/>
        <v>1</v>
      </c>
      <c r="T33" s="16" t="b">
        <f t="shared" si="1"/>
        <v>1</v>
      </c>
      <c r="U33" s="16" t="b">
        <f t="shared" si="2"/>
        <v>1</v>
      </c>
    </row>
    <row r="34" spans="1:21" ht="16.5" customHeight="1">
      <c r="A34" s="239">
        <v>9</v>
      </c>
      <c r="B34" s="206"/>
      <c r="C34" s="207"/>
      <c r="D34" s="206"/>
      <c r="E34" s="225"/>
      <c r="F34" s="225"/>
      <c r="G34" s="225"/>
      <c r="H34" s="225"/>
      <c r="I34" s="225"/>
      <c r="J34" s="225"/>
      <c r="K34" s="225"/>
      <c r="L34" s="225"/>
      <c r="M34" s="225"/>
      <c r="N34" s="225"/>
      <c r="O34" s="225"/>
      <c r="P34" s="104">
        <f t="shared" si="3"/>
        <v>0</v>
      </c>
      <c r="Q34" s="16" t="b">
        <f t="shared" si="4"/>
        <v>1</v>
      </c>
      <c r="R34" s="481" t="b">
        <f t="shared" si="5"/>
        <v>1</v>
      </c>
      <c r="S34" s="16" t="b">
        <f t="shared" si="6"/>
        <v>1</v>
      </c>
      <c r="T34" s="16" t="b">
        <f t="shared" si="1"/>
        <v>1</v>
      </c>
      <c r="U34" s="16" t="b">
        <f t="shared" si="2"/>
        <v>1</v>
      </c>
    </row>
    <row r="35" spans="1:21" ht="16.5" customHeight="1">
      <c r="A35" s="239">
        <v>10</v>
      </c>
      <c r="B35" s="206"/>
      <c r="C35" s="207"/>
      <c r="D35" s="206"/>
      <c r="E35" s="225"/>
      <c r="F35" s="225"/>
      <c r="G35" s="225"/>
      <c r="H35" s="225"/>
      <c r="I35" s="225"/>
      <c r="J35" s="225"/>
      <c r="K35" s="225"/>
      <c r="L35" s="225"/>
      <c r="M35" s="225"/>
      <c r="N35" s="225"/>
      <c r="O35" s="225"/>
      <c r="P35" s="104">
        <f t="shared" si="3"/>
        <v>0</v>
      </c>
      <c r="Q35" s="16" t="b">
        <f t="shared" si="4"/>
        <v>1</v>
      </c>
      <c r="R35" s="481" t="b">
        <f t="shared" si="5"/>
        <v>1</v>
      </c>
      <c r="S35" s="16" t="b">
        <f t="shared" si="6"/>
        <v>1</v>
      </c>
      <c r="T35" s="16" t="b">
        <f t="shared" si="1"/>
        <v>1</v>
      </c>
      <c r="U35" s="16" t="b">
        <f t="shared" si="2"/>
        <v>1</v>
      </c>
    </row>
    <row r="36" spans="1:21" ht="16.5" customHeight="1">
      <c r="A36" s="239">
        <v>11</v>
      </c>
      <c r="B36" s="206"/>
      <c r="C36" s="207"/>
      <c r="D36" s="206"/>
      <c r="E36" s="225"/>
      <c r="F36" s="225"/>
      <c r="G36" s="225"/>
      <c r="H36" s="225"/>
      <c r="I36" s="225"/>
      <c r="J36" s="225"/>
      <c r="K36" s="225"/>
      <c r="L36" s="225"/>
      <c r="M36" s="225"/>
      <c r="N36" s="225"/>
      <c r="O36" s="225"/>
      <c r="P36" s="104">
        <f t="shared" si="3"/>
        <v>0</v>
      </c>
      <c r="Q36" s="16" t="b">
        <f t="shared" si="4"/>
        <v>1</v>
      </c>
      <c r="R36" s="481" t="b">
        <f t="shared" si="5"/>
        <v>1</v>
      </c>
      <c r="S36" s="16" t="b">
        <f t="shared" si="6"/>
        <v>1</v>
      </c>
      <c r="T36" s="16" t="b">
        <f t="shared" si="1"/>
        <v>1</v>
      </c>
      <c r="U36" s="16" t="b">
        <f t="shared" si="2"/>
        <v>1</v>
      </c>
    </row>
    <row r="37" spans="1:21" ht="16.5" customHeight="1">
      <c r="A37" s="239">
        <v>12</v>
      </c>
      <c r="B37" s="206"/>
      <c r="C37" s="207"/>
      <c r="D37" s="206"/>
      <c r="E37" s="225"/>
      <c r="F37" s="225"/>
      <c r="G37" s="225"/>
      <c r="H37" s="225"/>
      <c r="I37" s="225"/>
      <c r="J37" s="225"/>
      <c r="K37" s="225"/>
      <c r="L37" s="225"/>
      <c r="M37" s="225"/>
      <c r="N37" s="225"/>
      <c r="O37" s="225"/>
      <c r="P37" s="104">
        <f t="shared" si="3"/>
        <v>0</v>
      </c>
      <c r="Q37" s="16" t="b">
        <f t="shared" si="4"/>
        <v>1</v>
      </c>
      <c r="R37" s="481" t="b">
        <f t="shared" si="5"/>
        <v>1</v>
      </c>
      <c r="S37" s="16" t="b">
        <f t="shared" si="6"/>
        <v>1</v>
      </c>
      <c r="T37" s="16" t="b">
        <f t="shared" si="1"/>
        <v>1</v>
      </c>
      <c r="U37" s="16" t="b">
        <f t="shared" si="2"/>
        <v>1</v>
      </c>
    </row>
    <row r="38" spans="1:21" ht="16.5" customHeight="1">
      <c r="A38" s="239">
        <v>13</v>
      </c>
      <c r="B38" s="206"/>
      <c r="C38" s="207"/>
      <c r="D38" s="206"/>
      <c r="E38" s="225"/>
      <c r="F38" s="225"/>
      <c r="G38" s="225"/>
      <c r="H38" s="225"/>
      <c r="I38" s="225"/>
      <c r="J38" s="225"/>
      <c r="K38" s="225"/>
      <c r="L38" s="225"/>
      <c r="M38" s="225"/>
      <c r="N38" s="225"/>
      <c r="O38" s="225"/>
      <c r="P38" s="104">
        <f>SUM(E38:O38)</f>
        <v>0</v>
      </c>
      <c r="Q38" s="16" t="b">
        <f t="shared" si="4"/>
        <v>1</v>
      </c>
      <c r="R38" s="481" t="b">
        <f t="shared" si="5"/>
        <v>1</v>
      </c>
      <c r="S38" s="16" t="b">
        <f t="shared" si="6"/>
        <v>1</v>
      </c>
      <c r="T38" s="16" t="b">
        <f t="shared" si="1"/>
        <v>1</v>
      </c>
      <c r="U38" s="16" t="b">
        <f t="shared" si="2"/>
        <v>1</v>
      </c>
    </row>
    <row r="39" spans="1:21" ht="16.5" customHeight="1">
      <c r="A39" s="239">
        <v>14</v>
      </c>
      <c r="B39" s="206"/>
      <c r="C39" s="207"/>
      <c r="D39" s="206"/>
      <c r="E39" s="225"/>
      <c r="F39" s="225"/>
      <c r="G39" s="225"/>
      <c r="H39" s="225"/>
      <c r="I39" s="225"/>
      <c r="J39" s="225"/>
      <c r="K39" s="225"/>
      <c r="L39" s="225"/>
      <c r="M39" s="225"/>
      <c r="N39" s="225"/>
      <c r="O39" s="225"/>
      <c r="P39" s="104">
        <f t="shared" si="3"/>
        <v>0</v>
      </c>
      <c r="Q39" s="16" t="b">
        <f t="shared" si="4"/>
        <v>1</v>
      </c>
      <c r="R39" s="481" t="b">
        <f t="shared" si="5"/>
        <v>1</v>
      </c>
      <c r="S39" s="16" t="b">
        <f t="shared" si="6"/>
        <v>1</v>
      </c>
      <c r="T39" s="16" t="b">
        <f t="shared" si="1"/>
        <v>1</v>
      </c>
      <c r="U39" s="16" t="b">
        <f t="shared" si="2"/>
        <v>1</v>
      </c>
    </row>
    <row r="40" spans="1:21" ht="16.5" customHeight="1">
      <c r="A40" s="239">
        <v>15</v>
      </c>
      <c r="B40" s="206"/>
      <c r="C40" s="207"/>
      <c r="D40" s="206"/>
      <c r="E40" s="225"/>
      <c r="F40" s="225"/>
      <c r="G40" s="225"/>
      <c r="H40" s="225"/>
      <c r="I40" s="225"/>
      <c r="J40" s="225"/>
      <c r="K40" s="225"/>
      <c r="L40" s="225"/>
      <c r="M40" s="225"/>
      <c r="N40" s="225"/>
      <c r="O40" s="225"/>
      <c r="P40" s="104">
        <f t="shared" si="3"/>
        <v>0</v>
      </c>
      <c r="Q40" s="16" t="b">
        <f t="shared" si="4"/>
        <v>1</v>
      </c>
      <c r="R40" s="481" t="b">
        <f t="shared" si="5"/>
        <v>1</v>
      </c>
      <c r="S40" s="16" t="b">
        <f t="shared" si="6"/>
        <v>1</v>
      </c>
      <c r="T40" s="16" t="b">
        <f t="shared" si="1"/>
        <v>1</v>
      </c>
      <c r="U40" s="16" t="b">
        <f t="shared" si="2"/>
        <v>1</v>
      </c>
    </row>
    <row r="41" spans="1:21" ht="16.5" customHeight="1">
      <c r="A41" s="239">
        <v>16</v>
      </c>
      <c r="B41" s="206"/>
      <c r="C41" s="207"/>
      <c r="D41" s="206"/>
      <c r="E41" s="225"/>
      <c r="F41" s="225"/>
      <c r="G41" s="225"/>
      <c r="H41" s="225"/>
      <c r="I41" s="225"/>
      <c r="J41" s="225"/>
      <c r="K41" s="225"/>
      <c r="L41" s="225"/>
      <c r="M41" s="225"/>
      <c r="N41" s="225"/>
      <c r="O41" s="225"/>
      <c r="P41" s="104">
        <f t="shared" si="3"/>
        <v>0</v>
      </c>
      <c r="Q41" s="16" t="b">
        <f t="shared" si="4"/>
        <v>1</v>
      </c>
      <c r="R41" s="481" t="b">
        <f t="shared" si="5"/>
        <v>1</v>
      </c>
      <c r="S41" s="16" t="b">
        <f t="shared" si="6"/>
        <v>1</v>
      </c>
      <c r="T41" s="16" t="b">
        <f t="shared" si="1"/>
        <v>1</v>
      </c>
      <c r="U41" s="16" t="b">
        <f t="shared" si="2"/>
        <v>1</v>
      </c>
    </row>
    <row r="42" spans="1:21" ht="16.5" customHeight="1">
      <c r="A42" s="239">
        <v>17</v>
      </c>
      <c r="B42" s="206"/>
      <c r="C42" s="207"/>
      <c r="D42" s="206"/>
      <c r="E42" s="225"/>
      <c r="F42" s="225"/>
      <c r="G42" s="225"/>
      <c r="H42" s="225"/>
      <c r="I42" s="225"/>
      <c r="J42" s="225"/>
      <c r="K42" s="225"/>
      <c r="L42" s="225"/>
      <c r="M42" s="225"/>
      <c r="N42" s="225"/>
      <c r="O42" s="225"/>
      <c r="P42" s="104">
        <f t="shared" si="3"/>
        <v>0</v>
      </c>
      <c r="Q42" s="16" t="b">
        <f t="shared" si="4"/>
        <v>1</v>
      </c>
      <c r="R42" s="481" t="b">
        <f t="shared" si="5"/>
        <v>1</v>
      </c>
      <c r="S42" s="16" t="b">
        <f t="shared" si="6"/>
        <v>1</v>
      </c>
      <c r="T42" s="16" t="b">
        <f t="shared" si="1"/>
        <v>1</v>
      </c>
      <c r="U42" s="16" t="b">
        <f t="shared" si="2"/>
        <v>1</v>
      </c>
    </row>
    <row r="43" spans="1:21" ht="16.5" customHeight="1">
      <c r="A43" s="239">
        <v>18</v>
      </c>
      <c r="B43" s="206"/>
      <c r="C43" s="207"/>
      <c r="D43" s="206"/>
      <c r="E43" s="225"/>
      <c r="F43" s="225"/>
      <c r="G43" s="225"/>
      <c r="H43" s="225"/>
      <c r="I43" s="225"/>
      <c r="J43" s="225"/>
      <c r="K43" s="225"/>
      <c r="L43" s="225"/>
      <c r="M43" s="225"/>
      <c r="N43" s="225"/>
      <c r="O43" s="225"/>
      <c r="P43" s="104">
        <f t="shared" si="3"/>
        <v>0</v>
      </c>
      <c r="Q43" s="16" t="b">
        <f t="shared" si="4"/>
        <v>1</v>
      </c>
      <c r="R43" s="481" t="b">
        <f t="shared" si="5"/>
        <v>1</v>
      </c>
      <c r="S43" s="16" t="b">
        <f t="shared" si="6"/>
        <v>1</v>
      </c>
      <c r="T43" s="16" t="b">
        <f t="shared" si="1"/>
        <v>1</v>
      </c>
      <c r="U43" s="16" t="b">
        <f t="shared" si="2"/>
        <v>1</v>
      </c>
    </row>
    <row r="44" spans="1:21" ht="16.5" customHeight="1">
      <c r="A44" s="239">
        <v>19</v>
      </c>
      <c r="B44" s="206"/>
      <c r="C44" s="207"/>
      <c r="D44" s="206"/>
      <c r="E44" s="225"/>
      <c r="F44" s="225"/>
      <c r="G44" s="225"/>
      <c r="H44" s="225"/>
      <c r="I44" s="225"/>
      <c r="J44" s="225"/>
      <c r="K44" s="225"/>
      <c r="L44" s="225"/>
      <c r="M44" s="225"/>
      <c r="N44" s="225"/>
      <c r="O44" s="225"/>
      <c r="P44" s="104">
        <f t="shared" si="3"/>
        <v>0</v>
      </c>
      <c r="Q44" s="16" t="b">
        <f t="shared" si="4"/>
        <v>1</v>
      </c>
      <c r="R44" s="481" t="b">
        <f t="shared" si="5"/>
        <v>1</v>
      </c>
      <c r="S44" s="16" t="b">
        <f t="shared" si="6"/>
        <v>1</v>
      </c>
      <c r="T44" s="16" t="b">
        <f t="shared" si="1"/>
        <v>1</v>
      </c>
      <c r="U44" s="16" t="b">
        <f t="shared" si="2"/>
        <v>1</v>
      </c>
    </row>
    <row r="45" spans="1:21" ht="16.5" customHeight="1">
      <c r="A45" s="239">
        <v>20</v>
      </c>
      <c r="B45" s="206"/>
      <c r="C45" s="207"/>
      <c r="D45" s="206"/>
      <c r="E45" s="225"/>
      <c r="F45" s="225"/>
      <c r="G45" s="225"/>
      <c r="H45" s="225"/>
      <c r="I45" s="225"/>
      <c r="J45" s="225"/>
      <c r="K45" s="225"/>
      <c r="L45" s="225"/>
      <c r="M45" s="225"/>
      <c r="N45" s="225"/>
      <c r="O45" s="225"/>
      <c r="P45" s="104">
        <f t="shared" si="3"/>
        <v>0</v>
      </c>
      <c r="Q45" s="16" t="b">
        <f t="shared" si="4"/>
        <v>1</v>
      </c>
      <c r="R45" s="481" t="b">
        <f t="shared" si="5"/>
        <v>1</v>
      </c>
      <c r="S45" s="16" t="b">
        <f t="shared" si="6"/>
        <v>1</v>
      </c>
      <c r="T45" s="16" t="b">
        <f t="shared" si="1"/>
        <v>1</v>
      </c>
      <c r="U45" s="16" t="b">
        <f t="shared" si="2"/>
        <v>1</v>
      </c>
    </row>
    <row r="46" spans="1:21" ht="15.75">
      <c r="A46" s="239">
        <v>21</v>
      </c>
      <c r="B46" s="206"/>
      <c r="C46" s="207"/>
      <c r="D46" s="206"/>
      <c r="E46" s="225"/>
      <c r="F46" s="225"/>
      <c r="G46" s="225"/>
      <c r="H46" s="225"/>
      <c r="I46" s="225"/>
      <c r="J46" s="225"/>
      <c r="K46" s="225"/>
      <c r="L46" s="225"/>
      <c r="M46" s="225"/>
      <c r="N46" s="225"/>
      <c r="O46" s="225"/>
      <c r="P46" s="104">
        <f t="shared" si="3"/>
        <v>0</v>
      </c>
      <c r="Q46" s="16" t="b">
        <f t="shared" si="4"/>
        <v>1</v>
      </c>
      <c r="R46" s="481" t="b">
        <f t="shared" si="5"/>
        <v>1</v>
      </c>
      <c r="S46" s="16" t="b">
        <f t="shared" si="6"/>
        <v>1</v>
      </c>
      <c r="T46" s="16" t="b">
        <f t="shared" si="1"/>
        <v>1</v>
      </c>
      <c r="U46" s="16" t="b">
        <f t="shared" si="2"/>
        <v>1</v>
      </c>
    </row>
    <row r="47" spans="1:21" ht="15.75">
      <c r="A47" s="239">
        <v>22</v>
      </c>
      <c r="B47" s="206"/>
      <c r="C47" s="207"/>
      <c r="D47" s="206"/>
      <c r="E47" s="225"/>
      <c r="F47" s="225"/>
      <c r="G47" s="225"/>
      <c r="H47" s="225"/>
      <c r="I47" s="225"/>
      <c r="J47" s="225"/>
      <c r="K47" s="225"/>
      <c r="L47" s="225"/>
      <c r="M47" s="225"/>
      <c r="N47" s="225"/>
      <c r="O47" s="225"/>
      <c r="P47" s="104">
        <f t="shared" si="3"/>
        <v>0</v>
      </c>
      <c r="Q47" s="16" t="b">
        <f t="shared" si="4"/>
        <v>1</v>
      </c>
      <c r="R47" s="481" t="b">
        <f t="shared" si="5"/>
        <v>1</v>
      </c>
      <c r="S47" s="16" t="b">
        <f t="shared" si="6"/>
        <v>1</v>
      </c>
      <c r="T47" s="16" t="b">
        <f t="shared" si="1"/>
        <v>1</v>
      </c>
      <c r="U47" s="16" t="b">
        <f t="shared" si="2"/>
        <v>1</v>
      </c>
    </row>
    <row r="48" spans="1:21" ht="15.75">
      <c r="A48" s="239">
        <v>23</v>
      </c>
      <c r="B48" s="206"/>
      <c r="C48" s="207"/>
      <c r="D48" s="206"/>
      <c r="E48" s="225"/>
      <c r="F48" s="225"/>
      <c r="G48" s="225"/>
      <c r="H48" s="225"/>
      <c r="I48" s="225"/>
      <c r="J48" s="225"/>
      <c r="K48" s="225"/>
      <c r="L48" s="225"/>
      <c r="M48" s="225"/>
      <c r="N48" s="225"/>
      <c r="O48" s="225"/>
      <c r="P48" s="104">
        <f t="shared" si="3"/>
        <v>0</v>
      </c>
      <c r="Q48" s="16" t="b">
        <f t="shared" si="4"/>
        <v>1</v>
      </c>
      <c r="R48" s="481" t="b">
        <f t="shared" si="5"/>
        <v>1</v>
      </c>
      <c r="S48" s="16" t="b">
        <f t="shared" si="6"/>
        <v>1</v>
      </c>
      <c r="T48" s="16" t="b">
        <f t="shared" si="1"/>
        <v>1</v>
      </c>
      <c r="U48" s="16" t="b">
        <f t="shared" si="2"/>
        <v>1</v>
      </c>
    </row>
    <row r="49" spans="1:21" ht="15.75">
      <c r="A49" s="239">
        <v>24</v>
      </c>
      <c r="B49" s="206"/>
      <c r="C49" s="207"/>
      <c r="D49" s="206"/>
      <c r="E49" s="225"/>
      <c r="F49" s="225"/>
      <c r="G49" s="225"/>
      <c r="H49" s="225"/>
      <c r="I49" s="225"/>
      <c r="J49" s="225"/>
      <c r="K49" s="225"/>
      <c r="L49" s="225"/>
      <c r="M49" s="225"/>
      <c r="N49" s="225"/>
      <c r="O49" s="225"/>
      <c r="P49" s="104">
        <f t="shared" si="3"/>
        <v>0</v>
      </c>
      <c r="Q49" s="16" t="b">
        <f t="shared" si="4"/>
        <v>1</v>
      </c>
      <c r="R49" s="481" t="b">
        <f t="shared" si="5"/>
        <v>1</v>
      </c>
      <c r="S49" s="16" t="b">
        <f t="shared" si="6"/>
        <v>1</v>
      </c>
      <c r="T49" s="16" t="b">
        <f t="shared" si="1"/>
        <v>1</v>
      </c>
      <c r="U49" s="16" t="b">
        <f t="shared" si="2"/>
        <v>1</v>
      </c>
    </row>
    <row r="50" spans="1:21" ht="15.75">
      <c r="A50" s="239">
        <v>25</v>
      </c>
      <c r="B50" s="206"/>
      <c r="C50" s="207"/>
      <c r="D50" s="206"/>
      <c r="E50" s="225"/>
      <c r="F50" s="225"/>
      <c r="G50" s="225"/>
      <c r="H50" s="225"/>
      <c r="I50" s="225"/>
      <c r="J50" s="225"/>
      <c r="K50" s="225"/>
      <c r="L50" s="225"/>
      <c r="M50" s="225"/>
      <c r="N50" s="225"/>
      <c r="O50" s="225"/>
      <c r="P50" s="104">
        <f t="shared" si="3"/>
        <v>0</v>
      </c>
      <c r="Q50" s="16" t="b">
        <f t="shared" si="4"/>
        <v>1</v>
      </c>
      <c r="R50" s="481" t="b">
        <f t="shared" si="5"/>
        <v>1</v>
      </c>
      <c r="S50" s="16" t="b">
        <f t="shared" si="6"/>
        <v>1</v>
      </c>
      <c r="T50" s="16" t="b">
        <f t="shared" si="1"/>
        <v>1</v>
      </c>
      <c r="U50" s="16" t="b">
        <f t="shared" si="2"/>
        <v>1</v>
      </c>
    </row>
    <row r="51" spans="1:21" ht="15.75">
      <c r="A51" s="239">
        <v>26</v>
      </c>
      <c r="B51" s="206"/>
      <c r="C51" s="207"/>
      <c r="D51" s="206"/>
      <c r="E51" s="225"/>
      <c r="F51" s="225"/>
      <c r="G51" s="225"/>
      <c r="H51" s="225"/>
      <c r="I51" s="225"/>
      <c r="J51" s="225"/>
      <c r="K51" s="225"/>
      <c r="L51" s="225"/>
      <c r="M51" s="225"/>
      <c r="N51" s="225"/>
      <c r="O51" s="225"/>
      <c r="P51" s="104">
        <f t="shared" si="3"/>
        <v>0</v>
      </c>
      <c r="Q51" s="16" t="b">
        <f t="shared" si="4"/>
        <v>1</v>
      </c>
      <c r="R51" s="481" t="b">
        <f t="shared" si="5"/>
        <v>1</v>
      </c>
      <c r="S51" s="16" t="b">
        <f t="shared" si="6"/>
        <v>1</v>
      </c>
      <c r="T51" s="16" t="b">
        <f t="shared" si="1"/>
        <v>1</v>
      </c>
      <c r="U51" s="16" t="b">
        <f t="shared" si="2"/>
        <v>1</v>
      </c>
    </row>
    <row r="52" spans="1:21" ht="15.75">
      <c r="A52" s="239">
        <v>27</v>
      </c>
      <c r="B52" s="206"/>
      <c r="C52" s="207"/>
      <c r="D52" s="206"/>
      <c r="E52" s="225"/>
      <c r="F52" s="225"/>
      <c r="G52" s="225"/>
      <c r="H52" s="225"/>
      <c r="I52" s="225"/>
      <c r="J52" s="225"/>
      <c r="K52" s="225"/>
      <c r="L52" s="225"/>
      <c r="M52" s="225"/>
      <c r="N52" s="225"/>
      <c r="O52" s="225"/>
      <c r="P52" s="104">
        <f t="shared" si="3"/>
        <v>0</v>
      </c>
      <c r="Q52" s="16" t="b">
        <f t="shared" si="4"/>
        <v>1</v>
      </c>
      <c r="R52" s="481" t="b">
        <f t="shared" si="5"/>
        <v>1</v>
      </c>
      <c r="S52" s="16" t="b">
        <f t="shared" si="6"/>
        <v>1</v>
      </c>
      <c r="T52" s="16" t="b">
        <f t="shared" si="1"/>
        <v>1</v>
      </c>
      <c r="U52" s="16" t="b">
        <f t="shared" si="2"/>
        <v>1</v>
      </c>
    </row>
    <row r="53" spans="1:21" ht="15.75">
      <c r="A53" s="239">
        <v>28</v>
      </c>
      <c r="B53" s="206"/>
      <c r="C53" s="207"/>
      <c r="D53" s="206"/>
      <c r="E53" s="225"/>
      <c r="F53" s="225"/>
      <c r="G53" s="225"/>
      <c r="H53" s="225"/>
      <c r="I53" s="225"/>
      <c r="J53" s="225"/>
      <c r="K53" s="225"/>
      <c r="L53" s="225"/>
      <c r="M53" s="225"/>
      <c r="N53" s="225"/>
      <c r="O53" s="225"/>
      <c r="P53" s="104">
        <f t="shared" si="3"/>
        <v>0</v>
      </c>
      <c r="Q53" s="16" t="b">
        <f t="shared" si="4"/>
        <v>1</v>
      </c>
      <c r="R53" s="481" t="b">
        <f t="shared" si="5"/>
        <v>1</v>
      </c>
      <c r="S53" s="16" t="b">
        <f t="shared" si="6"/>
        <v>1</v>
      </c>
      <c r="T53" s="16" t="b">
        <f t="shared" si="1"/>
        <v>1</v>
      </c>
      <c r="U53" s="16" t="b">
        <f t="shared" si="2"/>
        <v>1</v>
      </c>
    </row>
    <row r="54" spans="1:21" ht="15.75">
      <c r="A54" s="239">
        <v>29</v>
      </c>
      <c r="B54" s="206"/>
      <c r="C54" s="207"/>
      <c r="D54" s="206"/>
      <c r="E54" s="225"/>
      <c r="F54" s="225"/>
      <c r="G54" s="225"/>
      <c r="H54" s="225"/>
      <c r="I54" s="225"/>
      <c r="J54" s="225"/>
      <c r="K54" s="225"/>
      <c r="L54" s="225"/>
      <c r="M54" s="225"/>
      <c r="N54" s="225"/>
      <c r="O54" s="225"/>
      <c r="P54" s="104">
        <f t="shared" si="3"/>
        <v>0</v>
      </c>
      <c r="Q54" s="16" t="b">
        <f t="shared" si="4"/>
        <v>1</v>
      </c>
      <c r="R54" s="481" t="b">
        <f t="shared" si="5"/>
        <v>1</v>
      </c>
      <c r="S54" s="16" t="b">
        <f t="shared" si="6"/>
        <v>1</v>
      </c>
      <c r="T54" s="16" t="b">
        <f t="shared" si="1"/>
        <v>1</v>
      </c>
      <c r="U54" s="16" t="b">
        <f t="shared" si="2"/>
        <v>1</v>
      </c>
    </row>
    <row r="55" spans="1:21" ht="15.75">
      <c r="A55" s="239">
        <v>30</v>
      </c>
      <c r="B55" s="206"/>
      <c r="C55" s="207"/>
      <c r="D55" s="206"/>
      <c r="E55" s="225"/>
      <c r="F55" s="225"/>
      <c r="G55" s="225"/>
      <c r="H55" s="225"/>
      <c r="I55" s="225"/>
      <c r="J55" s="225"/>
      <c r="K55" s="225"/>
      <c r="L55" s="225"/>
      <c r="M55" s="225"/>
      <c r="N55" s="225"/>
      <c r="O55" s="225"/>
      <c r="P55" s="104">
        <f t="shared" si="3"/>
        <v>0</v>
      </c>
      <c r="Q55" s="16" t="b">
        <f t="shared" si="4"/>
        <v>1</v>
      </c>
      <c r="R55" s="481" t="b">
        <f t="shared" si="5"/>
        <v>1</v>
      </c>
      <c r="S55" s="16" t="b">
        <f t="shared" si="6"/>
        <v>1</v>
      </c>
      <c r="T55" s="16" t="b">
        <f t="shared" si="1"/>
        <v>1</v>
      </c>
      <c r="U55" s="16" t="b">
        <f t="shared" si="2"/>
        <v>1</v>
      </c>
    </row>
    <row r="56" spans="1:21" ht="15.75">
      <c r="A56" s="239">
        <v>31</v>
      </c>
      <c r="B56" s="206"/>
      <c r="C56" s="207"/>
      <c r="D56" s="206"/>
      <c r="E56" s="225"/>
      <c r="F56" s="225"/>
      <c r="G56" s="225"/>
      <c r="H56" s="225"/>
      <c r="I56" s="225"/>
      <c r="J56" s="225"/>
      <c r="K56" s="225"/>
      <c r="L56" s="225"/>
      <c r="M56" s="225"/>
      <c r="N56" s="225"/>
      <c r="O56" s="225"/>
      <c r="P56" s="104">
        <f t="shared" si="3"/>
        <v>0</v>
      </c>
      <c r="Q56" s="16" t="b">
        <f t="shared" si="4"/>
        <v>1</v>
      </c>
      <c r="R56" s="481" t="b">
        <f t="shared" si="5"/>
        <v>1</v>
      </c>
      <c r="S56" s="16" t="b">
        <f t="shared" si="6"/>
        <v>1</v>
      </c>
      <c r="T56" s="16" t="b">
        <f t="shared" si="1"/>
        <v>1</v>
      </c>
      <c r="U56" s="16" t="b">
        <f t="shared" si="2"/>
        <v>1</v>
      </c>
    </row>
    <row r="57" spans="1:21" ht="15.75">
      <c r="A57" s="239">
        <v>32</v>
      </c>
      <c r="B57" s="206"/>
      <c r="C57" s="207"/>
      <c r="D57" s="206"/>
      <c r="E57" s="225"/>
      <c r="F57" s="225"/>
      <c r="G57" s="225"/>
      <c r="H57" s="225"/>
      <c r="I57" s="225"/>
      <c r="J57" s="225"/>
      <c r="K57" s="225"/>
      <c r="L57" s="225"/>
      <c r="M57" s="225"/>
      <c r="N57" s="225"/>
      <c r="O57" s="225"/>
      <c r="P57" s="104">
        <f t="shared" si="3"/>
        <v>0</v>
      </c>
      <c r="Q57" s="16" t="b">
        <f t="shared" si="4"/>
        <v>1</v>
      </c>
      <c r="R57" s="481" t="b">
        <f t="shared" si="5"/>
        <v>1</v>
      </c>
      <c r="S57" s="16" t="b">
        <f t="shared" si="6"/>
        <v>1</v>
      </c>
      <c r="T57" s="16" t="b">
        <f t="shared" si="1"/>
        <v>1</v>
      </c>
      <c r="U57" s="16" t="b">
        <f t="shared" si="2"/>
        <v>1</v>
      </c>
    </row>
    <row r="58" spans="1:21" ht="15.75">
      <c r="A58" s="239">
        <v>33</v>
      </c>
      <c r="B58" s="206"/>
      <c r="C58" s="207"/>
      <c r="D58" s="206"/>
      <c r="E58" s="225"/>
      <c r="F58" s="225"/>
      <c r="G58" s="225"/>
      <c r="H58" s="225"/>
      <c r="I58" s="225"/>
      <c r="J58" s="225"/>
      <c r="K58" s="225"/>
      <c r="L58" s="225"/>
      <c r="M58" s="225"/>
      <c r="N58" s="225"/>
      <c r="O58" s="225"/>
      <c r="P58" s="104">
        <f t="shared" si="3"/>
        <v>0</v>
      </c>
      <c r="Q58" s="16" t="b">
        <f t="shared" si="4"/>
        <v>1</v>
      </c>
      <c r="R58" s="481" t="b">
        <f t="shared" si="5"/>
        <v>1</v>
      </c>
      <c r="S58" s="16" t="b">
        <f t="shared" si="6"/>
        <v>1</v>
      </c>
      <c r="T58" s="16" t="b">
        <f t="shared" si="1"/>
        <v>1</v>
      </c>
      <c r="U58" s="16" t="b">
        <f t="shared" si="2"/>
        <v>1</v>
      </c>
    </row>
    <row r="59" spans="1:21" ht="15.75">
      <c r="A59" s="239">
        <v>34</v>
      </c>
      <c r="B59" s="206"/>
      <c r="C59" s="207"/>
      <c r="D59" s="206"/>
      <c r="E59" s="225"/>
      <c r="F59" s="225"/>
      <c r="G59" s="225"/>
      <c r="H59" s="225"/>
      <c r="I59" s="225"/>
      <c r="J59" s="225"/>
      <c r="K59" s="225"/>
      <c r="L59" s="225"/>
      <c r="M59" s="225"/>
      <c r="N59" s="225"/>
      <c r="O59" s="225"/>
      <c r="P59" s="104">
        <f t="shared" si="3"/>
        <v>0</v>
      </c>
      <c r="Q59" s="16" t="b">
        <f t="shared" si="4"/>
        <v>1</v>
      </c>
      <c r="R59" s="481" t="b">
        <f t="shared" si="5"/>
        <v>1</v>
      </c>
      <c r="S59" s="16" t="b">
        <f t="shared" si="6"/>
        <v>1</v>
      </c>
      <c r="T59" s="16" t="b">
        <f t="shared" si="1"/>
        <v>1</v>
      </c>
      <c r="U59" s="16" t="b">
        <f t="shared" si="2"/>
        <v>1</v>
      </c>
    </row>
    <row r="60" spans="1:21" ht="15.75">
      <c r="A60" s="239">
        <v>35</v>
      </c>
      <c r="B60" s="206"/>
      <c r="C60" s="207"/>
      <c r="D60" s="206"/>
      <c r="E60" s="225"/>
      <c r="F60" s="225"/>
      <c r="G60" s="225"/>
      <c r="H60" s="225"/>
      <c r="I60" s="225"/>
      <c r="J60" s="225"/>
      <c r="K60" s="225"/>
      <c r="L60" s="225"/>
      <c r="M60" s="225"/>
      <c r="N60" s="225"/>
      <c r="O60" s="225"/>
      <c r="P60" s="104">
        <f t="shared" si="3"/>
        <v>0</v>
      </c>
      <c r="Q60" s="16" t="b">
        <f t="shared" si="4"/>
        <v>1</v>
      </c>
      <c r="R60" s="481" t="b">
        <f t="shared" si="5"/>
        <v>1</v>
      </c>
      <c r="S60" s="16" t="b">
        <f t="shared" si="6"/>
        <v>1</v>
      </c>
      <c r="T60" s="16" t="b">
        <f t="shared" si="1"/>
        <v>1</v>
      </c>
      <c r="U60" s="16" t="b">
        <f t="shared" si="2"/>
        <v>1</v>
      </c>
    </row>
    <row r="61" spans="1:21" ht="15.75">
      <c r="A61" s="239">
        <v>36</v>
      </c>
      <c r="B61" s="206"/>
      <c r="C61" s="207"/>
      <c r="D61" s="206"/>
      <c r="E61" s="225"/>
      <c r="F61" s="225"/>
      <c r="G61" s="225"/>
      <c r="H61" s="225"/>
      <c r="I61" s="225"/>
      <c r="J61" s="225"/>
      <c r="K61" s="225"/>
      <c r="L61" s="225"/>
      <c r="M61" s="225"/>
      <c r="N61" s="225"/>
      <c r="O61" s="225"/>
      <c r="P61" s="104">
        <f t="shared" si="3"/>
        <v>0</v>
      </c>
      <c r="Q61" s="16" t="b">
        <f t="shared" si="4"/>
        <v>1</v>
      </c>
      <c r="R61" s="481" t="b">
        <f t="shared" si="5"/>
        <v>1</v>
      </c>
      <c r="S61" s="16" t="b">
        <f t="shared" si="6"/>
        <v>1</v>
      </c>
      <c r="T61" s="16" t="b">
        <f t="shared" si="1"/>
        <v>1</v>
      </c>
      <c r="U61" s="16" t="b">
        <f t="shared" si="2"/>
        <v>1</v>
      </c>
    </row>
    <row r="62" spans="1:21" ht="15.75">
      <c r="A62" s="239">
        <v>37</v>
      </c>
      <c r="B62" s="206"/>
      <c r="C62" s="207"/>
      <c r="D62" s="206"/>
      <c r="E62" s="225"/>
      <c r="F62" s="225"/>
      <c r="G62" s="225"/>
      <c r="H62" s="225"/>
      <c r="I62" s="225"/>
      <c r="J62" s="225"/>
      <c r="K62" s="225"/>
      <c r="L62" s="225"/>
      <c r="M62" s="225"/>
      <c r="N62" s="225"/>
      <c r="O62" s="225"/>
      <c r="P62" s="104">
        <f t="shared" si="3"/>
        <v>0</v>
      </c>
      <c r="Q62" s="16" t="b">
        <f t="shared" si="4"/>
        <v>1</v>
      </c>
      <c r="R62" s="481" t="b">
        <f t="shared" si="5"/>
        <v>1</v>
      </c>
      <c r="S62" s="16" t="b">
        <f t="shared" si="6"/>
        <v>1</v>
      </c>
      <c r="T62" s="16" t="b">
        <f t="shared" si="1"/>
        <v>1</v>
      </c>
      <c r="U62" s="16" t="b">
        <f t="shared" si="2"/>
        <v>1</v>
      </c>
    </row>
    <row r="63" spans="1:21" ht="15.75">
      <c r="A63" s="239">
        <v>38</v>
      </c>
      <c r="B63" s="206"/>
      <c r="C63" s="207"/>
      <c r="D63" s="206"/>
      <c r="E63" s="225"/>
      <c r="F63" s="225"/>
      <c r="G63" s="225"/>
      <c r="H63" s="225"/>
      <c r="I63" s="225"/>
      <c r="J63" s="225"/>
      <c r="K63" s="225"/>
      <c r="L63" s="225"/>
      <c r="M63" s="225"/>
      <c r="N63" s="225"/>
      <c r="O63" s="225"/>
      <c r="P63" s="104">
        <f t="shared" si="3"/>
        <v>0</v>
      </c>
      <c r="Q63" s="16" t="b">
        <f t="shared" si="4"/>
        <v>1</v>
      </c>
      <c r="R63" s="481" t="b">
        <f t="shared" si="5"/>
        <v>1</v>
      </c>
      <c r="S63" s="16" t="b">
        <f t="shared" si="6"/>
        <v>1</v>
      </c>
      <c r="T63" s="16" t="b">
        <f t="shared" si="1"/>
        <v>1</v>
      </c>
      <c r="U63" s="16" t="b">
        <f t="shared" si="2"/>
        <v>1</v>
      </c>
    </row>
    <row r="64" spans="1:21" ht="15.75">
      <c r="A64" s="239">
        <v>39</v>
      </c>
      <c r="B64" s="206"/>
      <c r="C64" s="207"/>
      <c r="D64" s="206"/>
      <c r="E64" s="225"/>
      <c r="F64" s="225"/>
      <c r="G64" s="225"/>
      <c r="H64" s="225"/>
      <c r="I64" s="225"/>
      <c r="J64" s="225"/>
      <c r="K64" s="225"/>
      <c r="L64" s="225"/>
      <c r="M64" s="225"/>
      <c r="N64" s="225"/>
      <c r="O64" s="225"/>
      <c r="P64" s="104">
        <f t="shared" si="3"/>
        <v>0</v>
      </c>
      <c r="Q64" s="16" t="b">
        <f t="shared" si="4"/>
        <v>1</v>
      </c>
      <c r="R64" s="481" t="b">
        <f t="shared" si="5"/>
        <v>1</v>
      </c>
      <c r="S64" s="16" t="b">
        <f t="shared" si="6"/>
        <v>1</v>
      </c>
      <c r="T64" s="16" t="b">
        <f t="shared" si="1"/>
        <v>1</v>
      </c>
      <c r="U64" s="16" t="b">
        <f t="shared" si="2"/>
        <v>1</v>
      </c>
    </row>
    <row r="65" spans="1:21" ht="15.75">
      <c r="A65" s="239">
        <v>40</v>
      </c>
      <c r="B65" s="206"/>
      <c r="C65" s="207"/>
      <c r="D65" s="206"/>
      <c r="E65" s="225"/>
      <c r="F65" s="225"/>
      <c r="G65" s="225"/>
      <c r="H65" s="225"/>
      <c r="I65" s="225"/>
      <c r="J65" s="225"/>
      <c r="K65" s="225"/>
      <c r="L65" s="225"/>
      <c r="M65" s="225"/>
      <c r="N65" s="225"/>
      <c r="O65" s="225"/>
      <c r="P65" s="104">
        <f t="shared" si="3"/>
        <v>0</v>
      </c>
      <c r="Q65" s="16" t="b">
        <f t="shared" si="4"/>
        <v>1</v>
      </c>
      <c r="R65" s="481" t="b">
        <f t="shared" si="5"/>
        <v>1</v>
      </c>
      <c r="S65" s="16" t="b">
        <f t="shared" si="6"/>
        <v>1</v>
      </c>
      <c r="T65" s="16" t="b">
        <f t="shared" si="1"/>
        <v>1</v>
      </c>
      <c r="U65" s="16" t="b">
        <f t="shared" si="2"/>
        <v>1</v>
      </c>
    </row>
    <row r="66" spans="1:21" ht="15.75">
      <c r="A66" s="239">
        <v>41</v>
      </c>
      <c r="B66" s="206"/>
      <c r="C66" s="207"/>
      <c r="D66" s="206"/>
      <c r="E66" s="225"/>
      <c r="F66" s="225"/>
      <c r="G66" s="225"/>
      <c r="H66" s="225"/>
      <c r="I66" s="225"/>
      <c r="J66" s="225"/>
      <c r="K66" s="225"/>
      <c r="L66" s="225"/>
      <c r="M66" s="225"/>
      <c r="N66" s="225"/>
      <c r="O66" s="225"/>
      <c r="P66" s="104">
        <f t="shared" si="3"/>
        <v>0</v>
      </c>
      <c r="Q66" s="16" t="b">
        <f t="shared" si="4"/>
        <v>1</v>
      </c>
      <c r="R66" s="481" t="b">
        <f t="shared" si="5"/>
        <v>1</v>
      </c>
      <c r="S66" s="16" t="b">
        <f t="shared" si="6"/>
        <v>1</v>
      </c>
      <c r="T66" s="16" t="b">
        <f t="shared" si="1"/>
        <v>1</v>
      </c>
      <c r="U66" s="16" t="b">
        <f t="shared" si="2"/>
        <v>1</v>
      </c>
    </row>
    <row r="67" spans="1:21" ht="15.75">
      <c r="A67" s="239">
        <v>42</v>
      </c>
      <c r="B67" s="206"/>
      <c r="C67" s="207"/>
      <c r="D67" s="206"/>
      <c r="E67" s="225"/>
      <c r="F67" s="225"/>
      <c r="G67" s="225"/>
      <c r="H67" s="225"/>
      <c r="I67" s="225"/>
      <c r="J67" s="225"/>
      <c r="K67" s="225"/>
      <c r="L67" s="225"/>
      <c r="M67" s="225"/>
      <c r="N67" s="225"/>
      <c r="O67" s="225"/>
      <c r="P67" s="104">
        <f t="shared" si="3"/>
        <v>0</v>
      </c>
      <c r="Q67" s="16" t="b">
        <f t="shared" si="4"/>
        <v>1</v>
      </c>
      <c r="R67" s="481" t="b">
        <f t="shared" si="5"/>
        <v>1</v>
      </c>
      <c r="S67" s="16" t="b">
        <f t="shared" si="6"/>
        <v>1</v>
      </c>
      <c r="T67" s="16" t="b">
        <f t="shared" si="1"/>
        <v>1</v>
      </c>
      <c r="U67" s="16" t="b">
        <f t="shared" si="2"/>
        <v>1</v>
      </c>
    </row>
    <row r="68" spans="1:21" ht="15.75">
      <c r="A68" s="239">
        <v>43</v>
      </c>
      <c r="B68" s="206"/>
      <c r="C68" s="207"/>
      <c r="D68" s="206"/>
      <c r="E68" s="225"/>
      <c r="F68" s="225"/>
      <c r="G68" s="225"/>
      <c r="H68" s="225"/>
      <c r="I68" s="225"/>
      <c r="J68" s="225"/>
      <c r="K68" s="225"/>
      <c r="L68" s="225"/>
      <c r="M68" s="225"/>
      <c r="N68" s="225"/>
      <c r="O68" s="225"/>
      <c r="P68" s="104">
        <f t="shared" si="3"/>
        <v>0</v>
      </c>
      <c r="Q68" s="16" t="b">
        <f t="shared" si="4"/>
        <v>1</v>
      </c>
      <c r="R68" s="481" t="b">
        <f t="shared" si="5"/>
        <v>1</v>
      </c>
      <c r="S68" s="16" t="b">
        <f t="shared" si="6"/>
        <v>1</v>
      </c>
      <c r="T68" s="16" t="b">
        <f t="shared" si="1"/>
        <v>1</v>
      </c>
      <c r="U68" s="16" t="b">
        <f t="shared" si="2"/>
        <v>1</v>
      </c>
    </row>
    <row r="69" spans="1:21" ht="15.75">
      <c r="A69" s="239">
        <v>44</v>
      </c>
      <c r="B69" s="206"/>
      <c r="C69" s="207"/>
      <c r="D69" s="206"/>
      <c r="E69" s="225"/>
      <c r="F69" s="225"/>
      <c r="G69" s="225"/>
      <c r="H69" s="225"/>
      <c r="I69" s="225"/>
      <c r="J69" s="225"/>
      <c r="K69" s="225"/>
      <c r="L69" s="225"/>
      <c r="M69" s="225"/>
      <c r="N69" s="225"/>
      <c r="O69" s="225"/>
      <c r="P69" s="104">
        <f t="shared" si="3"/>
        <v>0</v>
      </c>
      <c r="Q69" s="16" t="b">
        <f t="shared" si="4"/>
        <v>1</v>
      </c>
      <c r="R69" s="481" t="b">
        <f t="shared" si="5"/>
        <v>1</v>
      </c>
      <c r="S69" s="16" t="b">
        <f t="shared" si="6"/>
        <v>1</v>
      </c>
      <c r="T69" s="16" t="b">
        <f t="shared" si="1"/>
        <v>1</v>
      </c>
      <c r="U69" s="16" t="b">
        <f t="shared" si="2"/>
        <v>1</v>
      </c>
    </row>
    <row r="70" spans="1:21" ht="15.75">
      <c r="A70" s="239">
        <v>45</v>
      </c>
      <c r="B70" s="206"/>
      <c r="C70" s="207"/>
      <c r="D70" s="206"/>
      <c r="E70" s="225"/>
      <c r="F70" s="225"/>
      <c r="G70" s="225"/>
      <c r="H70" s="225"/>
      <c r="I70" s="225"/>
      <c r="J70" s="225"/>
      <c r="K70" s="225"/>
      <c r="L70" s="225"/>
      <c r="M70" s="225"/>
      <c r="N70" s="225"/>
      <c r="O70" s="225"/>
      <c r="P70" s="104">
        <f t="shared" si="3"/>
        <v>0</v>
      </c>
      <c r="Q70" s="16" t="b">
        <f t="shared" si="4"/>
        <v>1</v>
      </c>
      <c r="R70" s="481" t="b">
        <f t="shared" si="5"/>
        <v>1</v>
      </c>
      <c r="S70" s="16" t="b">
        <f t="shared" si="6"/>
        <v>1</v>
      </c>
      <c r="T70" s="16" t="b">
        <f t="shared" si="1"/>
        <v>1</v>
      </c>
      <c r="U70" s="16" t="b">
        <f t="shared" si="2"/>
        <v>1</v>
      </c>
    </row>
    <row r="71" spans="1:21" ht="15.75">
      <c r="A71" s="239">
        <v>46</v>
      </c>
      <c r="B71" s="206"/>
      <c r="C71" s="207"/>
      <c r="D71" s="206"/>
      <c r="E71" s="225"/>
      <c r="F71" s="225"/>
      <c r="G71" s="225"/>
      <c r="H71" s="225"/>
      <c r="I71" s="225"/>
      <c r="J71" s="225"/>
      <c r="K71" s="225"/>
      <c r="L71" s="225"/>
      <c r="M71" s="225"/>
      <c r="N71" s="225"/>
      <c r="O71" s="225"/>
      <c r="P71" s="104">
        <f t="shared" si="3"/>
        <v>0</v>
      </c>
      <c r="Q71" s="16" t="b">
        <f t="shared" si="4"/>
        <v>1</v>
      </c>
      <c r="R71" s="481" t="b">
        <f t="shared" si="5"/>
        <v>1</v>
      </c>
      <c r="S71" s="16" t="b">
        <f t="shared" si="6"/>
        <v>1</v>
      </c>
      <c r="T71" s="16" t="b">
        <f t="shared" si="1"/>
        <v>1</v>
      </c>
      <c r="U71" s="16" t="b">
        <f t="shared" si="2"/>
        <v>1</v>
      </c>
    </row>
    <row r="72" spans="1:21" ht="15.75">
      <c r="A72" s="239">
        <v>47</v>
      </c>
      <c r="B72" s="206"/>
      <c r="C72" s="207"/>
      <c r="D72" s="206"/>
      <c r="E72" s="225"/>
      <c r="F72" s="225"/>
      <c r="G72" s="225"/>
      <c r="H72" s="225"/>
      <c r="I72" s="225"/>
      <c r="J72" s="225"/>
      <c r="K72" s="225"/>
      <c r="L72" s="225"/>
      <c r="M72" s="225"/>
      <c r="N72" s="225"/>
      <c r="O72" s="225"/>
      <c r="P72" s="104">
        <f t="shared" si="3"/>
        <v>0</v>
      </c>
      <c r="Q72" s="16" t="b">
        <f t="shared" si="4"/>
        <v>1</v>
      </c>
      <c r="R72" s="481" t="b">
        <f t="shared" si="5"/>
        <v>1</v>
      </c>
      <c r="S72" s="16" t="b">
        <f t="shared" si="6"/>
        <v>1</v>
      </c>
      <c r="T72" s="16" t="b">
        <f t="shared" si="1"/>
        <v>1</v>
      </c>
      <c r="U72" s="16" t="b">
        <f t="shared" si="2"/>
        <v>1</v>
      </c>
    </row>
    <row r="73" spans="1:21" ht="15.75">
      <c r="A73" s="239">
        <v>48</v>
      </c>
      <c r="B73" s="206"/>
      <c r="C73" s="207"/>
      <c r="D73" s="206"/>
      <c r="E73" s="225"/>
      <c r="F73" s="225"/>
      <c r="G73" s="225"/>
      <c r="H73" s="225"/>
      <c r="I73" s="225"/>
      <c r="J73" s="225"/>
      <c r="K73" s="225"/>
      <c r="L73" s="225"/>
      <c r="M73" s="225"/>
      <c r="N73" s="225"/>
      <c r="O73" s="225"/>
      <c r="P73" s="104">
        <f t="shared" si="3"/>
        <v>0</v>
      </c>
      <c r="Q73" s="16" t="b">
        <f t="shared" si="4"/>
        <v>1</v>
      </c>
      <c r="R73" s="481" t="b">
        <f t="shared" si="5"/>
        <v>1</v>
      </c>
      <c r="S73" s="16" t="b">
        <f t="shared" si="6"/>
        <v>1</v>
      </c>
      <c r="T73" s="16" t="b">
        <f t="shared" si="1"/>
        <v>1</v>
      </c>
      <c r="U73" s="16" t="b">
        <f t="shared" si="2"/>
        <v>1</v>
      </c>
    </row>
    <row r="74" spans="1:21" ht="15.75">
      <c r="A74" s="239">
        <v>49</v>
      </c>
      <c r="B74" s="206"/>
      <c r="C74" s="207"/>
      <c r="D74" s="206"/>
      <c r="E74" s="225"/>
      <c r="F74" s="225"/>
      <c r="G74" s="225"/>
      <c r="H74" s="225"/>
      <c r="I74" s="225"/>
      <c r="J74" s="225"/>
      <c r="K74" s="225"/>
      <c r="L74" s="225"/>
      <c r="M74" s="225"/>
      <c r="N74" s="225"/>
      <c r="O74" s="225"/>
      <c r="P74" s="104">
        <f t="shared" si="3"/>
        <v>0</v>
      </c>
      <c r="Q74" s="16" t="b">
        <f t="shared" si="4"/>
        <v>1</v>
      </c>
      <c r="R74" s="481" t="b">
        <f t="shared" si="5"/>
        <v>1</v>
      </c>
      <c r="S74" s="16" t="b">
        <f t="shared" si="6"/>
        <v>1</v>
      </c>
      <c r="T74" s="16" t="b">
        <f t="shared" si="1"/>
        <v>1</v>
      </c>
      <c r="U74" s="16" t="b">
        <f t="shared" si="2"/>
        <v>1</v>
      </c>
    </row>
    <row r="75" spans="1:21" ht="15.75">
      <c r="A75" s="239">
        <v>50</v>
      </c>
      <c r="B75" s="206"/>
      <c r="C75" s="207"/>
      <c r="D75" s="206"/>
      <c r="E75" s="225"/>
      <c r="F75" s="225"/>
      <c r="G75" s="225"/>
      <c r="H75" s="225"/>
      <c r="I75" s="225"/>
      <c r="J75" s="225"/>
      <c r="K75" s="225"/>
      <c r="L75" s="225"/>
      <c r="M75" s="225"/>
      <c r="N75" s="225"/>
      <c r="O75" s="225"/>
      <c r="P75" s="104">
        <f t="shared" si="3"/>
        <v>0</v>
      </c>
      <c r="Q75" s="16" t="b">
        <f t="shared" si="4"/>
        <v>1</v>
      </c>
      <c r="R75" s="481" t="b">
        <f t="shared" si="5"/>
        <v>1</v>
      </c>
      <c r="S75" s="16" t="b">
        <f t="shared" si="6"/>
        <v>1</v>
      </c>
      <c r="T75" s="16" t="b">
        <f t="shared" si="1"/>
        <v>1</v>
      </c>
      <c r="U75" s="16" t="b">
        <f t="shared" si="2"/>
        <v>1</v>
      </c>
    </row>
    <row r="76" spans="1:21" ht="15.75">
      <c r="A76" s="239">
        <v>51</v>
      </c>
      <c r="B76" s="206"/>
      <c r="C76" s="207"/>
      <c r="D76" s="206"/>
      <c r="E76" s="225"/>
      <c r="F76" s="225"/>
      <c r="G76" s="225"/>
      <c r="H76" s="225"/>
      <c r="I76" s="225"/>
      <c r="J76" s="225"/>
      <c r="K76" s="225"/>
      <c r="L76" s="225"/>
      <c r="M76" s="225"/>
      <c r="N76" s="225"/>
      <c r="O76" s="225"/>
      <c r="P76" s="104">
        <f t="shared" si="3"/>
        <v>0</v>
      </c>
      <c r="Q76" s="16" t="b">
        <f t="shared" si="4"/>
        <v>1</v>
      </c>
      <c r="R76" s="481" t="b">
        <f t="shared" si="5"/>
        <v>1</v>
      </c>
      <c r="S76" s="16" t="b">
        <f t="shared" si="6"/>
        <v>1</v>
      </c>
      <c r="T76" s="16" t="b">
        <f t="shared" si="1"/>
        <v>1</v>
      </c>
      <c r="U76" s="16" t="b">
        <f t="shared" si="2"/>
        <v>1</v>
      </c>
    </row>
    <row r="77" spans="1:21" ht="15.75">
      <c r="A77" s="239">
        <v>52</v>
      </c>
      <c r="B77" s="206"/>
      <c r="C77" s="207"/>
      <c r="D77" s="206"/>
      <c r="E77" s="225"/>
      <c r="F77" s="225"/>
      <c r="G77" s="225"/>
      <c r="H77" s="225"/>
      <c r="I77" s="225"/>
      <c r="J77" s="225"/>
      <c r="K77" s="225"/>
      <c r="L77" s="225"/>
      <c r="M77" s="225"/>
      <c r="N77" s="225"/>
      <c r="O77" s="225"/>
      <c r="P77" s="104">
        <f t="shared" si="3"/>
        <v>0</v>
      </c>
      <c r="Q77" s="16" t="b">
        <f t="shared" si="4"/>
        <v>1</v>
      </c>
      <c r="R77" s="481" t="b">
        <f t="shared" si="5"/>
        <v>1</v>
      </c>
      <c r="S77" s="16" t="b">
        <f t="shared" si="6"/>
        <v>1</v>
      </c>
      <c r="T77" s="16" t="b">
        <f t="shared" si="1"/>
        <v>1</v>
      </c>
      <c r="U77" s="16" t="b">
        <f t="shared" si="2"/>
        <v>1</v>
      </c>
    </row>
    <row r="78" spans="1:21" ht="15.75">
      <c r="A78" s="239">
        <v>53</v>
      </c>
      <c r="B78" s="206"/>
      <c r="C78" s="207"/>
      <c r="D78" s="206"/>
      <c r="E78" s="225"/>
      <c r="F78" s="225"/>
      <c r="G78" s="225"/>
      <c r="H78" s="225"/>
      <c r="I78" s="225"/>
      <c r="J78" s="225"/>
      <c r="K78" s="225"/>
      <c r="L78" s="225"/>
      <c r="M78" s="225"/>
      <c r="N78" s="225"/>
      <c r="O78" s="225"/>
      <c r="P78" s="104">
        <f t="shared" si="3"/>
        <v>0</v>
      </c>
      <c r="Q78" s="16" t="b">
        <f t="shared" si="4"/>
        <v>1</v>
      </c>
      <c r="R78" s="481" t="b">
        <f t="shared" si="5"/>
        <v>1</v>
      </c>
      <c r="S78" s="16" t="b">
        <f t="shared" si="6"/>
        <v>1</v>
      </c>
      <c r="T78" s="16" t="b">
        <f t="shared" si="1"/>
        <v>1</v>
      </c>
      <c r="U78" s="16" t="b">
        <f t="shared" si="2"/>
        <v>1</v>
      </c>
    </row>
    <row r="79" spans="1:21" ht="15.75">
      <c r="A79" s="239">
        <v>54</v>
      </c>
      <c r="B79" s="206"/>
      <c r="C79" s="207"/>
      <c r="D79" s="206"/>
      <c r="E79" s="225"/>
      <c r="F79" s="225"/>
      <c r="G79" s="225"/>
      <c r="H79" s="225"/>
      <c r="I79" s="225"/>
      <c r="J79" s="225"/>
      <c r="K79" s="225"/>
      <c r="L79" s="225"/>
      <c r="M79" s="225"/>
      <c r="N79" s="225"/>
      <c r="O79" s="225"/>
      <c r="P79" s="104">
        <f t="shared" si="3"/>
        <v>0</v>
      </c>
      <c r="Q79" s="16" t="b">
        <f t="shared" si="4"/>
        <v>1</v>
      </c>
      <c r="R79" s="481" t="b">
        <f t="shared" si="5"/>
        <v>1</v>
      </c>
      <c r="S79" s="16" t="b">
        <f t="shared" si="6"/>
        <v>1</v>
      </c>
      <c r="T79" s="16" t="b">
        <f t="shared" si="1"/>
        <v>1</v>
      </c>
      <c r="U79" s="16" t="b">
        <f t="shared" si="2"/>
        <v>1</v>
      </c>
    </row>
    <row r="80" spans="1:21" ht="15.75">
      <c r="A80" s="239">
        <v>55</v>
      </c>
      <c r="B80" s="206"/>
      <c r="C80" s="207"/>
      <c r="D80" s="206"/>
      <c r="E80" s="225"/>
      <c r="F80" s="225"/>
      <c r="G80" s="225"/>
      <c r="H80" s="225"/>
      <c r="I80" s="225"/>
      <c r="J80" s="225"/>
      <c r="K80" s="225"/>
      <c r="L80" s="225"/>
      <c r="M80" s="225"/>
      <c r="N80" s="225"/>
      <c r="O80" s="225"/>
      <c r="P80" s="104">
        <f t="shared" si="3"/>
        <v>0</v>
      </c>
      <c r="Q80" s="16" t="b">
        <f t="shared" si="4"/>
        <v>1</v>
      </c>
      <c r="R80" s="481" t="b">
        <f t="shared" si="5"/>
        <v>1</v>
      </c>
      <c r="S80" s="16" t="b">
        <f t="shared" si="6"/>
        <v>1</v>
      </c>
      <c r="T80" s="16" t="b">
        <f t="shared" si="1"/>
        <v>1</v>
      </c>
      <c r="U80" s="16" t="b">
        <f t="shared" si="2"/>
        <v>1</v>
      </c>
    </row>
    <row r="81" spans="1:21" ht="15.75">
      <c r="A81" s="239">
        <v>56</v>
      </c>
      <c r="B81" s="206"/>
      <c r="C81" s="207"/>
      <c r="D81" s="206"/>
      <c r="E81" s="225"/>
      <c r="F81" s="225"/>
      <c r="G81" s="225"/>
      <c r="H81" s="225"/>
      <c r="I81" s="225"/>
      <c r="J81" s="225"/>
      <c r="K81" s="225"/>
      <c r="L81" s="225"/>
      <c r="M81" s="225"/>
      <c r="N81" s="225"/>
      <c r="O81" s="225"/>
      <c r="P81" s="104">
        <f t="shared" si="3"/>
        <v>0</v>
      </c>
      <c r="Q81" s="16" t="b">
        <f t="shared" si="4"/>
        <v>1</v>
      </c>
      <c r="R81" s="481" t="b">
        <f t="shared" si="5"/>
        <v>1</v>
      </c>
      <c r="S81" s="16" t="b">
        <f t="shared" si="6"/>
        <v>1</v>
      </c>
      <c r="T81" s="16" t="b">
        <f t="shared" si="1"/>
        <v>1</v>
      </c>
      <c r="U81" s="16" t="b">
        <f t="shared" si="2"/>
        <v>1</v>
      </c>
    </row>
    <row r="82" spans="1:21" ht="15.75">
      <c r="A82" s="239">
        <v>57</v>
      </c>
      <c r="B82" s="206"/>
      <c r="C82" s="207"/>
      <c r="D82" s="206"/>
      <c r="E82" s="225"/>
      <c r="F82" s="225"/>
      <c r="G82" s="225"/>
      <c r="H82" s="225"/>
      <c r="I82" s="225"/>
      <c r="J82" s="225"/>
      <c r="K82" s="225"/>
      <c r="L82" s="225"/>
      <c r="M82" s="225"/>
      <c r="N82" s="225"/>
      <c r="O82" s="225"/>
      <c r="P82" s="104">
        <f t="shared" si="3"/>
        <v>0</v>
      </c>
      <c r="Q82" s="16" t="b">
        <f t="shared" si="4"/>
        <v>1</v>
      </c>
      <c r="R82" s="481" t="b">
        <f t="shared" si="5"/>
        <v>1</v>
      </c>
      <c r="S82" s="16" t="b">
        <f t="shared" si="6"/>
        <v>1</v>
      </c>
      <c r="T82" s="16" t="b">
        <f t="shared" si="1"/>
        <v>1</v>
      </c>
      <c r="U82" s="16" t="b">
        <f t="shared" si="2"/>
        <v>1</v>
      </c>
    </row>
    <row r="83" spans="1:21" ht="15.75">
      <c r="A83" s="239">
        <v>58</v>
      </c>
      <c r="B83" s="206"/>
      <c r="C83" s="207"/>
      <c r="D83" s="206"/>
      <c r="E83" s="225"/>
      <c r="F83" s="225"/>
      <c r="G83" s="225"/>
      <c r="H83" s="225"/>
      <c r="I83" s="225"/>
      <c r="J83" s="225"/>
      <c r="K83" s="225"/>
      <c r="L83" s="225"/>
      <c r="M83" s="225"/>
      <c r="N83" s="225"/>
      <c r="O83" s="225"/>
      <c r="P83" s="104">
        <f t="shared" si="3"/>
        <v>0</v>
      </c>
      <c r="Q83" s="16" t="b">
        <f t="shared" si="4"/>
        <v>1</v>
      </c>
      <c r="R83" s="481" t="b">
        <f t="shared" si="5"/>
        <v>1</v>
      </c>
      <c r="S83" s="16" t="b">
        <f t="shared" si="6"/>
        <v>1</v>
      </c>
      <c r="T83" s="16" t="b">
        <f t="shared" si="1"/>
        <v>1</v>
      </c>
      <c r="U83" s="16" t="b">
        <f t="shared" si="2"/>
        <v>1</v>
      </c>
    </row>
    <row r="84" spans="1:21" ht="15.75">
      <c r="A84" s="239">
        <v>59</v>
      </c>
      <c r="B84" s="206"/>
      <c r="C84" s="207"/>
      <c r="D84" s="206"/>
      <c r="E84" s="225"/>
      <c r="F84" s="225"/>
      <c r="G84" s="225"/>
      <c r="H84" s="225"/>
      <c r="I84" s="225"/>
      <c r="J84" s="225"/>
      <c r="K84" s="225"/>
      <c r="L84" s="225"/>
      <c r="M84" s="225"/>
      <c r="N84" s="225"/>
      <c r="O84" s="225"/>
      <c r="P84" s="104">
        <f t="shared" si="3"/>
        <v>0</v>
      </c>
      <c r="Q84" s="16" t="b">
        <f t="shared" si="4"/>
        <v>1</v>
      </c>
      <c r="R84" s="481" t="b">
        <f t="shared" si="5"/>
        <v>1</v>
      </c>
      <c r="S84" s="16" t="b">
        <f t="shared" si="6"/>
        <v>1</v>
      </c>
      <c r="T84" s="16" t="b">
        <f t="shared" si="1"/>
        <v>1</v>
      </c>
      <c r="U84" s="16" t="b">
        <f t="shared" si="2"/>
        <v>1</v>
      </c>
    </row>
    <row r="85" spans="1:21" ht="15.75">
      <c r="A85" s="239">
        <v>60</v>
      </c>
      <c r="B85" s="206"/>
      <c r="C85" s="207"/>
      <c r="D85" s="206"/>
      <c r="E85" s="225"/>
      <c r="F85" s="225"/>
      <c r="G85" s="225"/>
      <c r="H85" s="225"/>
      <c r="I85" s="225"/>
      <c r="J85" s="225"/>
      <c r="K85" s="225"/>
      <c r="L85" s="225"/>
      <c r="M85" s="225"/>
      <c r="N85" s="225"/>
      <c r="O85" s="225"/>
      <c r="P85" s="104">
        <f t="shared" si="3"/>
        <v>0</v>
      </c>
      <c r="Q85" s="16" t="b">
        <f t="shared" si="4"/>
        <v>1</v>
      </c>
      <c r="R85" s="481" t="b">
        <f t="shared" si="5"/>
        <v>1</v>
      </c>
      <c r="S85" s="16" t="b">
        <f t="shared" si="6"/>
        <v>1</v>
      </c>
      <c r="T85" s="16" t="b">
        <f t="shared" si="1"/>
        <v>1</v>
      </c>
      <c r="U85" s="16" t="b">
        <f t="shared" si="2"/>
        <v>1</v>
      </c>
    </row>
    <row r="86" spans="1:21" ht="15.75">
      <c r="A86" s="239">
        <v>61</v>
      </c>
      <c r="B86" s="206"/>
      <c r="C86" s="207"/>
      <c r="D86" s="206"/>
      <c r="E86" s="225"/>
      <c r="F86" s="225"/>
      <c r="G86" s="225"/>
      <c r="H86" s="225"/>
      <c r="I86" s="225"/>
      <c r="J86" s="225"/>
      <c r="K86" s="225"/>
      <c r="L86" s="225"/>
      <c r="M86" s="225"/>
      <c r="N86" s="225"/>
      <c r="O86" s="225"/>
      <c r="P86" s="104">
        <f t="shared" si="3"/>
        <v>0</v>
      </c>
      <c r="Q86" s="16" t="b">
        <f t="shared" si="4"/>
        <v>1</v>
      </c>
      <c r="R86" s="481" t="b">
        <f t="shared" si="5"/>
        <v>1</v>
      </c>
      <c r="S86" s="16" t="b">
        <f t="shared" si="6"/>
        <v>1</v>
      </c>
      <c r="T86" s="16" t="b">
        <f t="shared" si="1"/>
        <v>1</v>
      </c>
      <c r="U86" s="16" t="b">
        <f t="shared" si="2"/>
        <v>1</v>
      </c>
    </row>
    <row r="87" spans="1:21" ht="15.75">
      <c r="A87" s="239">
        <v>62</v>
      </c>
      <c r="B87" s="206"/>
      <c r="C87" s="207"/>
      <c r="D87" s="206"/>
      <c r="E87" s="225"/>
      <c r="F87" s="225"/>
      <c r="G87" s="225"/>
      <c r="H87" s="225"/>
      <c r="I87" s="225"/>
      <c r="J87" s="225"/>
      <c r="K87" s="225"/>
      <c r="L87" s="225"/>
      <c r="M87" s="225"/>
      <c r="N87" s="225"/>
      <c r="O87" s="225"/>
      <c r="P87" s="104">
        <f t="shared" si="3"/>
        <v>0</v>
      </c>
      <c r="Q87" s="16" t="b">
        <f t="shared" si="4"/>
        <v>1</v>
      </c>
      <c r="R87" s="481" t="b">
        <f t="shared" si="5"/>
        <v>1</v>
      </c>
      <c r="S87" s="16" t="b">
        <f t="shared" si="6"/>
        <v>1</v>
      </c>
      <c r="T87" s="16" t="b">
        <f t="shared" si="1"/>
        <v>1</v>
      </c>
      <c r="U87" s="16" t="b">
        <f t="shared" si="2"/>
        <v>1</v>
      </c>
    </row>
    <row r="88" spans="1:21" ht="15.75">
      <c r="A88" s="239">
        <v>63</v>
      </c>
      <c r="B88" s="206"/>
      <c r="C88" s="207"/>
      <c r="D88" s="206"/>
      <c r="E88" s="225"/>
      <c r="F88" s="225"/>
      <c r="G88" s="225"/>
      <c r="H88" s="225"/>
      <c r="I88" s="225"/>
      <c r="J88" s="225"/>
      <c r="K88" s="225"/>
      <c r="L88" s="225"/>
      <c r="M88" s="225"/>
      <c r="N88" s="225"/>
      <c r="O88" s="225"/>
      <c r="P88" s="104">
        <f t="shared" si="3"/>
        <v>0</v>
      </c>
      <c r="Q88" s="16" t="b">
        <f t="shared" si="4"/>
        <v>1</v>
      </c>
      <c r="R88" s="481" t="b">
        <f t="shared" si="5"/>
        <v>1</v>
      </c>
      <c r="S88" s="16" t="b">
        <f t="shared" si="6"/>
        <v>1</v>
      </c>
      <c r="T88" s="16" t="b">
        <f t="shared" si="1"/>
        <v>1</v>
      </c>
      <c r="U88" s="16" t="b">
        <f t="shared" si="2"/>
        <v>1</v>
      </c>
    </row>
    <row r="89" spans="1:21" ht="15.75">
      <c r="A89" s="239">
        <v>64</v>
      </c>
      <c r="B89" s="206"/>
      <c r="C89" s="207"/>
      <c r="D89" s="206"/>
      <c r="E89" s="225"/>
      <c r="F89" s="225"/>
      <c r="G89" s="225"/>
      <c r="H89" s="225"/>
      <c r="I89" s="225"/>
      <c r="J89" s="225"/>
      <c r="K89" s="225"/>
      <c r="L89" s="225"/>
      <c r="M89" s="225"/>
      <c r="N89" s="225"/>
      <c r="O89" s="225"/>
      <c r="P89" s="104">
        <f t="shared" si="3"/>
        <v>0</v>
      </c>
      <c r="Q89" s="16" t="b">
        <f t="shared" si="4"/>
        <v>1</v>
      </c>
      <c r="R89" s="481" t="b">
        <f t="shared" si="5"/>
        <v>1</v>
      </c>
      <c r="S89" s="16" t="b">
        <f t="shared" si="6"/>
        <v>1</v>
      </c>
      <c r="T89" s="16" t="b">
        <f t="shared" si="1"/>
        <v>1</v>
      </c>
      <c r="U89" s="16" t="b">
        <f t="shared" si="2"/>
        <v>1</v>
      </c>
    </row>
    <row r="90" spans="1:21" ht="15.75">
      <c r="A90" s="239">
        <v>65</v>
      </c>
      <c r="B90" s="206"/>
      <c r="C90" s="207"/>
      <c r="D90" s="206"/>
      <c r="E90" s="225"/>
      <c r="F90" s="225"/>
      <c r="G90" s="225"/>
      <c r="H90" s="225"/>
      <c r="I90" s="225"/>
      <c r="J90" s="225"/>
      <c r="K90" s="225"/>
      <c r="L90" s="225"/>
      <c r="M90" s="225"/>
      <c r="N90" s="225"/>
      <c r="O90" s="225"/>
      <c r="P90" s="104">
        <f t="shared" si="3"/>
        <v>0</v>
      </c>
      <c r="Q90" s="16" t="b">
        <f t="shared" si="4"/>
        <v>1</v>
      </c>
      <c r="R90" s="481" t="b">
        <f t="shared" si="5"/>
        <v>1</v>
      </c>
      <c r="S90" s="16" t="b">
        <f t="shared" si="6"/>
        <v>1</v>
      </c>
      <c r="T90" s="16" t="b">
        <f t="shared" ref="T90:T153" si="7">IF(B90="",TRUE,(IF(ISNUMBER(MATCH(B90,CountriesList,0)),TRUE,FALSE)))</f>
        <v>1</v>
      </c>
      <c r="U90" s="16" t="b">
        <f t="shared" ref="U90:U153" si="8">IF(D90="",TRUE,(IF(ISNUMBER(MATCH(D90,ClientCategorisationList,0)),TRUE,FALSE)))</f>
        <v>1</v>
      </c>
    </row>
    <row r="91" spans="1:21" ht="15.75">
      <c r="A91" s="239">
        <v>66</v>
      </c>
      <c r="B91" s="206"/>
      <c r="C91" s="207"/>
      <c r="D91" s="206"/>
      <c r="E91" s="225"/>
      <c r="F91" s="225"/>
      <c r="G91" s="225"/>
      <c r="H91" s="225"/>
      <c r="I91" s="225"/>
      <c r="J91" s="225"/>
      <c r="K91" s="225"/>
      <c r="L91" s="225"/>
      <c r="M91" s="225"/>
      <c r="N91" s="225"/>
      <c r="O91" s="225"/>
      <c r="P91" s="104">
        <f t="shared" ref="P91:P154" si="9">SUM(E91:O91)</f>
        <v>0</v>
      </c>
      <c r="Q91" s="16" t="b">
        <f t="shared" si="4"/>
        <v>1</v>
      </c>
      <c r="R91" s="481" t="b">
        <f t="shared" si="5"/>
        <v>1</v>
      </c>
      <c r="S91" s="16" t="b">
        <f t="shared" si="6"/>
        <v>1</v>
      </c>
      <c r="T91" s="16" t="b">
        <f t="shared" si="7"/>
        <v>1</v>
      </c>
      <c r="U91" s="16" t="b">
        <f t="shared" si="8"/>
        <v>1</v>
      </c>
    </row>
    <row r="92" spans="1:21" ht="15.75">
      <c r="A92" s="239">
        <v>67</v>
      </c>
      <c r="B92" s="206"/>
      <c r="C92" s="207"/>
      <c r="D92" s="206"/>
      <c r="E92" s="225"/>
      <c r="F92" s="225"/>
      <c r="G92" s="225"/>
      <c r="H92" s="225"/>
      <c r="I92" s="225"/>
      <c r="J92" s="225"/>
      <c r="K92" s="225"/>
      <c r="L92" s="225"/>
      <c r="M92" s="225"/>
      <c r="N92" s="225"/>
      <c r="O92" s="225"/>
      <c r="P92" s="104">
        <f t="shared" si="9"/>
        <v>0</v>
      </c>
      <c r="Q92" s="16" t="b">
        <f t="shared" ref="Q92:Q155" si="10">IF(ISBLANK(B92),TRUE,IF(OR(ISBLANK(C92),ISBLANK(D92),ISBLANK(E92),ISBLANK(F92),ISBLANK(G92),ISBLANK(H92),ISBLANK(I92),ISBLANK(J92),ISBLANK(K92),ISBLANK(L92),ISBLANK(M92),ISBLANK(N92),ISBLANK(O92),ISBLANK(P92)),FALSE,TRUE))</f>
        <v>1</v>
      </c>
      <c r="R92" s="481" t="b">
        <f t="shared" ref="R92:R155" si="11">IF(OR(AND(B92="N/A",D92="N/A"),AND(B92&lt;&gt;"N/A",D92&lt;&gt;"N/A"),AND(ISBLANK(B92),ISBLANK(D92)),AND(NOT(ISBLANK(B92)),NOT(ISBLANK(D92)))),TRUE,FALSE)</f>
        <v>1</v>
      </c>
      <c r="S92" s="16" t="b">
        <f t="shared" ref="S92:S155" si="12">IF(OR(AND(B92="N/A",D92="N/A",C92=0,P92=0),AND(ISBLANK(B92),ISBLANK(D92),ISBLANK(C92),P92=0),AND(AND(NOT(ISBLANK(B92)),B92&lt;&gt;"N/A"),AND(NOT(ISBLANK(D92)),D92&lt;&gt;"N/A"),C92&lt;&gt;0,P92&lt;&gt;0)),TRUE,FALSE)</f>
        <v>1</v>
      </c>
      <c r="T92" s="16" t="b">
        <f t="shared" si="7"/>
        <v>1</v>
      </c>
      <c r="U92" s="16" t="b">
        <f t="shared" si="8"/>
        <v>1</v>
      </c>
    </row>
    <row r="93" spans="1:21" ht="15.75">
      <c r="A93" s="239">
        <v>68</v>
      </c>
      <c r="B93" s="206"/>
      <c r="C93" s="207"/>
      <c r="D93" s="206"/>
      <c r="E93" s="225"/>
      <c r="F93" s="225"/>
      <c r="G93" s="225"/>
      <c r="H93" s="225"/>
      <c r="I93" s="225"/>
      <c r="J93" s="225"/>
      <c r="K93" s="225"/>
      <c r="L93" s="225"/>
      <c r="M93" s="225"/>
      <c r="N93" s="225"/>
      <c r="O93" s="225"/>
      <c r="P93" s="104">
        <f t="shared" si="9"/>
        <v>0</v>
      </c>
      <c r="Q93" s="16" t="b">
        <f t="shared" si="10"/>
        <v>1</v>
      </c>
      <c r="R93" s="481" t="b">
        <f t="shared" si="11"/>
        <v>1</v>
      </c>
      <c r="S93" s="16" t="b">
        <f t="shared" si="12"/>
        <v>1</v>
      </c>
      <c r="T93" s="16" t="b">
        <f t="shared" si="7"/>
        <v>1</v>
      </c>
      <c r="U93" s="16" t="b">
        <f t="shared" si="8"/>
        <v>1</v>
      </c>
    </row>
    <row r="94" spans="1:21" ht="15.75">
      <c r="A94" s="239">
        <v>69</v>
      </c>
      <c r="B94" s="206"/>
      <c r="C94" s="207"/>
      <c r="D94" s="206"/>
      <c r="E94" s="225"/>
      <c r="F94" s="225"/>
      <c r="G94" s="225"/>
      <c r="H94" s="225"/>
      <c r="I94" s="225"/>
      <c r="J94" s="225"/>
      <c r="K94" s="225"/>
      <c r="L94" s="225"/>
      <c r="M94" s="225"/>
      <c r="N94" s="225"/>
      <c r="O94" s="225"/>
      <c r="P94" s="104">
        <f t="shared" si="9"/>
        <v>0</v>
      </c>
      <c r="Q94" s="16" t="b">
        <f t="shared" si="10"/>
        <v>1</v>
      </c>
      <c r="R94" s="481" t="b">
        <f t="shared" si="11"/>
        <v>1</v>
      </c>
      <c r="S94" s="16" t="b">
        <f t="shared" si="12"/>
        <v>1</v>
      </c>
      <c r="T94" s="16" t="b">
        <f t="shared" si="7"/>
        <v>1</v>
      </c>
      <c r="U94" s="16" t="b">
        <f t="shared" si="8"/>
        <v>1</v>
      </c>
    </row>
    <row r="95" spans="1:21" ht="15.75">
      <c r="A95" s="239">
        <v>70</v>
      </c>
      <c r="B95" s="206"/>
      <c r="C95" s="207"/>
      <c r="D95" s="206"/>
      <c r="E95" s="225"/>
      <c r="F95" s="225"/>
      <c r="G95" s="225"/>
      <c r="H95" s="225"/>
      <c r="I95" s="225"/>
      <c r="J95" s="225"/>
      <c r="K95" s="225"/>
      <c r="L95" s="225"/>
      <c r="M95" s="225"/>
      <c r="N95" s="225"/>
      <c r="O95" s="225"/>
      <c r="P95" s="104">
        <f t="shared" si="9"/>
        <v>0</v>
      </c>
      <c r="Q95" s="16" t="b">
        <f t="shared" si="10"/>
        <v>1</v>
      </c>
      <c r="R95" s="481" t="b">
        <f t="shared" si="11"/>
        <v>1</v>
      </c>
      <c r="S95" s="16" t="b">
        <f t="shared" si="12"/>
        <v>1</v>
      </c>
      <c r="T95" s="16" t="b">
        <f t="shared" si="7"/>
        <v>1</v>
      </c>
      <c r="U95" s="16" t="b">
        <f t="shared" si="8"/>
        <v>1</v>
      </c>
    </row>
    <row r="96" spans="1:21" ht="15.75">
      <c r="A96" s="239">
        <v>71</v>
      </c>
      <c r="B96" s="206"/>
      <c r="C96" s="207"/>
      <c r="D96" s="206"/>
      <c r="E96" s="225"/>
      <c r="F96" s="225"/>
      <c r="G96" s="225"/>
      <c r="H96" s="225"/>
      <c r="I96" s="225"/>
      <c r="J96" s="225"/>
      <c r="K96" s="225"/>
      <c r="L96" s="225"/>
      <c r="M96" s="225"/>
      <c r="N96" s="225"/>
      <c r="O96" s="225"/>
      <c r="P96" s="104">
        <f t="shared" si="9"/>
        <v>0</v>
      </c>
      <c r="Q96" s="16" t="b">
        <f t="shared" si="10"/>
        <v>1</v>
      </c>
      <c r="R96" s="481" t="b">
        <f t="shared" si="11"/>
        <v>1</v>
      </c>
      <c r="S96" s="16" t="b">
        <f t="shared" si="12"/>
        <v>1</v>
      </c>
      <c r="T96" s="16" t="b">
        <f t="shared" si="7"/>
        <v>1</v>
      </c>
      <c r="U96" s="16" t="b">
        <f t="shared" si="8"/>
        <v>1</v>
      </c>
    </row>
    <row r="97" spans="1:21" ht="15.75">
      <c r="A97" s="239">
        <v>72</v>
      </c>
      <c r="B97" s="206"/>
      <c r="C97" s="207"/>
      <c r="D97" s="206"/>
      <c r="E97" s="225"/>
      <c r="F97" s="225"/>
      <c r="G97" s="225"/>
      <c r="H97" s="225"/>
      <c r="I97" s="225"/>
      <c r="J97" s="225"/>
      <c r="K97" s="225"/>
      <c r="L97" s="225"/>
      <c r="M97" s="225"/>
      <c r="N97" s="225"/>
      <c r="O97" s="225"/>
      <c r="P97" s="104">
        <f t="shared" si="9"/>
        <v>0</v>
      </c>
      <c r="Q97" s="16" t="b">
        <f t="shared" si="10"/>
        <v>1</v>
      </c>
      <c r="R97" s="481" t="b">
        <f t="shared" si="11"/>
        <v>1</v>
      </c>
      <c r="S97" s="16" t="b">
        <f t="shared" si="12"/>
        <v>1</v>
      </c>
      <c r="T97" s="16" t="b">
        <f t="shared" si="7"/>
        <v>1</v>
      </c>
      <c r="U97" s="16" t="b">
        <f t="shared" si="8"/>
        <v>1</v>
      </c>
    </row>
    <row r="98" spans="1:21" ht="15.75">
      <c r="A98" s="239">
        <v>73</v>
      </c>
      <c r="B98" s="206"/>
      <c r="C98" s="207"/>
      <c r="D98" s="206"/>
      <c r="E98" s="225"/>
      <c r="F98" s="225"/>
      <c r="G98" s="225"/>
      <c r="H98" s="225"/>
      <c r="I98" s="225"/>
      <c r="J98" s="225"/>
      <c r="K98" s="225"/>
      <c r="L98" s="225"/>
      <c r="M98" s="225"/>
      <c r="N98" s="225"/>
      <c r="O98" s="225"/>
      <c r="P98" s="104">
        <f t="shared" si="9"/>
        <v>0</v>
      </c>
      <c r="Q98" s="16" t="b">
        <f t="shared" si="10"/>
        <v>1</v>
      </c>
      <c r="R98" s="481" t="b">
        <f t="shared" si="11"/>
        <v>1</v>
      </c>
      <c r="S98" s="16" t="b">
        <f t="shared" si="12"/>
        <v>1</v>
      </c>
      <c r="T98" s="16" t="b">
        <f t="shared" si="7"/>
        <v>1</v>
      </c>
      <c r="U98" s="16" t="b">
        <f t="shared" si="8"/>
        <v>1</v>
      </c>
    </row>
    <row r="99" spans="1:21" ht="15.75">
      <c r="A99" s="239">
        <v>74</v>
      </c>
      <c r="B99" s="206"/>
      <c r="C99" s="207"/>
      <c r="D99" s="206"/>
      <c r="E99" s="225"/>
      <c r="F99" s="225"/>
      <c r="G99" s="225"/>
      <c r="H99" s="225"/>
      <c r="I99" s="225"/>
      <c r="J99" s="225"/>
      <c r="K99" s="225"/>
      <c r="L99" s="225"/>
      <c r="M99" s="225"/>
      <c r="N99" s="225"/>
      <c r="O99" s="225"/>
      <c r="P99" s="104">
        <f t="shared" si="9"/>
        <v>0</v>
      </c>
      <c r="Q99" s="16" t="b">
        <f t="shared" si="10"/>
        <v>1</v>
      </c>
      <c r="R99" s="481" t="b">
        <f t="shared" si="11"/>
        <v>1</v>
      </c>
      <c r="S99" s="16" t="b">
        <f t="shared" si="12"/>
        <v>1</v>
      </c>
      <c r="T99" s="16" t="b">
        <f t="shared" si="7"/>
        <v>1</v>
      </c>
      <c r="U99" s="16" t="b">
        <f t="shared" si="8"/>
        <v>1</v>
      </c>
    </row>
    <row r="100" spans="1:21" ht="15.75">
      <c r="A100" s="239">
        <v>75</v>
      </c>
      <c r="B100" s="206"/>
      <c r="C100" s="207"/>
      <c r="D100" s="206"/>
      <c r="E100" s="225"/>
      <c r="F100" s="225"/>
      <c r="G100" s="225"/>
      <c r="H100" s="225"/>
      <c r="I100" s="225"/>
      <c r="J100" s="225"/>
      <c r="K100" s="225"/>
      <c r="L100" s="225"/>
      <c r="M100" s="225"/>
      <c r="N100" s="225"/>
      <c r="O100" s="225"/>
      <c r="P100" s="104">
        <f t="shared" si="9"/>
        <v>0</v>
      </c>
      <c r="Q100" s="16" t="b">
        <f t="shared" si="10"/>
        <v>1</v>
      </c>
      <c r="R100" s="481" t="b">
        <f t="shared" si="11"/>
        <v>1</v>
      </c>
      <c r="S100" s="16" t="b">
        <f t="shared" si="12"/>
        <v>1</v>
      </c>
      <c r="T100" s="16" t="b">
        <f t="shared" si="7"/>
        <v>1</v>
      </c>
      <c r="U100" s="16" t="b">
        <f t="shared" si="8"/>
        <v>1</v>
      </c>
    </row>
    <row r="101" spans="1:21" ht="15.75">
      <c r="A101" s="239">
        <v>76</v>
      </c>
      <c r="B101" s="206"/>
      <c r="C101" s="207"/>
      <c r="D101" s="206"/>
      <c r="E101" s="225"/>
      <c r="F101" s="225"/>
      <c r="G101" s="225"/>
      <c r="H101" s="225"/>
      <c r="I101" s="225"/>
      <c r="J101" s="225"/>
      <c r="K101" s="225"/>
      <c r="L101" s="225"/>
      <c r="M101" s="225"/>
      <c r="N101" s="225"/>
      <c r="O101" s="225"/>
      <c r="P101" s="104">
        <f t="shared" si="9"/>
        <v>0</v>
      </c>
      <c r="Q101" s="16" t="b">
        <f t="shared" si="10"/>
        <v>1</v>
      </c>
      <c r="R101" s="481" t="b">
        <f t="shared" si="11"/>
        <v>1</v>
      </c>
      <c r="S101" s="16" t="b">
        <f t="shared" si="12"/>
        <v>1</v>
      </c>
      <c r="T101" s="16" t="b">
        <f t="shared" si="7"/>
        <v>1</v>
      </c>
      <c r="U101" s="16" t="b">
        <f t="shared" si="8"/>
        <v>1</v>
      </c>
    </row>
    <row r="102" spans="1:21" ht="15.75">
      <c r="A102" s="239">
        <v>77</v>
      </c>
      <c r="B102" s="206"/>
      <c r="C102" s="207"/>
      <c r="D102" s="206"/>
      <c r="E102" s="225"/>
      <c r="F102" s="225"/>
      <c r="G102" s="225"/>
      <c r="H102" s="225"/>
      <c r="I102" s="225"/>
      <c r="J102" s="225"/>
      <c r="K102" s="225"/>
      <c r="L102" s="225"/>
      <c r="M102" s="225"/>
      <c r="N102" s="225"/>
      <c r="O102" s="225"/>
      <c r="P102" s="104">
        <f t="shared" si="9"/>
        <v>0</v>
      </c>
      <c r="Q102" s="16" t="b">
        <f t="shared" si="10"/>
        <v>1</v>
      </c>
      <c r="R102" s="481" t="b">
        <f t="shared" si="11"/>
        <v>1</v>
      </c>
      <c r="S102" s="16" t="b">
        <f t="shared" si="12"/>
        <v>1</v>
      </c>
      <c r="T102" s="16" t="b">
        <f t="shared" si="7"/>
        <v>1</v>
      </c>
      <c r="U102" s="16" t="b">
        <f t="shared" si="8"/>
        <v>1</v>
      </c>
    </row>
    <row r="103" spans="1:21" ht="15.75">
      <c r="A103" s="239">
        <v>78</v>
      </c>
      <c r="B103" s="206"/>
      <c r="C103" s="207"/>
      <c r="D103" s="206"/>
      <c r="E103" s="225"/>
      <c r="F103" s="225"/>
      <c r="G103" s="225"/>
      <c r="H103" s="225"/>
      <c r="I103" s="225"/>
      <c r="J103" s="225"/>
      <c r="K103" s="225"/>
      <c r="L103" s="225"/>
      <c r="M103" s="225"/>
      <c r="N103" s="225"/>
      <c r="O103" s="225"/>
      <c r="P103" s="104">
        <f t="shared" si="9"/>
        <v>0</v>
      </c>
      <c r="Q103" s="16" t="b">
        <f t="shared" si="10"/>
        <v>1</v>
      </c>
      <c r="R103" s="481" t="b">
        <f t="shared" si="11"/>
        <v>1</v>
      </c>
      <c r="S103" s="16" t="b">
        <f t="shared" si="12"/>
        <v>1</v>
      </c>
      <c r="T103" s="16" t="b">
        <f t="shared" si="7"/>
        <v>1</v>
      </c>
      <c r="U103" s="16" t="b">
        <f t="shared" si="8"/>
        <v>1</v>
      </c>
    </row>
    <row r="104" spans="1:21" ht="15.75">
      <c r="A104" s="239">
        <v>79</v>
      </c>
      <c r="B104" s="206"/>
      <c r="C104" s="207"/>
      <c r="D104" s="206"/>
      <c r="E104" s="225"/>
      <c r="F104" s="225"/>
      <c r="G104" s="225"/>
      <c r="H104" s="225"/>
      <c r="I104" s="225"/>
      <c r="J104" s="225"/>
      <c r="K104" s="225"/>
      <c r="L104" s="225"/>
      <c r="M104" s="225"/>
      <c r="N104" s="225"/>
      <c r="O104" s="225"/>
      <c r="P104" s="104">
        <f t="shared" si="9"/>
        <v>0</v>
      </c>
      <c r="Q104" s="16" t="b">
        <f t="shared" si="10"/>
        <v>1</v>
      </c>
      <c r="R104" s="481" t="b">
        <f t="shared" si="11"/>
        <v>1</v>
      </c>
      <c r="S104" s="16" t="b">
        <f t="shared" si="12"/>
        <v>1</v>
      </c>
      <c r="T104" s="16" t="b">
        <f t="shared" si="7"/>
        <v>1</v>
      </c>
      <c r="U104" s="16" t="b">
        <f t="shared" si="8"/>
        <v>1</v>
      </c>
    </row>
    <row r="105" spans="1:21" ht="15.75">
      <c r="A105" s="239">
        <v>80</v>
      </c>
      <c r="B105" s="206"/>
      <c r="C105" s="207"/>
      <c r="D105" s="206"/>
      <c r="E105" s="225"/>
      <c r="F105" s="225"/>
      <c r="G105" s="225"/>
      <c r="H105" s="225"/>
      <c r="I105" s="225"/>
      <c r="J105" s="225"/>
      <c r="K105" s="225"/>
      <c r="L105" s="225"/>
      <c r="M105" s="225"/>
      <c r="N105" s="225"/>
      <c r="O105" s="225"/>
      <c r="P105" s="104">
        <f t="shared" si="9"/>
        <v>0</v>
      </c>
      <c r="Q105" s="16" t="b">
        <f t="shared" si="10"/>
        <v>1</v>
      </c>
      <c r="R105" s="481" t="b">
        <f t="shared" si="11"/>
        <v>1</v>
      </c>
      <c r="S105" s="16" t="b">
        <f t="shared" si="12"/>
        <v>1</v>
      </c>
      <c r="T105" s="16" t="b">
        <f t="shared" si="7"/>
        <v>1</v>
      </c>
      <c r="U105" s="16" t="b">
        <f t="shared" si="8"/>
        <v>1</v>
      </c>
    </row>
    <row r="106" spans="1:21" ht="15.75">
      <c r="A106" s="239">
        <v>81</v>
      </c>
      <c r="B106" s="206"/>
      <c r="C106" s="207"/>
      <c r="D106" s="206"/>
      <c r="E106" s="225"/>
      <c r="F106" s="225"/>
      <c r="G106" s="225"/>
      <c r="H106" s="225"/>
      <c r="I106" s="225"/>
      <c r="J106" s="225"/>
      <c r="K106" s="225"/>
      <c r="L106" s="225"/>
      <c r="M106" s="225"/>
      <c r="N106" s="225"/>
      <c r="O106" s="225"/>
      <c r="P106" s="104">
        <f t="shared" si="9"/>
        <v>0</v>
      </c>
      <c r="Q106" s="16" t="b">
        <f t="shared" si="10"/>
        <v>1</v>
      </c>
      <c r="R106" s="481" t="b">
        <f t="shared" si="11"/>
        <v>1</v>
      </c>
      <c r="S106" s="16" t="b">
        <f t="shared" si="12"/>
        <v>1</v>
      </c>
      <c r="T106" s="16" t="b">
        <f t="shared" si="7"/>
        <v>1</v>
      </c>
      <c r="U106" s="16" t="b">
        <f t="shared" si="8"/>
        <v>1</v>
      </c>
    </row>
    <row r="107" spans="1:21" ht="15.75">
      <c r="A107" s="239">
        <v>82</v>
      </c>
      <c r="B107" s="206"/>
      <c r="C107" s="207"/>
      <c r="D107" s="206"/>
      <c r="E107" s="225"/>
      <c r="F107" s="225"/>
      <c r="G107" s="225"/>
      <c r="H107" s="225"/>
      <c r="I107" s="225"/>
      <c r="J107" s="225"/>
      <c r="K107" s="225"/>
      <c r="L107" s="225"/>
      <c r="M107" s="225"/>
      <c r="N107" s="225"/>
      <c r="O107" s="225"/>
      <c r="P107" s="104">
        <f t="shared" si="9"/>
        <v>0</v>
      </c>
      <c r="Q107" s="16" t="b">
        <f t="shared" si="10"/>
        <v>1</v>
      </c>
      <c r="R107" s="481" t="b">
        <f t="shared" si="11"/>
        <v>1</v>
      </c>
      <c r="S107" s="16" t="b">
        <f t="shared" si="12"/>
        <v>1</v>
      </c>
      <c r="T107" s="16" t="b">
        <f t="shared" si="7"/>
        <v>1</v>
      </c>
      <c r="U107" s="16" t="b">
        <f t="shared" si="8"/>
        <v>1</v>
      </c>
    </row>
    <row r="108" spans="1:21" ht="15.75">
      <c r="A108" s="239">
        <v>83</v>
      </c>
      <c r="B108" s="206"/>
      <c r="C108" s="207"/>
      <c r="D108" s="206"/>
      <c r="E108" s="225"/>
      <c r="F108" s="225"/>
      <c r="G108" s="225"/>
      <c r="H108" s="225"/>
      <c r="I108" s="225"/>
      <c r="J108" s="225"/>
      <c r="K108" s="225"/>
      <c r="L108" s="225"/>
      <c r="M108" s="225"/>
      <c r="N108" s="225"/>
      <c r="O108" s="225"/>
      <c r="P108" s="104">
        <f t="shared" si="9"/>
        <v>0</v>
      </c>
      <c r="Q108" s="16" t="b">
        <f t="shared" si="10"/>
        <v>1</v>
      </c>
      <c r="R108" s="481" t="b">
        <f t="shared" si="11"/>
        <v>1</v>
      </c>
      <c r="S108" s="16" t="b">
        <f t="shared" si="12"/>
        <v>1</v>
      </c>
      <c r="T108" s="16" t="b">
        <f t="shared" si="7"/>
        <v>1</v>
      </c>
      <c r="U108" s="16" t="b">
        <f t="shared" si="8"/>
        <v>1</v>
      </c>
    </row>
    <row r="109" spans="1:21" ht="15.75">
      <c r="A109" s="239">
        <v>84</v>
      </c>
      <c r="B109" s="206"/>
      <c r="C109" s="207"/>
      <c r="D109" s="206"/>
      <c r="E109" s="225"/>
      <c r="F109" s="225"/>
      <c r="G109" s="225"/>
      <c r="H109" s="225"/>
      <c r="I109" s="225"/>
      <c r="J109" s="225"/>
      <c r="K109" s="225"/>
      <c r="L109" s="225"/>
      <c r="M109" s="225"/>
      <c r="N109" s="225"/>
      <c r="O109" s="225"/>
      <c r="P109" s="104">
        <f t="shared" si="9"/>
        <v>0</v>
      </c>
      <c r="Q109" s="16" t="b">
        <f t="shared" si="10"/>
        <v>1</v>
      </c>
      <c r="R109" s="481" t="b">
        <f t="shared" si="11"/>
        <v>1</v>
      </c>
      <c r="S109" s="16" t="b">
        <f t="shared" si="12"/>
        <v>1</v>
      </c>
      <c r="T109" s="16" t="b">
        <f t="shared" si="7"/>
        <v>1</v>
      </c>
      <c r="U109" s="16" t="b">
        <f t="shared" si="8"/>
        <v>1</v>
      </c>
    </row>
    <row r="110" spans="1:21" ht="15.75">
      <c r="A110" s="239">
        <v>85</v>
      </c>
      <c r="B110" s="206"/>
      <c r="C110" s="207"/>
      <c r="D110" s="206"/>
      <c r="E110" s="225"/>
      <c r="F110" s="225"/>
      <c r="G110" s="225"/>
      <c r="H110" s="225"/>
      <c r="I110" s="225"/>
      <c r="J110" s="225"/>
      <c r="K110" s="225"/>
      <c r="L110" s="225"/>
      <c r="M110" s="225"/>
      <c r="N110" s="225"/>
      <c r="O110" s="225"/>
      <c r="P110" s="104">
        <f t="shared" si="9"/>
        <v>0</v>
      </c>
      <c r="Q110" s="16" t="b">
        <f t="shared" si="10"/>
        <v>1</v>
      </c>
      <c r="R110" s="481" t="b">
        <f t="shared" si="11"/>
        <v>1</v>
      </c>
      <c r="S110" s="16" t="b">
        <f t="shared" si="12"/>
        <v>1</v>
      </c>
      <c r="T110" s="16" t="b">
        <f t="shared" si="7"/>
        <v>1</v>
      </c>
      <c r="U110" s="16" t="b">
        <f t="shared" si="8"/>
        <v>1</v>
      </c>
    </row>
    <row r="111" spans="1:21" ht="15.75">
      <c r="A111" s="239">
        <v>86</v>
      </c>
      <c r="B111" s="206"/>
      <c r="C111" s="207"/>
      <c r="D111" s="206"/>
      <c r="E111" s="225"/>
      <c r="F111" s="225"/>
      <c r="G111" s="225"/>
      <c r="H111" s="225"/>
      <c r="I111" s="225"/>
      <c r="J111" s="225"/>
      <c r="K111" s="225"/>
      <c r="L111" s="225"/>
      <c r="M111" s="225"/>
      <c r="N111" s="225"/>
      <c r="O111" s="225"/>
      <c r="P111" s="104">
        <f t="shared" si="9"/>
        <v>0</v>
      </c>
      <c r="Q111" s="16" t="b">
        <f t="shared" si="10"/>
        <v>1</v>
      </c>
      <c r="R111" s="481" t="b">
        <f t="shared" si="11"/>
        <v>1</v>
      </c>
      <c r="S111" s="16" t="b">
        <f t="shared" si="12"/>
        <v>1</v>
      </c>
      <c r="T111" s="16" t="b">
        <f t="shared" si="7"/>
        <v>1</v>
      </c>
      <c r="U111" s="16" t="b">
        <f t="shared" si="8"/>
        <v>1</v>
      </c>
    </row>
    <row r="112" spans="1:21" ht="15.75">
      <c r="A112" s="239">
        <v>87</v>
      </c>
      <c r="B112" s="206"/>
      <c r="C112" s="207"/>
      <c r="D112" s="206"/>
      <c r="E112" s="225"/>
      <c r="F112" s="225"/>
      <c r="G112" s="225"/>
      <c r="H112" s="225"/>
      <c r="I112" s="225"/>
      <c r="J112" s="225"/>
      <c r="K112" s="225"/>
      <c r="L112" s="225"/>
      <c r="M112" s="225"/>
      <c r="N112" s="225"/>
      <c r="O112" s="225"/>
      <c r="P112" s="104">
        <f t="shared" si="9"/>
        <v>0</v>
      </c>
      <c r="Q112" s="16" t="b">
        <f t="shared" si="10"/>
        <v>1</v>
      </c>
      <c r="R112" s="481" t="b">
        <f t="shared" si="11"/>
        <v>1</v>
      </c>
      <c r="S112" s="16" t="b">
        <f t="shared" si="12"/>
        <v>1</v>
      </c>
      <c r="T112" s="16" t="b">
        <f t="shared" si="7"/>
        <v>1</v>
      </c>
      <c r="U112" s="16" t="b">
        <f t="shared" si="8"/>
        <v>1</v>
      </c>
    </row>
    <row r="113" spans="1:21" ht="15.75">
      <c r="A113" s="239">
        <v>88</v>
      </c>
      <c r="B113" s="206"/>
      <c r="C113" s="207"/>
      <c r="D113" s="206"/>
      <c r="E113" s="225"/>
      <c r="F113" s="225"/>
      <c r="G113" s="225"/>
      <c r="H113" s="225"/>
      <c r="I113" s="225"/>
      <c r="J113" s="225"/>
      <c r="K113" s="225"/>
      <c r="L113" s="225"/>
      <c r="M113" s="225"/>
      <c r="N113" s="225"/>
      <c r="O113" s="225"/>
      <c r="P113" s="104">
        <f t="shared" si="9"/>
        <v>0</v>
      </c>
      <c r="Q113" s="16" t="b">
        <f t="shared" si="10"/>
        <v>1</v>
      </c>
      <c r="R113" s="481" t="b">
        <f t="shared" si="11"/>
        <v>1</v>
      </c>
      <c r="S113" s="16" t="b">
        <f t="shared" si="12"/>
        <v>1</v>
      </c>
      <c r="T113" s="16" t="b">
        <f t="shared" si="7"/>
        <v>1</v>
      </c>
      <c r="U113" s="16" t="b">
        <f t="shared" si="8"/>
        <v>1</v>
      </c>
    </row>
    <row r="114" spans="1:21" ht="15.75">
      <c r="A114" s="239">
        <v>89</v>
      </c>
      <c r="B114" s="206"/>
      <c r="C114" s="207"/>
      <c r="D114" s="206"/>
      <c r="E114" s="225"/>
      <c r="F114" s="225"/>
      <c r="G114" s="225"/>
      <c r="H114" s="225"/>
      <c r="I114" s="225"/>
      <c r="J114" s="225"/>
      <c r="K114" s="225"/>
      <c r="L114" s="225"/>
      <c r="M114" s="225"/>
      <c r="N114" s="225"/>
      <c r="O114" s="225"/>
      <c r="P114" s="104">
        <f t="shared" si="9"/>
        <v>0</v>
      </c>
      <c r="Q114" s="16" t="b">
        <f t="shared" si="10"/>
        <v>1</v>
      </c>
      <c r="R114" s="481" t="b">
        <f t="shared" si="11"/>
        <v>1</v>
      </c>
      <c r="S114" s="16" t="b">
        <f t="shared" si="12"/>
        <v>1</v>
      </c>
      <c r="T114" s="16" t="b">
        <f t="shared" si="7"/>
        <v>1</v>
      </c>
      <c r="U114" s="16" t="b">
        <f t="shared" si="8"/>
        <v>1</v>
      </c>
    </row>
    <row r="115" spans="1:21" ht="15.75">
      <c r="A115" s="239">
        <v>90</v>
      </c>
      <c r="B115" s="206"/>
      <c r="C115" s="207"/>
      <c r="D115" s="206"/>
      <c r="E115" s="225"/>
      <c r="F115" s="225"/>
      <c r="G115" s="225"/>
      <c r="H115" s="225"/>
      <c r="I115" s="225"/>
      <c r="J115" s="225"/>
      <c r="K115" s="225"/>
      <c r="L115" s="225"/>
      <c r="M115" s="225"/>
      <c r="N115" s="225"/>
      <c r="O115" s="225"/>
      <c r="P115" s="104">
        <f t="shared" si="9"/>
        <v>0</v>
      </c>
      <c r="Q115" s="16" t="b">
        <f t="shared" si="10"/>
        <v>1</v>
      </c>
      <c r="R115" s="481" t="b">
        <f t="shared" si="11"/>
        <v>1</v>
      </c>
      <c r="S115" s="16" t="b">
        <f t="shared" si="12"/>
        <v>1</v>
      </c>
      <c r="T115" s="16" t="b">
        <f t="shared" si="7"/>
        <v>1</v>
      </c>
      <c r="U115" s="16" t="b">
        <f t="shared" si="8"/>
        <v>1</v>
      </c>
    </row>
    <row r="116" spans="1:21" ht="15.75">
      <c r="A116" s="239">
        <v>91</v>
      </c>
      <c r="B116" s="206"/>
      <c r="C116" s="207"/>
      <c r="D116" s="206"/>
      <c r="E116" s="225"/>
      <c r="F116" s="225"/>
      <c r="G116" s="225"/>
      <c r="H116" s="225"/>
      <c r="I116" s="225"/>
      <c r="J116" s="225"/>
      <c r="K116" s="225"/>
      <c r="L116" s="225"/>
      <c r="M116" s="225"/>
      <c r="N116" s="225"/>
      <c r="O116" s="225"/>
      <c r="P116" s="104">
        <f t="shared" si="9"/>
        <v>0</v>
      </c>
      <c r="Q116" s="16" t="b">
        <f t="shared" si="10"/>
        <v>1</v>
      </c>
      <c r="R116" s="481" t="b">
        <f t="shared" si="11"/>
        <v>1</v>
      </c>
      <c r="S116" s="16" t="b">
        <f t="shared" si="12"/>
        <v>1</v>
      </c>
      <c r="T116" s="16" t="b">
        <f t="shared" si="7"/>
        <v>1</v>
      </c>
      <c r="U116" s="16" t="b">
        <f t="shared" si="8"/>
        <v>1</v>
      </c>
    </row>
    <row r="117" spans="1:21" ht="15.75">
      <c r="A117" s="239">
        <v>92</v>
      </c>
      <c r="B117" s="206"/>
      <c r="C117" s="207"/>
      <c r="D117" s="206"/>
      <c r="E117" s="225"/>
      <c r="F117" s="225"/>
      <c r="G117" s="225"/>
      <c r="H117" s="225"/>
      <c r="I117" s="225"/>
      <c r="J117" s="225"/>
      <c r="K117" s="225"/>
      <c r="L117" s="225"/>
      <c r="M117" s="225"/>
      <c r="N117" s="225"/>
      <c r="O117" s="225"/>
      <c r="P117" s="104">
        <f t="shared" si="9"/>
        <v>0</v>
      </c>
      <c r="Q117" s="16" t="b">
        <f t="shared" si="10"/>
        <v>1</v>
      </c>
      <c r="R117" s="481" t="b">
        <f t="shared" si="11"/>
        <v>1</v>
      </c>
      <c r="S117" s="16" t="b">
        <f t="shared" si="12"/>
        <v>1</v>
      </c>
      <c r="T117" s="16" t="b">
        <f t="shared" si="7"/>
        <v>1</v>
      </c>
      <c r="U117" s="16" t="b">
        <f t="shared" si="8"/>
        <v>1</v>
      </c>
    </row>
    <row r="118" spans="1:21" ht="15.75">
      <c r="A118" s="239">
        <v>93</v>
      </c>
      <c r="B118" s="206"/>
      <c r="C118" s="207"/>
      <c r="D118" s="206"/>
      <c r="E118" s="225"/>
      <c r="F118" s="225"/>
      <c r="G118" s="225"/>
      <c r="H118" s="225"/>
      <c r="I118" s="225"/>
      <c r="J118" s="225"/>
      <c r="K118" s="225"/>
      <c r="L118" s="225"/>
      <c r="M118" s="225"/>
      <c r="N118" s="225"/>
      <c r="O118" s="225"/>
      <c r="P118" s="104">
        <f t="shared" si="9"/>
        <v>0</v>
      </c>
      <c r="Q118" s="16" t="b">
        <f t="shared" si="10"/>
        <v>1</v>
      </c>
      <c r="R118" s="481" t="b">
        <f t="shared" si="11"/>
        <v>1</v>
      </c>
      <c r="S118" s="16" t="b">
        <f t="shared" si="12"/>
        <v>1</v>
      </c>
      <c r="T118" s="16" t="b">
        <f t="shared" si="7"/>
        <v>1</v>
      </c>
      <c r="U118" s="16" t="b">
        <f t="shared" si="8"/>
        <v>1</v>
      </c>
    </row>
    <row r="119" spans="1:21" ht="15.75">
      <c r="A119" s="239">
        <v>94</v>
      </c>
      <c r="B119" s="206"/>
      <c r="C119" s="207"/>
      <c r="D119" s="206"/>
      <c r="E119" s="225"/>
      <c r="F119" s="225"/>
      <c r="G119" s="225"/>
      <c r="H119" s="225"/>
      <c r="I119" s="225"/>
      <c r="J119" s="225"/>
      <c r="K119" s="225"/>
      <c r="L119" s="225"/>
      <c r="M119" s="225"/>
      <c r="N119" s="225"/>
      <c r="O119" s="225"/>
      <c r="P119" s="104">
        <f t="shared" si="9"/>
        <v>0</v>
      </c>
      <c r="Q119" s="16" t="b">
        <f t="shared" si="10"/>
        <v>1</v>
      </c>
      <c r="R119" s="481" t="b">
        <f t="shared" si="11"/>
        <v>1</v>
      </c>
      <c r="S119" s="16" t="b">
        <f t="shared" si="12"/>
        <v>1</v>
      </c>
      <c r="T119" s="16" t="b">
        <f t="shared" si="7"/>
        <v>1</v>
      </c>
      <c r="U119" s="16" t="b">
        <f t="shared" si="8"/>
        <v>1</v>
      </c>
    </row>
    <row r="120" spans="1:21" ht="15.75">
      <c r="A120" s="239">
        <v>95</v>
      </c>
      <c r="B120" s="206"/>
      <c r="C120" s="207"/>
      <c r="D120" s="206"/>
      <c r="E120" s="225"/>
      <c r="F120" s="225"/>
      <c r="G120" s="225"/>
      <c r="H120" s="225"/>
      <c r="I120" s="225"/>
      <c r="J120" s="225"/>
      <c r="K120" s="225"/>
      <c r="L120" s="225"/>
      <c r="M120" s="225"/>
      <c r="N120" s="225"/>
      <c r="O120" s="225"/>
      <c r="P120" s="104">
        <f t="shared" si="9"/>
        <v>0</v>
      </c>
      <c r="Q120" s="16" t="b">
        <f t="shared" si="10"/>
        <v>1</v>
      </c>
      <c r="R120" s="481" t="b">
        <f t="shared" si="11"/>
        <v>1</v>
      </c>
      <c r="S120" s="16" t="b">
        <f t="shared" si="12"/>
        <v>1</v>
      </c>
      <c r="T120" s="16" t="b">
        <f t="shared" si="7"/>
        <v>1</v>
      </c>
      <c r="U120" s="16" t="b">
        <f t="shared" si="8"/>
        <v>1</v>
      </c>
    </row>
    <row r="121" spans="1:21" ht="15.75">
      <c r="A121" s="239">
        <v>96</v>
      </c>
      <c r="B121" s="206"/>
      <c r="C121" s="207"/>
      <c r="D121" s="206"/>
      <c r="E121" s="225"/>
      <c r="F121" s="225"/>
      <c r="G121" s="225"/>
      <c r="H121" s="225"/>
      <c r="I121" s="225"/>
      <c r="J121" s="225"/>
      <c r="K121" s="225"/>
      <c r="L121" s="225"/>
      <c r="M121" s="225"/>
      <c r="N121" s="225"/>
      <c r="O121" s="225"/>
      <c r="P121" s="104">
        <f t="shared" si="9"/>
        <v>0</v>
      </c>
      <c r="Q121" s="16" t="b">
        <f t="shared" si="10"/>
        <v>1</v>
      </c>
      <c r="R121" s="481" t="b">
        <f t="shared" si="11"/>
        <v>1</v>
      </c>
      <c r="S121" s="16" t="b">
        <f t="shared" si="12"/>
        <v>1</v>
      </c>
      <c r="T121" s="16" t="b">
        <f t="shared" si="7"/>
        <v>1</v>
      </c>
      <c r="U121" s="16" t="b">
        <f t="shared" si="8"/>
        <v>1</v>
      </c>
    </row>
    <row r="122" spans="1:21" ht="15.75">
      <c r="A122" s="239">
        <v>97</v>
      </c>
      <c r="B122" s="206"/>
      <c r="C122" s="207"/>
      <c r="D122" s="206"/>
      <c r="E122" s="225"/>
      <c r="F122" s="225"/>
      <c r="G122" s="225"/>
      <c r="H122" s="225"/>
      <c r="I122" s="225"/>
      <c r="J122" s="225"/>
      <c r="K122" s="225"/>
      <c r="L122" s="225"/>
      <c r="M122" s="225"/>
      <c r="N122" s="225"/>
      <c r="O122" s="225"/>
      <c r="P122" s="104">
        <f t="shared" si="9"/>
        <v>0</v>
      </c>
      <c r="Q122" s="16" t="b">
        <f t="shared" si="10"/>
        <v>1</v>
      </c>
      <c r="R122" s="481" t="b">
        <f t="shared" si="11"/>
        <v>1</v>
      </c>
      <c r="S122" s="16" t="b">
        <f t="shared" si="12"/>
        <v>1</v>
      </c>
      <c r="T122" s="16" t="b">
        <f t="shared" si="7"/>
        <v>1</v>
      </c>
      <c r="U122" s="16" t="b">
        <f t="shared" si="8"/>
        <v>1</v>
      </c>
    </row>
    <row r="123" spans="1:21" ht="15.75">
      <c r="A123" s="239">
        <v>98</v>
      </c>
      <c r="B123" s="206"/>
      <c r="C123" s="207"/>
      <c r="D123" s="206"/>
      <c r="E123" s="225"/>
      <c r="F123" s="225"/>
      <c r="G123" s="225"/>
      <c r="H123" s="225"/>
      <c r="I123" s="225"/>
      <c r="J123" s="225"/>
      <c r="K123" s="225"/>
      <c r="L123" s="225"/>
      <c r="M123" s="225"/>
      <c r="N123" s="225"/>
      <c r="O123" s="225"/>
      <c r="P123" s="104">
        <f t="shared" si="9"/>
        <v>0</v>
      </c>
      <c r="Q123" s="16" t="b">
        <f t="shared" si="10"/>
        <v>1</v>
      </c>
      <c r="R123" s="481" t="b">
        <f t="shared" si="11"/>
        <v>1</v>
      </c>
      <c r="S123" s="16" t="b">
        <f t="shared" si="12"/>
        <v>1</v>
      </c>
      <c r="T123" s="16" t="b">
        <f t="shared" si="7"/>
        <v>1</v>
      </c>
      <c r="U123" s="16" t="b">
        <f t="shared" si="8"/>
        <v>1</v>
      </c>
    </row>
    <row r="124" spans="1:21" ht="15.75">
      <c r="A124" s="239">
        <v>99</v>
      </c>
      <c r="B124" s="206"/>
      <c r="C124" s="207"/>
      <c r="D124" s="206"/>
      <c r="E124" s="225"/>
      <c r="F124" s="225"/>
      <c r="G124" s="225"/>
      <c r="H124" s="225"/>
      <c r="I124" s="225"/>
      <c r="J124" s="225"/>
      <c r="K124" s="225"/>
      <c r="L124" s="225"/>
      <c r="M124" s="225"/>
      <c r="N124" s="225"/>
      <c r="O124" s="225"/>
      <c r="P124" s="104">
        <f t="shared" si="9"/>
        <v>0</v>
      </c>
      <c r="Q124" s="16" t="b">
        <f t="shared" si="10"/>
        <v>1</v>
      </c>
      <c r="R124" s="481" t="b">
        <f t="shared" si="11"/>
        <v>1</v>
      </c>
      <c r="S124" s="16" t="b">
        <f t="shared" si="12"/>
        <v>1</v>
      </c>
      <c r="T124" s="16" t="b">
        <f t="shared" si="7"/>
        <v>1</v>
      </c>
      <c r="U124" s="16" t="b">
        <f t="shared" si="8"/>
        <v>1</v>
      </c>
    </row>
    <row r="125" spans="1:21" ht="15.75">
      <c r="A125" s="239">
        <v>100</v>
      </c>
      <c r="B125" s="206"/>
      <c r="C125" s="207"/>
      <c r="D125" s="206"/>
      <c r="E125" s="225"/>
      <c r="F125" s="225"/>
      <c r="G125" s="225"/>
      <c r="H125" s="225"/>
      <c r="I125" s="225"/>
      <c r="J125" s="225"/>
      <c r="K125" s="225"/>
      <c r="L125" s="225"/>
      <c r="M125" s="225"/>
      <c r="N125" s="225"/>
      <c r="O125" s="225"/>
      <c r="P125" s="104">
        <f t="shared" si="9"/>
        <v>0</v>
      </c>
      <c r="Q125" s="16" t="b">
        <f t="shared" si="10"/>
        <v>1</v>
      </c>
      <c r="R125" s="481" t="b">
        <f t="shared" si="11"/>
        <v>1</v>
      </c>
      <c r="S125" s="16" t="b">
        <f t="shared" si="12"/>
        <v>1</v>
      </c>
      <c r="T125" s="16" t="b">
        <f t="shared" si="7"/>
        <v>1</v>
      </c>
      <c r="U125" s="16" t="b">
        <f t="shared" si="8"/>
        <v>1</v>
      </c>
    </row>
    <row r="126" spans="1:21" ht="15.75">
      <c r="A126" s="239">
        <v>101</v>
      </c>
      <c r="B126" s="206"/>
      <c r="C126" s="207"/>
      <c r="D126" s="206"/>
      <c r="E126" s="225"/>
      <c r="F126" s="225"/>
      <c r="G126" s="225"/>
      <c r="H126" s="225"/>
      <c r="I126" s="225"/>
      <c r="J126" s="225"/>
      <c r="K126" s="225"/>
      <c r="L126" s="225"/>
      <c r="M126" s="225"/>
      <c r="N126" s="225"/>
      <c r="O126" s="225"/>
      <c r="P126" s="104">
        <f t="shared" si="9"/>
        <v>0</v>
      </c>
      <c r="Q126" s="16" t="b">
        <f t="shared" si="10"/>
        <v>1</v>
      </c>
      <c r="R126" s="481" t="b">
        <f t="shared" si="11"/>
        <v>1</v>
      </c>
      <c r="S126" s="16" t="b">
        <f t="shared" si="12"/>
        <v>1</v>
      </c>
      <c r="T126" s="16" t="b">
        <f t="shared" si="7"/>
        <v>1</v>
      </c>
      <c r="U126" s="16" t="b">
        <f t="shared" si="8"/>
        <v>1</v>
      </c>
    </row>
    <row r="127" spans="1:21" ht="15.75">
      <c r="A127" s="239">
        <v>102</v>
      </c>
      <c r="B127" s="206"/>
      <c r="C127" s="207"/>
      <c r="D127" s="206"/>
      <c r="E127" s="225"/>
      <c r="F127" s="225"/>
      <c r="G127" s="225"/>
      <c r="H127" s="225"/>
      <c r="I127" s="225"/>
      <c r="J127" s="225"/>
      <c r="K127" s="225"/>
      <c r="L127" s="225"/>
      <c r="M127" s="225"/>
      <c r="N127" s="225"/>
      <c r="O127" s="225"/>
      <c r="P127" s="104">
        <f t="shared" si="9"/>
        <v>0</v>
      </c>
      <c r="Q127" s="16" t="b">
        <f t="shared" si="10"/>
        <v>1</v>
      </c>
      <c r="R127" s="481" t="b">
        <f t="shared" si="11"/>
        <v>1</v>
      </c>
      <c r="S127" s="16" t="b">
        <f t="shared" si="12"/>
        <v>1</v>
      </c>
      <c r="T127" s="16" t="b">
        <f t="shared" si="7"/>
        <v>1</v>
      </c>
      <c r="U127" s="16" t="b">
        <f t="shared" si="8"/>
        <v>1</v>
      </c>
    </row>
    <row r="128" spans="1:21" ht="15.75">
      <c r="A128" s="239">
        <v>103</v>
      </c>
      <c r="B128" s="206"/>
      <c r="C128" s="207"/>
      <c r="D128" s="206"/>
      <c r="E128" s="225"/>
      <c r="F128" s="225"/>
      <c r="G128" s="225"/>
      <c r="H128" s="225"/>
      <c r="I128" s="225"/>
      <c r="J128" s="225"/>
      <c r="K128" s="225"/>
      <c r="L128" s="225"/>
      <c r="M128" s="225"/>
      <c r="N128" s="225"/>
      <c r="O128" s="225"/>
      <c r="P128" s="104">
        <f t="shared" si="9"/>
        <v>0</v>
      </c>
      <c r="Q128" s="16" t="b">
        <f t="shared" si="10"/>
        <v>1</v>
      </c>
      <c r="R128" s="481" t="b">
        <f t="shared" si="11"/>
        <v>1</v>
      </c>
      <c r="S128" s="16" t="b">
        <f t="shared" si="12"/>
        <v>1</v>
      </c>
      <c r="T128" s="16" t="b">
        <f t="shared" si="7"/>
        <v>1</v>
      </c>
      <c r="U128" s="16" t="b">
        <f t="shared" si="8"/>
        <v>1</v>
      </c>
    </row>
    <row r="129" spans="1:21" ht="15.75">
      <c r="A129" s="239">
        <v>104</v>
      </c>
      <c r="B129" s="206"/>
      <c r="C129" s="207"/>
      <c r="D129" s="206"/>
      <c r="E129" s="225"/>
      <c r="F129" s="225"/>
      <c r="G129" s="225"/>
      <c r="H129" s="225"/>
      <c r="I129" s="225"/>
      <c r="J129" s="225"/>
      <c r="K129" s="225"/>
      <c r="L129" s="225"/>
      <c r="M129" s="225"/>
      <c r="N129" s="225"/>
      <c r="O129" s="225"/>
      <c r="P129" s="104">
        <f t="shared" si="9"/>
        <v>0</v>
      </c>
      <c r="Q129" s="16" t="b">
        <f t="shared" si="10"/>
        <v>1</v>
      </c>
      <c r="R129" s="481" t="b">
        <f t="shared" si="11"/>
        <v>1</v>
      </c>
      <c r="S129" s="16" t="b">
        <f t="shared" si="12"/>
        <v>1</v>
      </c>
      <c r="T129" s="16" t="b">
        <f t="shared" si="7"/>
        <v>1</v>
      </c>
      <c r="U129" s="16" t="b">
        <f t="shared" si="8"/>
        <v>1</v>
      </c>
    </row>
    <row r="130" spans="1:21" ht="15.75">
      <c r="A130" s="239">
        <v>105</v>
      </c>
      <c r="B130" s="206"/>
      <c r="C130" s="207"/>
      <c r="D130" s="206"/>
      <c r="E130" s="225"/>
      <c r="F130" s="225"/>
      <c r="G130" s="225"/>
      <c r="H130" s="225"/>
      <c r="I130" s="225"/>
      <c r="J130" s="225"/>
      <c r="K130" s="225"/>
      <c r="L130" s="225"/>
      <c r="M130" s="225"/>
      <c r="N130" s="225"/>
      <c r="O130" s="225"/>
      <c r="P130" s="104">
        <f t="shared" si="9"/>
        <v>0</v>
      </c>
      <c r="Q130" s="16" t="b">
        <f t="shared" si="10"/>
        <v>1</v>
      </c>
      <c r="R130" s="481" t="b">
        <f t="shared" si="11"/>
        <v>1</v>
      </c>
      <c r="S130" s="16" t="b">
        <f t="shared" si="12"/>
        <v>1</v>
      </c>
      <c r="T130" s="16" t="b">
        <f t="shared" si="7"/>
        <v>1</v>
      </c>
      <c r="U130" s="16" t="b">
        <f t="shared" si="8"/>
        <v>1</v>
      </c>
    </row>
    <row r="131" spans="1:21" ht="15.75">
      <c r="A131" s="239">
        <v>106</v>
      </c>
      <c r="B131" s="206"/>
      <c r="C131" s="207"/>
      <c r="D131" s="206"/>
      <c r="E131" s="225"/>
      <c r="F131" s="225"/>
      <c r="G131" s="225"/>
      <c r="H131" s="225"/>
      <c r="I131" s="225"/>
      <c r="J131" s="225"/>
      <c r="K131" s="225"/>
      <c r="L131" s="225"/>
      <c r="M131" s="225"/>
      <c r="N131" s="225"/>
      <c r="O131" s="225"/>
      <c r="P131" s="104">
        <f t="shared" si="9"/>
        <v>0</v>
      </c>
      <c r="Q131" s="16" t="b">
        <f t="shared" si="10"/>
        <v>1</v>
      </c>
      <c r="R131" s="481" t="b">
        <f t="shared" si="11"/>
        <v>1</v>
      </c>
      <c r="S131" s="16" t="b">
        <f t="shared" si="12"/>
        <v>1</v>
      </c>
      <c r="T131" s="16" t="b">
        <f t="shared" si="7"/>
        <v>1</v>
      </c>
      <c r="U131" s="16" t="b">
        <f t="shared" si="8"/>
        <v>1</v>
      </c>
    </row>
    <row r="132" spans="1:21" ht="15.75">
      <c r="A132" s="239">
        <v>107</v>
      </c>
      <c r="B132" s="206"/>
      <c r="C132" s="207"/>
      <c r="D132" s="206"/>
      <c r="E132" s="225"/>
      <c r="F132" s="225"/>
      <c r="G132" s="225"/>
      <c r="H132" s="225"/>
      <c r="I132" s="225"/>
      <c r="J132" s="225"/>
      <c r="K132" s="225"/>
      <c r="L132" s="225"/>
      <c r="M132" s="225"/>
      <c r="N132" s="225"/>
      <c r="O132" s="225"/>
      <c r="P132" s="104">
        <f t="shared" si="9"/>
        <v>0</v>
      </c>
      <c r="Q132" s="16" t="b">
        <f t="shared" si="10"/>
        <v>1</v>
      </c>
      <c r="R132" s="481" t="b">
        <f t="shared" si="11"/>
        <v>1</v>
      </c>
      <c r="S132" s="16" t="b">
        <f t="shared" si="12"/>
        <v>1</v>
      </c>
      <c r="T132" s="16" t="b">
        <f t="shared" si="7"/>
        <v>1</v>
      </c>
      <c r="U132" s="16" t="b">
        <f t="shared" si="8"/>
        <v>1</v>
      </c>
    </row>
    <row r="133" spans="1:21" ht="15.75">
      <c r="A133" s="239">
        <v>108</v>
      </c>
      <c r="B133" s="206"/>
      <c r="C133" s="207"/>
      <c r="D133" s="206"/>
      <c r="E133" s="225"/>
      <c r="F133" s="225"/>
      <c r="G133" s="225"/>
      <c r="H133" s="225"/>
      <c r="I133" s="225"/>
      <c r="J133" s="225"/>
      <c r="K133" s="225"/>
      <c r="L133" s="225"/>
      <c r="M133" s="225"/>
      <c r="N133" s="225"/>
      <c r="O133" s="225"/>
      <c r="P133" s="104">
        <f t="shared" si="9"/>
        <v>0</v>
      </c>
      <c r="Q133" s="16" t="b">
        <f t="shared" si="10"/>
        <v>1</v>
      </c>
      <c r="R133" s="481" t="b">
        <f t="shared" si="11"/>
        <v>1</v>
      </c>
      <c r="S133" s="16" t="b">
        <f t="shared" si="12"/>
        <v>1</v>
      </c>
      <c r="T133" s="16" t="b">
        <f t="shared" si="7"/>
        <v>1</v>
      </c>
      <c r="U133" s="16" t="b">
        <f t="shared" si="8"/>
        <v>1</v>
      </c>
    </row>
    <row r="134" spans="1:21" ht="15.75">
      <c r="A134" s="239">
        <v>109</v>
      </c>
      <c r="B134" s="206"/>
      <c r="C134" s="207"/>
      <c r="D134" s="206"/>
      <c r="E134" s="225"/>
      <c r="F134" s="225"/>
      <c r="G134" s="225"/>
      <c r="H134" s="225"/>
      <c r="I134" s="225"/>
      <c r="J134" s="225"/>
      <c r="K134" s="225"/>
      <c r="L134" s="225"/>
      <c r="M134" s="225"/>
      <c r="N134" s="225"/>
      <c r="O134" s="225"/>
      <c r="P134" s="104">
        <f t="shared" si="9"/>
        <v>0</v>
      </c>
      <c r="Q134" s="16" t="b">
        <f t="shared" si="10"/>
        <v>1</v>
      </c>
      <c r="R134" s="481" t="b">
        <f t="shared" si="11"/>
        <v>1</v>
      </c>
      <c r="S134" s="16" t="b">
        <f t="shared" si="12"/>
        <v>1</v>
      </c>
      <c r="T134" s="16" t="b">
        <f t="shared" si="7"/>
        <v>1</v>
      </c>
      <c r="U134" s="16" t="b">
        <f t="shared" si="8"/>
        <v>1</v>
      </c>
    </row>
    <row r="135" spans="1:21" ht="15.75">
      <c r="A135" s="239">
        <v>110</v>
      </c>
      <c r="B135" s="206"/>
      <c r="C135" s="207"/>
      <c r="D135" s="206"/>
      <c r="E135" s="225"/>
      <c r="F135" s="225"/>
      <c r="G135" s="225"/>
      <c r="H135" s="225"/>
      <c r="I135" s="225"/>
      <c r="J135" s="225"/>
      <c r="K135" s="225"/>
      <c r="L135" s="225"/>
      <c r="M135" s="225"/>
      <c r="N135" s="225"/>
      <c r="O135" s="225"/>
      <c r="P135" s="104">
        <f t="shared" si="9"/>
        <v>0</v>
      </c>
      <c r="Q135" s="16" t="b">
        <f t="shared" si="10"/>
        <v>1</v>
      </c>
      <c r="R135" s="481" t="b">
        <f t="shared" si="11"/>
        <v>1</v>
      </c>
      <c r="S135" s="16" t="b">
        <f t="shared" si="12"/>
        <v>1</v>
      </c>
      <c r="T135" s="16" t="b">
        <f t="shared" si="7"/>
        <v>1</v>
      </c>
      <c r="U135" s="16" t="b">
        <f t="shared" si="8"/>
        <v>1</v>
      </c>
    </row>
    <row r="136" spans="1:21" ht="15.75">
      <c r="A136" s="239">
        <v>111</v>
      </c>
      <c r="B136" s="206"/>
      <c r="C136" s="207"/>
      <c r="D136" s="206"/>
      <c r="E136" s="225"/>
      <c r="F136" s="225"/>
      <c r="G136" s="225"/>
      <c r="H136" s="225"/>
      <c r="I136" s="225"/>
      <c r="J136" s="225"/>
      <c r="K136" s="225"/>
      <c r="L136" s="225"/>
      <c r="M136" s="225"/>
      <c r="N136" s="225"/>
      <c r="O136" s="225"/>
      <c r="P136" s="104">
        <f t="shared" si="9"/>
        <v>0</v>
      </c>
      <c r="Q136" s="16" t="b">
        <f t="shared" si="10"/>
        <v>1</v>
      </c>
      <c r="R136" s="481" t="b">
        <f t="shared" si="11"/>
        <v>1</v>
      </c>
      <c r="S136" s="16" t="b">
        <f t="shared" si="12"/>
        <v>1</v>
      </c>
      <c r="T136" s="16" t="b">
        <f t="shared" si="7"/>
        <v>1</v>
      </c>
      <c r="U136" s="16" t="b">
        <f t="shared" si="8"/>
        <v>1</v>
      </c>
    </row>
    <row r="137" spans="1:21" ht="15.75">
      <c r="A137" s="239">
        <v>112</v>
      </c>
      <c r="B137" s="206"/>
      <c r="C137" s="207"/>
      <c r="D137" s="206"/>
      <c r="E137" s="225"/>
      <c r="F137" s="225"/>
      <c r="G137" s="225"/>
      <c r="H137" s="225"/>
      <c r="I137" s="225"/>
      <c r="J137" s="225"/>
      <c r="K137" s="225"/>
      <c r="L137" s="225"/>
      <c r="M137" s="225"/>
      <c r="N137" s="225"/>
      <c r="O137" s="225"/>
      <c r="P137" s="104">
        <f t="shared" si="9"/>
        <v>0</v>
      </c>
      <c r="Q137" s="16" t="b">
        <f t="shared" si="10"/>
        <v>1</v>
      </c>
      <c r="R137" s="481" t="b">
        <f t="shared" si="11"/>
        <v>1</v>
      </c>
      <c r="S137" s="16" t="b">
        <f t="shared" si="12"/>
        <v>1</v>
      </c>
      <c r="T137" s="16" t="b">
        <f t="shared" si="7"/>
        <v>1</v>
      </c>
      <c r="U137" s="16" t="b">
        <f t="shared" si="8"/>
        <v>1</v>
      </c>
    </row>
    <row r="138" spans="1:21" ht="15.75">
      <c r="A138" s="239">
        <v>113</v>
      </c>
      <c r="B138" s="206"/>
      <c r="C138" s="207"/>
      <c r="D138" s="206"/>
      <c r="E138" s="225"/>
      <c r="F138" s="225"/>
      <c r="G138" s="225"/>
      <c r="H138" s="225"/>
      <c r="I138" s="225"/>
      <c r="J138" s="225"/>
      <c r="K138" s="225"/>
      <c r="L138" s="225"/>
      <c r="M138" s="225"/>
      <c r="N138" s="225"/>
      <c r="O138" s="225"/>
      <c r="P138" s="104">
        <f t="shared" si="9"/>
        <v>0</v>
      </c>
      <c r="Q138" s="16" t="b">
        <f t="shared" si="10"/>
        <v>1</v>
      </c>
      <c r="R138" s="481" t="b">
        <f t="shared" si="11"/>
        <v>1</v>
      </c>
      <c r="S138" s="16" t="b">
        <f t="shared" si="12"/>
        <v>1</v>
      </c>
      <c r="T138" s="16" t="b">
        <f t="shared" si="7"/>
        <v>1</v>
      </c>
      <c r="U138" s="16" t="b">
        <f t="shared" si="8"/>
        <v>1</v>
      </c>
    </row>
    <row r="139" spans="1:21" ht="15.75">
      <c r="A139" s="239">
        <v>114</v>
      </c>
      <c r="B139" s="206"/>
      <c r="C139" s="207"/>
      <c r="D139" s="206"/>
      <c r="E139" s="225"/>
      <c r="F139" s="225"/>
      <c r="G139" s="225"/>
      <c r="H139" s="225"/>
      <c r="I139" s="225"/>
      <c r="J139" s="225"/>
      <c r="K139" s="225"/>
      <c r="L139" s="225"/>
      <c r="M139" s="225"/>
      <c r="N139" s="225"/>
      <c r="O139" s="225"/>
      <c r="P139" s="104">
        <f t="shared" si="9"/>
        <v>0</v>
      </c>
      <c r="Q139" s="16" t="b">
        <f t="shared" si="10"/>
        <v>1</v>
      </c>
      <c r="R139" s="481" t="b">
        <f t="shared" si="11"/>
        <v>1</v>
      </c>
      <c r="S139" s="16" t="b">
        <f t="shared" si="12"/>
        <v>1</v>
      </c>
      <c r="T139" s="16" t="b">
        <f t="shared" si="7"/>
        <v>1</v>
      </c>
      <c r="U139" s="16" t="b">
        <f t="shared" si="8"/>
        <v>1</v>
      </c>
    </row>
    <row r="140" spans="1:21" ht="15.75">
      <c r="A140" s="239">
        <v>115</v>
      </c>
      <c r="B140" s="206"/>
      <c r="C140" s="207"/>
      <c r="D140" s="206"/>
      <c r="E140" s="225"/>
      <c r="F140" s="225"/>
      <c r="G140" s="225"/>
      <c r="H140" s="225"/>
      <c r="I140" s="225"/>
      <c r="J140" s="225"/>
      <c r="K140" s="225"/>
      <c r="L140" s="225"/>
      <c r="M140" s="225"/>
      <c r="N140" s="225"/>
      <c r="O140" s="225"/>
      <c r="P140" s="104">
        <f t="shared" si="9"/>
        <v>0</v>
      </c>
      <c r="Q140" s="16" t="b">
        <f t="shared" si="10"/>
        <v>1</v>
      </c>
      <c r="R140" s="481" t="b">
        <f t="shared" si="11"/>
        <v>1</v>
      </c>
      <c r="S140" s="16" t="b">
        <f t="shared" si="12"/>
        <v>1</v>
      </c>
      <c r="T140" s="16" t="b">
        <f t="shared" si="7"/>
        <v>1</v>
      </c>
      <c r="U140" s="16" t="b">
        <f t="shared" si="8"/>
        <v>1</v>
      </c>
    </row>
    <row r="141" spans="1:21" ht="15.75">
      <c r="A141" s="239">
        <v>116</v>
      </c>
      <c r="B141" s="206"/>
      <c r="C141" s="207"/>
      <c r="D141" s="206"/>
      <c r="E141" s="225"/>
      <c r="F141" s="225"/>
      <c r="G141" s="225"/>
      <c r="H141" s="225"/>
      <c r="I141" s="225"/>
      <c r="J141" s="225"/>
      <c r="K141" s="225"/>
      <c r="L141" s="225"/>
      <c r="M141" s="225"/>
      <c r="N141" s="225"/>
      <c r="O141" s="225"/>
      <c r="P141" s="104">
        <f t="shared" si="9"/>
        <v>0</v>
      </c>
      <c r="Q141" s="16" t="b">
        <f t="shared" si="10"/>
        <v>1</v>
      </c>
      <c r="R141" s="481" t="b">
        <f t="shared" si="11"/>
        <v>1</v>
      </c>
      <c r="S141" s="16" t="b">
        <f t="shared" si="12"/>
        <v>1</v>
      </c>
      <c r="T141" s="16" t="b">
        <f t="shared" si="7"/>
        <v>1</v>
      </c>
      <c r="U141" s="16" t="b">
        <f t="shared" si="8"/>
        <v>1</v>
      </c>
    </row>
    <row r="142" spans="1:21" ht="15.75">
      <c r="A142" s="239">
        <v>117</v>
      </c>
      <c r="B142" s="206"/>
      <c r="C142" s="207"/>
      <c r="D142" s="206"/>
      <c r="E142" s="225"/>
      <c r="F142" s="225"/>
      <c r="G142" s="225"/>
      <c r="H142" s="225"/>
      <c r="I142" s="225"/>
      <c r="J142" s="225"/>
      <c r="K142" s="225"/>
      <c r="L142" s="225"/>
      <c r="M142" s="225"/>
      <c r="N142" s="225"/>
      <c r="O142" s="225"/>
      <c r="P142" s="104">
        <f t="shared" si="9"/>
        <v>0</v>
      </c>
      <c r="Q142" s="16" t="b">
        <f t="shared" si="10"/>
        <v>1</v>
      </c>
      <c r="R142" s="481" t="b">
        <f t="shared" si="11"/>
        <v>1</v>
      </c>
      <c r="S142" s="16" t="b">
        <f t="shared" si="12"/>
        <v>1</v>
      </c>
      <c r="T142" s="16" t="b">
        <f t="shared" si="7"/>
        <v>1</v>
      </c>
      <c r="U142" s="16" t="b">
        <f t="shared" si="8"/>
        <v>1</v>
      </c>
    </row>
    <row r="143" spans="1:21" ht="15.75">
      <c r="A143" s="239">
        <v>118</v>
      </c>
      <c r="B143" s="206"/>
      <c r="C143" s="207"/>
      <c r="D143" s="206"/>
      <c r="E143" s="225"/>
      <c r="F143" s="225"/>
      <c r="G143" s="225"/>
      <c r="H143" s="225"/>
      <c r="I143" s="225"/>
      <c r="J143" s="225"/>
      <c r="K143" s="225"/>
      <c r="L143" s="225"/>
      <c r="M143" s="225"/>
      <c r="N143" s="225"/>
      <c r="O143" s="225"/>
      <c r="P143" s="104">
        <f t="shared" si="9"/>
        <v>0</v>
      </c>
      <c r="Q143" s="16" t="b">
        <f t="shared" si="10"/>
        <v>1</v>
      </c>
      <c r="R143" s="481" t="b">
        <f t="shared" si="11"/>
        <v>1</v>
      </c>
      <c r="S143" s="16" t="b">
        <f t="shared" si="12"/>
        <v>1</v>
      </c>
      <c r="T143" s="16" t="b">
        <f t="shared" si="7"/>
        <v>1</v>
      </c>
      <c r="U143" s="16" t="b">
        <f t="shared" si="8"/>
        <v>1</v>
      </c>
    </row>
    <row r="144" spans="1:21" ht="15.75">
      <c r="A144" s="239">
        <v>119</v>
      </c>
      <c r="B144" s="206"/>
      <c r="C144" s="207"/>
      <c r="D144" s="206"/>
      <c r="E144" s="225"/>
      <c r="F144" s="225"/>
      <c r="G144" s="225"/>
      <c r="H144" s="225"/>
      <c r="I144" s="225"/>
      <c r="J144" s="225"/>
      <c r="K144" s="225"/>
      <c r="L144" s="225"/>
      <c r="M144" s="225"/>
      <c r="N144" s="225"/>
      <c r="O144" s="225"/>
      <c r="P144" s="104">
        <f t="shared" si="9"/>
        <v>0</v>
      </c>
      <c r="Q144" s="16" t="b">
        <f t="shared" si="10"/>
        <v>1</v>
      </c>
      <c r="R144" s="481" t="b">
        <f t="shared" si="11"/>
        <v>1</v>
      </c>
      <c r="S144" s="16" t="b">
        <f t="shared" si="12"/>
        <v>1</v>
      </c>
      <c r="T144" s="16" t="b">
        <f t="shared" si="7"/>
        <v>1</v>
      </c>
      <c r="U144" s="16" t="b">
        <f t="shared" si="8"/>
        <v>1</v>
      </c>
    </row>
    <row r="145" spans="1:21" ht="15.75">
      <c r="A145" s="239">
        <v>120</v>
      </c>
      <c r="B145" s="206"/>
      <c r="C145" s="207"/>
      <c r="D145" s="206"/>
      <c r="E145" s="225"/>
      <c r="F145" s="225"/>
      <c r="G145" s="225"/>
      <c r="H145" s="225"/>
      <c r="I145" s="225"/>
      <c r="J145" s="225"/>
      <c r="K145" s="225"/>
      <c r="L145" s="225"/>
      <c r="M145" s="225"/>
      <c r="N145" s="225"/>
      <c r="O145" s="225"/>
      <c r="P145" s="104">
        <f t="shared" si="9"/>
        <v>0</v>
      </c>
      <c r="Q145" s="16" t="b">
        <f t="shared" si="10"/>
        <v>1</v>
      </c>
      <c r="R145" s="481" t="b">
        <f t="shared" si="11"/>
        <v>1</v>
      </c>
      <c r="S145" s="16" t="b">
        <f t="shared" si="12"/>
        <v>1</v>
      </c>
      <c r="T145" s="16" t="b">
        <f t="shared" si="7"/>
        <v>1</v>
      </c>
      <c r="U145" s="16" t="b">
        <f t="shared" si="8"/>
        <v>1</v>
      </c>
    </row>
    <row r="146" spans="1:21" ht="15.75">
      <c r="A146" s="239">
        <v>121</v>
      </c>
      <c r="B146" s="206"/>
      <c r="C146" s="207"/>
      <c r="D146" s="206"/>
      <c r="E146" s="225"/>
      <c r="F146" s="225"/>
      <c r="G146" s="225"/>
      <c r="H146" s="225"/>
      <c r="I146" s="225"/>
      <c r="J146" s="225"/>
      <c r="K146" s="225"/>
      <c r="L146" s="225"/>
      <c r="M146" s="225"/>
      <c r="N146" s="225"/>
      <c r="O146" s="225"/>
      <c r="P146" s="104">
        <f t="shared" si="9"/>
        <v>0</v>
      </c>
      <c r="Q146" s="16" t="b">
        <f t="shared" si="10"/>
        <v>1</v>
      </c>
      <c r="R146" s="481" t="b">
        <f t="shared" si="11"/>
        <v>1</v>
      </c>
      <c r="S146" s="16" t="b">
        <f t="shared" si="12"/>
        <v>1</v>
      </c>
      <c r="T146" s="16" t="b">
        <f t="shared" si="7"/>
        <v>1</v>
      </c>
      <c r="U146" s="16" t="b">
        <f t="shared" si="8"/>
        <v>1</v>
      </c>
    </row>
    <row r="147" spans="1:21" ht="15.75">
      <c r="A147" s="239">
        <v>122</v>
      </c>
      <c r="B147" s="206"/>
      <c r="C147" s="207"/>
      <c r="D147" s="206"/>
      <c r="E147" s="225"/>
      <c r="F147" s="225"/>
      <c r="G147" s="225"/>
      <c r="H147" s="225"/>
      <c r="I147" s="225"/>
      <c r="J147" s="225"/>
      <c r="K147" s="225"/>
      <c r="L147" s="225"/>
      <c r="M147" s="225"/>
      <c r="N147" s="225"/>
      <c r="O147" s="225"/>
      <c r="P147" s="104">
        <f t="shared" si="9"/>
        <v>0</v>
      </c>
      <c r="Q147" s="16" t="b">
        <f t="shared" si="10"/>
        <v>1</v>
      </c>
      <c r="R147" s="481" t="b">
        <f t="shared" si="11"/>
        <v>1</v>
      </c>
      <c r="S147" s="16" t="b">
        <f t="shared" si="12"/>
        <v>1</v>
      </c>
      <c r="T147" s="16" t="b">
        <f t="shared" si="7"/>
        <v>1</v>
      </c>
      <c r="U147" s="16" t="b">
        <f t="shared" si="8"/>
        <v>1</v>
      </c>
    </row>
    <row r="148" spans="1:21" ht="15.75">
      <c r="A148" s="239">
        <v>123</v>
      </c>
      <c r="B148" s="206"/>
      <c r="C148" s="207"/>
      <c r="D148" s="206"/>
      <c r="E148" s="225"/>
      <c r="F148" s="225"/>
      <c r="G148" s="225"/>
      <c r="H148" s="225"/>
      <c r="I148" s="225"/>
      <c r="J148" s="225"/>
      <c r="K148" s="225"/>
      <c r="L148" s="225"/>
      <c r="M148" s="225"/>
      <c r="N148" s="225"/>
      <c r="O148" s="225"/>
      <c r="P148" s="104">
        <f t="shared" si="9"/>
        <v>0</v>
      </c>
      <c r="Q148" s="16" t="b">
        <f t="shared" si="10"/>
        <v>1</v>
      </c>
      <c r="R148" s="481" t="b">
        <f t="shared" si="11"/>
        <v>1</v>
      </c>
      <c r="S148" s="16" t="b">
        <f t="shared" si="12"/>
        <v>1</v>
      </c>
      <c r="T148" s="16" t="b">
        <f t="shared" si="7"/>
        <v>1</v>
      </c>
      <c r="U148" s="16" t="b">
        <f t="shared" si="8"/>
        <v>1</v>
      </c>
    </row>
    <row r="149" spans="1:21" ht="15.75">
      <c r="A149" s="239">
        <v>124</v>
      </c>
      <c r="B149" s="206"/>
      <c r="C149" s="207"/>
      <c r="D149" s="206"/>
      <c r="E149" s="225"/>
      <c r="F149" s="225"/>
      <c r="G149" s="225"/>
      <c r="H149" s="225"/>
      <c r="I149" s="225"/>
      <c r="J149" s="225"/>
      <c r="K149" s="225"/>
      <c r="L149" s="225"/>
      <c r="M149" s="225"/>
      <c r="N149" s="225"/>
      <c r="O149" s="225"/>
      <c r="P149" s="104">
        <f t="shared" si="9"/>
        <v>0</v>
      </c>
      <c r="Q149" s="16" t="b">
        <f t="shared" si="10"/>
        <v>1</v>
      </c>
      <c r="R149" s="481" t="b">
        <f t="shared" si="11"/>
        <v>1</v>
      </c>
      <c r="S149" s="16" t="b">
        <f t="shared" si="12"/>
        <v>1</v>
      </c>
      <c r="T149" s="16" t="b">
        <f t="shared" si="7"/>
        <v>1</v>
      </c>
      <c r="U149" s="16" t="b">
        <f t="shared" si="8"/>
        <v>1</v>
      </c>
    </row>
    <row r="150" spans="1:21" ht="15.75">
      <c r="A150" s="239">
        <v>125</v>
      </c>
      <c r="B150" s="206"/>
      <c r="C150" s="207"/>
      <c r="D150" s="206"/>
      <c r="E150" s="225"/>
      <c r="F150" s="225"/>
      <c r="G150" s="225"/>
      <c r="H150" s="225"/>
      <c r="I150" s="225"/>
      <c r="J150" s="225"/>
      <c r="K150" s="225"/>
      <c r="L150" s="225"/>
      <c r="M150" s="225"/>
      <c r="N150" s="225"/>
      <c r="O150" s="225"/>
      <c r="P150" s="104">
        <f t="shared" si="9"/>
        <v>0</v>
      </c>
      <c r="Q150" s="16" t="b">
        <f t="shared" si="10"/>
        <v>1</v>
      </c>
      <c r="R150" s="481" t="b">
        <f t="shared" si="11"/>
        <v>1</v>
      </c>
      <c r="S150" s="16" t="b">
        <f t="shared" si="12"/>
        <v>1</v>
      </c>
      <c r="T150" s="16" t="b">
        <f t="shared" si="7"/>
        <v>1</v>
      </c>
      <c r="U150" s="16" t="b">
        <f t="shared" si="8"/>
        <v>1</v>
      </c>
    </row>
    <row r="151" spans="1:21" ht="15.75">
      <c r="A151" s="239">
        <v>126</v>
      </c>
      <c r="B151" s="206"/>
      <c r="C151" s="207"/>
      <c r="D151" s="206"/>
      <c r="E151" s="225"/>
      <c r="F151" s="225"/>
      <c r="G151" s="225"/>
      <c r="H151" s="225"/>
      <c r="I151" s="225"/>
      <c r="J151" s="225"/>
      <c r="K151" s="225"/>
      <c r="L151" s="225"/>
      <c r="M151" s="225"/>
      <c r="N151" s="225"/>
      <c r="O151" s="225"/>
      <c r="P151" s="104">
        <f t="shared" si="9"/>
        <v>0</v>
      </c>
      <c r="Q151" s="16" t="b">
        <f t="shared" si="10"/>
        <v>1</v>
      </c>
      <c r="R151" s="481" t="b">
        <f t="shared" si="11"/>
        <v>1</v>
      </c>
      <c r="S151" s="16" t="b">
        <f t="shared" si="12"/>
        <v>1</v>
      </c>
      <c r="T151" s="16" t="b">
        <f t="shared" si="7"/>
        <v>1</v>
      </c>
      <c r="U151" s="16" t="b">
        <f t="shared" si="8"/>
        <v>1</v>
      </c>
    </row>
    <row r="152" spans="1:21" ht="15.75">
      <c r="A152" s="239">
        <v>127</v>
      </c>
      <c r="B152" s="206"/>
      <c r="C152" s="207"/>
      <c r="D152" s="206"/>
      <c r="E152" s="225"/>
      <c r="F152" s="225"/>
      <c r="G152" s="225"/>
      <c r="H152" s="225"/>
      <c r="I152" s="225"/>
      <c r="J152" s="225"/>
      <c r="K152" s="225"/>
      <c r="L152" s="225"/>
      <c r="M152" s="225"/>
      <c r="N152" s="225"/>
      <c r="O152" s="225"/>
      <c r="P152" s="104">
        <f t="shared" si="9"/>
        <v>0</v>
      </c>
      <c r="Q152" s="16" t="b">
        <f t="shared" si="10"/>
        <v>1</v>
      </c>
      <c r="R152" s="481" t="b">
        <f t="shared" si="11"/>
        <v>1</v>
      </c>
      <c r="S152" s="16" t="b">
        <f t="shared" si="12"/>
        <v>1</v>
      </c>
      <c r="T152" s="16" t="b">
        <f t="shared" si="7"/>
        <v>1</v>
      </c>
      <c r="U152" s="16" t="b">
        <f t="shared" si="8"/>
        <v>1</v>
      </c>
    </row>
    <row r="153" spans="1:21" ht="15.75">
      <c r="A153" s="239">
        <v>128</v>
      </c>
      <c r="B153" s="206"/>
      <c r="C153" s="207"/>
      <c r="D153" s="206"/>
      <c r="E153" s="225"/>
      <c r="F153" s="225"/>
      <c r="G153" s="225"/>
      <c r="H153" s="225"/>
      <c r="I153" s="225"/>
      <c r="J153" s="225"/>
      <c r="K153" s="225"/>
      <c r="L153" s="225"/>
      <c r="M153" s="225"/>
      <c r="N153" s="225"/>
      <c r="O153" s="225"/>
      <c r="P153" s="104">
        <f t="shared" si="9"/>
        <v>0</v>
      </c>
      <c r="Q153" s="16" t="b">
        <f t="shared" si="10"/>
        <v>1</v>
      </c>
      <c r="R153" s="481" t="b">
        <f t="shared" si="11"/>
        <v>1</v>
      </c>
      <c r="S153" s="16" t="b">
        <f t="shared" si="12"/>
        <v>1</v>
      </c>
      <c r="T153" s="16" t="b">
        <f t="shared" si="7"/>
        <v>1</v>
      </c>
      <c r="U153" s="16" t="b">
        <f t="shared" si="8"/>
        <v>1</v>
      </c>
    </row>
    <row r="154" spans="1:21" ht="15.75">
      <c r="A154" s="239">
        <v>129</v>
      </c>
      <c r="B154" s="206"/>
      <c r="C154" s="207"/>
      <c r="D154" s="206"/>
      <c r="E154" s="225"/>
      <c r="F154" s="225"/>
      <c r="G154" s="225"/>
      <c r="H154" s="225"/>
      <c r="I154" s="225"/>
      <c r="J154" s="225"/>
      <c r="K154" s="225"/>
      <c r="L154" s="225"/>
      <c r="M154" s="225"/>
      <c r="N154" s="225"/>
      <c r="O154" s="225"/>
      <c r="P154" s="104">
        <f t="shared" si="9"/>
        <v>0</v>
      </c>
      <c r="Q154" s="16" t="b">
        <f t="shared" si="10"/>
        <v>1</v>
      </c>
      <c r="R154" s="481" t="b">
        <f t="shared" si="11"/>
        <v>1</v>
      </c>
      <c r="S154" s="16" t="b">
        <f t="shared" si="12"/>
        <v>1</v>
      </c>
      <c r="T154" s="16" t="b">
        <f t="shared" ref="T154:T217" si="13">IF(B154="",TRUE,(IF(ISNUMBER(MATCH(B154,CountriesList,0)),TRUE,FALSE)))</f>
        <v>1</v>
      </c>
      <c r="U154" s="16" t="b">
        <f t="shared" ref="U154:U217" si="14">IF(D154="",TRUE,(IF(ISNUMBER(MATCH(D154,ClientCategorisationList,0)),TRUE,FALSE)))</f>
        <v>1</v>
      </c>
    </row>
    <row r="155" spans="1:21" ht="15.75">
      <c r="A155" s="239">
        <v>130</v>
      </c>
      <c r="B155" s="206"/>
      <c r="C155" s="207"/>
      <c r="D155" s="206"/>
      <c r="E155" s="225"/>
      <c r="F155" s="225"/>
      <c r="G155" s="225"/>
      <c r="H155" s="225"/>
      <c r="I155" s="225"/>
      <c r="J155" s="225"/>
      <c r="K155" s="225"/>
      <c r="L155" s="225"/>
      <c r="M155" s="225"/>
      <c r="N155" s="225"/>
      <c r="O155" s="225"/>
      <c r="P155" s="104">
        <f t="shared" ref="P155:P218" si="15">SUM(E155:O155)</f>
        <v>0</v>
      </c>
      <c r="Q155" s="16" t="b">
        <f t="shared" si="10"/>
        <v>1</v>
      </c>
      <c r="R155" s="481" t="b">
        <f t="shared" si="11"/>
        <v>1</v>
      </c>
      <c r="S155" s="16" t="b">
        <f t="shared" si="12"/>
        <v>1</v>
      </c>
      <c r="T155" s="16" t="b">
        <f t="shared" si="13"/>
        <v>1</v>
      </c>
      <c r="U155" s="16" t="b">
        <f t="shared" si="14"/>
        <v>1</v>
      </c>
    </row>
    <row r="156" spans="1:21" ht="15.75">
      <c r="A156" s="239">
        <v>131</v>
      </c>
      <c r="B156" s="206"/>
      <c r="C156" s="207"/>
      <c r="D156" s="206"/>
      <c r="E156" s="225"/>
      <c r="F156" s="225"/>
      <c r="G156" s="225"/>
      <c r="H156" s="225"/>
      <c r="I156" s="225"/>
      <c r="J156" s="225"/>
      <c r="K156" s="225"/>
      <c r="L156" s="225"/>
      <c r="M156" s="225"/>
      <c r="N156" s="225"/>
      <c r="O156" s="225"/>
      <c r="P156" s="104">
        <f t="shared" si="15"/>
        <v>0</v>
      </c>
      <c r="Q156" s="16" t="b">
        <f t="shared" ref="Q156:Q219" si="16">IF(ISBLANK(B156),TRUE,IF(OR(ISBLANK(C156),ISBLANK(D156),ISBLANK(E156),ISBLANK(F156),ISBLANK(G156),ISBLANK(H156),ISBLANK(I156),ISBLANK(J156),ISBLANK(K156),ISBLANK(L156),ISBLANK(M156),ISBLANK(N156),ISBLANK(O156),ISBLANK(P156)),FALSE,TRUE))</f>
        <v>1</v>
      </c>
      <c r="R156" s="481" t="b">
        <f t="shared" ref="R156:R219" si="17">IF(OR(AND(B156="N/A",D156="N/A"),AND(B156&lt;&gt;"N/A",D156&lt;&gt;"N/A"),AND(ISBLANK(B156),ISBLANK(D156)),AND(NOT(ISBLANK(B156)),NOT(ISBLANK(D156)))),TRUE,FALSE)</f>
        <v>1</v>
      </c>
      <c r="S156" s="16" t="b">
        <f t="shared" ref="S156:S219" si="18">IF(OR(AND(B156="N/A",D156="N/A",C156=0,P156=0),AND(ISBLANK(B156),ISBLANK(D156),ISBLANK(C156),P156=0),AND(AND(NOT(ISBLANK(B156)),B156&lt;&gt;"N/A"),AND(NOT(ISBLANK(D156)),D156&lt;&gt;"N/A"),C156&lt;&gt;0,P156&lt;&gt;0)),TRUE,FALSE)</f>
        <v>1</v>
      </c>
      <c r="T156" s="16" t="b">
        <f t="shared" si="13"/>
        <v>1</v>
      </c>
      <c r="U156" s="16" t="b">
        <f t="shared" si="14"/>
        <v>1</v>
      </c>
    </row>
    <row r="157" spans="1:21" ht="15.75">
      <c r="A157" s="239">
        <v>132</v>
      </c>
      <c r="B157" s="206"/>
      <c r="C157" s="207"/>
      <c r="D157" s="206"/>
      <c r="E157" s="225"/>
      <c r="F157" s="225"/>
      <c r="G157" s="225"/>
      <c r="H157" s="225"/>
      <c r="I157" s="225"/>
      <c r="J157" s="225"/>
      <c r="K157" s="225"/>
      <c r="L157" s="225"/>
      <c r="M157" s="225"/>
      <c r="N157" s="225"/>
      <c r="O157" s="225"/>
      <c r="P157" s="104">
        <f t="shared" si="15"/>
        <v>0</v>
      </c>
      <c r="Q157" s="16" t="b">
        <f t="shared" si="16"/>
        <v>1</v>
      </c>
      <c r="R157" s="481" t="b">
        <f t="shared" si="17"/>
        <v>1</v>
      </c>
      <c r="S157" s="16" t="b">
        <f t="shared" si="18"/>
        <v>1</v>
      </c>
      <c r="T157" s="16" t="b">
        <f t="shared" si="13"/>
        <v>1</v>
      </c>
      <c r="U157" s="16" t="b">
        <f t="shared" si="14"/>
        <v>1</v>
      </c>
    </row>
    <row r="158" spans="1:21" ht="15.75">
      <c r="A158" s="239">
        <v>133</v>
      </c>
      <c r="B158" s="206"/>
      <c r="C158" s="207"/>
      <c r="D158" s="206"/>
      <c r="E158" s="225"/>
      <c r="F158" s="225"/>
      <c r="G158" s="225"/>
      <c r="H158" s="225"/>
      <c r="I158" s="225"/>
      <c r="J158" s="225"/>
      <c r="K158" s="225"/>
      <c r="L158" s="225"/>
      <c r="M158" s="225"/>
      <c r="N158" s="225"/>
      <c r="O158" s="225"/>
      <c r="P158" s="104">
        <f t="shared" si="15"/>
        <v>0</v>
      </c>
      <c r="Q158" s="16" t="b">
        <f t="shared" si="16"/>
        <v>1</v>
      </c>
      <c r="R158" s="481" t="b">
        <f t="shared" si="17"/>
        <v>1</v>
      </c>
      <c r="S158" s="16" t="b">
        <f t="shared" si="18"/>
        <v>1</v>
      </c>
      <c r="T158" s="16" t="b">
        <f t="shared" si="13"/>
        <v>1</v>
      </c>
      <c r="U158" s="16" t="b">
        <f t="shared" si="14"/>
        <v>1</v>
      </c>
    </row>
    <row r="159" spans="1:21" ht="15.75">
      <c r="A159" s="239">
        <v>134</v>
      </c>
      <c r="B159" s="206"/>
      <c r="C159" s="207"/>
      <c r="D159" s="206"/>
      <c r="E159" s="225"/>
      <c r="F159" s="225"/>
      <c r="G159" s="225"/>
      <c r="H159" s="225"/>
      <c r="I159" s="225"/>
      <c r="J159" s="225"/>
      <c r="K159" s="225"/>
      <c r="L159" s="225"/>
      <c r="M159" s="225"/>
      <c r="N159" s="225"/>
      <c r="O159" s="225"/>
      <c r="P159" s="104">
        <f t="shared" si="15"/>
        <v>0</v>
      </c>
      <c r="Q159" s="16" t="b">
        <f t="shared" si="16"/>
        <v>1</v>
      </c>
      <c r="R159" s="481" t="b">
        <f t="shared" si="17"/>
        <v>1</v>
      </c>
      <c r="S159" s="16" t="b">
        <f t="shared" si="18"/>
        <v>1</v>
      </c>
      <c r="T159" s="16" t="b">
        <f t="shared" si="13"/>
        <v>1</v>
      </c>
      <c r="U159" s="16" t="b">
        <f t="shared" si="14"/>
        <v>1</v>
      </c>
    </row>
    <row r="160" spans="1:21" ht="15.75">
      <c r="A160" s="239">
        <v>135</v>
      </c>
      <c r="B160" s="206"/>
      <c r="C160" s="207"/>
      <c r="D160" s="206"/>
      <c r="E160" s="225"/>
      <c r="F160" s="225"/>
      <c r="G160" s="225"/>
      <c r="H160" s="225"/>
      <c r="I160" s="225"/>
      <c r="J160" s="225"/>
      <c r="K160" s="225"/>
      <c r="L160" s="225"/>
      <c r="M160" s="225"/>
      <c r="N160" s="225"/>
      <c r="O160" s="225"/>
      <c r="P160" s="104">
        <f t="shared" si="15"/>
        <v>0</v>
      </c>
      <c r="Q160" s="16" t="b">
        <f t="shared" si="16"/>
        <v>1</v>
      </c>
      <c r="R160" s="481" t="b">
        <f t="shared" si="17"/>
        <v>1</v>
      </c>
      <c r="S160" s="16" t="b">
        <f t="shared" si="18"/>
        <v>1</v>
      </c>
      <c r="T160" s="16" t="b">
        <f t="shared" si="13"/>
        <v>1</v>
      </c>
      <c r="U160" s="16" t="b">
        <f t="shared" si="14"/>
        <v>1</v>
      </c>
    </row>
    <row r="161" spans="1:21" ht="15.75">
      <c r="A161" s="239">
        <v>136</v>
      </c>
      <c r="B161" s="206"/>
      <c r="C161" s="207"/>
      <c r="D161" s="206"/>
      <c r="E161" s="225"/>
      <c r="F161" s="225"/>
      <c r="G161" s="225"/>
      <c r="H161" s="225"/>
      <c r="I161" s="225"/>
      <c r="J161" s="225"/>
      <c r="K161" s="225"/>
      <c r="L161" s="225"/>
      <c r="M161" s="225"/>
      <c r="N161" s="225"/>
      <c r="O161" s="225"/>
      <c r="P161" s="104">
        <f t="shared" si="15"/>
        <v>0</v>
      </c>
      <c r="Q161" s="16" t="b">
        <f t="shared" si="16"/>
        <v>1</v>
      </c>
      <c r="R161" s="481" t="b">
        <f t="shared" si="17"/>
        <v>1</v>
      </c>
      <c r="S161" s="16" t="b">
        <f t="shared" si="18"/>
        <v>1</v>
      </c>
      <c r="T161" s="16" t="b">
        <f t="shared" si="13"/>
        <v>1</v>
      </c>
      <c r="U161" s="16" t="b">
        <f t="shared" si="14"/>
        <v>1</v>
      </c>
    </row>
    <row r="162" spans="1:21" ht="15.75">
      <c r="A162" s="239">
        <v>137</v>
      </c>
      <c r="B162" s="206"/>
      <c r="C162" s="207"/>
      <c r="D162" s="206"/>
      <c r="E162" s="225"/>
      <c r="F162" s="225"/>
      <c r="G162" s="225"/>
      <c r="H162" s="225"/>
      <c r="I162" s="225"/>
      <c r="J162" s="225"/>
      <c r="K162" s="225"/>
      <c r="L162" s="225"/>
      <c r="M162" s="225"/>
      <c r="N162" s="225"/>
      <c r="O162" s="225"/>
      <c r="P162" s="104">
        <f t="shared" si="15"/>
        <v>0</v>
      </c>
      <c r="Q162" s="16" t="b">
        <f t="shared" si="16"/>
        <v>1</v>
      </c>
      <c r="R162" s="481" t="b">
        <f t="shared" si="17"/>
        <v>1</v>
      </c>
      <c r="S162" s="16" t="b">
        <f t="shared" si="18"/>
        <v>1</v>
      </c>
      <c r="T162" s="16" t="b">
        <f t="shared" si="13"/>
        <v>1</v>
      </c>
      <c r="U162" s="16" t="b">
        <f t="shared" si="14"/>
        <v>1</v>
      </c>
    </row>
    <row r="163" spans="1:21" ht="15.75">
      <c r="A163" s="239">
        <v>138</v>
      </c>
      <c r="B163" s="206"/>
      <c r="C163" s="207"/>
      <c r="D163" s="206"/>
      <c r="E163" s="225"/>
      <c r="F163" s="225"/>
      <c r="G163" s="225"/>
      <c r="H163" s="225"/>
      <c r="I163" s="225"/>
      <c r="J163" s="225"/>
      <c r="K163" s="225"/>
      <c r="L163" s="225"/>
      <c r="M163" s="225"/>
      <c r="N163" s="225"/>
      <c r="O163" s="225"/>
      <c r="P163" s="104">
        <f t="shared" si="15"/>
        <v>0</v>
      </c>
      <c r="Q163" s="16" t="b">
        <f t="shared" si="16"/>
        <v>1</v>
      </c>
      <c r="R163" s="481" t="b">
        <f t="shared" si="17"/>
        <v>1</v>
      </c>
      <c r="S163" s="16" t="b">
        <f t="shared" si="18"/>
        <v>1</v>
      </c>
      <c r="T163" s="16" t="b">
        <f t="shared" si="13"/>
        <v>1</v>
      </c>
      <c r="U163" s="16" t="b">
        <f t="shared" si="14"/>
        <v>1</v>
      </c>
    </row>
    <row r="164" spans="1:21" ht="15.75">
      <c r="A164" s="239">
        <v>139</v>
      </c>
      <c r="B164" s="206"/>
      <c r="C164" s="207"/>
      <c r="D164" s="206"/>
      <c r="E164" s="225"/>
      <c r="F164" s="225"/>
      <c r="G164" s="225"/>
      <c r="H164" s="225"/>
      <c r="I164" s="225"/>
      <c r="J164" s="225"/>
      <c r="K164" s="225"/>
      <c r="L164" s="225"/>
      <c r="M164" s="225"/>
      <c r="N164" s="225"/>
      <c r="O164" s="225"/>
      <c r="P164" s="104">
        <f t="shared" si="15"/>
        <v>0</v>
      </c>
      <c r="Q164" s="16" t="b">
        <f t="shared" si="16"/>
        <v>1</v>
      </c>
      <c r="R164" s="481" t="b">
        <f t="shared" si="17"/>
        <v>1</v>
      </c>
      <c r="S164" s="16" t="b">
        <f t="shared" si="18"/>
        <v>1</v>
      </c>
      <c r="T164" s="16" t="b">
        <f t="shared" si="13"/>
        <v>1</v>
      </c>
      <c r="U164" s="16" t="b">
        <f t="shared" si="14"/>
        <v>1</v>
      </c>
    </row>
    <row r="165" spans="1:21" ht="15.75">
      <c r="A165" s="239">
        <v>140</v>
      </c>
      <c r="B165" s="206"/>
      <c r="C165" s="207"/>
      <c r="D165" s="206"/>
      <c r="E165" s="225"/>
      <c r="F165" s="225"/>
      <c r="G165" s="225"/>
      <c r="H165" s="225"/>
      <c r="I165" s="225"/>
      <c r="J165" s="225"/>
      <c r="K165" s="225"/>
      <c r="L165" s="225"/>
      <c r="M165" s="225"/>
      <c r="N165" s="225"/>
      <c r="O165" s="225"/>
      <c r="P165" s="104">
        <f t="shared" si="15"/>
        <v>0</v>
      </c>
      <c r="Q165" s="16" t="b">
        <f t="shared" si="16"/>
        <v>1</v>
      </c>
      <c r="R165" s="481" t="b">
        <f t="shared" si="17"/>
        <v>1</v>
      </c>
      <c r="S165" s="16" t="b">
        <f t="shared" si="18"/>
        <v>1</v>
      </c>
      <c r="T165" s="16" t="b">
        <f t="shared" si="13"/>
        <v>1</v>
      </c>
      <c r="U165" s="16" t="b">
        <f t="shared" si="14"/>
        <v>1</v>
      </c>
    </row>
    <row r="166" spans="1:21" ht="15.75">
      <c r="A166" s="239">
        <v>141</v>
      </c>
      <c r="B166" s="206"/>
      <c r="C166" s="207"/>
      <c r="D166" s="206"/>
      <c r="E166" s="225"/>
      <c r="F166" s="225"/>
      <c r="G166" s="225"/>
      <c r="H166" s="225"/>
      <c r="I166" s="225"/>
      <c r="J166" s="225"/>
      <c r="K166" s="225"/>
      <c r="L166" s="225"/>
      <c r="M166" s="225"/>
      <c r="N166" s="225"/>
      <c r="O166" s="225"/>
      <c r="P166" s="104">
        <f t="shared" si="15"/>
        <v>0</v>
      </c>
      <c r="Q166" s="16" t="b">
        <f t="shared" si="16"/>
        <v>1</v>
      </c>
      <c r="R166" s="481" t="b">
        <f t="shared" si="17"/>
        <v>1</v>
      </c>
      <c r="S166" s="16" t="b">
        <f t="shared" si="18"/>
        <v>1</v>
      </c>
      <c r="T166" s="16" t="b">
        <f t="shared" si="13"/>
        <v>1</v>
      </c>
      <c r="U166" s="16" t="b">
        <f t="shared" si="14"/>
        <v>1</v>
      </c>
    </row>
    <row r="167" spans="1:21" ht="15.75">
      <c r="A167" s="239">
        <v>142</v>
      </c>
      <c r="B167" s="206"/>
      <c r="C167" s="207"/>
      <c r="D167" s="206"/>
      <c r="E167" s="225"/>
      <c r="F167" s="225"/>
      <c r="G167" s="225"/>
      <c r="H167" s="225"/>
      <c r="I167" s="225"/>
      <c r="J167" s="225"/>
      <c r="K167" s="225"/>
      <c r="L167" s="225"/>
      <c r="M167" s="225"/>
      <c r="N167" s="225"/>
      <c r="O167" s="225"/>
      <c r="P167" s="104">
        <f t="shared" si="15"/>
        <v>0</v>
      </c>
      <c r="Q167" s="16" t="b">
        <f t="shared" si="16"/>
        <v>1</v>
      </c>
      <c r="R167" s="481" t="b">
        <f t="shared" si="17"/>
        <v>1</v>
      </c>
      <c r="S167" s="16" t="b">
        <f t="shared" si="18"/>
        <v>1</v>
      </c>
      <c r="T167" s="16" t="b">
        <f t="shared" si="13"/>
        <v>1</v>
      </c>
      <c r="U167" s="16" t="b">
        <f t="shared" si="14"/>
        <v>1</v>
      </c>
    </row>
    <row r="168" spans="1:21" ht="15.75">
      <c r="A168" s="239">
        <v>143</v>
      </c>
      <c r="B168" s="206"/>
      <c r="C168" s="207"/>
      <c r="D168" s="206"/>
      <c r="E168" s="225"/>
      <c r="F168" s="225"/>
      <c r="G168" s="225"/>
      <c r="H168" s="225"/>
      <c r="I168" s="225"/>
      <c r="J168" s="225"/>
      <c r="K168" s="225"/>
      <c r="L168" s="225"/>
      <c r="M168" s="225"/>
      <c r="N168" s="225"/>
      <c r="O168" s="225"/>
      <c r="P168" s="104">
        <f t="shared" si="15"/>
        <v>0</v>
      </c>
      <c r="Q168" s="16" t="b">
        <f t="shared" si="16"/>
        <v>1</v>
      </c>
      <c r="R168" s="481" t="b">
        <f t="shared" si="17"/>
        <v>1</v>
      </c>
      <c r="S168" s="16" t="b">
        <f t="shared" si="18"/>
        <v>1</v>
      </c>
      <c r="T168" s="16" t="b">
        <f t="shared" si="13"/>
        <v>1</v>
      </c>
      <c r="U168" s="16" t="b">
        <f t="shared" si="14"/>
        <v>1</v>
      </c>
    </row>
    <row r="169" spans="1:21" ht="15.75">
      <c r="A169" s="239">
        <v>144</v>
      </c>
      <c r="B169" s="206"/>
      <c r="C169" s="207"/>
      <c r="D169" s="206"/>
      <c r="E169" s="225"/>
      <c r="F169" s="225"/>
      <c r="G169" s="225"/>
      <c r="H169" s="225"/>
      <c r="I169" s="225"/>
      <c r="J169" s="225"/>
      <c r="K169" s="225"/>
      <c r="L169" s="225"/>
      <c r="M169" s="225"/>
      <c r="N169" s="225"/>
      <c r="O169" s="225"/>
      <c r="P169" s="104">
        <f t="shared" si="15"/>
        <v>0</v>
      </c>
      <c r="Q169" s="16" t="b">
        <f t="shared" si="16"/>
        <v>1</v>
      </c>
      <c r="R169" s="481" t="b">
        <f t="shared" si="17"/>
        <v>1</v>
      </c>
      <c r="S169" s="16" t="b">
        <f t="shared" si="18"/>
        <v>1</v>
      </c>
      <c r="T169" s="16" t="b">
        <f t="shared" si="13"/>
        <v>1</v>
      </c>
      <c r="U169" s="16" t="b">
        <f t="shared" si="14"/>
        <v>1</v>
      </c>
    </row>
    <row r="170" spans="1:21" ht="15.75">
      <c r="A170" s="239">
        <v>145</v>
      </c>
      <c r="B170" s="206"/>
      <c r="C170" s="207"/>
      <c r="D170" s="206"/>
      <c r="E170" s="225"/>
      <c r="F170" s="225"/>
      <c r="G170" s="225"/>
      <c r="H170" s="225"/>
      <c r="I170" s="225"/>
      <c r="J170" s="225"/>
      <c r="K170" s="225"/>
      <c r="L170" s="225"/>
      <c r="M170" s="225"/>
      <c r="N170" s="225"/>
      <c r="O170" s="225"/>
      <c r="P170" s="104">
        <f t="shared" si="15"/>
        <v>0</v>
      </c>
      <c r="Q170" s="16" t="b">
        <f t="shared" si="16"/>
        <v>1</v>
      </c>
      <c r="R170" s="481" t="b">
        <f t="shared" si="17"/>
        <v>1</v>
      </c>
      <c r="S170" s="16" t="b">
        <f t="shared" si="18"/>
        <v>1</v>
      </c>
      <c r="T170" s="16" t="b">
        <f t="shared" si="13"/>
        <v>1</v>
      </c>
      <c r="U170" s="16" t="b">
        <f t="shared" si="14"/>
        <v>1</v>
      </c>
    </row>
    <row r="171" spans="1:21" ht="15.75">
      <c r="A171" s="239">
        <v>146</v>
      </c>
      <c r="B171" s="206"/>
      <c r="C171" s="207"/>
      <c r="D171" s="206"/>
      <c r="E171" s="225"/>
      <c r="F171" s="225"/>
      <c r="G171" s="225"/>
      <c r="H171" s="225"/>
      <c r="I171" s="225"/>
      <c r="J171" s="225"/>
      <c r="K171" s="225"/>
      <c r="L171" s="225"/>
      <c r="M171" s="225"/>
      <c r="N171" s="225"/>
      <c r="O171" s="225"/>
      <c r="P171" s="104">
        <f t="shared" si="15"/>
        <v>0</v>
      </c>
      <c r="Q171" s="16" t="b">
        <f t="shared" si="16"/>
        <v>1</v>
      </c>
      <c r="R171" s="481" t="b">
        <f t="shared" si="17"/>
        <v>1</v>
      </c>
      <c r="S171" s="16" t="b">
        <f t="shared" si="18"/>
        <v>1</v>
      </c>
      <c r="T171" s="16" t="b">
        <f t="shared" si="13"/>
        <v>1</v>
      </c>
      <c r="U171" s="16" t="b">
        <f t="shared" si="14"/>
        <v>1</v>
      </c>
    </row>
    <row r="172" spans="1:21" ht="15.75">
      <c r="A172" s="239">
        <v>147</v>
      </c>
      <c r="B172" s="206"/>
      <c r="C172" s="207"/>
      <c r="D172" s="206"/>
      <c r="E172" s="225"/>
      <c r="F172" s="225"/>
      <c r="G172" s="225"/>
      <c r="H172" s="225"/>
      <c r="I172" s="225"/>
      <c r="J172" s="225"/>
      <c r="K172" s="225"/>
      <c r="L172" s="225"/>
      <c r="M172" s="225"/>
      <c r="N172" s="225"/>
      <c r="O172" s="225"/>
      <c r="P172" s="104">
        <f t="shared" si="15"/>
        <v>0</v>
      </c>
      <c r="Q172" s="16" t="b">
        <f t="shared" si="16"/>
        <v>1</v>
      </c>
      <c r="R172" s="481" t="b">
        <f t="shared" si="17"/>
        <v>1</v>
      </c>
      <c r="S172" s="16" t="b">
        <f t="shared" si="18"/>
        <v>1</v>
      </c>
      <c r="T172" s="16" t="b">
        <f t="shared" si="13"/>
        <v>1</v>
      </c>
      <c r="U172" s="16" t="b">
        <f t="shared" si="14"/>
        <v>1</v>
      </c>
    </row>
    <row r="173" spans="1:21" ht="15.75">
      <c r="A173" s="239">
        <v>148</v>
      </c>
      <c r="B173" s="206"/>
      <c r="C173" s="207"/>
      <c r="D173" s="206"/>
      <c r="E173" s="225"/>
      <c r="F173" s="225"/>
      <c r="G173" s="225"/>
      <c r="H173" s="225"/>
      <c r="I173" s="225"/>
      <c r="J173" s="225"/>
      <c r="K173" s="225"/>
      <c r="L173" s="225"/>
      <c r="M173" s="225"/>
      <c r="N173" s="225"/>
      <c r="O173" s="225"/>
      <c r="P173" s="104">
        <f t="shared" si="15"/>
        <v>0</v>
      </c>
      <c r="Q173" s="16" t="b">
        <f t="shared" si="16"/>
        <v>1</v>
      </c>
      <c r="R173" s="481" t="b">
        <f t="shared" si="17"/>
        <v>1</v>
      </c>
      <c r="S173" s="16" t="b">
        <f t="shared" si="18"/>
        <v>1</v>
      </c>
      <c r="T173" s="16" t="b">
        <f t="shared" si="13"/>
        <v>1</v>
      </c>
      <c r="U173" s="16" t="b">
        <f t="shared" si="14"/>
        <v>1</v>
      </c>
    </row>
    <row r="174" spans="1:21" ht="15.75">
      <c r="A174" s="239">
        <v>149</v>
      </c>
      <c r="B174" s="206"/>
      <c r="C174" s="207"/>
      <c r="D174" s="206"/>
      <c r="E174" s="225"/>
      <c r="F174" s="225"/>
      <c r="G174" s="225"/>
      <c r="H174" s="225"/>
      <c r="I174" s="225"/>
      <c r="J174" s="225"/>
      <c r="K174" s="225"/>
      <c r="L174" s="225"/>
      <c r="M174" s="225"/>
      <c r="N174" s="225"/>
      <c r="O174" s="225"/>
      <c r="P174" s="104">
        <f t="shared" si="15"/>
        <v>0</v>
      </c>
      <c r="Q174" s="16" t="b">
        <f t="shared" si="16"/>
        <v>1</v>
      </c>
      <c r="R174" s="481" t="b">
        <f t="shared" si="17"/>
        <v>1</v>
      </c>
      <c r="S174" s="16" t="b">
        <f t="shared" si="18"/>
        <v>1</v>
      </c>
      <c r="T174" s="16" t="b">
        <f t="shared" si="13"/>
        <v>1</v>
      </c>
      <c r="U174" s="16" t="b">
        <f t="shared" si="14"/>
        <v>1</v>
      </c>
    </row>
    <row r="175" spans="1:21" ht="15.75">
      <c r="A175" s="239">
        <v>150</v>
      </c>
      <c r="B175" s="206"/>
      <c r="C175" s="207"/>
      <c r="D175" s="206"/>
      <c r="E175" s="225"/>
      <c r="F175" s="225"/>
      <c r="G175" s="225"/>
      <c r="H175" s="225"/>
      <c r="I175" s="225"/>
      <c r="J175" s="225"/>
      <c r="K175" s="225"/>
      <c r="L175" s="225"/>
      <c r="M175" s="225"/>
      <c r="N175" s="225"/>
      <c r="O175" s="225"/>
      <c r="P175" s="104">
        <f t="shared" si="15"/>
        <v>0</v>
      </c>
      <c r="Q175" s="16" t="b">
        <f t="shared" si="16"/>
        <v>1</v>
      </c>
      <c r="R175" s="481" t="b">
        <f t="shared" si="17"/>
        <v>1</v>
      </c>
      <c r="S175" s="16" t="b">
        <f t="shared" si="18"/>
        <v>1</v>
      </c>
      <c r="T175" s="16" t="b">
        <f t="shared" si="13"/>
        <v>1</v>
      </c>
      <c r="U175" s="16" t="b">
        <f t="shared" si="14"/>
        <v>1</v>
      </c>
    </row>
    <row r="176" spans="1:21" ht="15.75">
      <c r="A176" s="239">
        <v>151</v>
      </c>
      <c r="B176" s="206"/>
      <c r="C176" s="207"/>
      <c r="D176" s="206"/>
      <c r="E176" s="225"/>
      <c r="F176" s="225"/>
      <c r="G176" s="225"/>
      <c r="H176" s="225"/>
      <c r="I176" s="225"/>
      <c r="J176" s="225"/>
      <c r="K176" s="225"/>
      <c r="L176" s="225"/>
      <c r="M176" s="225"/>
      <c r="N176" s="225"/>
      <c r="O176" s="225"/>
      <c r="P176" s="104">
        <f t="shared" si="15"/>
        <v>0</v>
      </c>
      <c r="Q176" s="16" t="b">
        <f t="shared" si="16"/>
        <v>1</v>
      </c>
      <c r="R176" s="481" t="b">
        <f t="shared" si="17"/>
        <v>1</v>
      </c>
      <c r="S176" s="16" t="b">
        <f t="shared" si="18"/>
        <v>1</v>
      </c>
      <c r="T176" s="16" t="b">
        <f t="shared" si="13"/>
        <v>1</v>
      </c>
      <c r="U176" s="16" t="b">
        <f t="shared" si="14"/>
        <v>1</v>
      </c>
    </row>
    <row r="177" spans="1:21" ht="15.75">
      <c r="A177" s="239">
        <v>152</v>
      </c>
      <c r="B177" s="206"/>
      <c r="C177" s="207"/>
      <c r="D177" s="206"/>
      <c r="E177" s="225"/>
      <c r="F177" s="225"/>
      <c r="G177" s="225"/>
      <c r="H177" s="225"/>
      <c r="I177" s="225"/>
      <c r="J177" s="225"/>
      <c r="K177" s="225"/>
      <c r="L177" s="225"/>
      <c r="M177" s="225"/>
      <c r="N177" s="225"/>
      <c r="O177" s="225"/>
      <c r="P177" s="104">
        <f t="shared" si="15"/>
        <v>0</v>
      </c>
      <c r="Q177" s="16" t="b">
        <f t="shared" si="16"/>
        <v>1</v>
      </c>
      <c r="R177" s="481" t="b">
        <f t="shared" si="17"/>
        <v>1</v>
      </c>
      <c r="S177" s="16" t="b">
        <f t="shared" si="18"/>
        <v>1</v>
      </c>
      <c r="T177" s="16" t="b">
        <f t="shared" si="13"/>
        <v>1</v>
      </c>
      <c r="U177" s="16" t="b">
        <f t="shared" si="14"/>
        <v>1</v>
      </c>
    </row>
    <row r="178" spans="1:21" ht="15.75">
      <c r="A178" s="239">
        <v>153</v>
      </c>
      <c r="B178" s="206"/>
      <c r="C178" s="207"/>
      <c r="D178" s="206"/>
      <c r="E178" s="225"/>
      <c r="F178" s="225"/>
      <c r="G178" s="225"/>
      <c r="H178" s="225"/>
      <c r="I178" s="225"/>
      <c r="J178" s="225"/>
      <c r="K178" s="225"/>
      <c r="L178" s="225"/>
      <c r="M178" s="225"/>
      <c r="N178" s="225"/>
      <c r="O178" s="225"/>
      <c r="P178" s="104">
        <f t="shared" si="15"/>
        <v>0</v>
      </c>
      <c r="Q178" s="16" t="b">
        <f t="shared" si="16"/>
        <v>1</v>
      </c>
      <c r="R178" s="481" t="b">
        <f t="shared" si="17"/>
        <v>1</v>
      </c>
      <c r="S178" s="16" t="b">
        <f t="shared" si="18"/>
        <v>1</v>
      </c>
      <c r="T178" s="16" t="b">
        <f t="shared" si="13"/>
        <v>1</v>
      </c>
      <c r="U178" s="16" t="b">
        <f t="shared" si="14"/>
        <v>1</v>
      </c>
    </row>
    <row r="179" spans="1:21" ht="15.75">
      <c r="A179" s="239">
        <v>154</v>
      </c>
      <c r="B179" s="206"/>
      <c r="C179" s="207"/>
      <c r="D179" s="206"/>
      <c r="E179" s="225"/>
      <c r="F179" s="225"/>
      <c r="G179" s="225"/>
      <c r="H179" s="225"/>
      <c r="I179" s="225"/>
      <c r="J179" s="225"/>
      <c r="K179" s="225"/>
      <c r="L179" s="225"/>
      <c r="M179" s="225"/>
      <c r="N179" s="225"/>
      <c r="O179" s="225"/>
      <c r="P179" s="104">
        <f t="shared" si="15"/>
        <v>0</v>
      </c>
      <c r="Q179" s="16" t="b">
        <f t="shared" si="16"/>
        <v>1</v>
      </c>
      <c r="R179" s="481" t="b">
        <f t="shared" si="17"/>
        <v>1</v>
      </c>
      <c r="S179" s="16" t="b">
        <f t="shared" si="18"/>
        <v>1</v>
      </c>
      <c r="T179" s="16" t="b">
        <f t="shared" si="13"/>
        <v>1</v>
      </c>
      <c r="U179" s="16" t="b">
        <f t="shared" si="14"/>
        <v>1</v>
      </c>
    </row>
    <row r="180" spans="1:21" ht="15.75">
      <c r="A180" s="239">
        <v>155</v>
      </c>
      <c r="B180" s="206"/>
      <c r="C180" s="207"/>
      <c r="D180" s="206"/>
      <c r="E180" s="225"/>
      <c r="F180" s="225"/>
      <c r="G180" s="225"/>
      <c r="H180" s="225"/>
      <c r="I180" s="225"/>
      <c r="J180" s="225"/>
      <c r="K180" s="225"/>
      <c r="L180" s="225"/>
      <c r="M180" s="225"/>
      <c r="N180" s="225"/>
      <c r="O180" s="225"/>
      <c r="P180" s="104">
        <f t="shared" si="15"/>
        <v>0</v>
      </c>
      <c r="Q180" s="16" t="b">
        <f t="shared" si="16"/>
        <v>1</v>
      </c>
      <c r="R180" s="481" t="b">
        <f t="shared" si="17"/>
        <v>1</v>
      </c>
      <c r="S180" s="16" t="b">
        <f t="shared" si="18"/>
        <v>1</v>
      </c>
      <c r="T180" s="16" t="b">
        <f t="shared" si="13"/>
        <v>1</v>
      </c>
      <c r="U180" s="16" t="b">
        <f t="shared" si="14"/>
        <v>1</v>
      </c>
    </row>
    <row r="181" spans="1:21" ht="15.75">
      <c r="A181" s="239">
        <v>156</v>
      </c>
      <c r="B181" s="206"/>
      <c r="C181" s="207"/>
      <c r="D181" s="206"/>
      <c r="E181" s="225"/>
      <c r="F181" s="225"/>
      <c r="G181" s="225"/>
      <c r="H181" s="225"/>
      <c r="I181" s="225"/>
      <c r="J181" s="225"/>
      <c r="K181" s="225"/>
      <c r="L181" s="225"/>
      <c r="M181" s="225"/>
      <c r="N181" s="225"/>
      <c r="O181" s="225"/>
      <c r="P181" s="104">
        <f t="shared" si="15"/>
        <v>0</v>
      </c>
      <c r="Q181" s="16" t="b">
        <f t="shared" si="16"/>
        <v>1</v>
      </c>
      <c r="R181" s="481" t="b">
        <f t="shared" si="17"/>
        <v>1</v>
      </c>
      <c r="S181" s="16" t="b">
        <f t="shared" si="18"/>
        <v>1</v>
      </c>
      <c r="T181" s="16" t="b">
        <f t="shared" si="13"/>
        <v>1</v>
      </c>
      <c r="U181" s="16" t="b">
        <f t="shared" si="14"/>
        <v>1</v>
      </c>
    </row>
    <row r="182" spans="1:21" ht="15.75">
      <c r="A182" s="239">
        <v>157</v>
      </c>
      <c r="B182" s="206"/>
      <c r="C182" s="207"/>
      <c r="D182" s="206"/>
      <c r="E182" s="225"/>
      <c r="F182" s="225"/>
      <c r="G182" s="225"/>
      <c r="H182" s="225"/>
      <c r="I182" s="225"/>
      <c r="J182" s="225"/>
      <c r="K182" s="225"/>
      <c r="L182" s="225"/>
      <c r="M182" s="225"/>
      <c r="N182" s="225"/>
      <c r="O182" s="225"/>
      <c r="P182" s="104">
        <f t="shared" si="15"/>
        <v>0</v>
      </c>
      <c r="Q182" s="16" t="b">
        <f t="shared" si="16"/>
        <v>1</v>
      </c>
      <c r="R182" s="481" t="b">
        <f t="shared" si="17"/>
        <v>1</v>
      </c>
      <c r="S182" s="16" t="b">
        <f t="shared" si="18"/>
        <v>1</v>
      </c>
      <c r="T182" s="16" t="b">
        <f t="shared" si="13"/>
        <v>1</v>
      </c>
      <c r="U182" s="16" t="b">
        <f t="shared" si="14"/>
        <v>1</v>
      </c>
    </row>
    <row r="183" spans="1:21" ht="15.75">
      <c r="A183" s="239">
        <v>158</v>
      </c>
      <c r="B183" s="206"/>
      <c r="C183" s="207"/>
      <c r="D183" s="206"/>
      <c r="E183" s="225"/>
      <c r="F183" s="225"/>
      <c r="G183" s="225"/>
      <c r="H183" s="225"/>
      <c r="I183" s="225"/>
      <c r="J183" s="225"/>
      <c r="K183" s="225"/>
      <c r="L183" s="225"/>
      <c r="M183" s="225"/>
      <c r="N183" s="225"/>
      <c r="O183" s="225"/>
      <c r="P183" s="104">
        <f t="shared" si="15"/>
        <v>0</v>
      </c>
      <c r="Q183" s="16" t="b">
        <f t="shared" si="16"/>
        <v>1</v>
      </c>
      <c r="R183" s="481" t="b">
        <f t="shared" si="17"/>
        <v>1</v>
      </c>
      <c r="S183" s="16" t="b">
        <f t="shared" si="18"/>
        <v>1</v>
      </c>
      <c r="T183" s="16" t="b">
        <f t="shared" si="13"/>
        <v>1</v>
      </c>
      <c r="U183" s="16" t="b">
        <f t="shared" si="14"/>
        <v>1</v>
      </c>
    </row>
    <row r="184" spans="1:21" ht="15.75">
      <c r="A184" s="239">
        <v>159</v>
      </c>
      <c r="B184" s="206"/>
      <c r="C184" s="207"/>
      <c r="D184" s="206"/>
      <c r="E184" s="225"/>
      <c r="F184" s="225"/>
      <c r="G184" s="225"/>
      <c r="H184" s="225"/>
      <c r="I184" s="225"/>
      <c r="J184" s="225"/>
      <c r="K184" s="225"/>
      <c r="L184" s="225"/>
      <c r="M184" s="225"/>
      <c r="N184" s="225"/>
      <c r="O184" s="225"/>
      <c r="P184" s="104">
        <f t="shared" si="15"/>
        <v>0</v>
      </c>
      <c r="Q184" s="16" t="b">
        <f t="shared" si="16"/>
        <v>1</v>
      </c>
      <c r="R184" s="481" t="b">
        <f t="shared" si="17"/>
        <v>1</v>
      </c>
      <c r="S184" s="16" t="b">
        <f t="shared" si="18"/>
        <v>1</v>
      </c>
      <c r="T184" s="16" t="b">
        <f t="shared" si="13"/>
        <v>1</v>
      </c>
      <c r="U184" s="16" t="b">
        <f t="shared" si="14"/>
        <v>1</v>
      </c>
    </row>
    <row r="185" spans="1:21" ht="15.75">
      <c r="A185" s="239">
        <v>160</v>
      </c>
      <c r="B185" s="206"/>
      <c r="C185" s="207"/>
      <c r="D185" s="206"/>
      <c r="E185" s="225"/>
      <c r="F185" s="225"/>
      <c r="G185" s="225"/>
      <c r="H185" s="225"/>
      <c r="I185" s="225"/>
      <c r="J185" s="225"/>
      <c r="K185" s="225"/>
      <c r="L185" s="225"/>
      <c r="M185" s="225"/>
      <c r="N185" s="225"/>
      <c r="O185" s="225"/>
      <c r="P185" s="104">
        <f t="shared" si="15"/>
        <v>0</v>
      </c>
      <c r="Q185" s="16" t="b">
        <f t="shared" si="16"/>
        <v>1</v>
      </c>
      <c r="R185" s="481" t="b">
        <f t="shared" si="17"/>
        <v>1</v>
      </c>
      <c r="S185" s="16" t="b">
        <f t="shared" si="18"/>
        <v>1</v>
      </c>
      <c r="T185" s="16" t="b">
        <f t="shared" si="13"/>
        <v>1</v>
      </c>
      <c r="U185" s="16" t="b">
        <f t="shared" si="14"/>
        <v>1</v>
      </c>
    </row>
    <row r="186" spans="1:21" ht="15.75">
      <c r="A186" s="239">
        <v>161</v>
      </c>
      <c r="B186" s="206"/>
      <c r="C186" s="207"/>
      <c r="D186" s="206"/>
      <c r="E186" s="225"/>
      <c r="F186" s="225"/>
      <c r="G186" s="225"/>
      <c r="H186" s="225"/>
      <c r="I186" s="225"/>
      <c r="J186" s="225"/>
      <c r="K186" s="225"/>
      <c r="L186" s="225"/>
      <c r="M186" s="225"/>
      <c r="N186" s="225"/>
      <c r="O186" s="225"/>
      <c r="P186" s="104">
        <f t="shared" si="15"/>
        <v>0</v>
      </c>
      <c r="Q186" s="16" t="b">
        <f t="shared" si="16"/>
        <v>1</v>
      </c>
      <c r="R186" s="481" t="b">
        <f t="shared" si="17"/>
        <v>1</v>
      </c>
      <c r="S186" s="16" t="b">
        <f t="shared" si="18"/>
        <v>1</v>
      </c>
      <c r="T186" s="16" t="b">
        <f t="shared" si="13"/>
        <v>1</v>
      </c>
      <c r="U186" s="16" t="b">
        <f t="shared" si="14"/>
        <v>1</v>
      </c>
    </row>
    <row r="187" spans="1:21" ht="15.75">
      <c r="A187" s="239">
        <v>162</v>
      </c>
      <c r="B187" s="206"/>
      <c r="C187" s="207"/>
      <c r="D187" s="206"/>
      <c r="E187" s="225"/>
      <c r="F187" s="225"/>
      <c r="G187" s="225"/>
      <c r="H187" s="225"/>
      <c r="I187" s="225"/>
      <c r="J187" s="225"/>
      <c r="K187" s="225"/>
      <c r="L187" s="225"/>
      <c r="M187" s="225"/>
      <c r="N187" s="225"/>
      <c r="O187" s="225"/>
      <c r="P187" s="104">
        <f t="shared" si="15"/>
        <v>0</v>
      </c>
      <c r="Q187" s="16" t="b">
        <f t="shared" si="16"/>
        <v>1</v>
      </c>
      <c r="R187" s="481" t="b">
        <f t="shared" si="17"/>
        <v>1</v>
      </c>
      <c r="S187" s="16" t="b">
        <f t="shared" si="18"/>
        <v>1</v>
      </c>
      <c r="T187" s="16" t="b">
        <f t="shared" si="13"/>
        <v>1</v>
      </c>
      <c r="U187" s="16" t="b">
        <f t="shared" si="14"/>
        <v>1</v>
      </c>
    </row>
    <row r="188" spans="1:21" ht="15.75">
      <c r="A188" s="239">
        <v>163</v>
      </c>
      <c r="B188" s="206"/>
      <c r="C188" s="207"/>
      <c r="D188" s="206"/>
      <c r="E188" s="225"/>
      <c r="F188" s="225"/>
      <c r="G188" s="225"/>
      <c r="H188" s="225"/>
      <c r="I188" s="225"/>
      <c r="J188" s="225"/>
      <c r="K188" s="225"/>
      <c r="L188" s="225"/>
      <c r="M188" s="225"/>
      <c r="N188" s="225"/>
      <c r="O188" s="225"/>
      <c r="P188" s="104">
        <f t="shared" si="15"/>
        <v>0</v>
      </c>
      <c r="Q188" s="16" t="b">
        <f t="shared" si="16"/>
        <v>1</v>
      </c>
      <c r="R188" s="481" t="b">
        <f t="shared" si="17"/>
        <v>1</v>
      </c>
      <c r="S188" s="16" t="b">
        <f t="shared" si="18"/>
        <v>1</v>
      </c>
      <c r="T188" s="16" t="b">
        <f t="shared" si="13"/>
        <v>1</v>
      </c>
      <c r="U188" s="16" t="b">
        <f t="shared" si="14"/>
        <v>1</v>
      </c>
    </row>
    <row r="189" spans="1:21" ht="15.75">
      <c r="A189" s="239">
        <v>164</v>
      </c>
      <c r="B189" s="206"/>
      <c r="C189" s="207"/>
      <c r="D189" s="206"/>
      <c r="E189" s="225"/>
      <c r="F189" s="225"/>
      <c r="G189" s="225"/>
      <c r="H189" s="225"/>
      <c r="I189" s="225"/>
      <c r="J189" s="225"/>
      <c r="K189" s="225"/>
      <c r="L189" s="225"/>
      <c r="M189" s="225"/>
      <c r="N189" s="225"/>
      <c r="O189" s="225"/>
      <c r="P189" s="104">
        <f t="shared" si="15"/>
        <v>0</v>
      </c>
      <c r="Q189" s="16" t="b">
        <f t="shared" si="16"/>
        <v>1</v>
      </c>
      <c r="R189" s="481" t="b">
        <f t="shared" si="17"/>
        <v>1</v>
      </c>
      <c r="S189" s="16" t="b">
        <f t="shared" si="18"/>
        <v>1</v>
      </c>
      <c r="T189" s="16" t="b">
        <f t="shared" si="13"/>
        <v>1</v>
      </c>
      <c r="U189" s="16" t="b">
        <f t="shared" si="14"/>
        <v>1</v>
      </c>
    </row>
    <row r="190" spans="1:21" ht="15.75">
      <c r="A190" s="239">
        <v>165</v>
      </c>
      <c r="B190" s="206"/>
      <c r="C190" s="207"/>
      <c r="D190" s="206"/>
      <c r="E190" s="225"/>
      <c r="F190" s="225"/>
      <c r="G190" s="225"/>
      <c r="H190" s="225"/>
      <c r="I190" s="225"/>
      <c r="J190" s="225"/>
      <c r="K190" s="225"/>
      <c r="L190" s="225"/>
      <c r="M190" s="225"/>
      <c r="N190" s="225"/>
      <c r="O190" s="225"/>
      <c r="P190" s="104">
        <f t="shared" si="15"/>
        <v>0</v>
      </c>
      <c r="Q190" s="16" t="b">
        <f t="shared" si="16"/>
        <v>1</v>
      </c>
      <c r="R190" s="481" t="b">
        <f t="shared" si="17"/>
        <v>1</v>
      </c>
      <c r="S190" s="16" t="b">
        <f t="shared" si="18"/>
        <v>1</v>
      </c>
      <c r="T190" s="16" t="b">
        <f t="shared" si="13"/>
        <v>1</v>
      </c>
      <c r="U190" s="16" t="b">
        <f t="shared" si="14"/>
        <v>1</v>
      </c>
    </row>
    <row r="191" spans="1:21" ht="15.75">
      <c r="A191" s="239">
        <v>166</v>
      </c>
      <c r="B191" s="206"/>
      <c r="C191" s="207"/>
      <c r="D191" s="206"/>
      <c r="E191" s="225"/>
      <c r="F191" s="225"/>
      <c r="G191" s="225"/>
      <c r="H191" s="225"/>
      <c r="I191" s="225"/>
      <c r="J191" s="225"/>
      <c r="K191" s="225"/>
      <c r="L191" s="225"/>
      <c r="M191" s="225"/>
      <c r="N191" s="225"/>
      <c r="O191" s="225"/>
      <c r="P191" s="104">
        <f t="shared" si="15"/>
        <v>0</v>
      </c>
      <c r="Q191" s="16" t="b">
        <f t="shared" si="16"/>
        <v>1</v>
      </c>
      <c r="R191" s="481" t="b">
        <f t="shared" si="17"/>
        <v>1</v>
      </c>
      <c r="S191" s="16" t="b">
        <f t="shared" si="18"/>
        <v>1</v>
      </c>
      <c r="T191" s="16" t="b">
        <f t="shared" si="13"/>
        <v>1</v>
      </c>
      <c r="U191" s="16" t="b">
        <f t="shared" si="14"/>
        <v>1</v>
      </c>
    </row>
    <row r="192" spans="1:21" ht="15.75">
      <c r="A192" s="239">
        <v>167</v>
      </c>
      <c r="B192" s="206"/>
      <c r="C192" s="207"/>
      <c r="D192" s="206"/>
      <c r="E192" s="225"/>
      <c r="F192" s="225"/>
      <c r="G192" s="225"/>
      <c r="H192" s="225"/>
      <c r="I192" s="225"/>
      <c r="J192" s="225"/>
      <c r="K192" s="225"/>
      <c r="L192" s="225"/>
      <c r="M192" s="225"/>
      <c r="N192" s="225"/>
      <c r="O192" s="225"/>
      <c r="P192" s="104">
        <f t="shared" si="15"/>
        <v>0</v>
      </c>
      <c r="Q192" s="16" t="b">
        <f t="shared" si="16"/>
        <v>1</v>
      </c>
      <c r="R192" s="481" t="b">
        <f t="shared" si="17"/>
        <v>1</v>
      </c>
      <c r="S192" s="16" t="b">
        <f t="shared" si="18"/>
        <v>1</v>
      </c>
      <c r="T192" s="16" t="b">
        <f t="shared" si="13"/>
        <v>1</v>
      </c>
      <c r="U192" s="16" t="b">
        <f t="shared" si="14"/>
        <v>1</v>
      </c>
    </row>
    <row r="193" spans="1:21" ht="15.75">
      <c r="A193" s="239">
        <v>168</v>
      </c>
      <c r="B193" s="206"/>
      <c r="C193" s="207"/>
      <c r="D193" s="206"/>
      <c r="E193" s="225"/>
      <c r="F193" s="225"/>
      <c r="G193" s="225"/>
      <c r="H193" s="225"/>
      <c r="I193" s="225"/>
      <c r="J193" s="225"/>
      <c r="K193" s="225"/>
      <c r="L193" s="225"/>
      <c r="M193" s="225"/>
      <c r="N193" s="225"/>
      <c r="O193" s="225"/>
      <c r="P193" s="104">
        <f t="shared" si="15"/>
        <v>0</v>
      </c>
      <c r="Q193" s="16" t="b">
        <f t="shared" si="16"/>
        <v>1</v>
      </c>
      <c r="R193" s="481" t="b">
        <f t="shared" si="17"/>
        <v>1</v>
      </c>
      <c r="S193" s="16" t="b">
        <f t="shared" si="18"/>
        <v>1</v>
      </c>
      <c r="T193" s="16" t="b">
        <f t="shared" si="13"/>
        <v>1</v>
      </c>
      <c r="U193" s="16" t="b">
        <f t="shared" si="14"/>
        <v>1</v>
      </c>
    </row>
    <row r="194" spans="1:21" ht="15.75">
      <c r="A194" s="239">
        <v>169</v>
      </c>
      <c r="B194" s="206"/>
      <c r="C194" s="207"/>
      <c r="D194" s="206"/>
      <c r="E194" s="225"/>
      <c r="F194" s="225"/>
      <c r="G194" s="225"/>
      <c r="H194" s="225"/>
      <c r="I194" s="225"/>
      <c r="J194" s="225"/>
      <c r="K194" s="225"/>
      <c r="L194" s="225"/>
      <c r="M194" s="225"/>
      <c r="N194" s="225"/>
      <c r="O194" s="225"/>
      <c r="P194" s="104">
        <f t="shared" si="15"/>
        <v>0</v>
      </c>
      <c r="Q194" s="16" t="b">
        <f t="shared" si="16"/>
        <v>1</v>
      </c>
      <c r="R194" s="481" t="b">
        <f t="shared" si="17"/>
        <v>1</v>
      </c>
      <c r="S194" s="16" t="b">
        <f t="shared" si="18"/>
        <v>1</v>
      </c>
      <c r="T194" s="16" t="b">
        <f t="shared" si="13"/>
        <v>1</v>
      </c>
      <c r="U194" s="16" t="b">
        <f t="shared" si="14"/>
        <v>1</v>
      </c>
    </row>
    <row r="195" spans="1:21" ht="15.75">
      <c r="A195" s="239">
        <v>170</v>
      </c>
      <c r="B195" s="206"/>
      <c r="C195" s="207"/>
      <c r="D195" s="206"/>
      <c r="E195" s="225"/>
      <c r="F195" s="225"/>
      <c r="G195" s="225"/>
      <c r="H195" s="225"/>
      <c r="I195" s="225"/>
      <c r="J195" s="225"/>
      <c r="K195" s="225"/>
      <c r="L195" s="225"/>
      <c r="M195" s="225"/>
      <c r="N195" s="225"/>
      <c r="O195" s="225"/>
      <c r="P195" s="104">
        <f t="shared" si="15"/>
        <v>0</v>
      </c>
      <c r="Q195" s="16" t="b">
        <f t="shared" si="16"/>
        <v>1</v>
      </c>
      <c r="R195" s="481" t="b">
        <f t="shared" si="17"/>
        <v>1</v>
      </c>
      <c r="S195" s="16" t="b">
        <f t="shared" si="18"/>
        <v>1</v>
      </c>
      <c r="T195" s="16" t="b">
        <f t="shared" si="13"/>
        <v>1</v>
      </c>
      <c r="U195" s="16" t="b">
        <f t="shared" si="14"/>
        <v>1</v>
      </c>
    </row>
    <row r="196" spans="1:21" ht="15.75">
      <c r="A196" s="239">
        <v>171</v>
      </c>
      <c r="B196" s="206"/>
      <c r="C196" s="207"/>
      <c r="D196" s="206"/>
      <c r="E196" s="225"/>
      <c r="F196" s="225"/>
      <c r="G196" s="225"/>
      <c r="H196" s="225"/>
      <c r="I196" s="225"/>
      <c r="J196" s="225"/>
      <c r="K196" s="225"/>
      <c r="L196" s="225"/>
      <c r="M196" s="225"/>
      <c r="N196" s="225"/>
      <c r="O196" s="225"/>
      <c r="P196" s="104">
        <f t="shared" si="15"/>
        <v>0</v>
      </c>
      <c r="Q196" s="16" t="b">
        <f t="shared" si="16"/>
        <v>1</v>
      </c>
      <c r="R196" s="481" t="b">
        <f t="shared" si="17"/>
        <v>1</v>
      </c>
      <c r="S196" s="16" t="b">
        <f t="shared" si="18"/>
        <v>1</v>
      </c>
      <c r="T196" s="16" t="b">
        <f t="shared" si="13"/>
        <v>1</v>
      </c>
      <c r="U196" s="16" t="b">
        <f t="shared" si="14"/>
        <v>1</v>
      </c>
    </row>
    <row r="197" spans="1:21" ht="15.75">
      <c r="A197" s="239">
        <v>172</v>
      </c>
      <c r="B197" s="206"/>
      <c r="C197" s="207"/>
      <c r="D197" s="206"/>
      <c r="E197" s="225"/>
      <c r="F197" s="225"/>
      <c r="G197" s="225"/>
      <c r="H197" s="225"/>
      <c r="I197" s="225"/>
      <c r="J197" s="225"/>
      <c r="K197" s="225"/>
      <c r="L197" s="225"/>
      <c r="M197" s="225"/>
      <c r="N197" s="225"/>
      <c r="O197" s="225"/>
      <c r="P197" s="104">
        <f t="shared" si="15"/>
        <v>0</v>
      </c>
      <c r="Q197" s="16" t="b">
        <f t="shared" si="16"/>
        <v>1</v>
      </c>
      <c r="R197" s="481" t="b">
        <f t="shared" si="17"/>
        <v>1</v>
      </c>
      <c r="S197" s="16" t="b">
        <f t="shared" si="18"/>
        <v>1</v>
      </c>
      <c r="T197" s="16" t="b">
        <f t="shared" si="13"/>
        <v>1</v>
      </c>
      <c r="U197" s="16" t="b">
        <f t="shared" si="14"/>
        <v>1</v>
      </c>
    </row>
    <row r="198" spans="1:21" ht="15.75">
      <c r="A198" s="239">
        <v>173</v>
      </c>
      <c r="B198" s="206"/>
      <c r="C198" s="207"/>
      <c r="D198" s="206"/>
      <c r="E198" s="225"/>
      <c r="F198" s="225"/>
      <c r="G198" s="225"/>
      <c r="H198" s="225"/>
      <c r="I198" s="225"/>
      <c r="J198" s="225"/>
      <c r="K198" s="225"/>
      <c r="L198" s="225"/>
      <c r="M198" s="225"/>
      <c r="N198" s="225"/>
      <c r="O198" s="225"/>
      <c r="P198" s="104">
        <f t="shared" si="15"/>
        <v>0</v>
      </c>
      <c r="Q198" s="16" t="b">
        <f t="shared" si="16"/>
        <v>1</v>
      </c>
      <c r="R198" s="481" t="b">
        <f t="shared" si="17"/>
        <v>1</v>
      </c>
      <c r="S198" s="16" t="b">
        <f t="shared" si="18"/>
        <v>1</v>
      </c>
      <c r="T198" s="16" t="b">
        <f t="shared" si="13"/>
        <v>1</v>
      </c>
      <c r="U198" s="16" t="b">
        <f t="shared" si="14"/>
        <v>1</v>
      </c>
    </row>
    <row r="199" spans="1:21" ht="15.75">
      <c r="A199" s="239">
        <v>174</v>
      </c>
      <c r="B199" s="206"/>
      <c r="C199" s="207"/>
      <c r="D199" s="206"/>
      <c r="E199" s="225"/>
      <c r="F199" s="225"/>
      <c r="G199" s="225"/>
      <c r="H199" s="225"/>
      <c r="I199" s="225"/>
      <c r="J199" s="225"/>
      <c r="K199" s="225"/>
      <c r="L199" s="225"/>
      <c r="M199" s="225"/>
      <c r="N199" s="225"/>
      <c r="O199" s="225"/>
      <c r="P199" s="104">
        <f t="shared" si="15"/>
        <v>0</v>
      </c>
      <c r="Q199" s="16" t="b">
        <f t="shared" si="16"/>
        <v>1</v>
      </c>
      <c r="R199" s="481" t="b">
        <f t="shared" si="17"/>
        <v>1</v>
      </c>
      <c r="S199" s="16" t="b">
        <f t="shared" si="18"/>
        <v>1</v>
      </c>
      <c r="T199" s="16" t="b">
        <f t="shared" si="13"/>
        <v>1</v>
      </c>
      <c r="U199" s="16" t="b">
        <f t="shared" si="14"/>
        <v>1</v>
      </c>
    </row>
    <row r="200" spans="1:21" ht="15.75">
      <c r="A200" s="239">
        <v>175</v>
      </c>
      <c r="B200" s="206"/>
      <c r="C200" s="207"/>
      <c r="D200" s="206"/>
      <c r="E200" s="225"/>
      <c r="F200" s="225"/>
      <c r="G200" s="225"/>
      <c r="H200" s="225"/>
      <c r="I200" s="225"/>
      <c r="J200" s="225"/>
      <c r="K200" s="225"/>
      <c r="L200" s="225"/>
      <c r="M200" s="225"/>
      <c r="N200" s="225"/>
      <c r="O200" s="225"/>
      <c r="P200" s="104">
        <f t="shared" si="15"/>
        <v>0</v>
      </c>
      <c r="Q200" s="16" t="b">
        <f t="shared" si="16"/>
        <v>1</v>
      </c>
      <c r="R200" s="481" t="b">
        <f t="shared" si="17"/>
        <v>1</v>
      </c>
      <c r="S200" s="16" t="b">
        <f t="shared" si="18"/>
        <v>1</v>
      </c>
      <c r="T200" s="16" t="b">
        <f t="shared" si="13"/>
        <v>1</v>
      </c>
      <c r="U200" s="16" t="b">
        <f t="shared" si="14"/>
        <v>1</v>
      </c>
    </row>
    <row r="201" spans="1:21" ht="15.75">
      <c r="A201" s="239">
        <v>176</v>
      </c>
      <c r="B201" s="206"/>
      <c r="C201" s="207"/>
      <c r="D201" s="206"/>
      <c r="E201" s="225"/>
      <c r="F201" s="225"/>
      <c r="G201" s="225"/>
      <c r="H201" s="225"/>
      <c r="I201" s="225"/>
      <c r="J201" s="225"/>
      <c r="K201" s="225"/>
      <c r="L201" s="225"/>
      <c r="M201" s="225"/>
      <c r="N201" s="225"/>
      <c r="O201" s="225"/>
      <c r="P201" s="104">
        <f t="shared" si="15"/>
        <v>0</v>
      </c>
      <c r="Q201" s="16" t="b">
        <f t="shared" si="16"/>
        <v>1</v>
      </c>
      <c r="R201" s="481" t="b">
        <f t="shared" si="17"/>
        <v>1</v>
      </c>
      <c r="S201" s="16" t="b">
        <f t="shared" si="18"/>
        <v>1</v>
      </c>
      <c r="T201" s="16" t="b">
        <f t="shared" si="13"/>
        <v>1</v>
      </c>
      <c r="U201" s="16" t="b">
        <f t="shared" si="14"/>
        <v>1</v>
      </c>
    </row>
    <row r="202" spans="1:21" ht="15.75">
      <c r="A202" s="239">
        <v>177</v>
      </c>
      <c r="B202" s="206"/>
      <c r="C202" s="207"/>
      <c r="D202" s="206"/>
      <c r="E202" s="225"/>
      <c r="F202" s="225"/>
      <c r="G202" s="225"/>
      <c r="H202" s="225"/>
      <c r="I202" s="225"/>
      <c r="J202" s="225"/>
      <c r="K202" s="225"/>
      <c r="L202" s="225"/>
      <c r="M202" s="225"/>
      <c r="N202" s="225"/>
      <c r="O202" s="225"/>
      <c r="P202" s="104">
        <f t="shared" si="15"/>
        <v>0</v>
      </c>
      <c r="Q202" s="16" t="b">
        <f t="shared" si="16"/>
        <v>1</v>
      </c>
      <c r="R202" s="481" t="b">
        <f t="shared" si="17"/>
        <v>1</v>
      </c>
      <c r="S202" s="16" t="b">
        <f t="shared" si="18"/>
        <v>1</v>
      </c>
      <c r="T202" s="16" t="b">
        <f t="shared" si="13"/>
        <v>1</v>
      </c>
      <c r="U202" s="16" t="b">
        <f t="shared" si="14"/>
        <v>1</v>
      </c>
    </row>
    <row r="203" spans="1:21" ht="15.75">
      <c r="A203" s="239">
        <v>178</v>
      </c>
      <c r="B203" s="206"/>
      <c r="C203" s="207"/>
      <c r="D203" s="206"/>
      <c r="E203" s="225"/>
      <c r="F203" s="225"/>
      <c r="G203" s="225"/>
      <c r="H203" s="225"/>
      <c r="I203" s="225"/>
      <c r="J203" s="225"/>
      <c r="K203" s="225"/>
      <c r="L203" s="225"/>
      <c r="M203" s="225"/>
      <c r="N203" s="225"/>
      <c r="O203" s="225"/>
      <c r="P203" s="104">
        <f t="shared" si="15"/>
        <v>0</v>
      </c>
      <c r="Q203" s="16" t="b">
        <f t="shared" si="16"/>
        <v>1</v>
      </c>
      <c r="R203" s="481" t="b">
        <f t="shared" si="17"/>
        <v>1</v>
      </c>
      <c r="S203" s="16" t="b">
        <f t="shared" si="18"/>
        <v>1</v>
      </c>
      <c r="T203" s="16" t="b">
        <f t="shared" si="13"/>
        <v>1</v>
      </c>
      <c r="U203" s="16" t="b">
        <f t="shared" si="14"/>
        <v>1</v>
      </c>
    </row>
    <row r="204" spans="1:21" ht="15.75">
      <c r="A204" s="239">
        <v>179</v>
      </c>
      <c r="B204" s="206"/>
      <c r="C204" s="207"/>
      <c r="D204" s="206"/>
      <c r="E204" s="225"/>
      <c r="F204" s="225"/>
      <c r="G204" s="225"/>
      <c r="H204" s="225"/>
      <c r="I204" s="225"/>
      <c r="J204" s="225"/>
      <c r="K204" s="225"/>
      <c r="L204" s="225"/>
      <c r="M204" s="225"/>
      <c r="N204" s="225"/>
      <c r="O204" s="225"/>
      <c r="P204" s="104">
        <f t="shared" si="15"/>
        <v>0</v>
      </c>
      <c r="Q204" s="16" t="b">
        <f t="shared" si="16"/>
        <v>1</v>
      </c>
      <c r="R204" s="481" t="b">
        <f t="shared" si="17"/>
        <v>1</v>
      </c>
      <c r="S204" s="16" t="b">
        <f t="shared" si="18"/>
        <v>1</v>
      </c>
      <c r="T204" s="16" t="b">
        <f t="shared" si="13"/>
        <v>1</v>
      </c>
      <c r="U204" s="16" t="b">
        <f t="shared" si="14"/>
        <v>1</v>
      </c>
    </row>
    <row r="205" spans="1:21" ht="15.75">
      <c r="A205" s="239">
        <v>180</v>
      </c>
      <c r="B205" s="206"/>
      <c r="C205" s="207"/>
      <c r="D205" s="206"/>
      <c r="E205" s="225"/>
      <c r="F205" s="225"/>
      <c r="G205" s="225"/>
      <c r="H205" s="225"/>
      <c r="I205" s="225"/>
      <c r="J205" s="225"/>
      <c r="K205" s="225"/>
      <c r="L205" s="225"/>
      <c r="M205" s="225"/>
      <c r="N205" s="225"/>
      <c r="O205" s="225"/>
      <c r="P205" s="104">
        <f t="shared" si="15"/>
        <v>0</v>
      </c>
      <c r="Q205" s="16" t="b">
        <f t="shared" si="16"/>
        <v>1</v>
      </c>
      <c r="R205" s="481" t="b">
        <f t="shared" si="17"/>
        <v>1</v>
      </c>
      <c r="S205" s="16" t="b">
        <f t="shared" si="18"/>
        <v>1</v>
      </c>
      <c r="T205" s="16" t="b">
        <f t="shared" si="13"/>
        <v>1</v>
      </c>
      <c r="U205" s="16" t="b">
        <f t="shared" si="14"/>
        <v>1</v>
      </c>
    </row>
    <row r="206" spans="1:21" ht="15.75">
      <c r="A206" s="239">
        <v>181</v>
      </c>
      <c r="B206" s="206"/>
      <c r="C206" s="207"/>
      <c r="D206" s="206"/>
      <c r="E206" s="225"/>
      <c r="F206" s="225"/>
      <c r="G206" s="225"/>
      <c r="H206" s="225"/>
      <c r="I206" s="225"/>
      <c r="J206" s="225"/>
      <c r="K206" s="225"/>
      <c r="L206" s="225"/>
      <c r="M206" s="225"/>
      <c r="N206" s="225"/>
      <c r="O206" s="225"/>
      <c r="P206" s="104">
        <f t="shared" si="15"/>
        <v>0</v>
      </c>
      <c r="Q206" s="16" t="b">
        <f t="shared" si="16"/>
        <v>1</v>
      </c>
      <c r="R206" s="481" t="b">
        <f t="shared" si="17"/>
        <v>1</v>
      </c>
      <c r="S206" s="16" t="b">
        <f t="shared" si="18"/>
        <v>1</v>
      </c>
      <c r="T206" s="16" t="b">
        <f t="shared" si="13"/>
        <v>1</v>
      </c>
      <c r="U206" s="16" t="b">
        <f t="shared" si="14"/>
        <v>1</v>
      </c>
    </row>
    <row r="207" spans="1:21" ht="15.75">
      <c r="A207" s="239">
        <v>182</v>
      </c>
      <c r="B207" s="206"/>
      <c r="C207" s="207"/>
      <c r="D207" s="206"/>
      <c r="E207" s="225"/>
      <c r="F207" s="225"/>
      <c r="G207" s="225"/>
      <c r="H207" s="225"/>
      <c r="I207" s="225"/>
      <c r="J207" s="225"/>
      <c r="K207" s="225"/>
      <c r="L207" s="225"/>
      <c r="M207" s="225"/>
      <c r="N207" s="225"/>
      <c r="O207" s="225"/>
      <c r="P207" s="104">
        <f t="shared" si="15"/>
        <v>0</v>
      </c>
      <c r="Q207" s="16" t="b">
        <f t="shared" si="16"/>
        <v>1</v>
      </c>
      <c r="R207" s="481" t="b">
        <f t="shared" si="17"/>
        <v>1</v>
      </c>
      <c r="S207" s="16" t="b">
        <f t="shared" si="18"/>
        <v>1</v>
      </c>
      <c r="T207" s="16" t="b">
        <f t="shared" si="13"/>
        <v>1</v>
      </c>
      <c r="U207" s="16" t="b">
        <f t="shared" si="14"/>
        <v>1</v>
      </c>
    </row>
    <row r="208" spans="1:21" ht="15.75">
      <c r="A208" s="239">
        <v>183</v>
      </c>
      <c r="B208" s="206"/>
      <c r="C208" s="207"/>
      <c r="D208" s="206"/>
      <c r="E208" s="225"/>
      <c r="F208" s="225"/>
      <c r="G208" s="225"/>
      <c r="H208" s="225"/>
      <c r="I208" s="225"/>
      <c r="J208" s="225"/>
      <c r="K208" s="225"/>
      <c r="L208" s="225"/>
      <c r="M208" s="225"/>
      <c r="N208" s="225"/>
      <c r="O208" s="225"/>
      <c r="P208" s="104">
        <f t="shared" si="15"/>
        <v>0</v>
      </c>
      <c r="Q208" s="16" t="b">
        <f t="shared" si="16"/>
        <v>1</v>
      </c>
      <c r="R208" s="481" t="b">
        <f t="shared" si="17"/>
        <v>1</v>
      </c>
      <c r="S208" s="16" t="b">
        <f t="shared" si="18"/>
        <v>1</v>
      </c>
      <c r="T208" s="16" t="b">
        <f t="shared" si="13"/>
        <v>1</v>
      </c>
      <c r="U208" s="16" t="b">
        <f t="shared" si="14"/>
        <v>1</v>
      </c>
    </row>
    <row r="209" spans="1:21" ht="15.75">
      <c r="A209" s="239">
        <v>184</v>
      </c>
      <c r="B209" s="206"/>
      <c r="C209" s="207"/>
      <c r="D209" s="206"/>
      <c r="E209" s="225"/>
      <c r="F209" s="225"/>
      <c r="G209" s="225"/>
      <c r="H209" s="225"/>
      <c r="I209" s="225"/>
      <c r="J209" s="225"/>
      <c r="K209" s="225"/>
      <c r="L209" s="225"/>
      <c r="M209" s="225"/>
      <c r="N209" s="225"/>
      <c r="O209" s="225"/>
      <c r="P209" s="104">
        <f t="shared" si="15"/>
        <v>0</v>
      </c>
      <c r="Q209" s="16" t="b">
        <f t="shared" si="16"/>
        <v>1</v>
      </c>
      <c r="R209" s="481" t="b">
        <f t="shared" si="17"/>
        <v>1</v>
      </c>
      <c r="S209" s="16" t="b">
        <f t="shared" si="18"/>
        <v>1</v>
      </c>
      <c r="T209" s="16" t="b">
        <f t="shared" si="13"/>
        <v>1</v>
      </c>
      <c r="U209" s="16" t="b">
        <f t="shared" si="14"/>
        <v>1</v>
      </c>
    </row>
    <row r="210" spans="1:21" ht="15.75">
      <c r="A210" s="239">
        <v>185</v>
      </c>
      <c r="B210" s="206"/>
      <c r="C210" s="207"/>
      <c r="D210" s="206"/>
      <c r="E210" s="225"/>
      <c r="F210" s="225"/>
      <c r="G210" s="225"/>
      <c r="H210" s="225"/>
      <c r="I210" s="225"/>
      <c r="J210" s="225"/>
      <c r="K210" s="225"/>
      <c r="L210" s="225"/>
      <c r="M210" s="225"/>
      <c r="N210" s="225"/>
      <c r="O210" s="225"/>
      <c r="P210" s="104">
        <f t="shared" si="15"/>
        <v>0</v>
      </c>
      <c r="Q210" s="16" t="b">
        <f t="shared" si="16"/>
        <v>1</v>
      </c>
      <c r="R210" s="481" t="b">
        <f t="shared" si="17"/>
        <v>1</v>
      </c>
      <c r="S210" s="16" t="b">
        <f t="shared" si="18"/>
        <v>1</v>
      </c>
      <c r="T210" s="16" t="b">
        <f t="shared" si="13"/>
        <v>1</v>
      </c>
      <c r="U210" s="16" t="b">
        <f t="shared" si="14"/>
        <v>1</v>
      </c>
    </row>
    <row r="211" spans="1:21" ht="15.75">
      <c r="A211" s="239">
        <v>186</v>
      </c>
      <c r="B211" s="206"/>
      <c r="C211" s="207"/>
      <c r="D211" s="206"/>
      <c r="E211" s="225"/>
      <c r="F211" s="225"/>
      <c r="G211" s="225"/>
      <c r="H211" s="225"/>
      <c r="I211" s="225"/>
      <c r="J211" s="225"/>
      <c r="K211" s="225"/>
      <c r="L211" s="225"/>
      <c r="M211" s="225"/>
      <c r="N211" s="225"/>
      <c r="O211" s="225"/>
      <c r="P211" s="104">
        <f t="shared" si="15"/>
        <v>0</v>
      </c>
      <c r="Q211" s="16" t="b">
        <f t="shared" si="16"/>
        <v>1</v>
      </c>
      <c r="R211" s="481" t="b">
        <f t="shared" si="17"/>
        <v>1</v>
      </c>
      <c r="S211" s="16" t="b">
        <f t="shared" si="18"/>
        <v>1</v>
      </c>
      <c r="T211" s="16" t="b">
        <f t="shared" si="13"/>
        <v>1</v>
      </c>
      <c r="U211" s="16" t="b">
        <f t="shared" si="14"/>
        <v>1</v>
      </c>
    </row>
    <row r="212" spans="1:21" ht="15.75">
      <c r="A212" s="239">
        <v>187</v>
      </c>
      <c r="B212" s="206"/>
      <c r="C212" s="207"/>
      <c r="D212" s="206"/>
      <c r="E212" s="225"/>
      <c r="F212" s="225"/>
      <c r="G212" s="225"/>
      <c r="H212" s="225"/>
      <c r="I212" s="225"/>
      <c r="J212" s="225"/>
      <c r="K212" s="225"/>
      <c r="L212" s="225"/>
      <c r="M212" s="225"/>
      <c r="N212" s="225"/>
      <c r="O212" s="225"/>
      <c r="P212" s="104">
        <f t="shared" si="15"/>
        <v>0</v>
      </c>
      <c r="Q212" s="16" t="b">
        <f t="shared" si="16"/>
        <v>1</v>
      </c>
      <c r="R212" s="481" t="b">
        <f t="shared" si="17"/>
        <v>1</v>
      </c>
      <c r="S212" s="16" t="b">
        <f t="shared" si="18"/>
        <v>1</v>
      </c>
      <c r="T212" s="16" t="b">
        <f t="shared" si="13"/>
        <v>1</v>
      </c>
      <c r="U212" s="16" t="b">
        <f t="shared" si="14"/>
        <v>1</v>
      </c>
    </row>
    <row r="213" spans="1:21" ht="15.75">
      <c r="A213" s="239">
        <v>188</v>
      </c>
      <c r="B213" s="206"/>
      <c r="C213" s="207"/>
      <c r="D213" s="206"/>
      <c r="E213" s="225"/>
      <c r="F213" s="225"/>
      <c r="G213" s="225"/>
      <c r="H213" s="225"/>
      <c r="I213" s="225"/>
      <c r="J213" s="225"/>
      <c r="K213" s="225"/>
      <c r="L213" s="225"/>
      <c r="M213" s="225"/>
      <c r="N213" s="225"/>
      <c r="O213" s="225"/>
      <c r="P213" s="104">
        <f t="shared" si="15"/>
        <v>0</v>
      </c>
      <c r="Q213" s="16" t="b">
        <f t="shared" si="16"/>
        <v>1</v>
      </c>
      <c r="R213" s="481" t="b">
        <f t="shared" si="17"/>
        <v>1</v>
      </c>
      <c r="S213" s="16" t="b">
        <f t="shared" si="18"/>
        <v>1</v>
      </c>
      <c r="T213" s="16" t="b">
        <f t="shared" si="13"/>
        <v>1</v>
      </c>
      <c r="U213" s="16" t="b">
        <f t="shared" si="14"/>
        <v>1</v>
      </c>
    </row>
    <row r="214" spans="1:21" ht="15.75">
      <c r="A214" s="239">
        <v>189</v>
      </c>
      <c r="B214" s="206"/>
      <c r="C214" s="207"/>
      <c r="D214" s="206"/>
      <c r="E214" s="225"/>
      <c r="F214" s="225"/>
      <c r="G214" s="225"/>
      <c r="H214" s="225"/>
      <c r="I214" s="225"/>
      <c r="J214" s="225"/>
      <c r="K214" s="225"/>
      <c r="L214" s="225"/>
      <c r="M214" s="225"/>
      <c r="N214" s="225"/>
      <c r="O214" s="225"/>
      <c r="P214" s="104">
        <f t="shared" si="15"/>
        <v>0</v>
      </c>
      <c r="Q214" s="16" t="b">
        <f t="shared" si="16"/>
        <v>1</v>
      </c>
      <c r="R214" s="481" t="b">
        <f t="shared" si="17"/>
        <v>1</v>
      </c>
      <c r="S214" s="16" t="b">
        <f t="shared" si="18"/>
        <v>1</v>
      </c>
      <c r="T214" s="16" t="b">
        <f t="shared" si="13"/>
        <v>1</v>
      </c>
      <c r="U214" s="16" t="b">
        <f t="shared" si="14"/>
        <v>1</v>
      </c>
    </row>
    <row r="215" spans="1:21" ht="15.75">
      <c r="A215" s="239">
        <v>190</v>
      </c>
      <c r="B215" s="206"/>
      <c r="C215" s="207"/>
      <c r="D215" s="206"/>
      <c r="E215" s="225"/>
      <c r="F215" s="225"/>
      <c r="G215" s="225"/>
      <c r="H215" s="225"/>
      <c r="I215" s="225"/>
      <c r="J215" s="225"/>
      <c r="K215" s="225"/>
      <c r="L215" s="225"/>
      <c r="M215" s="225"/>
      <c r="N215" s="225"/>
      <c r="O215" s="225"/>
      <c r="P215" s="104">
        <f t="shared" si="15"/>
        <v>0</v>
      </c>
      <c r="Q215" s="16" t="b">
        <f t="shared" si="16"/>
        <v>1</v>
      </c>
      <c r="R215" s="481" t="b">
        <f t="shared" si="17"/>
        <v>1</v>
      </c>
      <c r="S215" s="16" t="b">
        <f t="shared" si="18"/>
        <v>1</v>
      </c>
      <c r="T215" s="16" t="b">
        <f t="shared" si="13"/>
        <v>1</v>
      </c>
      <c r="U215" s="16" t="b">
        <f t="shared" si="14"/>
        <v>1</v>
      </c>
    </row>
    <row r="216" spans="1:21" ht="15.75">
      <c r="A216" s="239">
        <v>191</v>
      </c>
      <c r="B216" s="206"/>
      <c r="C216" s="207"/>
      <c r="D216" s="206"/>
      <c r="E216" s="225"/>
      <c r="F216" s="225"/>
      <c r="G216" s="225"/>
      <c r="H216" s="225"/>
      <c r="I216" s="225"/>
      <c r="J216" s="225"/>
      <c r="K216" s="225"/>
      <c r="L216" s="225"/>
      <c r="M216" s="225"/>
      <c r="N216" s="225"/>
      <c r="O216" s="225"/>
      <c r="P216" s="104">
        <f t="shared" si="15"/>
        <v>0</v>
      </c>
      <c r="Q216" s="16" t="b">
        <f t="shared" si="16"/>
        <v>1</v>
      </c>
      <c r="R216" s="481" t="b">
        <f t="shared" si="17"/>
        <v>1</v>
      </c>
      <c r="S216" s="16" t="b">
        <f t="shared" si="18"/>
        <v>1</v>
      </c>
      <c r="T216" s="16" t="b">
        <f t="shared" si="13"/>
        <v>1</v>
      </c>
      <c r="U216" s="16" t="b">
        <f t="shared" si="14"/>
        <v>1</v>
      </c>
    </row>
    <row r="217" spans="1:21" ht="15.75">
      <c r="A217" s="239">
        <v>192</v>
      </c>
      <c r="B217" s="206"/>
      <c r="C217" s="207"/>
      <c r="D217" s="206"/>
      <c r="E217" s="225"/>
      <c r="F217" s="225"/>
      <c r="G217" s="225"/>
      <c r="H217" s="225"/>
      <c r="I217" s="225"/>
      <c r="J217" s="225"/>
      <c r="K217" s="225"/>
      <c r="L217" s="225"/>
      <c r="M217" s="225"/>
      <c r="N217" s="225"/>
      <c r="O217" s="225"/>
      <c r="P217" s="104">
        <f t="shared" si="15"/>
        <v>0</v>
      </c>
      <c r="Q217" s="16" t="b">
        <f t="shared" si="16"/>
        <v>1</v>
      </c>
      <c r="R217" s="481" t="b">
        <f t="shared" si="17"/>
        <v>1</v>
      </c>
      <c r="S217" s="16" t="b">
        <f t="shared" si="18"/>
        <v>1</v>
      </c>
      <c r="T217" s="16" t="b">
        <f t="shared" si="13"/>
        <v>1</v>
      </c>
      <c r="U217" s="16" t="b">
        <f t="shared" si="14"/>
        <v>1</v>
      </c>
    </row>
    <row r="218" spans="1:21" ht="15.75">
      <c r="A218" s="239">
        <v>193</v>
      </c>
      <c r="B218" s="206"/>
      <c r="C218" s="207"/>
      <c r="D218" s="206"/>
      <c r="E218" s="225"/>
      <c r="F218" s="225"/>
      <c r="G218" s="225"/>
      <c r="H218" s="225"/>
      <c r="I218" s="225"/>
      <c r="J218" s="225"/>
      <c r="K218" s="225"/>
      <c r="L218" s="225"/>
      <c r="M218" s="225"/>
      <c r="N218" s="225"/>
      <c r="O218" s="225"/>
      <c r="P218" s="104">
        <f t="shared" si="15"/>
        <v>0</v>
      </c>
      <c r="Q218" s="16" t="b">
        <f t="shared" si="16"/>
        <v>1</v>
      </c>
      <c r="R218" s="481" t="b">
        <f t="shared" si="17"/>
        <v>1</v>
      </c>
      <c r="S218" s="16" t="b">
        <f t="shared" si="18"/>
        <v>1</v>
      </c>
      <c r="T218" s="16" t="b">
        <f t="shared" ref="T218:T281" si="19">IF(B218="",TRUE,(IF(ISNUMBER(MATCH(B218,CountriesList,0)),TRUE,FALSE)))</f>
        <v>1</v>
      </c>
      <c r="U218" s="16" t="b">
        <f t="shared" ref="U218:U281" si="20">IF(D218="",TRUE,(IF(ISNUMBER(MATCH(D218,ClientCategorisationList,0)),TRUE,FALSE)))</f>
        <v>1</v>
      </c>
    </row>
    <row r="219" spans="1:21" ht="15.75">
      <c r="A219" s="239">
        <v>194</v>
      </c>
      <c r="B219" s="206"/>
      <c r="C219" s="207"/>
      <c r="D219" s="206"/>
      <c r="E219" s="225"/>
      <c r="F219" s="225"/>
      <c r="G219" s="225"/>
      <c r="H219" s="225"/>
      <c r="I219" s="225"/>
      <c r="J219" s="225"/>
      <c r="K219" s="225"/>
      <c r="L219" s="225"/>
      <c r="M219" s="225"/>
      <c r="N219" s="225"/>
      <c r="O219" s="225"/>
      <c r="P219" s="104">
        <f t="shared" ref="P219:P282" si="21">SUM(E219:O219)</f>
        <v>0</v>
      </c>
      <c r="Q219" s="16" t="b">
        <f t="shared" si="16"/>
        <v>1</v>
      </c>
      <c r="R219" s="481" t="b">
        <f t="shared" si="17"/>
        <v>1</v>
      </c>
      <c r="S219" s="16" t="b">
        <f t="shared" si="18"/>
        <v>1</v>
      </c>
      <c r="T219" s="16" t="b">
        <f t="shared" si="19"/>
        <v>1</v>
      </c>
      <c r="U219" s="16" t="b">
        <f t="shared" si="20"/>
        <v>1</v>
      </c>
    </row>
    <row r="220" spans="1:21" ht="15.75">
      <c r="A220" s="239">
        <v>195</v>
      </c>
      <c r="B220" s="206"/>
      <c r="C220" s="207"/>
      <c r="D220" s="206"/>
      <c r="E220" s="225"/>
      <c r="F220" s="225"/>
      <c r="G220" s="225"/>
      <c r="H220" s="225"/>
      <c r="I220" s="225"/>
      <c r="J220" s="225"/>
      <c r="K220" s="225"/>
      <c r="L220" s="225"/>
      <c r="M220" s="225"/>
      <c r="N220" s="225"/>
      <c r="O220" s="225"/>
      <c r="P220" s="104">
        <f t="shared" si="21"/>
        <v>0</v>
      </c>
      <c r="Q220" s="16" t="b">
        <f t="shared" ref="Q220:Q283" si="22">IF(ISBLANK(B220),TRUE,IF(OR(ISBLANK(C220),ISBLANK(D220),ISBLANK(E220),ISBLANK(F220),ISBLANK(G220),ISBLANK(H220),ISBLANK(I220),ISBLANK(J220),ISBLANK(K220),ISBLANK(L220),ISBLANK(M220),ISBLANK(N220),ISBLANK(O220),ISBLANK(P220)),FALSE,TRUE))</f>
        <v>1</v>
      </c>
      <c r="R220" s="481" t="b">
        <f t="shared" ref="R220:R283" si="23">IF(OR(AND(B220="N/A",D220="N/A"),AND(B220&lt;&gt;"N/A",D220&lt;&gt;"N/A"),AND(ISBLANK(B220),ISBLANK(D220)),AND(NOT(ISBLANK(B220)),NOT(ISBLANK(D220)))),TRUE,FALSE)</f>
        <v>1</v>
      </c>
      <c r="S220" s="16" t="b">
        <f t="shared" ref="S220:S283" si="24">IF(OR(AND(B220="N/A",D220="N/A",C220=0,P220=0),AND(ISBLANK(B220),ISBLANK(D220),ISBLANK(C220),P220=0),AND(AND(NOT(ISBLANK(B220)),B220&lt;&gt;"N/A"),AND(NOT(ISBLANK(D220)),D220&lt;&gt;"N/A"),C220&lt;&gt;0,P220&lt;&gt;0)),TRUE,FALSE)</f>
        <v>1</v>
      </c>
      <c r="T220" s="16" t="b">
        <f t="shared" si="19"/>
        <v>1</v>
      </c>
      <c r="U220" s="16" t="b">
        <f t="shared" si="20"/>
        <v>1</v>
      </c>
    </row>
    <row r="221" spans="1:21" ht="15.75">
      <c r="A221" s="239">
        <v>196</v>
      </c>
      <c r="B221" s="206"/>
      <c r="C221" s="207"/>
      <c r="D221" s="206"/>
      <c r="E221" s="225"/>
      <c r="F221" s="225"/>
      <c r="G221" s="225"/>
      <c r="H221" s="225"/>
      <c r="I221" s="225"/>
      <c r="J221" s="225"/>
      <c r="K221" s="225"/>
      <c r="L221" s="225"/>
      <c r="M221" s="225"/>
      <c r="N221" s="225"/>
      <c r="O221" s="225"/>
      <c r="P221" s="104">
        <f t="shared" si="21"/>
        <v>0</v>
      </c>
      <c r="Q221" s="16" t="b">
        <f t="shared" si="22"/>
        <v>1</v>
      </c>
      <c r="R221" s="481" t="b">
        <f t="shared" si="23"/>
        <v>1</v>
      </c>
      <c r="S221" s="16" t="b">
        <f t="shared" si="24"/>
        <v>1</v>
      </c>
      <c r="T221" s="16" t="b">
        <f t="shared" si="19"/>
        <v>1</v>
      </c>
      <c r="U221" s="16" t="b">
        <f t="shared" si="20"/>
        <v>1</v>
      </c>
    </row>
    <row r="222" spans="1:21" ht="15.75">
      <c r="A222" s="239">
        <v>197</v>
      </c>
      <c r="B222" s="206"/>
      <c r="C222" s="207"/>
      <c r="D222" s="206"/>
      <c r="E222" s="225"/>
      <c r="F222" s="225"/>
      <c r="G222" s="225"/>
      <c r="H222" s="225"/>
      <c r="I222" s="225"/>
      <c r="J222" s="225"/>
      <c r="K222" s="225"/>
      <c r="L222" s="225"/>
      <c r="M222" s="225"/>
      <c r="N222" s="225"/>
      <c r="O222" s="225"/>
      <c r="P222" s="104">
        <f t="shared" si="21"/>
        <v>0</v>
      </c>
      <c r="Q222" s="16" t="b">
        <f t="shared" si="22"/>
        <v>1</v>
      </c>
      <c r="R222" s="481" t="b">
        <f t="shared" si="23"/>
        <v>1</v>
      </c>
      <c r="S222" s="16" t="b">
        <f t="shared" si="24"/>
        <v>1</v>
      </c>
      <c r="T222" s="16" t="b">
        <f t="shared" si="19"/>
        <v>1</v>
      </c>
      <c r="U222" s="16" t="b">
        <f t="shared" si="20"/>
        <v>1</v>
      </c>
    </row>
    <row r="223" spans="1:21" ht="15.75">
      <c r="A223" s="239">
        <v>198</v>
      </c>
      <c r="B223" s="206"/>
      <c r="C223" s="207"/>
      <c r="D223" s="206"/>
      <c r="E223" s="225"/>
      <c r="F223" s="225"/>
      <c r="G223" s="225"/>
      <c r="H223" s="225"/>
      <c r="I223" s="225"/>
      <c r="J223" s="225"/>
      <c r="K223" s="225"/>
      <c r="L223" s="225"/>
      <c r="M223" s="225"/>
      <c r="N223" s="225"/>
      <c r="O223" s="225"/>
      <c r="P223" s="104">
        <f t="shared" si="21"/>
        <v>0</v>
      </c>
      <c r="Q223" s="16" t="b">
        <f t="shared" si="22"/>
        <v>1</v>
      </c>
      <c r="R223" s="481" t="b">
        <f t="shared" si="23"/>
        <v>1</v>
      </c>
      <c r="S223" s="16" t="b">
        <f t="shared" si="24"/>
        <v>1</v>
      </c>
      <c r="T223" s="16" t="b">
        <f t="shared" si="19"/>
        <v>1</v>
      </c>
      <c r="U223" s="16" t="b">
        <f t="shared" si="20"/>
        <v>1</v>
      </c>
    </row>
    <row r="224" spans="1:21" ht="15.75">
      <c r="A224" s="239">
        <v>199</v>
      </c>
      <c r="B224" s="206"/>
      <c r="C224" s="207"/>
      <c r="D224" s="206"/>
      <c r="E224" s="225"/>
      <c r="F224" s="225"/>
      <c r="G224" s="225"/>
      <c r="H224" s="225"/>
      <c r="I224" s="225"/>
      <c r="J224" s="225"/>
      <c r="K224" s="225"/>
      <c r="L224" s="225"/>
      <c r="M224" s="225"/>
      <c r="N224" s="225"/>
      <c r="O224" s="225"/>
      <c r="P224" s="104">
        <f t="shared" si="21"/>
        <v>0</v>
      </c>
      <c r="Q224" s="16" t="b">
        <f t="shared" si="22"/>
        <v>1</v>
      </c>
      <c r="R224" s="481" t="b">
        <f t="shared" si="23"/>
        <v>1</v>
      </c>
      <c r="S224" s="16" t="b">
        <f t="shared" si="24"/>
        <v>1</v>
      </c>
      <c r="T224" s="16" t="b">
        <f t="shared" si="19"/>
        <v>1</v>
      </c>
      <c r="U224" s="16" t="b">
        <f t="shared" si="20"/>
        <v>1</v>
      </c>
    </row>
    <row r="225" spans="1:21" ht="15.75">
      <c r="A225" s="239">
        <v>200</v>
      </c>
      <c r="B225" s="206"/>
      <c r="C225" s="207"/>
      <c r="D225" s="206"/>
      <c r="E225" s="225"/>
      <c r="F225" s="225"/>
      <c r="G225" s="225"/>
      <c r="H225" s="225"/>
      <c r="I225" s="225"/>
      <c r="J225" s="225"/>
      <c r="K225" s="225"/>
      <c r="L225" s="225"/>
      <c r="M225" s="225"/>
      <c r="N225" s="225"/>
      <c r="O225" s="225"/>
      <c r="P225" s="104">
        <f t="shared" si="21"/>
        <v>0</v>
      </c>
      <c r="Q225" s="16" t="b">
        <f t="shared" si="22"/>
        <v>1</v>
      </c>
      <c r="R225" s="481" t="b">
        <f t="shared" si="23"/>
        <v>1</v>
      </c>
      <c r="S225" s="16" t="b">
        <f t="shared" si="24"/>
        <v>1</v>
      </c>
      <c r="T225" s="16" t="b">
        <f t="shared" si="19"/>
        <v>1</v>
      </c>
      <c r="U225" s="16" t="b">
        <f t="shared" si="20"/>
        <v>1</v>
      </c>
    </row>
    <row r="226" spans="1:21" ht="15.75">
      <c r="A226" s="239">
        <v>201</v>
      </c>
      <c r="B226" s="206"/>
      <c r="C226" s="207"/>
      <c r="D226" s="206"/>
      <c r="E226" s="225"/>
      <c r="F226" s="225"/>
      <c r="G226" s="225"/>
      <c r="H226" s="225"/>
      <c r="I226" s="225"/>
      <c r="J226" s="225"/>
      <c r="K226" s="225"/>
      <c r="L226" s="225"/>
      <c r="M226" s="225"/>
      <c r="N226" s="225"/>
      <c r="O226" s="225"/>
      <c r="P226" s="104">
        <f t="shared" si="21"/>
        <v>0</v>
      </c>
      <c r="Q226" s="16" t="b">
        <f t="shared" si="22"/>
        <v>1</v>
      </c>
      <c r="R226" s="481" t="b">
        <f t="shared" si="23"/>
        <v>1</v>
      </c>
      <c r="S226" s="16" t="b">
        <f t="shared" si="24"/>
        <v>1</v>
      </c>
      <c r="T226" s="16" t="b">
        <f t="shared" si="19"/>
        <v>1</v>
      </c>
      <c r="U226" s="16" t="b">
        <f t="shared" si="20"/>
        <v>1</v>
      </c>
    </row>
    <row r="227" spans="1:21" ht="15.75">
      <c r="A227" s="239">
        <v>202</v>
      </c>
      <c r="B227" s="206"/>
      <c r="C227" s="207"/>
      <c r="D227" s="206"/>
      <c r="E227" s="225"/>
      <c r="F227" s="225"/>
      <c r="G227" s="225"/>
      <c r="H227" s="225"/>
      <c r="I227" s="225"/>
      <c r="J227" s="225"/>
      <c r="K227" s="225"/>
      <c r="L227" s="225"/>
      <c r="M227" s="225"/>
      <c r="N227" s="225"/>
      <c r="O227" s="225"/>
      <c r="P227" s="104">
        <f t="shared" si="21"/>
        <v>0</v>
      </c>
      <c r="Q227" s="16" t="b">
        <f t="shared" si="22"/>
        <v>1</v>
      </c>
      <c r="R227" s="481" t="b">
        <f t="shared" si="23"/>
        <v>1</v>
      </c>
      <c r="S227" s="16" t="b">
        <f t="shared" si="24"/>
        <v>1</v>
      </c>
      <c r="T227" s="16" t="b">
        <f t="shared" si="19"/>
        <v>1</v>
      </c>
      <c r="U227" s="16" t="b">
        <f t="shared" si="20"/>
        <v>1</v>
      </c>
    </row>
    <row r="228" spans="1:21" ht="15.75">
      <c r="A228" s="239">
        <v>203</v>
      </c>
      <c r="B228" s="206"/>
      <c r="C228" s="207"/>
      <c r="D228" s="206"/>
      <c r="E228" s="225"/>
      <c r="F228" s="225"/>
      <c r="G228" s="225"/>
      <c r="H228" s="225"/>
      <c r="I228" s="225"/>
      <c r="J228" s="225"/>
      <c r="K228" s="225"/>
      <c r="L228" s="225"/>
      <c r="M228" s="225"/>
      <c r="N228" s="225"/>
      <c r="O228" s="225"/>
      <c r="P228" s="104">
        <f t="shared" si="21"/>
        <v>0</v>
      </c>
      <c r="Q228" s="16" t="b">
        <f t="shared" si="22"/>
        <v>1</v>
      </c>
      <c r="R228" s="481" t="b">
        <f t="shared" si="23"/>
        <v>1</v>
      </c>
      <c r="S228" s="16" t="b">
        <f t="shared" si="24"/>
        <v>1</v>
      </c>
      <c r="T228" s="16" t="b">
        <f t="shared" si="19"/>
        <v>1</v>
      </c>
      <c r="U228" s="16" t="b">
        <f t="shared" si="20"/>
        <v>1</v>
      </c>
    </row>
    <row r="229" spans="1:21" ht="15.75">
      <c r="A229" s="239">
        <v>204</v>
      </c>
      <c r="B229" s="206"/>
      <c r="C229" s="207"/>
      <c r="D229" s="206"/>
      <c r="E229" s="225"/>
      <c r="F229" s="225"/>
      <c r="G229" s="225"/>
      <c r="H229" s="225"/>
      <c r="I229" s="225"/>
      <c r="J229" s="225"/>
      <c r="K229" s="225"/>
      <c r="L229" s="225"/>
      <c r="M229" s="225"/>
      <c r="N229" s="225"/>
      <c r="O229" s="225"/>
      <c r="P229" s="104">
        <f t="shared" si="21"/>
        <v>0</v>
      </c>
      <c r="Q229" s="16" t="b">
        <f t="shared" si="22"/>
        <v>1</v>
      </c>
      <c r="R229" s="481" t="b">
        <f t="shared" si="23"/>
        <v>1</v>
      </c>
      <c r="S229" s="16" t="b">
        <f t="shared" si="24"/>
        <v>1</v>
      </c>
      <c r="T229" s="16" t="b">
        <f t="shared" si="19"/>
        <v>1</v>
      </c>
      <c r="U229" s="16" t="b">
        <f t="shared" si="20"/>
        <v>1</v>
      </c>
    </row>
    <row r="230" spans="1:21" ht="15.75">
      <c r="A230" s="239">
        <v>205</v>
      </c>
      <c r="B230" s="206"/>
      <c r="C230" s="207"/>
      <c r="D230" s="206"/>
      <c r="E230" s="225"/>
      <c r="F230" s="225"/>
      <c r="G230" s="225"/>
      <c r="H230" s="225"/>
      <c r="I230" s="225"/>
      <c r="J230" s="225"/>
      <c r="K230" s="225"/>
      <c r="L230" s="225"/>
      <c r="M230" s="225"/>
      <c r="N230" s="225"/>
      <c r="O230" s="225"/>
      <c r="P230" s="104">
        <f t="shared" si="21"/>
        <v>0</v>
      </c>
      <c r="Q230" s="16" t="b">
        <f t="shared" si="22"/>
        <v>1</v>
      </c>
      <c r="R230" s="481" t="b">
        <f t="shared" si="23"/>
        <v>1</v>
      </c>
      <c r="S230" s="16" t="b">
        <f t="shared" si="24"/>
        <v>1</v>
      </c>
      <c r="T230" s="16" t="b">
        <f t="shared" si="19"/>
        <v>1</v>
      </c>
      <c r="U230" s="16" t="b">
        <f t="shared" si="20"/>
        <v>1</v>
      </c>
    </row>
    <row r="231" spans="1:21" ht="15.75">
      <c r="A231" s="239">
        <v>206</v>
      </c>
      <c r="B231" s="206"/>
      <c r="C231" s="207"/>
      <c r="D231" s="206"/>
      <c r="E231" s="225"/>
      <c r="F231" s="225"/>
      <c r="G231" s="225"/>
      <c r="H231" s="225"/>
      <c r="I231" s="225"/>
      <c r="J231" s="225"/>
      <c r="K231" s="225"/>
      <c r="L231" s="225"/>
      <c r="M231" s="225"/>
      <c r="N231" s="225"/>
      <c r="O231" s="225"/>
      <c r="P231" s="104">
        <f t="shared" si="21"/>
        <v>0</v>
      </c>
      <c r="Q231" s="16" t="b">
        <f t="shared" si="22"/>
        <v>1</v>
      </c>
      <c r="R231" s="481" t="b">
        <f t="shared" si="23"/>
        <v>1</v>
      </c>
      <c r="S231" s="16" t="b">
        <f t="shared" si="24"/>
        <v>1</v>
      </c>
      <c r="T231" s="16" t="b">
        <f t="shared" si="19"/>
        <v>1</v>
      </c>
      <c r="U231" s="16" t="b">
        <f t="shared" si="20"/>
        <v>1</v>
      </c>
    </row>
    <row r="232" spans="1:21" ht="15.75">
      <c r="A232" s="239">
        <v>207</v>
      </c>
      <c r="B232" s="206"/>
      <c r="C232" s="207"/>
      <c r="D232" s="206"/>
      <c r="E232" s="225"/>
      <c r="F232" s="225"/>
      <c r="G232" s="225"/>
      <c r="H232" s="225"/>
      <c r="I232" s="225"/>
      <c r="J232" s="225"/>
      <c r="K232" s="225"/>
      <c r="L232" s="225"/>
      <c r="M232" s="225"/>
      <c r="N232" s="225"/>
      <c r="O232" s="225"/>
      <c r="P232" s="104">
        <f t="shared" si="21"/>
        <v>0</v>
      </c>
      <c r="Q232" s="16" t="b">
        <f t="shared" si="22"/>
        <v>1</v>
      </c>
      <c r="R232" s="481" t="b">
        <f t="shared" si="23"/>
        <v>1</v>
      </c>
      <c r="S232" s="16" t="b">
        <f t="shared" si="24"/>
        <v>1</v>
      </c>
      <c r="T232" s="16" t="b">
        <f t="shared" si="19"/>
        <v>1</v>
      </c>
      <c r="U232" s="16" t="b">
        <f t="shared" si="20"/>
        <v>1</v>
      </c>
    </row>
    <row r="233" spans="1:21" ht="15.75">
      <c r="A233" s="239">
        <v>208</v>
      </c>
      <c r="B233" s="206"/>
      <c r="C233" s="207"/>
      <c r="D233" s="206"/>
      <c r="E233" s="225"/>
      <c r="F233" s="225"/>
      <c r="G233" s="225"/>
      <c r="H233" s="225"/>
      <c r="I233" s="225"/>
      <c r="J233" s="225"/>
      <c r="K233" s="225"/>
      <c r="L233" s="225"/>
      <c r="M233" s="225"/>
      <c r="N233" s="225"/>
      <c r="O233" s="225"/>
      <c r="P233" s="104">
        <f t="shared" si="21"/>
        <v>0</v>
      </c>
      <c r="Q233" s="16" t="b">
        <f t="shared" si="22"/>
        <v>1</v>
      </c>
      <c r="R233" s="481" t="b">
        <f t="shared" si="23"/>
        <v>1</v>
      </c>
      <c r="S233" s="16" t="b">
        <f t="shared" si="24"/>
        <v>1</v>
      </c>
      <c r="T233" s="16" t="b">
        <f t="shared" si="19"/>
        <v>1</v>
      </c>
      <c r="U233" s="16" t="b">
        <f t="shared" si="20"/>
        <v>1</v>
      </c>
    </row>
    <row r="234" spans="1:21" ht="15.75">
      <c r="A234" s="239">
        <v>209</v>
      </c>
      <c r="B234" s="206"/>
      <c r="C234" s="207"/>
      <c r="D234" s="206"/>
      <c r="E234" s="225"/>
      <c r="F234" s="225"/>
      <c r="G234" s="225"/>
      <c r="H234" s="225"/>
      <c r="I234" s="225"/>
      <c r="J234" s="225"/>
      <c r="K234" s="225"/>
      <c r="L234" s="225"/>
      <c r="M234" s="225"/>
      <c r="N234" s="225"/>
      <c r="O234" s="225"/>
      <c r="P234" s="104">
        <f t="shared" si="21"/>
        <v>0</v>
      </c>
      <c r="Q234" s="16" t="b">
        <f t="shared" si="22"/>
        <v>1</v>
      </c>
      <c r="R234" s="481" t="b">
        <f t="shared" si="23"/>
        <v>1</v>
      </c>
      <c r="S234" s="16" t="b">
        <f t="shared" si="24"/>
        <v>1</v>
      </c>
      <c r="T234" s="16" t="b">
        <f t="shared" si="19"/>
        <v>1</v>
      </c>
      <c r="U234" s="16" t="b">
        <f t="shared" si="20"/>
        <v>1</v>
      </c>
    </row>
    <row r="235" spans="1:21" ht="15.75">
      <c r="A235" s="239">
        <v>210</v>
      </c>
      <c r="B235" s="206"/>
      <c r="C235" s="207"/>
      <c r="D235" s="206"/>
      <c r="E235" s="225"/>
      <c r="F235" s="225"/>
      <c r="G235" s="225"/>
      <c r="H235" s="225"/>
      <c r="I235" s="225"/>
      <c r="J235" s="225"/>
      <c r="K235" s="225"/>
      <c r="L235" s="225"/>
      <c r="M235" s="225"/>
      <c r="N235" s="225"/>
      <c r="O235" s="225"/>
      <c r="P235" s="104">
        <f t="shared" si="21"/>
        <v>0</v>
      </c>
      <c r="Q235" s="16" t="b">
        <f t="shared" si="22"/>
        <v>1</v>
      </c>
      <c r="R235" s="481" t="b">
        <f t="shared" si="23"/>
        <v>1</v>
      </c>
      <c r="S235" s="16" t="b">
        <f t="shared" si="24"/>
        <v>1</v>
      </c>
      <c r="T235" s="16" t="b">
        <f t="shared" si="19"/>
        <v>1</v>
      </c>
      <c r="U235" s="16" t="b">
        <f t="shared" si="20"/>
        <v>1</v>
      </c>
    </row>
    <row r="236" spans="1:21" ht="15.75">
      <c r="A236" s="239">
        <v>211</v>
      </c>
      <c r="B236" s="206"/>
      <c r="C236" s="207"/>
      <c r="D236" s="206"/>
      <c r="E236" s="225"/>
      <c r="F236" s="225"/>
      <c r="G236" s="225"/>
      <c r="H236" s="225"/>
      <c r="I236" s="225"/>
      <c r="J236" s="225"/>
      <c r="K236" s="225"/>
      <c r="L236" s="225"/>
      <c r="M236" s="225"/>
      <c r="N236" s="225"/>
      <c r="O236" s="225"/>
      <c r="P236" s="104">
        <f t="shared" si="21"/>
        <v>0</v>
      </c>
      <c r="Q236" s="16" t="b">
        <f t="shared" si="22"/>
        <v>1</v>
      </c>
      <c r="R236" s="481" t="b">
        <f t="shared" si="23"/>
        <v>1</v>
      </c>
      <c r="S236" s="16" t="b">
        <f t="shared" si="24"/>
        <v>1</v>
      </c>
      <c r="T236" s="16" t="b">
        <f t="shared" si="19"/>
        <v>1</v>
      </c>
      <c r="U236" s="16" t="b">
        <f t="shared" si="20"/>
        <v>1</v>
      </c>
    </row>
    <row r="237" spans="1:21" ht="15.75">
      <c r="A237" s="239">
        <v>212</v>
      </c>
      <c r="B237" s="206"/>
      <c r="C237" s="207"/>
      <c r="D237" s="206"/>
      <c r="E237" s="225"/>
      <c r="F237" s="225"/>
      <c r="G237" s="225"/>
      <c r="H237" s="225"/>
      <c r="I237" s="225"/>
      <c r="J237" s="225"/>
      <c r="K237" s="225"/>
      <c r="L237" s="225"/>
      <c r="M237" s="225"/>
      <c r="N237" s="225"/>
      <c r="O237" s="225"/>
      <c r="P237" s="104">
        <f t="shared" si="21"/>
        <v>0</v>
      </c>
      <c r="Q237" s="16" t="b">
        <f t="shared" si="22"/>
        <v>1</v>
      </c>
      <c r="R237" s="481" t="b">
        <f t="shared" si="23"/>
        <v>1</v>
      </c>
      <c r="S237" s="16" t="b">
        <f t="shared" si="24"/>
        <v>1</v>
      </c>
      <c r="T237" s="16" t="b">
        <f t="shared" si="19"/>
        <v>1</v>
      </c>
      <c r="U237" s="16" t="b">
        <f t="shared" si="20"/>
        <v>1</v>
      </c>
    </row>
    <row r="238" spans="1:21" ht="15.75">
      <c r="A238" s="239">
        <v>213</v>
      </c>
      <c r="B238" s="206"/>
      <c r="C238" s="207"/>
      <c r="D238" s="206"/>
      <c r="E238" s="225"/>
      <c r="F238" s="225"/>
      <c r="G238" s="225"/>
      <c r="H238" s="225"/>
      <c r="I238" s="225"/>
      <c r="J238" s="225"/>
      <c r="K238" s="225"/>
      <c r="L238" s="225"/>
      <c r="M238" s="225"/>
      <c r="N238" s="225"/>
      <c r="O238" s="225"/>
      <c r="P238" s="104">
        <f t="shared" si="21"/>
        <v>0</v>
      </c>
      <c r="Q238" s="16" t="b">
        <f t="shared" si="22"/>
        <v>1</v>
      </c>
      <c r="R238" s="481" t="b">
        <f t="shared" si="23"/>
        <v>1</v>
      </c>
      <c r="S238" s="16" t="b">
        <f t="shared" si="24"/>
        <v>1</v>
      </c>
      <c r="T238" s="16" t="b">
        <f t="shared" si="19"/>
        <v>1</v>
      </c>
      <c r="U238" s="16" t="b">
        <f t="shared" si="20"/>
        <v>1</v>
      </c>
    </row>
    <row r="239" spans="1:21" ht="15.75">
      <c r="A239" s="239">
        <v>214</v>
      </c>
      <c r="B239" s="206"/>
      <c r="C239" s="207"/>
      <c r="D239" s="206"/>
      <c r="E239" s="225"/>
      <c r="F239" s="225"/>
      <c r="G239" s="225"/>
      <c r="H239" s="225"/>
      <c r="I239" s="225"/>
      <c r="J239" s="225"/>
      <c r="K239" s="225"/>
      <c r="L239" s="225"/>
      <c r="M239" s="225"/>
      <c r="N239" s="225"/>
      <c r="O239" s="225"/>
      <c r="P239" s="104">
        <f t="shared" si="21"/>
        <v>0</v>
      </c>
      <c r="Q239" s="16" t="b">
        <f t="shared" si="22"/>
        <v>1</v>
      </c>
      <c r="R239" s="481" t="b">
        <f t="shared" si="23"/>
        <v>1</v>
      </c>
      <c r="S239" s="16" t="b">
        <f t="shared" si="24"/>
        <v>1</v>
      </c>
      <c r="T239" s="16" t="b">
        <f t="shared" si="19"/>
        <v>1</v>
      </c>
      <c r="U239" s="16" t="b">
        <f t="shared" si="20"/>
        <v>1</v>
      </c>
    </row>
    <row r="240" spans="1:21" ht="15.75">
      <c r="A240" s="239">
        <v>215</v>
      </c>
      <c r="B240" s="206"/>
      <c r="C240" s="207"/>
      <c r="D240" s="206"/>
      <c r="E240" s="225"/>
      <c r="F240" s="225"/>
      <c r="G240" s="225"/>
      <c r="H240" s="225"/>
      <c r="I240" s="225"/>
      <c r="J240" s="225"/>
      <c r="K240" s="225"/>
      <c r="L240" s="225"/>
      <c r="M240" s="225"/>
      <c r="N240" s="225"/>
      <c r="O240" s="225"/>
      <c r="P240" s="104">
        <f t="shared" si="21"/>
        <v>0</v>
      </c>
      <c r="Q240" s="16" t="b">
        <f t="shared" si="22"/>
        <v>1</v>
      </c>
      <c r="R240" s="481" t="b">
        <f t="shared" si="23"/>
        <v>1</v>
      </c>
      <c r="S240" s="16" t="b">
        <f t="shared" si="24"/>
        <v>1</v>
      </c>
      <c r="T240" s="16" t="b">
        <f t="shared" si="19"/>
        <v>1</v>
      </c>
      <c r="U240" s="16" t="b">
        <f t="shared" si="20"/>
        <v>1</v>
      </c>
    </row>
    <row r="241" spans="1:21" ht="15.75">
      <c r="A241" s="239">
        <v>216</v>
      </c>
      <c r="B241" s="206"/>
      <c r="C241" s="207"/>
      <c r="D241" s="206"/>
      <c r="E241" s="225"/>
      <c r="F241" s="225"/>
      <c r="G241" s="225"/>
      <c r="H241" s="225"/>
      <c r="I241" s="225"/>
      <c r="J241" s="225"/>
      <c r="K241" s="225"/>
      <c r="L241" s="225"/>
      <c r="M241" s="225"/>
      <c r="N241" s="225"/>
      <c r="O241" s="225"/>
      <c r="P241" s="104">
        <f t="shared" si="21"/>
        <v>0</v>
      </c>
      <c r="Q241" s="16" t="b">
        <f t="shared" si="22"/>
        <v>1</v>
      </c>
      <c r="R241" s="481" t="b">
        <f t="shared" si="23"/>
        <v>1</v>
      </c>
      <c r="S241" s="16" t="b">
        <f t="shared" si="24"/>
        <v>1</v>
      </c>
      <c r="T241" s="16" t="b">
        <f t="shared" si="19"/>
        <v>1</v>
      </c>
      <c r="U241" s="16" t="b">
        <f t="shared" si="20"/>
        <v>1</v>
      </c>
    </row>
    <row r="242" spans="1:21" ht="15.75">
      <c r="A242" s="239">
        <v>217</v>
      </c>
      <c r="B242" s="206"/>
      <c r="C242" s="207"/>
      <c r="D242" s="206"/>
      <c r="E242" s="225"/>
      <c r="F242" s="225"/>
      <c r="G242" s="225"/>
      <c r="H242" s="225"/>
      <c r="I242" s="225"/>
      <c r="J242" s="225"/>
      <c r="K242" s="225"/>
      <c r="L242" s="225"/>
      <c r="M242" s="225"/>
      <c r="N242" s="225"/>
      <c r="O242" s="225"/>
      <c r="P242" s="104">
        <f t="shared" si="21"/>
        <v>0</v>
      </c>
      <c r="Q242" s="16" t="b">
        <f t="shared" si="22"/>
        <v>1</v>
      </c>
      <c r="R242" s="481" t="b">
        <f t="shared" si="23"/>
        <v>1</v>
      </c>
      <c r="S242" s="16" t="b">
        <f t="shared" si="24"/>
        <v>1</v>
      </c>
      <c r="T242" s="16" t="b">
        <f t="shared" si="19"/>
        <v>1</v>
      </c>
      <c r="U242" s="16" t="b">
        <f t="shared" si="20"/>
        <v>1</v>
      </c>
    </row>
    <row r="243" spans="1:21" ht="15.75">
      <c r="A243" s="239">
        <v>218</v>
      </c>
      <c r="B243" s="206"/>
      <c r="C243" s="207"/>
      <c r="D243" s="206"/>
      <c r="E243" s="225"/>
      <c r="F243" s="225"/>
      <c r="G243" s="225"/>
      <c r="H243" s="225"/>
      <c r="I243" s="225"/>
      <c r="J243" s="225"/>
      <c r="K243" s="225"/>
      <c r="L243" s="225"/>
      <c r="M243" s="225"/>
      <c r="N243" s="225"/>
      <c r="O243" s="225"/>
      <c r="P243" s="104">
        <f t="shared" si="21"/>
        <v>0</v>
      </c>
      <c r="Q243" s="16" t="b">
        <f t="shared" si="22"/>
        <v>1</v>
      </c>
      <c r="R243" s="481" t="b">
        <f t="shared" si="23"/>
        <v>1</v>
      </c>
      <c r="S243" s="16" t="b">
        <f t="shared" si="24"/>
        <v>1</v>
      </c>
      <c r="T243" s="16" t="b">
        <f t="shared" si="19"/>
        <v>1</v>
      </c>
      <c r="U243" s="16" t="b">
        <f t="shared" si="20"/>
        <v>1</v>
      </c>
    </row>
    <row r="244" spans="1:21" ht="15.75">
      <c r="A244" s="239">
        <v>219</v>
      </c>
      <c r="B244" s="206"/>
      <c r="C244" s="207"/>
      <c r="D244" s="206"/>
      <c r="E244" s="225"/>
      <c r="F244" s="225"/>
      <c r="G244" s="225"/>
      <c r="H244" s="225"/>
      <c r="I244" s="225"/>
      <c r="J244" s="225"/>
      <c r="K244" s="225"/>
      <c r="L244" s="225"/>
      <c r="M244" s="225"/>
      <c r="N244" s="225"/>
      <c r="O244" s="225"/>
      <c r="P244" s="104">
        <f t="shared" si="21"/>
        <v>0</v>
      </c>
      <c r="Q244" s="16" t="b">
        <f t="shared" si="22"/>
        <v>1</v>
      </c>
      <c r="R244" s="481" t="b">
        <f t="shared" si="23"/>
        <v>1</v>
      </c>
      <c r="S244" s="16" t="b">
        <f t="shared" si="24"/>
        <v>1</v>
      </c>
      <c r="T244" s="16" t="b">
        <f t="shared" si="19"/>
        <v>1</v>
      </c>
      <c r="U244" s="16" t="b">
        <f t="shared" si="20"/>
        <v>1</v>
      </c>
    </row>
    <row r="245" spans="1:21" ht="15.75">
      <c r="A245" s="239">
        <v>220</v>
      </c>
      <c r="B245" s="206"/>
      <c r="C245" s="207"/>
      <c r="D245" s="206"/>
      <c r="E245" s="225"/>
      <c r="F245" s="225"/>
      <c r="G245" s="225"/>
      <c r="H245" s="225"/>
      <c r="I245" s="225"/>
      <c r="J245" s="225"/>
      <c r="K245" s="225"/>
      <c r="L245" s="225"/>
      <c r="M245" s="225"/>
      <c r="N245" s="225"/>
      <c r="O245" s="225"/>
      <c r="P245" s="104">
        <f t="shared" si="21"/>
        <v>0</v>
      </c>
      <c r="Q245" s="16" t="b">
        <f t="shared" si="22"/>
        <v>1</v>
      </c>
      <c r="R245" s="481" t="b">
        <f t="shared" si="23"/>
        <v>1</v>
      </c>
      <c r="S245" s="16" t="b">
        <f t="shared" si="24"/>
        <v>1</v>
      </c>
      <c r="T245" s="16" t="b">
        <f t="shared" si="19"/>
        <v>1</v>
      </c>
      <c r="U245" s="16" t="b">
        <f t="shared" si="20"/>
        <v>1</v>
      </c>
    </row>
    <row r="246" spans="1:21" ht="15.75">
      <c r="A246" s="239">
        <v>221</v>
      </c>
      <c r="B246" s="206"/>
      <c r="C246" s="207"/>
      <c r="D246" s="206"/>
      <c r="E246" s="225"/>
      <c r="F246" s="225"/>
      <c r="G246" s="225"/>
      <c r="H246" s="225"/>
      <c r="I246" s="225"/>
      <c r="J246" s="225"/>
      <c r="K246" s="225"/>
      <c r="L246" s="225"/>
      <c r="M246" s="225"/>
      <c r="N246" s="225"/>
      <c r="O246" s="225"/>
      <c r="P246" s="104">
        <f t="shared" si="21"/>
        <v>0</v>
      </c>
      <c r="Q246" s="16" t="b">
        <f t="shared" si="22"/>
        <v>1</v>
      </c>
      <c r="R246" s="481" t="b">
        <f t="shared" si="23"/>
        <v>1</v>
      </c>
      <c r="S246" s="16" t="b">
        <f t="shared" si="24"/>
        <v>1</v>
      </c>
      <c r="T246" s="16" t="b">
        <f t="shared" si="19"/>
        <v>1</v>
      </c>
      <c r="U246" s="16" t="b">
        <f t="shared" si="20"/>
        <v>1</v>
      </c>
    </row>
    <row r="247" spans="1:21" ht="15.75">
      <c r="A247" s="239">
        <v>222</v>
      </c>
      <c r="B247" s="206"/>
      <c r="C247" s="207"/>
      <c r="D247" s="206"/>
      <c r="E247" s="225"/>
      <c r="F247" s="225"/>
      <c r="G247" s="225"/>
      <c r="H247" s="225"/>
      <c r="I247" s="225"/>
      <c r="J247" s="225"/>
      <c r="K247" s="225"/>
      <c r="L247" s="225"/>
      <c r="M247" s="225"/>
      <c r="N247" s="225"/>
      <c r="O247" s="225"/>
      <c r="P247" s="104">
        <f t="shared" si="21"/>
        <v>0</v>
      </c>
      <c r="Q247" s="16" t="b">
        <f t="shared" si="22"/>
        <v>1</v>
      </c>
      <c r="R247" s="481" t="b">
        <f t="shared" si="23"/>
        <v>1</v>
      </c>
      <c r="S247" s="16" t="b">
        <f t="shared" si="24"/>
        <v>1</v>
      </c>
      <c r="T247" s="16" t="b">
        <f t="shared" si="19"/>
        <v>1</v>
      </c>
      <c r="U247" s="16" t="b">
        <f t="shared" si="20"/>
        <v>1</v>
      </c>
    </row>
    <row r="248" spans="1:21" ht="15.75">
      <c r="A248" s="239">
        <v>223</v>
      </c>
      <c r="B248" s="206"/>
      <c r="C248" s="207"/>
      <c r="D248" s="206"/>
      <c r="E248" s="225"/>
      <c r="F248" s="225"/>
      <c r="G248" s="225"/>
      <c r="H248" s="225"/>
      <c r="I248" s="225"/>
      <c r="J248" s="225"/>
      <c r="K248" s="225"/>
      <c r="L248" s="225"/>
      <c r="M248" s="225"/>
      <c r="N248" s="225"/>
      <c r="O248" s="225"/>
      <c r="P248" s="104">
        <f t="shared" si="21"/>
        <v>0</v>
      </c>
      <c r="Q248" s="16" t="b">
        <f t="shared" si="22"/>
        <v>1</v>
      </c>
      <c r="R248" s="481" t="b">
        <f t="shared" si="23"/>
        <v>1</v>
      </c>
      <c r="S248" s="16" t="b">
        <f t="shared" si="24"/>
        <v>1</v>
      </c>
      <c r="T248" s="16" t="b">
        <f t="shared" si="19"/>
        <v>1</v>
      </c>
      <c r="U248" s="16" t="b">
        <f t="shared" si="20"/>
        <v>1</v>
      </c>
    </row>
    <row r="249" spans="1:21" ht="15.75">
      <c r="A249" s="239">
        <v>224</v>
      </c>
      <c r="B249" s="206"/>
      <c r="C249" s="207"/>
      <c r="D249" s="206"/>
      <c r="E249" s="225"/>
      <c r="F249" s="225"/>
      <c r="G249" s="225"/>
      <c r="H249" s="225"/>
      <c r="I249" s="225"/>
      <c r="J249" s="225"/>
      <c r="K249" s="225"/>
      <c r="L249" s="225"/>
      <c r="M249" s="225"/>
      <c r="N249" s="225"/>
      <c r="O249" s="225"/>
      <c r="P249" s="104">
        <f t="shared" si="21"/>
        <v>0</v>
      </c>
      <c r="Q249" s="16" t="b">
        <f t="shared" si="22"/>
        <v>1</v>
      </c>
      <c r="R249" s="481" t="b">
        <f t="shared" si="23"/>
        <v>1</v>
      </c>
      <c r="S249" s="16" t="b">
        <f t="shared" si="24"/>
        <v>1</v>
      </c>
      <c r="T249" s="16" t="b">
        <f t="shared" si="19"/>
        <v>1</v>
      </c>
      <c r="U249" s="16" t="b">
        <f t="shared" si="20"/>
        <v>1</v>
      </c>
    </row>
    <row r="250" spans="1:21" ht="15.75">
      <c r="A250" s="239">
        <v>225</v>
      </c>
      <c r="B250" s="206"/>
      <c r="C250" s="207"/>
      <c r="D250" s="206"/>
      <c r="E250" s="225"/>
      <c r="F250" s="225"/>
      <c r="G250" s="225"/>
      <c r="H250" s="225"/>
      <c r="I250" s="225"/>
      <c r="J250" s="225"/>
      <c r="K250" s="225"/>
      <c r="L250" s="225"/>
      <c r="M250" s="225"/>
      <c r="N250" s="225"/>
      <c r="O250" s="225"/>
      <c r="P250" s="104">
        <f t="shared" si="21"/>
        <v>0</v>
      </c>
      <c r="Q250" s="16" t="b">
        <f t="shared" si="22"/>
        <v>1</v>
      </c>
      <c r="R250" s="481" t="b">
        <f t="shared" si="23"/>
        <v>1</v>
      </c>
      <c r="S250" s="16" t="b">
        <f t="shared" si="24"/>
        <v>1</v>
      </c>
      <c r="T250" s="16" t="b">
        <f t="shared" si="19"/>
        <v>1</v>
      </c>
      <c r="U250" s="16" t="b">
        <f t="shared" si="20"/>
        <v>1</v>
      </c>
    </row>
    <row r="251" spans="1:21" ht="15.75">
      <c r="A251" s="239">
        <v>226</v>
      </c>
      <c r="B251" s="206"/>
      <c r="C251" s="207"/>
      <c r="D251" s="206"/>
      <c r="E251" s="225"/>
      <c r="F251" s="225"/>
      <c r="G251" s="225"/>
      <c r="H251" s="225"/>
      <c r="I251" s="225"/>
      <c r="J251" s="225"/>
      <c r="K251" s="225"/>
      <c r="L251" s="225"/>
      <c r="M251" s="225"/>
      <c r="N251" s="225"/>
      <c r="O251" s="225"/>
      <c r="P251" s="104">
        <f t="shared" si="21"/>
        <v>0</v>
      </c>
      <c r="Q251" s="16" t="b">
        <f t="shared" si="22"/>
        <v>1</v>
      </c>
      <c r="R251" s="481" t="b">
        <f t="shared" si="23"/>
        <v>1</v>
      </c>
      <c r="S251" s="16" t="b">
        <f t="shared" si="24"/>
        <v>1</v>
      </c>
      <c r="T251" s="16" t="b">
        <f t="shared" si="19"/>
        <v>1</v>
      </c>
      <c r="U251" s="16" t="b">
        <f t="shared" si="20"/>
        <v>1</v>
      </c>
    </row>
    <row r="252" spans="1:21" ht="15.75">
      <c r="A252" s="239">
        <v>227</v>
      </c>
      <c r="B252" s="206"/>
      <c r="C252" s="207"/>
      <c r="D252" s="206"/>
      <c r="E252" s="225"/>
      <c r="F252" s="225"/>
      <c r="G252" s="225"/>
      <c r="H252" s="225"/>
      <c r="I252" s="225"/>
      <c r="J252" s="225"/>
      <c r="K252" s="225"/>
      <c r="L252" s="225"/>
      <c r="M252" s="225"/>
      <c r="N252" s="225"/>
      <c r="O252" s="225"/>
      <c r="P252" s="104">
        <f t="shared" si="21"/>
        <v>0</v>
      </c>
      <c r="Q252" s="16" t="b">
        <f t="shared" si="22"/>
        <v>1</v>
      </c>
      <c r="R252" s="481" t="b">
        <f t="shared" si="23"/>
        <v>1</v>
      </c>
      <c r="S252" s="16" t="b">
        <f t="shared" si="24"/>
        <v>1</v>
      </c>
      <c r="T252" s="16" t="b">
        <f t="shared" si="19"/>
        <v>1</v>
      </c>
      <c r="U252" s="16" t="b">
        <f t="shared" si="20"/>
        <v>1</v>
      </c>
    </row>
    <row r="253" spans="1:21" ht="15.75">
      <c r="A253" s="239">
        <v>228</v>
      </c>
      <c r="B253" s="206"/>
      <c r="C253" s="207"/>
      <c r="D253" s="206"/>
      <c r="E253" s="225"/>
      <c r="F253" s="225"/>
      <c r="G253" s="225"/>
      <c r="H253" s="225"/>
      <c r="I253" s="225"/>
      <c r="J253" s="225"/>
      <c r="K253" s="225"/>
      <c r="L253" s="225"/>
      <c r="M253" s="225"/>
      <c r="N253" s="225"/>
      <c r="O253" s="225"/>
      <c r="P253" s="104">
        <f t="shared" si="21"/>
        <v>0</v>
      </c>
      <c r="Q253" s="16" t="b">
        <f t="shared" si="22"/>
        <v>1</v>
      </c>
      <c r="R253" s="481" t="b">
        <f t="shared" si="23"/>
        <v>1</v>
      </c>
      <c r="S253" s="16" t="b">
        <f t="shared" si="24"/>
        <v>1</v>
      </c>
      <c r="T253" s="16" t="b">
        <f t="shared" si="19"/>
        <v>1</v>
      </c>
      <c r="U253" s="16" t="b">
        <f t="shared" si="20"/>
        <v>1</v>
      </c>
    </row>
    <row r="254" spans="1:21" ht="15.75">
      <c r="A254" s="239">
        <v>229</v>
      </c>
      <c r="B254" s="206"/>
      <c r="C254" s="207"/>
      <c r="D254" s="206"/>
      <c r="E254" s="225"/>
      <c r="F254" s="225"/>
      <c r="G254" s="225"/>
      <c r="H254" s="225"/>
      <c r="I254" s="225"/>
      <c r="J254" s="225"/>
      <c r="K254" s="225"/>
      <c r="L254" s="225"/>
      <c r="M254" s="225"/>
      <c r="N254" s="225"/>
      <c r="O254" s="225"/>
      <c r="P254" s="104">
        <f t="shared" si="21"/>
        <v>0</v>
      </c>
      <c r="Q254" s="16" t="b">
        <f t="shared" si="22"/>
        <v>1</v>
      </c>
      <c r="R254" s="481" t="b">
        <f t="shared" si="23"/>
        <v>1</v>
      </c>
      <c r="S254" s="16" t="b">
        <f t="shared" si="24"/>
        <v>1</v>
      </c>
      <c r="T254" s="16" t="b">
        <f t="shared" si="19"/>
        <v>1</v>
      </c>
      <c r="U254" s="16" t="b">
        <f t="shared" si="20"/>
        <v>1</v>
      </c>
    </row>
    <row r="255" spans="1:21" ht="15.75">
      <c r="A255" s="239">
        <v>230</v>
      </c>
      <c r="B255" s="206"/>
      <c r="C255" s="207"/>
      <c r="D255" s="206"/>
      <c r="E255" s="225"/>
      <c r="F255" s="225"/>
      <c r="G255" s="225"/>
      <c r="H255" s="225"/>
      <c r="I255" s="225"/>
      <c r="J255" s="225"/>
      <c r="K255" s="225"/>
      <c r="L255" s="225"/>
      <c r="M255" s="225"/>
      <c r="N255" s="225"/>
      <c r="O255" s="225"/>
      <c r="P255" s="104">
        <f t="shared" si="21"/>
        <v>0</v>
      </c>
      <c r="Q255" s="16" t="b">
        <f t="shared" si="22"/>
        <v>1</v>
      </c>
      <c r="R255" s="481" t="b">
        <f t="shared" si="23"/>
        <v>1</v>
      </c>
      <c r="S255" s="16" t="b">
        <f t="shared" si="24"/>
        <v>1</v>
      </c>
      <c r="T255" s="16" t="b">
        <f t="shared" si="19"/>
        <v>1</v>
      </c>
      <c r="U255" s="16" t="b">
        <f t="shared" si="20"/>
        <v>1</v>
      </c>
    </row>
    <row r="256" spans="1:21" ht="15.75">
      <c r="A256" s="239">
        <v>231</v>
      </c>
      <c r="B256" s="206"/>
      <c r="C256" s="207"/>
      <c r="D256" s="206"/>
      <c r="E256" s="225"/>
      <c r="F256" s="225"/>
      <c r="G256" s="225"/>
      <c r="H256" s="225"/>
      <c r="I256" s="225"/>
      <c r="J256" s="225"/>
      <c r="K256" s="225"/>
      <c r="L256" s="225"/>
      <c r="M256" s="225"/>
      <c r="N256" s="225"/>
      <c r="O256" s="225"/>
      <c r="P256" s="104">
        <f t="shared" si="21"/>
        <v>0</v>
      </c>
      <c r="Q256" s="16" t="b">
        <f t="shared" si="22"/>
        <v>1</v>
      </c>
      <c r="R256" s="481" t="b">
        <f t="shared" si="23"/>
        <v>1</v>
      </c>
      <c r="S256" s="16" t="b">
        <f t="shared" si="24"/>
        <v>1</v>
      </c>
      <c r="T256" s="16" t="b">
        <f t="shared" si="19"/>
        <v>1</v>
      </c>
      <c r="U256" s="16" t="b">
        <f t="shared" si="20"/>
        <v>1</v>
      </c>
    </row>
    <row r="257" spans="1:21" ht="15.75">
      <c r="A257" s="239">
        <v>232</v>
      </c>
      <c r="B257" s="206"/>
      <c r="C257" s="207"/>
      <c r="D257" s="206"/>
      <c r="E257" s="225"/>
      <c r="F257" s="225"/>
      <c r="G257" s="225"/>
      <c r="H257" s="225"/>
      <c r="I257" s="225"/>
      <c r="J257" s="225"/>
      <c r="K257" s="225"/>
      <c r="L257" s="225"/>
      <c r="M257" s="225"/>
      <c r="N257" s="225"/>
      <c r="O257" s="225"/>
      <c r="P257" s="104">
        <f t="shared" si="21"/>
        <v>0</v>
      </c>
      <c r="Q257" s="16" t="b">
        <f t="shared" si="22"/>
        <v>1</v>
      </c>
      <c r="R257" s="481" t="b">
        <f t="shared" si="23"/>
        <v>1</v>
      </c>
      <c r="S257" s="16" t="b">
        <f t="shared" si="24"/>
        <v>1</v>
      </c>
      <c r="T257" s="16" t="b">
        <f t="shared" si="19"/>
        <v>1</v>
      </c>
      <c r="U257" s="16" t="b">
        <f t="shared" si="20"/>
        <v>1</v>
      </c>
    </row>
    <row r="258" spans="1:21" ht="15.75">
      <c r="A258" s="239">
        <v>233</v>
      </c>
      <c r="B258" s="206"/>
      <c r="C258" s="207"/>
      <c r="D258" s="206"/>
      <c r="E258" s="225"/>
      <c r="F258" s="225"/>
      <c r="G258" s="225"/>
      <c r="H258" s="225"/>
      <c r="I258" s="225"/>
      <c r="J258" s="225"/>
      <c r="K258" s="225"/>
      <c r="L258" s="225"/>
      <c r="M258" s="225"/>
      <c r="N258" s="225"/>
      <c r="O258" s="225"/>
      <c r="P258" s="104">
        <f t="shared" si="21"/>
        <v>0</v>
      </c>
      <c r="Q258" s="16" t="b">
        <f t="shared" si="22"/>
        <v>1</v>
      </c>
      <c r="R258" s="481" t="b">
        <f t="shared" si="23"/>
        <v>1</v>
      </c>
      <c r="S258" s="16" t="b">
        <f t="shared" si="24"/>
        <v>1</v>
      </c>
      <c r="T258" s="16" t="b">
        <f t="shared" si="19"/>
        <v>1</v>
      </c>
      <c r="U258" s="16" t="b">
        <f t="shared" si="20"/>
        <v>1</v>
      </c>
    </row>
    <row r="259" spans="1:21" ht="15.75">
      <c r="A259" s="239">
        <v>234</v>
      </c>
      <c r="B259" s="206"/>
      <c r="C259" s="207"/>
      <c r="D259" s="206"/>
      <c r="E259" s="225"/>
      <c r="F259" s="225"/>
      <c r="G259" s="225"/>
      <c r="H259" s="225"/>
      <c r="I259" s="225"/>
      <c r="J259" s="225"/>
      <c r="K259" s="225"/>
      <c r="L259" s="225"/>
      <c r="M259" s="225"/>
      <c r="N259" s="225"/>
      <c r="O259" s="225"/>
      <c r="P259" s="104">
        <f t="shared" si="21"/>
        <v>0</v>
      </c>
      <c r="Q259" s="16" t="b">
        <f t="shared" si="22"/>
        <v>1</v>
      </c>
      <c r="R259" s="481" t="b">
        <f t="shared" si="23"/>
        <v>1</v>
      </c>
      <c r="S259" s="16" t="b">
        <f t="shared" si="24"/>
        <v>1</v>
      </c>
      <c r="T259" s="16" t="b">
        <f t="shared" si="19"/>
        <v>1</v>
      </c>
      <c r="U259" s="16" t="b">
        <f t="shared" si="20"/>
        <v>1</v>
      </c>
    </row>
    <row r="260" spans="1:21" ht="15.75">
      <c r="A260" s="239">
        <v>235</v>
      </c>
      <c r="B260" s="206"/>
      <c r="C260" s="207"/>
      <c r="D260" s="206"/>
      <c r="E260" s="225"/>
      <c r="F260" s="225"/>
      <c r="G260" s="225"/>
      <c r="H260" s="225"/>
      <c r="I260" s="225"/>
      <c r="J260" s="225"/>
      <c r="K260" s="225"/>
      <c r="L260" s="225"/>
      <c r="M260" s="225"/>
      <c r="N260" s="225"/>
      <c r="O260" s="225"/>
      <c r="P260" s="104">
        <f t="shared" si="21"/>
        <v>0</v>
      </c>
      <c r="Q260" s="16" t="b">
        <f t="shared" si="22"/>
        <v>1</v>
      </c>
      <c r="R260" s="481" t="b">
        <f t="shared" si="23"/>
        <v>1</v>
      </c>
      <c r="S260" s="16" t="b">
        <f t="shared" si="24"/>
        <v>1</v>
      </c>
      <c r="T260" s="16" t="b">
        <f t="shared" si="19"/>
        <v>1</v>
      </c>
      <c r="U260" s="16" t="b">
        <f t="shared" si="20"/>
        <v>1</v>
      </c>
    </row>
    <row r="261" spans="1:21" ht="15.75">
      <c r="A261" s="239">
        <v>236</v>
      </c>
      <c r="B261" s="206"/>
      <c r="C261" s="207"/>
      <c r="D261" s="206"/>
      <c r="E261" s="225"/>
      <c r="F261" s="225"/>
      <c r="G261" s="225"/>
      <c r="H261" s="225"/>
      <c r="I261" s="225"/>
      <c r="J261" s="225"/>
      <c r="K261" s="225"/>
      <c r="L261" s="225"/>
      <c r="M261" s="225"/>
      <c r="N261" s="225"/>
      <c r="O261" s="225"/>
      <c r="P261" s="104">
        <f t="shared" si="21"/>
        <v>0</v>
      </c>
      <c r="Q261" s="16" t="b">
        <f t="shared" si="22"/>
        <v>1</v>
      </c>
      <c r="R261" s="481" t="b">
        <f t="shared" si="23"/>
        <v>1</v>
      </c>
      <c r="S261" s="16" t="b">
        <f t="shared" si="24"/>
        <v>1</v>
      </c>
      <c r="T261" s="16" t="b">
        <f t="shared" si="19"/>
        <v>1</v>
      </c>
      <c r="U261" s="16" t="b">
        <f t="shared" si="20"/>
        <v>1</v>
      </c>
    </row>
    <row r="262" spans="1:21" ht="15.75">
      <c r="A262" s="239">
        <v>237</v>
      </c>
      <c r="B262" s="206"/>
      <c r="C262" s="207"/>
      <c r="D262" s="206"/>
      <c r="E262" s="225"/>
      <c r="F262" s="225"/>
      <c r="G262" s="225"/>
      <c r="H262" s="225"/>
      <c r="I262" s="225"/>
      <c r="J262" s="225"/>
      <c r="K262" s="225"/>
      <c r="L262" s="225"/>
      <c r="M262" s="225"/>
      <c r="N262" s="225"/>
      <c r="O262" s="225"/>
      <c r="P262" s="104">
        <f t="shared" si="21"/>
        <v>0</v>
      </c>
      <c r="Q262" s="16" t="b">
        <f t="shared" si="22"/>
        <v>1</v>
      </c>
      <c r="R262" s="481" t="b">
        <f t="shared" si="23"/>
        <v>1</v>
      </c>
      <c r="S262" s="16" t="b">
        <f t="shared" si="24"/>
        <v>1</v>
      </c>
      <c r="T262" s="16" t="b">
        <f t="shared" si="19"/>
        <v>1</v>
      </c>
      <c r="U262" s="16" t="b">
        <f t="shared" si="20"/>
        <v>1</v>
      </c>
    </row>
    <row r="263" spans="1:21" ht="15.75">
      <c r="A263" s="239">
        <v>238</v>
      </c>
      <c r="B263" s="206"/>
      <c r="C263" s="207"/>
      <c r="D263" s="206"/>
      <c r="E263" s="225"/>
      <c r="F263" s="225"/>
      <c r="G263" s="225"/>
      <c r="H263" s="225"/>
      <c r="I263" s="225"/>
      <c r="J263" s="225"/>
      <c r="K263" s="225"/>
      <c r="L263" s="225"/>
      <c r="M263" s="225"/>
      <c r="N263" s="225"/>
      <c r="O263" s="225"/>
      <c r="P263" s="104">
        <f t="shared" si="21"/>
        <v>0</v>
      </c>
      <c r="Q263" s="16" t="b">
        <f t="shared" si="22"/>
        <v>1</v>
      </c>
      <c r="R263" s="481" t="b">
        <f t="shared" si="23"/>
        <v>1</v>
      </c>
      <c r="S263" s="16" t="b">
        <f t="shared" si="24"/>
        <v>1</v>
      </c>
      <c r="T263" s="16" t="b">
        <f t="shared" si="19"/>
        <v>1</v>
      </c>
      <c r="U263" s="16" t="b">
        <f t="shared" si="20"/>
        <v>1</v>
      </c>
    </row>
    <row r="264" spans="1:21" ht="15.75">
      <c r="A264" s="239">
        <v>239</v>
      </c>
      <c r="B264" s="206"/>
      <c r="C264" s="207"/>
      <c r="D264" s="206"/>
      <c r="E264" s="225"/>
      <c r="F264" s="225"/>
      <c r="G264" s="225"/>
      <c r="H264" s="225"/>
      <c r="I264" s="225"/>
      <c r="J264" s="225"/>
      <c r="K264" s="225"/>
      <c r="L264" s="225"/>
      <c r="M264" s="225"/>
      <c r="N264" s="225"/>
      <c r="O264" s="225"/>
      <c r="P264" s="104">
        <f t="shared" si="21"/>
        <v>0</v>
      </c>
      <c r="Q264" s="16" t="b">
        <f t="shared" si="22"/>
        <v>1</v>
      </c>
      <c r="R264" s="481" t="b">
        <f t="shared" si="23"/>
        <v>1</v>
      </c>
      <c r="S264" s="16" t="b">
        <f t="shared" si="24"/>
        <v>1</v>
      </c>
      <c r="T264" s="16" t="b">
        <f t="shared" si="19"/>
        <v>1</v>
      </c>
      <c r="U264" s="16" t="b">
        <f t="shared" si="20"/>
        <v>1</v>
      </c>
    </row>
    <row r="265" spans="1:21" ht="15.75">
      <c r="A265" s="239">
        <v>240</v>
      </c>
      <c r="B265" s="206"/>
      <c r="C265" s="207"/>
      <c r="D265" s="206"/>
      <c r="E265" s="225"/>
      <c r="F265" s="225"/>
      <c r="G265" s="225"/>
      <c r="H265" s="225"/>
      <c r="I265" s="225"/>
      <c r="J265" s="225"/>
      <c r="K265" s="225"/>
      <c r="L265" s="225"/>
      <c r="M265" s="225"/>
      <c r="N265" s="225"/>
      <c r="O265" s="225"/>
      <c r="P265" s="104">
        <f t="shared" si="21"/>
        <v>0</v>
      </c>
      <c r="Q265" s="16" t="b">
        <f t="shared" si="22"/>
        <v>1</v>
      </c>
      <c r="R265" s="481" t="b">
        <f t="shared" si="23"/>
        <v>1</v>
      </c>
      <c r="S265" s="16" t="b">
        <f t="shared" si="24"/>
        <v>1</v>
      </c>
      <c r="T265" s="16" t="b">
        <f t="shared" si="19"/>
        <v>1</v>
      </c>
      <c r="U265" s="16" t="b">
        <f t="shared" si="20"/>
        <v>1</v>
      </c>
    </row>
    <row r="266" spans="1:21" ht="15.75">
      <c r="A266" s="239">
        <v>241</v>
      </c>
      <c r="B266" s="206"/>
      <c r="C266" s="207"/>
      <c r="D266" s="206"/>
      <c r="E266" s="225"/>
      <c r="F266" s="225"/>
      <c r="G266" s="225"/>
      <c r="H266" s="225"/>
      <c r="I266" s="225"/>
      <c r="J266" s="225"/>
      <c r="K266" s="225"/>
      <c r="L266" s="225"/>
      <c r="M266" s="225"/>
      <c r="N266" s="225"/>
      <c r="O266" s="225"/>
      <c r="P266" s="104">
        <f t="shared" si="21"/>
        <v>0</v>
      </c>
      <c r="Q266" s="16" t="b">
        <f t="shared" si="22"/>
        <v>1</v>
      </c>
      <c r="R266" s="481" t="b">
        <f t="shared" si="23"/>
        <v>1</v>
      </c>
      <c r="S266" s="16" t="b">
        <f t="shared" si="24"/>
        <v>1</v>
      </c>
      <c r="T266" s="16" t="b">
        <f t="shared" si="19"/>
        <v>1</v>
      </c>
      <c r="U266" s="16" t="b">
        <f t="shared" si="20"/>
        <v>1</v>
      </c>
    </row>
    <row r="267" spans="1:21" ht="15.75">
      <c r="A267" s="239">
        <v>242</v>
      </c>
      <c r="B267" s="206"/>
      <c r="C267" s="207"/>
      <c r="D267" s="206"/>
      <c r="E267" s="225"/>
      <c r="F267" s="225"/>
      <c r="G267" s="225"/>
      <c r="H267" s="225"/>
      <c r="I267" s="225"/>
      <c r="J267" s="225"/>
      <c r="K267" s="225"/>
      <c r="L267" s="225"/>
      <c r="M267" s="225"/>
      <c r="N267" s="225"/>
      <c r="O267" s="225"/>
      <c r="P267" s="104">
        <f t="shared" si="21"/>
        <v>0</v>
      </c>
      <c r="Q267" s="16" t="b">
        <f t="shared" si="22"/>
        <v>1</v>
      </c>
      <c r="R267" s="481" t="b">
        <f t="shared" si="23"/>
        <v>1</v>
      </c>
      <c r="S267" s="16" t="b">
        <f t="shared" si="24"/>
        <v>1</v>
      </c>
      <c r="T267" s="16" t="b">
        <f t="shared" si="19"/>
        <v>1</v>
      </c>
      <c r="U267" s="16" t="b">
        <f t="shared" si="20"/>
        <v>1</v>
      </c>
    </row>
    <row r="268" spans="1:21" ht="15.75">
      <c r="A268" s="239">
        <v>243</v>
      </c>
      <c r="B268" s="206"/>
      <c r="C268" s="207"/>
      <c r="D268" s="206"/>
      <c r="E268" s="225"/>
      <c r="F268" s="225"/>
      <c r="G268" s="225"/>
      <c r="H268" s="225"/>
      <c r="I268" s="225"/>
      <c r="J268" s="225"/>
      <c r="K268" s="225"/>
      <c r="L268" s="225"/>
      <c r="M268" s="225"/>
      <c r="N268" s="225"/>
      <c r="O268" s="225"/>
      <c r="P268" s="104">
        <f t="shared" si="21"/>
        <v>0</v>
      </c>
      <c r="Q268" s="16" t="b">
        <f t="shared" si="22"/>
        <v>1</v>
      </c>
      <c r="R268" s="481" t="b">
        <f t="shared" si="23"/>
        <v>1</v>
      </c>
      <c r="S268" s="16" t="b">
        <f t="shared" si="24"/>
        <v>1</v>
      </c>
      <c r="T268" s="16" t="b">
        <f t="shared" si="19"/>
        <v>1</v>
      </c>
      <c r="U268" s="16" t="b">
        <f t="shared" si="20"/>
        <v>1</v>
      </c>
    </row>
    <row r="269" spans="1:21" ht="15.75">
      <c r="A269" s="239">
        <v>244</v>
      </c>
      <c r="B269" s="206"/>
      <c r="C269" s="207"/>
      <c r="D269" s="206"/>
      <c r="E269" s="225"/>
      <c r="F269" s="225"/>
      <c r="G269" s="225"/>
      <c r="H269" s="225"/>
      <c r="I269" s="225"/>
      <c r="J269" s="225"/>
      <c r="K269" s="225"/>
      <c r="L269" s="225"/>
      <c r="M269" s="225"/>
      <c r="N269" s="225"/>
      <c r="O269" s="225"/>
      <c r="P269" s="104">
        <f t="shared" si="21"/>
        <v>0</v>
      </c>
      <c r="Q269" s="16" t="b">
        <f t="shared" si="22"/>
        <v>1</v>
      </c>
      <c r="R269" s="481" t="b">
        <f t="shared" si="23"/>
        <v>1</v>
      </c>
      <c r="S269" s="16" t="b">
        <f t="shared" si="24"/>
        <v>1</v>
      </c>
      <c r="T269" s="16" t="b">
        <f t="shared" si="19"/>
        <v>1</v>
      </c>
      <c r="U269" s="16" t="b">
        <f t="shared" si="20"/>
        <v>1</v>
      </c>
    </row>
    <row r="270" spans="1:21" ht="15.75">
      <c r="A270" s="239">
        <v>245</v>
      </c>
      <c r="B270" s="206"/>
      <c r="C270" s="207"/>
      <c r="D270" s="206"/>
      <c r="E270" s="225"/>
      <c r="F270" s="225"/>
      <c r="G270" s="225"/>
      <c r="H270" s="225"/>
      <c r="I270" s="225"/>
      <c r="J270" s="225"/>
      <c r="K270" s="225"/>
      <c r="L270" s="225"/>
      <c r="M270" s="225"/>
      <c r="N270" s="225"/>
      <c r="O270" s="225"/>
      <c r="P270" s="104">
        <f t="shared" si="21"/>
        <v>0</v>
      </c>
      <c r="Q270" s="16" t="b">
        <f t="shared" si="22"/>
        <v>1</v>
      </c>
      <c r="R270" s="481" t="b">
        <f t="shared" si="23"/>
        <v>1</v>
      </c>
      <c r="S270" s="16" t="b">
        <f t="shared" si="24"/>
        <v>1</v>
      </c>
      <c r="T270" s="16" t="b">
        <f t="shared" si="19"/>
        <v>1</v>
      </c>
      <c r="U270" s="16" t="b">
        <f t="shared" si="20"/>
        <v>1</v>
      </c>
    </row>
    <row r="271" spans="1:21" ht="15.75">
      <c r="A271" s="239">
        <v>246</v>
      </c>
      <c r="B271" s="206"/>
      <c r="C271" s="207"/>
      <c r="D271" s="206"/>
      <c r="E271" s="225"/>
      <c r="F271" s="225"/>
      <c r="G271" s="225"/>
      <c r="H271" s="225"/>
      <c r="I271" s="225"/>
      <c r="J271" s="225"/>
      <c r="K271" s="225"/>
      <c r="L271" s="225"/>
      <c r="M271" s="225"/>
      <c r="N271" s="225"/>
      <c r="O271" s="225"/>
      <c r="P271" s="104">
        <f t="shared" si="21"/>
        <v>0</v>
      </c>
      <c r="Q271" s="16" t="b">
        <f t="shared" si="22"/>
        <v>1</v>
      </c>
      <c r="R271" s="481" t="b">
        <f t="shared" si="23"/>
        <v>1</v>
      </c>
      <c r="S271" s="16" t="b">
        <f t="shared" si="24"/>
        <v>1</v>
      </c>
      <c r="T271" s="16" t="b">
        <f t="shared" si="19"/>
        <v>1</v>
      </c>
      <c r="U271" s="16" t="b">
        <f t="shared" si="20"/>
        <v>1</v>
      </c>
    </row>
    <row r="272" spans="1:21" ht="15.75">
      <c r="A272" s="239">
        <v>247</v>
      </c>
      <c r="B272" s="206"/>
      <c r="C272" s="207"/>
      <c r="D272" s="206"/>
      <c r="E272" s="225"/>
      <c r="F272" s="225"/>
      <c r="G272" s="225"/>
      <c r="H272" s="225"/>
      <c r="I272" s="225"/>
      <c r="J272" s="225"/>
      <c r="K272" s="225"/>
      <c r="L272" s="225"/>
      <c r="M272" s="225"/>
      <c r="N272" s="225"/>
      <c r="O272" s="225"/>
      <c r="P272" s="104">
        <f t="shared" si="21"/>
        <v>0</v>
      </c>
      <c r="Q272" s="16" t="b">
        <f t="shared" si="22"/>
        <v>1</v>
      </c>
      <c r="R272" s="481" t="b">
        <f t="shared" si="23"/>
        <v>1</v>
      </c>
      <c r="S272" s="16" t="b">
        <f t="shared" si="24"/>
        <v>1</v>
      </c>
      <c r="T272" s="16" t="b">
        <f t="shared" si="19"/>
        <v>1</v>
      </c>
      <c r="U272" s="16" t="b">
        <f t="shared" si="20"/>
        <v>1</v>
      </c>
    </row>
    <row r="273" spans="1:21" ht="15.75">
      <c r="A273" s="239">
        <v>248</v>
      </c>
      <c r="B273" s="206"/>
      <c r="C273" s="207"/>
      <c r="D273" s="206"/>
      <c r="E273" s="225"/>
      <c r="F273" s="225"/>
      <c r="G273" s="225"/>
      <c r="H273" s="225"/>
      <c r="I273" s="225"/>
      <c r="J273" s="225"/>
      <c r="K273" s="225"/>
      <c r="L273" s="225"/>
      <c r="M273" s="225"/>
      <c r="N273" s="225"/>
      <c r="O273" s="225"/>
      <c r="P273" s="104">
        <f t="shared" si="21"/>
        <v>0</v>
      </c>
      <c r="Q273" s="16" t="b">
        <f t="shared" si="22"/>
        <v>1</v>
      </c>
      <c r="R273" s="481" t="b">
        <f t="shared" si="23"/>
        <v>1</v>
      </c>
      <c r="S273" s="16" t="b">
        <f t="shared" si="24"/>
        <v>1</v>
      </c>
      <c r="T273" s="16" t="b">
        <f t="shared" si="19"/>
        <v>1</v>
      </c>
      <c r="U273" s="16" t="b">
        <f t="shared" si="20"/>
        <v>1</v>
      </c>
    </row>
    <row r="274" spans="1:21" ht="15.75">
      <c r="A274" s="239">
        <v>249</v>
      </c>
      <c r="B274" s="206"/>
      <c r="C274" s="207"/>
      <c r="D274" s="206"/>
      <c r="E274" s="225"/>
      <c r="F274" s="225"/>
      <c r="G274" s="225"/>
      <c r="H274" s="225"/>
      <c r="I274" s="225"/>
      <c r="J274" s="225"/>
      <c r="K274" s="225"/>
      <c r="L274" s="225"/>
      <c r="M274" s="225"/>
      <c r="N274" s="225"/>
      <c r="O274" s="225"/>
      <c r="P274" s="104">
        <f t="shared" si="21"/>
        <v>0</v>
      </c>
      <c r="Q274" s="16" t="b">
        <f t="shared" si="22"/>
        <v>1</v>
      </c>
      <c r="R274" s="481" t="b">
        <f t="shared" si="23"/>
        <v>1</v>
      </c>
      <c r="S274" s="16" t="b">
        <f t="shared" si="24"/>
        <v>1</v>
      </c>
      <c r="T274" s="16" t="b">
        <f t="shared" si="19"/>
        <v>1</v>
      </c>
      <c r="U274" s="16" t="b">
        <f t="shared" si="20"/>
        <v>1</v>
      </c>
    </row>
    <row r="275" spans="1:21" ht="15.75">
      <c r="A275" s="239">
        <v>250</v>
      </c>
      <c r="B275" s="206"/>
      <c r="C275" s="207"/>
      <c r="D275" s="206"/>
      <c r="E275" s="225"/>
      <c r="F275" s="225"/>
      <c r="G275" s="225"/>
      <c r="H275" s="225"/>
      <c r="I275" s="225"/>
      <c r="J275" s="225"/>
      <c r="K275" s="225"/>
      <c r="L275" s="225"/>
      <c r="M275" s="225"/>
      <c r="N275" s="225"/>
      <c r="O275" s="225"/>
      <c r="P275" s="104">
        <f t="shared" si="21"/>
        <v>0</v>
      </c>
      <c r="Q275" s="16" t="b">
        <f t="shared" si="22"/>
        <v>1</v>
      </c>
      <c r="R275" s="481" t="b">
        <f t="shared" si="23"/>
        <v>1</v>
      </c>
      <c r="S275" s="16" t="b">
        <f t="shared" si="24"/>
        <v>1</v>
      </c>
      <c r="T275" s="16" t="b">
        <f t="shared" si="19"/>
        <v>1</v>
      </c>
      <c r="U275" s="16" t="b">
        <f t="shared" si="20"/>
        <v>1</v>
      </c>
    </row>
    <row r="276" spans="1:21" ht="15.75">
      <c r="A276" s="239">
        <v>251</v>
      </c>
      <c r="B276" s="206"/>
      <c r="C276" s="207"/>
      <c r="D276" s="206"/>
      <c r="E276" s="225"/>
      <c r="F276" s="225"/>
      <c r="G276" s="225"/>
      <c r="H276" s="225"/>
      <c r="I276" s="225"/>
      <c r="J276" s="225"/>
      <c r="K276" s="225"/>
      <c r="L276" s="225"/>
      <c r="M276" s="225"/>
      <c r="N276" s="225"/>
      <c r="O276" s="225"/>
      <c r="P276" s="104">
        <f t="shared" si="21"/>
        <v>0</v>
      </c>
      <c r="Q276" s="16" t="b">
        <f t="shared" si="22"/>
        <v>1</v>
      </c>
      <c r="R276" s="481" t="b">
        <f t="shared" si="23"/>
        <v>1</v>
      </c>
      <c r="S276" s="16" t="b">
        <f t="shared" si="24"/>
        <v>1</v>
      </c>
      <c r="T276" s="16" t="b">
        <f t="shared" si="19"/>
        <v>1</v>
      </c>
      <c r="U276" s="16" t="b">
        <f t="shared" si="20"/>
        <v>1</v>
      </c>
    </row>
    <row r="277" spans="1:21" ht="15.75">
      <c r="A277" s="239">
        <v>252</v>
      </c>
      <c r="B277" s="206"/>
      <c r="C277" s="207"/>
      <c r="D277" s="206"/>
      <c r="E277" s="225"/>
      <c r="F277" s="225"/>
      <c r="G277" s="225"/>
      <c r="H277" s="225"/>
      <c r="I277" s="225"/>
      <c r="J277" s="225"/>
      <c r="K277" s="225"/>
      <c r="L277" s="225"/>
      <c r="M277" s="225"/>
      <c r="N277" s="225"/>
      <c r="O277" s="225"/>
      <c r="P277" s="104">
        <f t="shared" si="21"/>
        <v>0</v>
      </c>
      <c r="Q277" s="16" t="b">
        <f t="shared" si="22"/>
        <v>1</v>
      </c>
      <c r="R277" s="481" t="b">
        <f t="shared" si="23"/>
        <v>1</v>
      </c>
      <c r="S277" s="16" t="b">
        <f t="shared" si="24"/>
        <v>1</v>
      </c>
      <c r="T277" s="16" t="b">
        <f t="shared" si="19"/>
        <v>1</v>
      </c>
      <c r="U277" s="16" t="b">
        <f t="shared" si="20"/>
        <v>1</v>
      </c>
    </row>
    <row r="278" spans="1:21" ht="15.75">
      <c r="A278" s="239">
        <v>253</v>
      </c>
      <c r="B278" s="206"/>
      <c r="C278" s="207"/>
      <c r="D278" s="206"/>
      <c r="E278" s="225"/>
      <c r="F278" s="225"/>
      <c r="G278" s="225"/>
      <c r="H278" s="225"/>
      <c r="I278" s="225"/>
      <c r="J278" s="225"/>
      <c r="K278" s="225"/>
      <c r="L278" s="225"/>
      <c r="M278" s="225"/>
      <c r="N278" s="225"/>
      <c r="O278" s="225"/>
      <c r="P278" s="104">
        <f t="shared" si="21"/>
        <v>0</v>
      </c>
      <c r="Q278" s="16" t="b">
        <f t="shared" si="22"/>
        <v>1</v>
      </c>
      <c r="R278" s="481" t="b">
        <f t="shared" si="23"/>
        <v>1</v>
      </c>
      <c r="S278" s="16" t="b">
        <f t="shared" si="24"/>
        <v>1</v>
      </c>
      <c r="T278" s="16" t="b">
        <f t="shared" si="19"/>
        <v>1</v>
      </c>
      <c r="U278" s="16" t="b">
        <f t="shared" si="20"/>
        <v>1</v>
      </c>
    </row>
    <row r="279" spans="1:21" ht="15.75">
      <c r="A279" s="239">
        <v>254</v>
      </c>
      <c r="B279" s="206"/>
      <c r="C279" s="207"/>
      <c r="D279" s="206"/>
      <c r="E279" s="225"/>
      <c r="F279" s="225"/>
      <c r="G279" s="225"/>
      <c r="H279" s="225"/>
      <c r="I279" s="225"/>
      <c r="J279" s="225"/>
      <c r="K279" s="225"/>
      <c r="L279" s="225"/>
      <c r="M279" s="225"/>
      <c r="N279" s="225"/>
      <c r="O279" s="225"/>
      <c r="P279" s="104">
        <f t="shared" si="21"/>
        <v>0</v>
      </c>
      <c r="Q279" s="16" t="b">
        <f t="shared" si="22"/>
        <v>1</v>
      </c>
      <c r="R279" s="481" t="b">
        <f t="shared" si="23"/>
        <v>1</v>
      </c>
      <c r="S279" s="16" t="b">
        <f t="shared" si="24"/>
        <v>1</v>
      </c>
      <c r="T279" s="16" t="b">
        <f t="shared" si="19"/>
        <v>1</v>
      </c>
      <c r="U279" s="16" t="b">
        <f t="shared" si="20"/>
        <v>1</v>
      </c>
    </row>
    <row r="280" spans="1:21" ht="15.75">
      <c r="A280" s="239">
        <v>255</v>
      </c>
      <c r="B280" s="206"/>
      <c r="C280" s="207"/>
      <c r="D280" s="206"/>
      <c r="E280" s="225"/>
      <c r="F280" s="225"/>
      <c r="G280" s="225"/>
      <c r="H280" s="225"/>
      <c r="I280" s="225"/>
      <c r="J280" s="225"/>
      <c r="K280" s="225"/>
      <c r="L280" s="225"/>
      <c r="M280" s="225"/>
      <c r="N280" s="225"/>
      <c r="O280" s="225"/>
      <c r="P280" s="104">
        <f t="shared" si="21"/>
        <v>0</v>
      </c>
      <c r="Q280" s="16" t="b">
        <f t="shared" si="22"/>
        <v>1</v>
      </c>
      <c r="R280" s="481" t="b">
        <f t="shared" si="23"/>
        <v>1</v>
      </c>
      <c r="S280" s="16" t="b">
        <f t="shared" si="24"/>
        <v>1</v>
      </c>
      <c r="T280" s="16" t="b">
        <f t="shared" si="19"/>
        <v>1</v>
      </c>
      <c r="U280" s="16" t="b">
        <f t="shared" si="20"/>
        <v>1</v>
      </c>
    </row>
    <row r="281" spans="1:21" ht="15.75">
      <c r="A281" s="239">
        <v>256</v>
      </c>
      <c r="B281" s="206"/>
      <c r="C281" s="207"/>
      <c r="D281" s="206"/>
      <c r="E281" s="225"/>
      <c r="F281" s="225"/>
      <c r="G281" s="225"/>
      <c r="H281" s="225"/>
      <c r="I281" s="225"/>
      <c r="J281" s="225"/>
      <c r="K281" s="225"/>
      <c r="L281" s="225"/>
      <c r="M281" s="225"/>
      <c r="N281" s="225"/>
      <c r="O281" s="225"/>
      <c r="P281" s="104">
        <f t="shared" si="21"/>
        <v>0</v>
      </c>
      <c r="Q281" s="16" t="b">
        <f t="shared" si="22"/>
        <v>1</v>
      </c>
      <c r="R281" s="481" t="b">
        <f t="shared" si="23"/>
        <v>1</v>
      </c>
      <c r="S281" s="16" t="b">
        <f t="shared" si="24"/>
        <v>1</v>
      </c>
      <c r="T281" s="16" t="b">
        <f t="shared" si="19"/>
        <v>1</v>
      </c>
      <c r="U281" s="16" t="b">
        <f t="shared" si="20"/>
        <v>1</v>
      </c>
    </row>
    <row r="282" spans="1:21" ht="15.75">
      <c r="A282" s="239">
        <v>257</v>
      </c>
      <c r="B282" s="206"/>
      <c r="C282" s="207"/>
      <c r="D282" s="206"/>
      <c r="E282" s="225"/>
      <c r="F282" s="225"/>
      <c r="G282" s="225"/>
      <c r="H282" s="225"/>
      <c r="I282" s="225"/>
      <c r="J282" s="225"/>
      <c r="K282" s="225"/>
      <c r="L282" s="225"/>
      <c r="M282" s="225"/>
      <c r="N282" s="225"/>
      <c r="O282" s="225"/>
      <c r="P282" s="104">
        <f t="shared" si="21"/>
        <v>0</v>
      </c>
      <c r="Q282" s="16" t="b">
        <f t="shared" si="22"/>
        <v>1</v>
      </c>
      <c r="R282" s="481" t="b">
        <f t="shared" si="23"/>
        <v>1</v>
      </c>
      <c r="S282" s="16" t="b">
        <f t="shared" si="24"/>
        <v>1</v>
      </c>
      <c r="T282" s="16" t="b">
        <f t="shared" ref="T282:T345" si="25">IF(B282="",TRUE,(IF(ISNUMBER(MATCH(B282,CountriesList,0)),TRUE,FALSE)))</f>
        <v>1</v>
      </c>
      <c r="U282" s="16" t="b">
        <f t="shared" ref="U282:U345" si="26">IF(D282="",TRUE,(IF(ISNUMBER(MATCH(D282,ClientCategorisationList,0)),TRUE,FALSE)))</f>
        <v>1</v>
      </c>
    </row>
    <row r="283" spans="1:21" ht="15.75">
      <c r="A283" s="239">
        <v>258</v>
      </c>
      <c r="B283" s="206"/>
      <c r="C283" s="207"/>
      <c r="D283" s="206"/>
      <c r="E283" s="225"/>
      <c r="F283" s="225"/>
      <c r="G283" s="225"/>
      <c r="H283" s="225"/>
      <c r="I283" s="225"/>
      <c r="J283" s="225"/>
      <c r="K283" s="225"/>
      <c r="L283" s="225"/>
      <c r="M283" s="225"/>
      <c r="N283" s="225"/>
      <c r="O283" s="225"/>
      <c r="P283" s="104">
        <f t="shared" ref="P283:P346" si="27">SUM(E283:O283)</f>
        <v>0</v>
      </c>
      <c r="Q283" s="16" t="b">
        <f t="shared" si="22"/>
        <v>1</v>
      </c>
      <c r="R283" s="481" t="b">
        <f t="shared" si="23"/>
        <v>1</v>
      </c>
      <c r="S283" s="16" t="b">
        <f t="shared" si="24"/>
        <v>1</v>
      </c>
      <c r="T283" s="16" t="b">
        <f t="shared" si="25"/>
        <v>1</v>
      </c>
      <c r="U283" s="16" t="b">
        <f t="shared" si="26"/>
        <v>1</v>
      </c>
    </row>
    <row r="284" spans="1:21" ht="15.75">
      <c r="A284" s="239">
        <v>259</v>
      </c>
      <c r="B284" s="206"/>
      <c r="C284" s="207"/>
      <c r="D284" s="206"/>
      <c r="E284" s="225"/>
      <c r="F284" s="225"/>
      <c r="G284" s="225"/>
      <c r="H284" s="225"/>
      <c r="I284" s="225"/>
      <c r="J284" s="225"/>
      <c r="K284" s="225"/>
      <c r="L284" s="225"/>
      <c r="M284" s="225"/>
      <c r="N284" s="225"/>
      <c r="O284" s="225"/>
      <c r="P284" s="104">
        <f t="shared" si="27"/>
        <v>0</v>
      </c>
      <c r="Q284" s="16" t="b">
        <f t="shared" ref="Q284:Q347" si="28">IF(ISBLANK(B284),TRUE,IF(OR(ISBLANK(C284),ISBLANK(D284),ISBLANK(E284),ISBLANK(F284),ISBLANK(G284),ISBLANK(H284),ISBLANK(I284),ISBLANK(J284),ISBLANK(K284),ISBLANK(L284),ISBLANK(M284),ISBLANK(N284),ISBLANK(O284),ISBLANK(P284)),FALSE,TRUE))</f>
        <v>1</v>
      </c>
      <c r="R284" s="481" t="b">
        <f t="shared" ref="R284:R347" si="29">IF(OR(AND(B284="N/A",D284="N/A"),AND(B284&lt;&gt;"N/A",D284&lt;&gt;"N/A"),AND(ISBLANK(B284),ISBLANK(D284)),AND(NOT(ISBLANK(B284)),NOT(ISBLANK(D284)))),TRUE,FALSE)</f>
        <v>1</v>
      </c>
      <c r="S284" s="16" t="b">
        <f t="shared" ref="S284:S347" si="30">IF(OR(AND(B284="N/A",D284="N/A",C284=0,P284=0),AND(ISBLANK(B284),ISBLANK(D284),ISBLANK(C284),P284=0),AND(AND(NOT(ISBLANK(B284)),B284&lt;&gt;"N/A"),AND(NOT(ISBLANK(D284)),D284&lt;&gt;"N/A"),C284&lt;&gt;0,P284&lt;&gt;0)),TRUE,FALSE)</f>
        <v>1</v>
      </c>
      <c r="T284" s="16" t="b">
        <f t="shared" si="25"/>
        <v>1</v>
      </c>
      <c r="U284" s="16" t="b">
        <f t="shared" si="26"/>
        <v>1</v>
      </c>
    </row>
    <row r="285" spans="1:21" ht="15.75">
      <c r="A285" s="239">
        <v>260</v>
      </c>
      <c r="B285" s="206"/>
      <c r="C285" s="207"/>
      <c r="D285" s="206"/>
      <c r="E285" s="225"/>
      <c r="F285" s="225"/>
      <c r="G285" s="225"/>
      <c r="H285" s="225"/>
      <c r="I285" s="225"/>
      <c r="J285" s="225"/>
      <c r="K285" s="225"/>
      <c r="L285" s="225"/>
      <c r="M285" s="225"/>
      <c r="N285" s="225"/>
      <c r="O285" s="225"/>
      <c r="P285" s="104">
        <f t="shared" si="27"/>
        <v>0</v>
      </c>
      <c r="Q285" s="16" t="b">
        <f t="shared" si="28"/>
        <v>1</v>
      </c>
      <c r="R285" s="481" t="b">
        <f t="shared" si="29"/>
        <v>1</v>
      </c>
      <c r="S285" s="16" t="b">
        <f t="shared" si="30"/>
        <v>1</v>
      </c>
      <c r="T285" s="16" t="b">
        <f t="shared" si="25"/>
        <v>1</v>
      </c>
      <c r="U285" s="16" t="b">
        <f t="shared" si="26"/>
        <v>1</v>
      </c>
    </row>
    <row r="286" spans="1:21" ht="15.75">
      <c r="A286" s="239">
        <v>261</v>
      </c>
      <c r="B286" s="206"/>
      <c r="C286" s="207"/>
      <c r="D286" s="206"/>
      <c r="E286" s="225"/>
      <c r="F286" s="225"/>
      <c r="G286" s="225"/>
      <c r="H286" s="225"/>
      <c r="I286" s="225"/>
      <c r="J286" s="225"/>
      <c r="K286" s="225"/>
      <c r="L286" s="225"/>
      <c r="M286" s="225"/>
      <c r="N286" s="225"/>
      <c r="O286" s="225"/>
      <c r="P286" s="104">
        <f t="shared" si="27"/>
        <v>0</v>
      </c>
      <c r="Q286" s="16" t="b">
        <f t="shared" si="28"/>
        <v>1</v>
      </c>
      <c r="R286" s="481" t="b">
        <f t="shared" si="29"/>
        <v>1</v>
      </c>
      <c r="S286" s="16" t="b">
        <f t="shared" si="30"/>
        <v>1</v>
      </c>
      <c r="T286" s="16" t="b">
        <f t="shared" si="25"/>
        <v>1</v>
      </c>
      <c r="U286" s="16" t="b">
        <f t="shared" si="26"/>
        <v>1</v>
      </c>
    </row>
    <row r="287" spans="1:21" ht="15.75">
      <c r="A287" s="239">
        <v>262</v>
      </c>
      <c r="B287" s="206"/>
      <c r="C287" s="207"/>
      <c r="D287" s="206"/>
      <c r="E287" s="225"/>
      <c r="F287" s="225"/>
      <c r="G287" s="225"/>
      <c r="H287" s="225"/>
      <c r="I287" s="225"/>
      <c r="J287" s="225"/>
      <c r="K287" s="225"/>
      <c r="L287" s="225"/>
      <c r="M287" s="225"/>
      <c r="N287" s="225"/>
      <c r="O287" s="225"/>
      <c r="P287" s="104">
        <f t="shared" si="27"/>
        <v>0</v>
      </c>
      <c r="Q287" s="16" t="b">
        <f t="shared" si="28"/>
        <v>1</v>
      </c>
      <c r="R287" s="481" t="b">
        <f t="shared" si="29"/>
        <v>1</v>
      </c>
      <c r="S287" s="16" t="b">
        <f t="shared" si="30"/>
        <v>1</v>
      </c>
      <c r="T287" s="16" t="b">
        <f t="shared" si="25"/>
        <v>1</v>
      </c>
      <c r="U287" s="16" t="b">
        <f t="shared" si="26"/>
        <v>1</v>
      </c>
    </row>
    <row r="288" spans="1:21" ht="15.75">
      <c r="A288" s="239">
        <v>263</v>
      </c>
      <c r="B288" s="206"/>
      <c r="C288" s="207"/>
      <c r="D288" s="206"/>
      <c r="E288" s="225"/>
      <c r="F288" s="225"/>
      <c r="G288" s="225"/>
      <c r="H288" s="225"/>
      <c r="I288" s="225"/>
      <c r="J288" s="225"/>
      <c r="K288" s="225"/>
      <c r="L288" s="225"/>
      <c r="M288" s="225"/>
      <c r="N288" s="225"/>
      <c r="O288" s="225"/>
      <c r="P288" s="104">
        <f t="shared" si="27"/>
        <v>0</v>
      </c>
      <c r="Q288" s="16" t="b">
        <f t="shared" si="28"/>
        <v>1</v>
      </c>
      <c r="R288" s="481" t="b">
        <f t="shared" si="29"/>
        <v>1</v>
      </c>
      <c r="S288" s="16" t="b">
        <f t="shared" si="30"/>
        <v>1</v>
      </c>
      <c r="T288" s="16" t="b">
        <f t="shared" si="25"/>
        <v>1</v>
      </c>
      <c r="U288" s="16" t="b">
        <f t="shared" si="26"/>
        <v>1</v>
      </c>
    </row>
    <row r="289" spans="1:21" ht="15.75">
      <c r="A289" s="239">
        <v>264</v>
      </c>
      <c r="B289" s="206"/>
      <c r="C289" s="207"/>
      <c r="D289" s="206"/>
      <c r="E289" s="225"/>
      <c r="F289" s="225"/>
      <c r="G289" s="225"/>
      <c r="H289" s="225"/>
      <c r="I289" s="225"/>
      <c r="J289" s="225"/>
      <c r="K289" s="225"/>
      <c r="L289" s="225"/>
      <c r="M289" s="225"/>
      <c r="N289" s="225"/>
      <c r="O289" s="225"/>
      <c r="P289" s="104">
        <f t="shared" si="27"/>
        <v>0</v>
      </c>
      <c r="Q289" s="16" t="b">
        <f t="shared" si="28"/>
        <v>1</v>
      </c>
      <c r="R289" s="481" t="b">
        <f t="shared" si="29"/>
        <v>1</v>
      </c>
      <c r="S289" s="16" t="b">
        <f t="shared" si="30"/>
        <v>1</v>
      </c>
      <c r="T289" s="16" t="b">
        <f t="shared" si="25"/>
        <v>1</v>
      </c>
      <c r="U289" s="16" t="b">
        <f t="shared" si="26"/>
        <v>1</v>
      </c>
    </row>
    <row r="290" spans="1:21" ht="15.75">
      <c r="A290" s="239">
        <v>265</v>
      </c>
      <c r="B290" s="206"/>
      <c r="C290" s="207"/>
      <c r="D290" s="206"/>
      <c r="E290" s="225"/>
      <c r="F290" s="225"/>
      <c r="G290" s="225"/>
      <c r="H290" s="225"/>
      <c r="I290" s="225"/>
      <c r="J290" s="225"/>
      <c r="K290" s="225"/>
      <c r="L290" s="225"/>
      <c r="M290" s="225"/>
      <c r="N290" s="225"/>
      <c r="O290" s="225"/>
      <c r="P290" s="104">
        <f t="shared" si="27"/>
        <v>0</v>
      </c>
      <c r="Q290" s="16" t="b">
        <f t="shared" si="28"/>
        <v>1</v>
      </c>
      <c r="R290" s="481" t="b">
        <f t="shared" si="29"/>
        <v>1</v>
      </c>
      <c r="S290" s="16" t="b">
        <f t="shared" si="30"/>
        <v>1</v>
      </c>
      <c r="T290" s="16" t="b">
        <f t="shared" si="25"/>
        <v>1</v>
      </c>
      <c r="U290" s="16" t="b">
        <f t="shared" si="26"/>
        <v>1</v>
      </c>
    </row>
    <row r="291" spans="1:21" ht="15.75">
      <c r="A291" s="239">
        <v>266</v>
      </c>
      <c r="B291" s="206"/>
      <c r="C291" s="207"/>
      <c r="D291" s="206"/>
      <c r="E291" s="225"/>
      <c r="F291" s="225"/>
      <c r="G291" s="225"/>
      <c r="H291" s="225"/>
      <c r="I291" s="225"/>
      <c r="J291" s="225"/>
      <c r="K291" s="225"/>
      <c r="L291" s="225"/>
      <c r="M291" s="225"/>
      <c r="N291" s="225"/>
      <c r="O291" s="225"/>
      <c r="P291" s="104">
        <f t="shared" si="27"/>
        <v>0</v>
      </c>
      <c r="Q291" s="16" t="b">
        <f t="shared" si="28"/>
        <v>1</v>
      </c>
      <c r="R291" s="481" t="b">
        <f t="shared" si="29"/>
        <v>1</v>
      </c>
      <c r="S291" s="16" t="b">
        <f t="shared" si="30"/>
        <v>1</v>
      </c>
      <c r="T291" s="16" t="b">
        <f t="shared" si="25"/>
        <v>1</v>
      </c>
      <c r="U291" s="16" t="b">
        <f t="shared" si="26"/>
        <v>1</v>
      </c>
    </row>
    <row r="292" spans="1:21" ht="15.75">
      <c r="A292" s="239">
        <v>267</v>
      </c>
      <c r="B292" s="206"/>
      <c r="C292" s="207"/>
      <c r="D292" s="206"/>
      <c r="E292" s="225"/>
      <c r="F292" s="225"/>
      <c r="G292" s="225"/>
      <c r="H292" s="225"/>
      <c r="I292" s="225"/>
      <c r="J292" s="225"/>
      <c r="K292" s="225"/>
      <c r="L292" s="225"/>
      <c r="M292" s="225"/>
      <c r="N292" s="225"/>
      <c r="O292" s="225"/>
      <c r="P292" s="104">
        <f t="shared" si="27"/>
        <v>0</v>
      </c>
      <c r="Q292" s="16" t="b">
        <f t="shared" si="28"/>
        <v>1</v>
      </c>
      <c r="R292" s="481" t="b">
        <f t="shared" si="29"/>
        <v>1</v>
      </c>
      <c r="S292" s="16" t="b">
        <f t="shared" si="30"/>
        <v>1</v>
      </c>
      <c r="T292" s="16" t="b">
        <f t="shared" si="25"/>
        <v>1</v>
      </c>
      <c r="U292" s="16" t="b">
        <f t="shared" si="26"/>
        <v>1</v>
      </c>
    </row>
    <row r="293" spans="1:21" ht="15.75">
      <c r="A293" s="239">
        <v>268</v>
      </c>
      <c r="B293" s="206"/>
      <c r="C293" s="207"/>
      <c r="D293" s="206"/>
      <c r="E293" s="225"/>
      <c r="F293" s="225"/>
      <c r="G293" s="225"/>
      <c r="H293" s="225"/>
      <c r="I293" s="225"/>
      <c r="J293" s="225"/>
      <c r="K293" s="225"/>
      <c r="L293" s="225"/>
      <c r="M293" s="225"/>
      <c r="N293" s="225"/>
      <c r="O293" s="225"/>
      <c r="P293" s="104">
        <f t="shared" si="27"/>
        <v>0</v>
      </c>
      <c r="Q293" s="16" t="b">
        <f t="shared" si="28"/>
        <v>1</v>
      </c>
      <c r="R293" s="481" t="b">
        <f t="shared" si="29"/>
        <v>1</v>
      </c>
      <c r="S293" s="16" t="b">
        <f t="shared" si="30"/>
        <v>1</v>
      </c>
      <c r="T293" s="16" t="b">
        <f t="shared" si="25"/>
        <v>1</v>
      </c>
      <c r="U293" s="16" t="b">
        <f t="shared" si="26"/>
        <v>1</v>
      </c>
    </row>
    <row r="294" spans="1:21" ht="15.75">
      <c r="A294" s="239">
        <v>269</v>
      </c>
      <c r="B294" s="206"/>
      <c r="C294" s="207"/>
      <c r="D294" s="206"/>
      <c r="E294" s="225"/>
      <c r="F294" s="225"/>
      <c r="G294" s="225"/>
      <c r="H294" s="225"/>
      <c r="I294" s="225"/>
      <c r="J294" s="225"/>
      <c r="K294" s="225"/>
      <c r="L294" s="225"/>
      <c r="M294" s="225"/>
      <c r="N294" s="225"/>
      <c r="O294" s="225"/>
      <c r="P294" s="104">
        <f t="shared" si="27"/>
        <v>0</v>
      </c>
      <c r="Q294" s="16" t="b">
        <f t="shared" si="28"/>
        <v>1</v>
      </c>
      <c r="R294" s="481" t="b">
        <f t="shared" si="29"/>
        <v>1</v>
      </c>
      <c r="S294" s="16" t="b">
        <f t="shared" si="30"/>
        <v>1</v>
      </c>
      <c r="T294" s="16" t="b">
        <f t="shared" si="25"/>
        <v>1</v>
      </c>
      <c r="U294" s="16" t="b">
        <f t="shared" si="26"/>
        <v>1</v>
      </c>
    </row>
    <row r="295" spans="1:21" ht="15.75">
      <c r="A295" s="239">
        <v>270</v>
      </c>
      <c r="B295" s="206"/>
      <c r="C295" s="207"/>
      <c r="D295" s="206"/>
      <c r="E295" s="225"/>
      <c r="F295" s="225"/>
      <c r="G295" s="225"/>
      <c r="H295" s="225"/>
      <c r="I295" s="225"/>
      <c r="J295" s="225"/>
      <c r="K295" s="225"/>
      <c r="L295" s="225"/>
      <c r="M295" s="225"/>
      <c r="N295" s="225"/>
      <c r="O295" s="225"/>
      <c r="P295" s="104">
        <f t="shared" si="27"/>
        <v>0</v>
      </c>
      <c r="Q295" s="16" t="b">
        <f t="shared" si="28"/>
        <v>1</v>
      </c>
      <c r="R295" s="481" t="b">
        <f t="shared" si="29"/>
        <v>1</v>
      </c>
      <c r="S295" s="16" t="b">
        <f t="shared" si="30"/>
        <v>1</v>
      </c>
      <c r="T295" s="16" t="b">
        <f t="shared" si="25"/>
        <v>1</v>
      </c>
      <c r="U295" s="16" t="b">
        <f t="shared" si="26"/>
        <v>1</v>
      </c>
    </row>
    <row r="296" spans="1:21" ht="15.75">
      <c r="A296" s="239">
        <v>271</v>
      </c>
      <c r="B296" s="206"/>
      <c r="C296" s="207"/>
      <c r="D296" s="206"/>
      <c r="E296" s="225"/>
      <c r="F296" s="225"/>
      <c r="G296" s="225"/>
      <c r="H296" s="225"/>
      <c r="I296" s="225"/>
      <c r="J296" s="225"/>
      <c r="K296" s="225"/>
      <c r="L296" s="225"/>
      <c r="M296" s="225"/>
      <c r="N296" s="225"/>
      <c r="O296" s="225"/>
      <c r="P296" s="104">
        <f t="shared" si="27"/>
        <v>0</v>
      </c>
      <c r="Q296" s="16" t="b">
        <f t="shared" si="28"/>
        <v>1</v>
      </c>
      <c r="R296" s="481" t="b">
        <f t="shared" si="29"/>
        <v>1</v>
      </c>
      <c r="S296" s="16" t="b">
        <f t="shared" si="30"/>
        <v>1</v>
      </c>
      <c r="T296" s="16" t="b">
        <f t="shared" si="25"/>
        <v>1</v>
      </c>
      <c r="U296" s="16" t="b">
        <f t="shared" si="26"/>
        <v>1</v>
      </c>
    </row>
    <row r="297" spans="1:21" ht="15.75">
      <c r="A297" s="239">
        <v>272</v>
      </c>
      <c r="B297" s="206"/>
      <c r="C297" s="207"/>
      <c r="D297" s="206"/>
      <c r="E297" s="225"/>
      <c r="F297" s="225"/>
      <c r="G297" s="225"/>
      <c r="H297" s="225"/>
      <c r="I297" s="225"/>
      <c r="J297" s="225"/>
      <c r="K297" s="225"/>
      <c r="L297" s="225"/>
      <c r="M297" s="225"/>
      <c r="N297" s="225"/>
      <c r="O297" s="225"/>
      <c r="P297" s="104">
        <f t="shared" si="27"/>
        <v>0</v>
      </c>
      <c r="Q297" s="16" t="b">
        <f t="shared" si="28"/>
        <v>1</v>
      </c>
      <c r="R297" s="481" t="b">
        <f t="shared" si="29"/>
        <v>1</v>
      </c>
      <c r="S297" s="16" t="b">
        <f t="shared" si="30"/>
        <v>1</v>
      </c>
      <c r="T297" s="16" t="b">
        <f t="shared" si="25"/>
        <v>1</v>
      </c>
      <c r="U297" s="16" t="b">
        <f t="shared" si="26"/>
        <v>1</v>
      </c>
    </row>
    <row r="298" spans="1:21" ht="15.75">
      <c r="A298" s="239">
        <v>273</v>
      </c>
      <c r="B298" s="206"/>
      <c r="C298" s="207"/>
      <c r="D298" s="206"/>
      <c r="E298" s="225"/>
      <c r="F298" s="225"/>
      <c r="G298" s="225"/>
      <c r="H298" s="225"/>
      <c r="I298" s="225"/>
      <c r="J298" s="225"/>
      <c r="K298" s="225"/>
      <c r="L298" s="225"/>
      <c r="M298" s="225"/>
      <c r="N298" s="225"/>
      <c r="O298" s="225"/>
      <c r="P298" s="104">
        <f t="shared" si="27"/>
        <v>0</v>
      </c>
      <c r="Q298" s="16" t="b">
        <f t="shared" si="28"/>
        <v>1</v>
      </c>
      <c r="R298" s="481" t="b">
        <f t="shared" si="29"/>
        <v>1</v>
      </c>
      <c r="S298" s="16" t="b">
        <f t="shared" si="30"/>
        <v>1</v>
      </c>
      <c r="T298" s="16" t="b">
        <f t="shared" si="25"/>
        <v>1</v>
      </c>
      <c r="U298" s="16" t="b">
        <f t="shared" si="26"/>
        <v>1</v>
      </c>
    </row>
    <row r="299" spans="1:21" ht="15.75">
      <c r="A299" s="239">
        <v>274</v>
      </c>
      <c r="B299" s="206"/>
      <c r="C299" s="207"/>
      <c r="D299" s="206"/>
      <c r="E299" s="225"/>
      <c r="F299" s="225"/>
      <c r="G299" s="225"/>
      <c r="H299" s="225"/>
      <c r="I299" s="225"/>
      <c r="J299" s="225"/>
      <c r="K299" s="225"/>
      <c r="L299" s="225"/>
      <c r="M299" s="225"/>
      <c r="N299" s="225"/>
      <c r="O299" s="225"/>
      <c r="P299" s="104">
        <f t="shared" si="27"/>
        <v>0</v>
      </c>
      <c r="Q299" s="16" t="b">
        <f t="shared" si="28"/>
        <v>1</v>
      </c>
      <c r="R299" s="481" t="b">
        <f t="shared" si="29"/>
        <v>1</v>
      </c>
      <c r="S299" s="16" t="b">
        <f t="shared" si="30"/>
        <v>1</v>
      </c>
      <c r="T299" s="16" t="b">
        <f t="shared" si="25"/>
        <v>1</v>
      </c>
      <c r="U299" s="16" t="b">
        <f t="shared" si="26"/>
        <v>1</v>
      </c>
    </row>
    <row r="300" spans="1:21" ht="15.75">
      <c r="A300" s="239">
        <v>275</v>
      </c>
      <c r="B300" s="206"/>
      <c r="C300" s="207"/>
      <c r="D300" s="206"/>
      <c r="E300" s="225"/>
      <c r="F300" s="225"/>
      <c r="G300" s="225"/>
      <c r="H300" s="225"/>
      <c r="I300" s="225"/>
      <c r="J300" s="225"/>
      <c r="K300" s="225"/>
      <c r="L300" s="225"/>
      <c r="M300" s="225"/>
      <c r="N300" s="225"/>
      <c r="O300" s="225"/>
      <c r="P300" s="104">
        <f t="shared" si="27"/>
        <v>0</v>
      </c>
      <c r="Q300" s="16" t="b">
        <f t="shared" si="28"/>
        <v>1</v>
      </c>
      <c r="R300" s="481" t="b">
        <f t="shared" si="29"/>
        <v>1</v>
      </c>
      <c r="S300" s="16" t="b">
        <f t="shared" si="30"/>
        <v>1</v>
      </c>
      <c r="T300" s="16" t="b">
        <f t="shared" si="25"/>
        <v>1</v>
      </c>
      <c r="U300" s="16" t="b">
        <f t="shared" si="26"/>
        <v>1</v>
      </c>
    </row>
    <row r="301" spans="1:21" ht="15.75">
      <c r="A301" s="239">
        <v>276</v>
      </c>
      <c r="B301" s="206"/>
      <c r="C301" s="207"/>
      <c r="D301" s="206"/>
      <c r="E301" s="225"/>
      <c r="F301" s="225"/>
      <c r="G301" s="225"/>
      <c r="H301" s="225"/>
      <c r="I301" s="225"/>
      <c r="J301" s="225"/>
      <c r="K301" s="225"/>
      <c r="L301" s="225"/>
      <c r="M301" s="225"/>
      <c r="N301" s="225"/>
      <c r="O301" s="225"/>
      <c r="P301" s="104">
        <f t="shared" si="27"/>
        <v>0</v>
      </c>
      <c r="Q301" s="16" t="b">
        <f t="shared" si="28"/>
        <v>1</v>
      </c>
      <c r="R301" s="481" t="b">
        <f t="shared" si="29"/>
        <v>1</v>
      </c>
      <c r="S301" s="16" t="b">
        <f t="shared" si="30"/>
        <v>1</v>
      </c>
      <c r="T301" s="16" t="b">
        <f t="shared" si="25"/>
        <v>1</v>
      </c>
      <c r="U301" s="16" t="b">
        <f t="shared" si="26"/>
        <v>1</v>
      </c>
    </row>
    <row r="302" spans="1:21" ht="15.75">
      <c r="A302" s="239">
        <v>277</v>
      </c>
      <c r="B302" s="206"/>
      <c r="C302" s="207"/>
      <c r="D302" s="206"/>
      <c r="E302" s="225"/>
      <c r="F302" s="225"/>
      <c r="G302" s="225"/>
      <c r="H302" s="225"/>
      <c r="I302" s="225"/>
      <c r="J302" s="225"/>
      <c r="K302" s="225"/>
      <c r="L302" s="225"/>
      <c r="M302" s="225"/>
      <c r="N302" s="225"/>
      <c r="O302" s="225"/>
      <c r="P302" s="104">
        <f t="shared" si="27"/>
        <v>0</v>
      </c>
      <c r="Q302" s="16" t="b">
        <f t="shared" si="28"/>
        <v>1</v>
      </c>
      <c r="R302" s="481" t="b">
        <f t="shared" si="29"/>
        <v>1</v>
      </c>
      <c r="S302" s="16" t="b">
        <f t="shared" si="30"/>
        <v>1</v>
      </c>
      <c r="T302" s="16" t="b">
        <f t="shared" si="25"/>
        <v>1</v>
      </c>
      <c r="U302" s="16" t="b">
        <f t="shared" si="26"/>
        <v>1</v>
      </c>
    </row>
    <row r="303" spans="1:21" ht="15.75">
      <c r="A303" s="239">
        <v>278</v>
      </c>
      <c r="B303" s="206"/>
      <c r="C303" s="207"/>
      <c r="D303" s="206"/>
      <c r="E303" s="225"/>
      <c r="F303" s="225"/>
      <c r="G303" s="225"/>
      <c r="H303" s="225"/>
      <c r="I303" s="225"/>
      <c r="J303" s="225"/>
      <c r="K303" s="225"/>
      <c r="L303" s="225"/>
      <c r="M303" s="225"/>
      <c r="N303" s="225"/>
      <c r="O303" s="225"/>
      <c r="P303" s="104">
        <f t="shared" si="27"/>
        <v>0</v>
      </c>
      <c r="Q303" s="16" t="b">
        <f t="shared" si="28"/>
        <v>1</v>
      </c>
      <c r="R303" s="481" t="b">
        <f t="shared" si="29"/>
        <v>1</v>
      </c>
      <c r="S303" s="16" t="b">
        <f t="shared" si="30"/>
        <v>1</v>
      </c>
      <c r="T303" s="16" t="b">
        <f t="shared" si="25"/>
        <v>1</v>
      </c>
      <c r="U303" s="16" t="b">
        <f t="shared" si="26"/>
        <v>1</v>
      </c>
    </row>
    <row r="304" spans="1:21" ht="15.75">
      <c r="A304" s="239">
        <v>279</v>
      </c>
      <c r="B304" s="206"/>
      <c r="C304" s="207"/>
      <c r="D304" s="206"/>
      <c r="E304" s="225"/>
      <c r="F304" s="225"/>
      <c r="G304" s="225"/>
      <c r="H304" s="225"/>
      <c r="I304" s="225"/>
      <c r="J304" s="225"/>
      <c r="K304" s="225"/>
      <c r="L304" s="225"/>
      <c r="M304" s="225"/>
      <c r="N304" s="225"/>
      <c r="O304" s="225"/>
      <c r="P304" s="104">
        <f t="shared" si="27"/>
        <v>0</v>
      </c>
      <c r="Q304" s="16" t="b">
        <f t="shared" si="28"/>
        <v>1</v>
      </c>
      <c r="R304" s="481" t="b">
        <f t="shared" si="29"/>
        <v>1</v>
      </c>
      <c r="S304" s="16" t="b">
        <f t="shared" si="30"/>
        <v>1</v>
      </c>
      <c r="T304" s="16" t="b">
        <f t="shared" si="25"/>
        <v>1</v>
      </c>
      <c r="U304" s="16" t="b">
        <f t="shared" si="26"/>
        <v>1</v>
      </c>
    </row>
    <row r="305" spans="1:21" ht="15.75">
      <c r="A305" s="239">
        <v>280</v>
      </c>
      <c r="B305" s="206"/>
      <c r="C305" s="207"/>
      <c r="D305" s="206"/>
      <c r="E305" s="225"/>
      <c r="F305" s="225"/>
      <c r="G305" s="225"/>
      <c r="H305" s="225"/>
      <c r="I305" s="225"/>
      <c r="J305" s="225"/>
      <c r="K305" s="225"/>
      <c r="L305" s="225"/>
      <c r="M305" s="225"/>
      <c r="N305" s="225"/>
      <c r="O305" s="225"/>
      <c r="P305" s="104">
        <f t="shared" si="27"/>
        <v>0</v>
      </c>
      <c r="Q305" s="16" t="b">
        <f t="shared" si="28"/>
        <v>1</v>
      </c>
      <c r="R305" s="481" t="b">
        <f t="shared" si="29"/>
        <v>1</v>
      </c>
      <c r="S305" s="16" t="b">
        <f t="shared" si="30"/>
        <v>1</v>
      </c>
      <c r="T305" s="16" t="b">
        <f t="shared" si="25"/>
        <v>1</v>
      </c>
      <c r="U305" s="16" t="b">
        <f t="shared" si="26"/>
        <v>1</v>
      </c>
    </row>
    <row r="306" spans="1:21" ht="15.75">
      <c r="A306" s="239">
        <v>281</v>
      </c>
      <c r="B306" s="206"/>
      <c r="C306" s="207"/>
      <c r="D306" s="206"/>
      <c r="E306" s="225"/>
      <c r="F306" s="225"/>
      <c r="G306" s="225"/>
      <c r="H306" s="225"/>
      <c r="I306" s="225"/>
      <c r="J306" s="225"/>
      <c r="K306" s="225"/>
      <c r="L306" s="225"/>
      <c r="M306" s="225"/>
      <c r="N306" s="225"/>
      <c r="O306" s="225"/>
      <c r="P306" s="104">
        <f t="shared" si="27"/>
        <v>0</v>
      </c>
      <c r="Q306" s="16" t="b">
        <f t="shared" si="28"/>
        <v>1</v>
      </c>
      <c r="R306" s="481" t="b">
        <f t="shared" si="29"/>
        <v>1</v>
      </c>
      <c r="S306" s="16" t="b">
        <f t="shared" si="30"/>
        <v>1</v>
      </c>
      <c r="T306" s="16" t="b">
        <f t="shared" si="25"/>
        <v>1</v>
      </c>
      <c r="U306" s="16" t="b">
        <f t="shared" si="26"/>
        <v>1</v>
      </c>
    </row>
    <row r="307" spans="1:21" ht="15.75">
      <c r="A307" s="239">
        <v>282</v>
      </c>
      <c r="B307" s="206"/>
      <c r="C307" s="207"/>
      <c r="D307" s="206"/>
      <c r="E307" s="225"/>
      <c r="F307" s="225"/>
      <c r="G307" s="225"/>
      <c r="H307" s="225"/>
      <c r="I307" s="225"/>
      <c r="J307" s="225"/>
      <c r="K307" s="225"/>
      <c r="L307" s="225"/>
      <c r="M307" s="225"/>
      <c r="N307" s="225"/>
      <c r="O307" s="225"/>
      <c r="P307" s="104">
        <f t="shared" si="27"/>
        <v>0</v>
      </c>
      <c r="Q307" s="16" t="b">
        <f t="shared" si="28"/>
        <v>1</v>
      </c>
      <c r="R307" s="481" t="b">
        <f t="shared" si="29"/>
        <v>1</v>
      </c>
      <c r="S307" s="16" t="b">
        <f t="shared" si="30"/>
        <v>1</v>
      </c>
      <c r="T307" s="16" t="b">
        <f t="shared" si="25"/>
        <v>1</v>
      </c>
      <c r="U307" s="16" t="b">
        <f t="shared" si="26"/>
        <v>1</v>
      </c>
    </row>
    <row r="308" spans="1:21" ht="15.75">
      <c r="A308" s="239">
        <v>283</v>
      </c>
      <c r="B308" s="206"/>
      <c r="C308" s="207"/>
      <c r="D308" s="206"/>
      <c r="E308" s="225"/>
      <c r="F308" s="225"/>
      <c r="G308" s="225"/>
      <c r="H308" s="225"/>
      <c r="I308" s="225"/>
      <c r="J308" s="225"/>
      <c r="K308" s="225"/>
      <c r="L308" s="225"/>
      <c r="M308" s="225"/>
      <c r="N308" s="225"/>
      <c r="O308" s="225"/>
      <c r="P308" s="104">
        <f t="shared" si="27"/>
        <v>0</v>
      </c>
      <c r="Q308" s="16" t="b">
        <f t="shared" si="28"/>
        <v>1</v>
      </c>
      <c r="R308" s="481" t="b">
        <f t="shared" si="29"/>
        <v>1</v>
      </c>
      <c r="S308" s="16" t="b">
        <f t="shared" si="30"/>
        <v>1</v>
      </c>
      <c r="T308" s="16" t="b">
        <f t="shared" si="25"/>
        <v>1</v>
      </c>
      <c r="U308" s="16" t="b">
        <f t="shared" si="26"/>
        <v>1</v>
      </c>
    </row>
    <row r="309" spans="1:21" ht="15.75">
      <c r="A309" s="239">
        <v>284</v>
      </c>
      <c r="B309" s="206"/>
      <c r="C309" s="207"/>
      <c r="D309" s="206"/>
      <c r="E309" s="225"/>
      <c r="F309" s="225"/>
      <c r="G309" s="225"/>
      <c r="H309" s="225"/>
      <c r="I309" s="225"/>
      <c r="J309" s="225"/>
      <c r="K309" s="225"/>
      <c r="L309" s="225"/>
      <c r="M309" s="225"/>
      <c r="N309" s="225"/>
      <c r="O309" s="225"/>
      <c r="P309" s="104">
        <f t="shared" si="27"/>
        <v>0</v>
      </c>
      <c r="Q309" s="16" t="b">
        <f t="shared" si="28"/>
        <v>1</v>
      </c>
      <c r="R309" s="481" t="b">
        <f t="shared" si="29"/>
        <v>1</v>
      </c>
      <c r="S309" s="16" t="b">
        <f t="shared" si="30"/>
        <v>1</v>
      </c>
      <c r="T309" s="16" t="b">
        <f t="shared" si="25"/>
        <v>1</v>
      </c>
      <c r="U309" s="16" t="b">
        <f t="shared" si="26"/>
        <v>1</v>
      </c>
    </row>
    <row r="310" spans="1:21" ht="15.75">
      <c r="A310" s="239">
        <v>285</v>
      </c>
      <c r="B310" s="206"/>
      <c r="C310" s="207"/>
      <c r="D310" s="206"/>
      <c r="E310" s="225"/>
      <c r="F310" s="225"/>
      <c r="G310" s="225"/>
      <c r="H310" s="225"/>
      <c r="I310" s="225"/>
      <c r="J310" s="225"/>
      <c r="K310" s="225"/>
      <c r="L310" s="225"/>
      <c r="M310" s="225"/>
      <c r="N310" s="225"/>
      <c r="O310" s="225"/>
      <c r="P310" s="104">
        <f t="shared" si="27"/>
        <v>0</v>
      </c>
      <c r="Q310" s="16" t="b">
        <f t="shared" si="28"/>
        <v>1</v>
      </c>
      <c r="R310" s="481" t="b">
        <f t="shared" si="29"/>
        <v>1</v>
      </c>
      <c r="S310" s="16" t="b">
        <f t="shared" si="30"/>
        <v>1</v>
      </c>
      <c r="T310" s="16" t="b">
        <f t="shared" si="25"/>
        <v>1</v>
      </c>
      <c r="U310" s="16" t="b">
        <f t="shared" si="26"/>
        <v>1</v>
      </c>
    </row>
    <row r="311" spans="1:21" ht="15.75">
      <c r="A311" s="239">
        <v>286</v>
      </c>
      <c r="B311" s="206"/>
      <c r="C311" s="207"/>
      <c r="D311" s="206"/>
      <c r="E311" s="225"/>
      <c r="F311" s="225"/>
      <c r="G311" s="225"/>
      <c r="H311" s="225"/>
      <c r="I311" s="225"/>
      <c r="J311" s="225"/>
      <c r="K311" s="225"/>
      <c r="L311" s="225"/>
      <c r="M311" s="225"/>
      <c r="N311" s="225"/>
      <c r="O311" s="225"/>
      <c r="P311" s="104">
        <f t="shared" si="27"/>
        <v>0</v>
      </c>
      <c r="Q311" s="16" t="b">
        <f t="shared" si="28"/>
        <v>1</v>
      </c>
      <c r="R311" s="481" t="b">
        <f t="shared" si="29"/>
        <v>1</v>
      </c>
      <c r="S311" s="16" t="b">
        <f t="shared" si="30"/>
        <v>1</v>
      </c>
      <c r="T311" s="16" t="b">
        <f t="shared" si="25"/>
        <v>1</v>
      </c>
      <c r="U311" s="16" t="b">
        <f t="shared" si="26"/>
        <v>1</v>
      </c>
    </row>
    <row r="312" spans="1:21" ht="15.75">
      <c r="A312" s="239">
        <v>287</v>
      </c>
      <c r="B312" s="206"/>
      <c r="C312" s="207"/>
      <c r="D312" s="206"/>
      <c r="E312" s="225"/>
      <c r="F312" s="225"/>
      <c r="G312" s="225"/>
      <c r="H312" s="225"/>
      <c r="I312" s="225"/>
      <c r="J312" s="225"/>
      <c r="K312" s="225"/>
      <c r="L312" s="225"/>
      <c r="M312" s="225"/>
      <c r="N312" s="225"/>
      <c r="O312" s="225"/>
      <c r="P312" s="104">
        <f t="shared" si="27"/>
        <v>0</v>
      </c>
      <c r="Q312" s="16" t="b">
        <f t="shared" si="28"/>
        <v>1</v>
      </c>
      <c r="R312" s="481" t="b">
        <f t="shared" si="29"/>
        <v>1</v>
      </c>
      <c r="S312" s="16" t="b">
        <f t="shared" si="30"/>
        <v>1</v>
      </c>
      <c r="T312" s="16" t="b">
        <f t="shared" si="25"/>
        <v>1</v>
      </c>
      <c r="U312" s="16" t="b">
        <f t="shared" si="26"/>
        <v>1</v>
      </c>
    </row>
    <row r="313" spans="1:21" ht="15.75">
      <c r="A313" s="239">
        <v>288</v>
      </c>
      <c r="B313" s="206"/>
      <c r="C313" s="207"/>
      <c r="D313" s="206"/>
      <c r="E313" s="225"/>
      <c r="F313" s="225"/>
      <c r="G313" s="225"/>
      <c r="H313" s="225"/>
      <c r="I313" s="225"/>
      <c r="J313" s="225"/>
      <c r="K313" s="225"/>
      <c r="L313" s="225"/>
      <c r="M313" s="225"/>
      <c r="N313" s="225"/>
      <c r="O313" s="225"/>
      <c r="P313" s="104">
        <f t="shared" si="27"/>
        <v>0</v>
      </c>
      <c r="Q313" s="16" t="b">
        <f t="shared" si="28"/>
        <v>1</v>
      </c>
      <c r="R313" s="481" t="b">
        <f t="shared" si="29"/>
        <v>1</v>
      </c>
      <c r="S313" s="16" t="b">
        <f t="shared" si="30"/>
        <v>1</v>
      </c>
      <c r="T313" s="16" t="b">
        <f t="shared" si="25"/>
        <v>1</v>
      </c>
      <c r="U313" s="16" t="b">
        <f t="shared" si="26"/>
        <v>1</v>
      </c>
    </row>
    <row r="314" spans="1:21" ht="15.75">
      <c r="A314" s="239">
        <v>289</v>
      </c>
      <c r="B314" s="206"/>
      <c r="C314" s="207"/>
      <c r="D314" s="206"/>
      <c r="E314" s="225"/>
      <c r="F314" s="225"/>
      <c r="G314" s="225"/>
      <c r="H314" s="225"/>
      <c r="I314" s="225"/>
      <c r="J314" s="225"/>
      <c r="K314" s="225"/>
      <c r="L314" s="225"/>
      <c r="M314" s="225"/>
      <c r="N314" s="225"/>
      <c r="O314" s="225"/>
      <c r="P314" s="104">
        <f t="shared" si="27"/>
        <v>0</v>
      </c>
      <c r="Q314" s="16" t="b">
        <f t="shared" si="28"/>
        <v>1</v>
      </c>
      <c r="R314" s="481" t="b">
        <f t="shared" si="29"/>
        <v>1</v>
      </c>
      <c r="S314" s="16" t="b">
        <f t="shared" si="30"/>
        <v>1</v>
      </c>
      <c r="T314" s="16" t="b">
        <f t="shared" si="25"/>
        <v>1</v>
      </c>
      <c r="U314" s="16" t="b">
        <f t="shared" si="26"/>
        <v>1</v>
      </c>
    </row>
    <row r="315" spans="1:21" ht="15.75">
      <c r="A315" s="239">
        <v>290</v>
      </c>
      <c r="B315" s="206"/>
      <c r="C315" s="207"/>
      <c r="D315" s="206"/>
      <c r="E315" s="225"/>
      <c r="F315" s="225"/>
      <c r="G315" s="225"/>
      <c r="H315" s="225"/>
      <c r="I315" s="225"/>
      <c r="J315" s="225"/>
      <c r="K315" s="225"/>
      <c r="L315" s="225"/>
      <c r="M315" s="225"/>
      <c r="N315" s="225"/>
      <c r="O315" s="225"/>
      <c r="P315" s="104">
        <f t="shared" si="27"/>
        <v>0</v>
      </c>
      <c r="Q315" s="16" t="b">
        <f t="shared" si="28"/>
        <v>1</v>
      </c>
      <c r="R315" s="481" t="b">
        <f t="shared" si="29"/>
        <v>1</v>
      </c>
      <c r="S315" s="16" t="b">
        <f t="shared" si="30"/>
        <v>1</v>
      </c>
      <c r="T315" s="16" t="b">
        <f t="shared" si="25"/>
        <v>1</v>
      </c>
      <c r="U315" s="16" t="b">
        <f t="shared" si="26"/>
        <v>1</v>
      </c>
    </row>
    <row r="316" spans="1:21" ht="15.75">
      <c r="A316" s="239">
        <v>291</v>
      </c>
      <c r="B316" s="206"/>
      <c r="C316" s="207"/>
      <c r="D316" s="206"/>
      <c r="E316" s="225"/>
      <c r="F316" s="225"/>
      <c r="G316" s="225"/>
      <c r="H316" s="225"/>
      <c r="I316" s="225"/>
      <c r="J316" s="225"/>
      <c r="K316" s="225"/>
      <c r="L316" s="225"/>
      <c r="M316" s="225"/>
      <c r="N316" s="225"/>
      <c r="O316" s="225"/>
      <c r="P316" s="104">
        <f t="shared" si="27"/>
        <v>0</v>
      </c>
      <c r="Q316" s="16" t="b">
        <f t="shared" si="28"/>
        <v>1</v>
      </c>
      <c r="R316" s="481" t="b">
        <f t="shared" si="29"/>
        <v>1</v>
      </c>
      <c r="S316" s="16" t="b">
        <f t="shared" si="30"/>
        <v>1</v>
      </c>
      <c r="T316" s="16" t="b">
        <f t="shared" si="25"/>
        <v>1</v>
      </c>
      <c r="U316" s="16" t="b">
        <f t="shared" si="26"/>
        <v>1</v>
      </c>
    </row>
    <row r="317" spans="1:21" ht="15.75">
      <c r="A317" s="239">
        <v>292</v>
      </c>
      <c r="B317" s="206"/>
      <c r="C317" s="207"/>
      <c r="D317" s="206"/>
      <c r="E317" s="225"/>
      <c r="F317" s="225"/>
      <c r="G317" s="225"/>
      <c r="H317" s="225"/>
      <c r="I317" s="225"/>
      <c r="J317" s="225"/>
      <c r="K317" s="225"/>
      <c r="L317" s="225"/>
      <c r="M317" s="225"/>
      <c r="N317" s="225"/>
      <c r="O317" s="225"/>
      <c r="P317" s="104">
        <f t="shared" si="27"/>
        <v>0</v>
      </c>
      <c r="Q317" s="16" t="b">
        <f t="shared" si="28"/>
        <v>1</v>
      </c>
      <c r="R317" s="481" t="b">
        <f t="shared" si="29"/>
        <v>1</v>
      </c>
      <c r="S317" s="16" t="b">
        <f t="shared" si="30"/>
        <v>1</v>
      </c>
      <c r="T317" s="16" t="b">
        <f t="shared" si="25"/>
        <v>1</v>
      </c>
      <c r="U317" s="16" t="b">
        <f t="shared" si="26"/>
        <v>1</v>
      </c>
    </row>
    <row r="318" spans="1:21" ht="15.75">
      <c r="A318" s="239">
        <v>293</v>
      </c>
      <c r="B318" s="206"/>
      <c r="C318" s="207"/>
      <c r="D318" s="206"/>
      <c r="E318" s="225"/>
      <c r="F318" s="225"/>
      <c r="G318" s="225"/>
      <c r="H318" s="225"/>
      <c r="I318" s="225"/>
      <c r="J318" s="225"/>
      <c r="K318" s="225"/>
      <c r="L318" s="225"/>
      <c r="M318" s="225"/>
      <c r="N318" s="225"/>
      <c r="O318" s="225"/>
      <c r="P318" s="104">
        <f t="shared" si="27"/>
        <v>0</v>
      </c>
      <c r="Q318" s="16" t="b">
        <f t="shared" si="28"/>
        <v>1</v>
      </c>
      <c r="R318" s="481" t="b">
        <f t="shared" si="29"/>
        <v>1</v>
      </c>
      <c r="S318" s="16" t="b">
        <f t="shared" si="30"/>
        <v>1</v>
      </c>
      <c r="T318" s="16" t="b">
        <f t="shared" si="25"/>
        <v>1</v>
      </c>
      <c r="U318" s="16" t="b">
        <f t="shared" si="26"/>
        <v>1</v>
      </c>
    </row>
    <row r="319" spans="1:21" ht="15.75">
      <c r="A319" s="239">
        <v>294</v>
      </c>
      <c r="B319" s="206"/>
      <c r="C319" s="207"/>
      <c r="D319" s="206"/>
      <c r="E319" s="225"/>
      <c r="F319" s="225"/>
      <c r="G319" s="225"/>
      <c r="H319" s="225"/>
      <c r="I319" s="225"/>
      <c r="J319" s="225"/>
      <c r="K319" s="225"/>
      <c r="L319" s="225"/>
      <c r="M319" s="225"/>
      <c r="N319" s="225"/>
      <c r="O319" s="225"/>
      <c r="P319" s="104">
        <f t="shared" si="27"/>
        <v>0</v>
      </c>
      <c r="Q319" s="16" t="b">
        <f t="shared" si="28"/>
        <v>1</v>
      </c>
      <c r="R319" s="481" t="b">
        <f t="shared" si="29"/>
        <v>1</v>
      </c>
      <c r="S319" s="16" t="b">
        <f t="shared" si="30"/>
        <v>1</v>
      </c>
      <c r="T319" s="16" t="b">
        <f t="shared" si="25"/>
        <v>1</v>
      </c>
      <c r="U319" s="16" t="b">
        <f t="shared" si="26"/>
        <v>1</v>
      </c>
    </row>
    <row r="320" spans="1:21" ht="15.75">
      <c r="A320" s="239">
        <v>295</v>
      </c>
      <c r="B320" s="206"/>
      <c r="C320" s="207"/>
      <c r="D320" s="206"/>
      <c r="E320" s="225"/>
      <c r="F320" s="225"/>
      <c r="G320" s="225"/>
      <c r="H320" s="225"/>
      <c r="I320" s="225"/>
      <c r="J320" s="225"/>
      <c r="K320" s="225"/>
      <c r="L320" s="225"/>
      <c r="M320" s="225"/>
      <c r="N320" s="225"/>
      <c r="O320" s="225"/>
      <c r="P320" s="104">
        <f t="shared" si="27"/>
        <v>0</v>
      </c>
      <c r="Q320" s="16" t="b">
        <f t="shared" si="28"/>
        <v>1</v>
      </c>
      <c r="R320" s="481" t="b">
        <f t="shared" si="29"/>
        <v>1</v>
      </c>
      <c r="S320" s="16" t="b">
        <f t="shared" si="30"/>
        <v>1</v>
      </c>
      <c r="T320" s="16" t="b">
        <f t="shared" si="25"/>
        <v>1</v>
      </c>
      <c r="U320" s="16" t="b">
        <f t="shared" si="26"/>
        <v>1</v>
      </c>
    </row>
    <row r="321" spans="1:21" ht="15.75">
      <c r="A321" s="239">
        <v>296</v>
      </c>
      <c r="B321" s="206"/>
      <c r="C321" s="207"/>
      <c r="D321" s="206"/>
      <c r="E321" s="225"/>
      <c r="F321" s="225"/>
      <c r="G321" s="225"/>
      <c r="H321" s="225"/>
      <c r="I321" s="225"/>
      <c r="J321" s="225"/>
      <c r="K321" s="225"/>
      <c r="L321" s="225"/>
      <c r="M321" s="225"/>
      <c r="N321" s="225"/>
      <c r="O321" s="225"/>
      <c r="P321" s="104">
        <f t="shared" si="27"/>
        <v>0</v>
      </c>
      <c r="Q321" s="16" t="b">
        <f t="shared" si="28"/>
        <v>1</v>
      </c>
      <c r="R321" s="481" t="b">
        <f t="shared" si="29"/>
        <v>1</v>
      </c>
      <c r="S321" s="16" t="b">
        <f t="shared" si="30"/>
        <v>1</v>
      </c>
      <c r="T321" s="16" t="b">
        <f t="shared" si="25"/>
        <v>1</v>
      </c>
      <c r="U321" s="16" t="b">
        <f t="shared" si="26"/>
        <v>1</v>
      </c>
    </row>
    <row r="322" spans="1:21" ht="15.75">
      <c r="A322" s="239">
        <v>297</v>
      </c>
      <c r="B322" s="206"/>
      <c r="C322" s="207"/>
      <c r="D322" s="206"/>
      <c r="E322" s="225"/>
      <c r="F322" s="225"/>
      <c r="G322" s="225"/>
      <c r="H322" s="225"/>
      <c r="I322" s="225"/>
      <c r="J322" s="225"/>
      <c r="K322" s="225"/>
      <c r="L322" s="225"/>
      <c r="M322" s="225"/>
      <c r="N322" s="225"/>
      <c r="O322" s="225"/>
      <c r="P322" s="104">
        <f t="shared" si="27"/>
        <v>0</v>
      </c>
      <c r="Q322" s="16" t="b">
        <f t="shared" si="28"/>
        <v>1</v>
      </c>
      <c r="R322" s="481" t="b">
        <f t="shared" si="29"/>
        <v>1</v>
      </c>
      <c r="S322" s="16" t="b">
        <f t="shared" si="30"/>
        <v>1</v>
      </c>
      <c r="T322" s="16" t="b">
        <f t="shared" si="25"/>
        <v>1</v>
      </c>
      <c r="U322" s="16" t="b">
        <f t="shared" si="26"/>
        <v>1</v>
      </c>
    </row>
    <row r="323" spans="1:21" ht="15.75">
      <c r="A323" s="239">
        <v>298</v>
      </c>
      <c r="B323" s="206"/>
      <c r="C323" s="207"/>
      <c r="D323" s="206"/>
      <c r="E323" s="225"/>
      <c r="F323" s="225"/>
      <c r="G323" s="225"/>
      <c r="H323" s="225"/>
      <c r="I323" s="225"/>
      <c r="J323" s="225"/>
      <c r="K323" s="225"/>
      <c r="L323" s="225"/>
      <c r="M323" s="225"/>
      <c r="N323" s="225"/>
      <c r="O323" s="225"/>
      <c r="P323" s="104">
        <f t="shared" si="27"/>
        <v>0</v>
      </c>
      <c r="Q323" s="16" t="b">
        <f t="shared" si="28"/>
        <v>1</v>
      </c>
      <c r="R323" s="481" t="b">
        <f t="shared" si="29"/>
        <v>1</v>
      </c>
      <c r="S323" s="16" t="b">
        <f t="shared" si="30"/>
        <v>1</v>
      </c>
      <c r="T323" s="16" t="b">
        <f t="shared" si="25"/>
        <v>1</v>
      </c>
      <c r="U323" s="16" t="b">
        <f t="shared" si="26"/>
        <v>1</v>
      </c>
    </row>
    <row r="324" spans="1:21" ht="15.75">
      <c r="A324" s="239">
        <v>299</v>
      </c>
      <c r="B324" s="206"/>
      <c r="C324" s="207"/>
      <c r="D324" s="206"/>
      <c r="E324" s="225"/>
      <c r="F324" s="225"/>
      <c r="G324" s="225"/>
      <c r="H324" s="225"/>
      <c r="I324" s="225"/>
      <c r="J324" s="225"/>
      <c r="K324" s="225"/>
      <c r="L324" s="225"/>
      <c r="M324" s="225"/>
      <c r="N324" s="225"/>
      <c r="O324" s="225"/>
      <c r="P324" s="104">
        <f t="shared" si="27"/>
        <v>0</v>
      </c>
      <c r="Q324" s="16" t="b">
        <f t="shared" si="28"/>
        <v>1</v>
      </c>
      <c r="R324" s="481" t="b">
        <f t="shared" si="29"/>
        <v>1</v>
      </c>
      <c r="S324" s="16" t="b">
        <f t="shared" si="30"/>
        <v>1</v>
      </c>
      <c r="T324" s="16" t="b">
        <f t="shared" si="25"/>
        <v>1</v>
      </c>
      <c r="U324" s="16" t="b">
        <f t="shared" si="26"/>
        <v>1</v>
      </c>
    </row>
    <row r="325" spans="1:21" ht="15.75">
      <c r="A325" s="239">
        <v>300</v>
      </c>
      <c r="B325" s="206"/>
      <c r="C325" s="207"/>
      <c r="D325" s="206"/>
      <c r="E325" s="225"/>
      <c r="F325" s="225"/>
      <c r="G325" s="225"/>
      <c r="H325" s="225"/>
      <c r="I325" s="225"/>
      <c r="J325" s="225"/>
      <c r="K325" s="225"/>
      <c r="L325" s="225"/>
      <c r="M325" s="225"/>
      <c r="N325" s="225"/>
      <c r="O325" s="225"/>
      <c r="P325" s="104">
        <f t="shared" si="27"/>
        <v>0</v>
      </c>
      <c r="Q325" s="16" t="b">
        <f t="shared" si="28"/>
        <v>1</v>
      </c>
      <c r="R325" s="481" t="b">
        <f t="shared" si="29"/>
        <v>1</v>
      </c>
      <c r="S325" s="16" t="b">
        <f t="shared" si="30"/>
        <v>1</v>
      </c>
      <c r="T325" s="16" t="b">
        <f t="shared" si="25"/>
        <v>1</v>
      </c>
      <c r="U325" s="16" t="b">
        <f t="shared" si="26"/>
        <v>1</v>
      </c>
    </row>
    <row r="326" spans="1:21" ht="15.75">
      <c r="A326" s="239">
        <v>301</v>
      </c>
      <c r="B326" s="206"/>
      <c r="C326" s="207"/>
      <c r="D326" s="206"/>
      <c r="E326" s="225"/>
      <c r="F326" s="225"/>
      <c r="G326" s="225"/>
      <c r="H326" s="225"/>
      <c r="I326" s="225"/>
      <c r="J326" s="225"/>
      <c r="K326" s="225"/>
      <c r="L326" s="225"/>
      <c r="M326" s="225"/>
      <c r="N326" s="225"/>
      <c r="O326" s="225"/>
      <c r="P326" s="104">
        <f t="shared" si="27"/>
        <v>0</v>
      </c>
      <c r="Q326" s="16" t="b">
        <f t="shared" si="28"/>
        <v>1</v>
      </c>
      <c r="R326" s="481" t="b">
        <f t="shared" si="29"/>
        <v>1</v>
      </c>
      <c r="S326" s="16" t="b">
        <f t="shared" si="30"/>
        <v>1</v>
      </c>
      <c r="T326" s="16" t="b">
        <f t="shared" si="25"/>
        <v>1</v>
      </c>
      <c r="U326" s="16" t="b">
        <f t="shared" si="26"/>
        <v>1</v>
      </c>
    </row>
    <row r="327" spans="1:21" ht="15.75">
      <c r="A327" s="239">
        <v>302</v>
      </c>
      <c r="B327" s="206"/>
      <c r="C327" s="207"/>
      <c r="D327" s="206"/>
      <c r="E327" s="225"/>
      <c r="F327" s="225"/>
      <c r="G327" s="225"/>
      <c r="H327" s="225"/>
      <c r="I327" s="225"/>
      <c r="J327" s="225"/>
      <c r="K327" s="225"/>
      <c r="L327" s="225"/>
      <c r="M327" s="225"/>
      <c r="N327" s="225"/>
      <c r="O327" s="225"/>
      <c r="P327" s="104">
        <f t="shared" si="27"/>
        <v>0</v>
      </c>
      <c r="Q327" s="16" t="b">
        <f t="shared" si="28"/>
        <v>1</v>
      </c>
      <c r="R327" s="481" t="b">
        <f t="shared" si="29"/>
        <v>1</v>
      </c>
      <c r="S327" s="16" t="b">
        <f t="shared" si="30"/>
        <v>1</v>
      </c>
      <c r="T327" s="16" t="b">
        <f t="shared" si="25"/>
        <v>1</v>
      </c>
      <c r="U327" s="16" t="b">
        <f t="shared" si="26"/>
        <v>1</v>
      </c>
    </row>
    <row r="328" spans="1:21" ht="15.75">
      <c r="A328" s="239">
        <v>303</v>
      </c>
      <c r="B328" s="206"/>
      <c r="C328" s="207"/>
      <c r="D328" s="206"/>
      <c r="E328" s="225"/>
      <c r="F328" s="225"/>
      <c r="G328" s="225"/>
      <c r="H328" s="225"/>
      <c r="I328" s="225"/>
      <c r="J328" s="225"/>
      <c r="K328" s="225"/>
      <c r="L328" s="225"/>
      <c r="M328" s="225"/>
      <c r="N328" s="225"/>
      <c r="O328" s="225"/>
      <c r="P328" s="104">
        <f t="shared" si="27"/>
        <v>0</v>
      </c>
      <c r="Q328" s="16" t="b">
        <f t="shared" si="28"/>
        <v>1</v>
      </c>
      <c r="R328" s="481" t="b">
        <f t="shared" si="29"/>
        <v>1</v>
      </c>
      <c r="S328" s="16" t="b">
        <f t="shared" si="30"/>
        <v>1</v>
      </c>
      <c r="T328" s="16" t="b">
        <f t="shared" si="25"/>
        <v>1</v>
      </c>
      <c r="U328" s="16" t="b">
        <f t="shared" si="26"/>
        <v>1</v>
      </c>
    </row>
    <row r="329" spans="1:21" ht="15.75">
      <c r="A329" s="239">
        <v>304</v>
      </c>
      <c r="B329" s="206"/>
      <c r="C329" s="207"/>
      <c r="D329" s="206"/>
      <c r="E329" s="225"/>
      <c r="F329" s="225"/>
      <c r="G329" s="225"/>
      <c r="H329" s="225"/>
      <c r="I329" s="225"/>
      <c r="J329" s="225"/>
      <c r="K329" s="225"/>
      <c r="L329" s="225"/>
      <c r="M329" s="225"/>
      <c r="N329" s="225"/>
      <c r="O329" s="225"/>
      <c r="P329" s="104">
        <f t="shared" si="27"/>
        <v>0</v>
      </c>
      <c r="Q329" s="16" t="b">
        <f t="shared" si="28"/>
        <v>1</v>
      </c>
      <c r="R329" s="481" t="b">
        <f t="shared" si="29"/>
        <v>1</v>
      </c>
      <c r="S329" s="16" t="b">
        <f t="shared" si="30"/>
        <v>1</v>
      </c>
      <c r="T329" s="16" t="b">
        <f t="shared" si="25"/>
        <v>1</v>
      </c>
      <c r="U329" s="16" t="b">
        <f t="shared" si="26"/>
        <v>1</v>
      </c>
    </row>
    <row r="330" spans="1:21" ht="15.75">
      <c r="A330" s="239">
        <v>305</v>
      </c>
      <c r="B330" s="206"/>
      <c r="C330" s="207"/>
      <c r="D330" s="206"/>
      <c r="E330" s="225"/>
      <c r="F330" s="225"/>
      <c r="G330" s="225"/>
      <c r="H330" s="225"/>
      <c r="I330" s="225"/>
      <c r="J330" s="225"/>
      <c r="K330" s="225"/>
      <c r="L330" s="225"/>
      <c r="M330" s="225"/>
      <c r="N330" s="225"/>
      <c r="O330" s="225"/>
      <c r="P330" s="104">
        <f t="shared" si="27"/>
        <v>0</v>
      </c>
      <c r="Q330" s="16" t="b">
        <f t="shared" si="28"/>
        <v>1</v>
      </c>
      <c r="R330" s="481" t="b">
        <f t="shared" si="29"/>
        <v>1</v>
      </c>
      <c r="S330" s="16" t="b">
        <f t="shared" si="30"/>
        <v>1</v>
      </c>
      <c r="T330" s="16" t="b">
        <f t="shared" si="25"/>
        <v>1</v>
      </c>
      <c r="U330" s="16" t="b">
        <f t="shared" si="26"/>
        <v>1</v>
      </c>
    </row>
    <row r="331" spans="1:21" ht="15.75">
      <c r="A331" s="239">
        <v>306</v>
      </c>
      <c r="B331" s="206"/>
      <c r="C331" s="207"/>
      <c r="D331" s="206"/>
      <c r="E331" s="225"/>
      <c r="F331" s="225"/>
      <c r="G331" s="225"/>
      <c r="H331" s="225"/>
      <c r="I331" s="225"/>
      <c r="J331" s="225"/>
      <c r="K331" s="225"/>
      <c r="L331" s="225"/>
      <c r="M331" s="225"/>
      <c r="N331" s="225"/>
      <c r="O331" s="225"/>
      <c r="P331" s="104">
        <f t="shared" si="27"/>
        <v>0</v>
      </c>
      <c r="Q331" s="16" t="b">
        <f t="shared" si="28"/>
        <v>1</v>
      </c>
      <c r="R331" s="481" t="b">
        <f t="shared" si="29"/>
        <v>1</v>
      </c>
      <c r="S331" s="16" t="b">
        <f t="shared" si="30"/>
        <v>1</v>
      </c>
      <c r="T331" s="16" t="b">
        <f t="shared" si="25"/>
        <v>1</v>
      </c>
      <c r="U331" s="16" t="b">
        <f t="shared" si="26"/>
        <v>1</v>
      </c>
    </row>
    <row r="332" spans="1:21" ht="15.75">
      <c r="A332" s="239">
        <v>307</v>
      </c>
      <c r="B332" s="206"/>
      <c r="C332" s="207"/>
      <c r="D332" s="206"/>
      <c r="E332" s="225"/>
      <c r="F332" s="225"/>
      <c r="G332" s="225"/>
      <c r="H332" s="225"/>
      <c r="I332" s="225"/>
      <c r="J332" s="225"/>
      <c r="K332" s="225"/>
      <c r="L332" s="225"/>
      <c r="M332" s="225"/>
      <c r="N332" s="225"/>
      <c r="O332" s="225"/>
      <c r="P332" s="104">
        <f t="shared" si="27"/>
        <v>0</v>
      </c>
      <c r="Q332" s="16" t="b">
        <f t="shared" si="28"/>
        <v>1</v>
      </c>
      <c r="R332" s="481" t="b">
        <f t="shared" si="29"/>
        <v>1</v>
      </c>
      <c r="S332" s="16" t="b">
        <f t="shared" si="30"/>
        <v>1</v>
      </c>
      <c r="T332" s="16" t="b">
        <f t="shared" si="25"/>
        <v>1</v>
      </c>
      <c r="U332" s="16" t="b">
        <f t="shared" si="26"/>
        <v>1</v>
      </c>
    </row>
    <row r="333" spans="1:21" ht="15.75">
      <c r="A333" s="239">
        <v>308</v>
      </c>
      <c r="B333" s="206"/>
      <c r="C333" s="207"/>
      <c r="D333" s="206"/>
      <c r="E333" s="225"/>
      <c r="F333" s="225"/>
      <c r="G333" s="225"/>
      <c r="H333" s="225"/>
      <c r="I333" s="225"/>
      <c r="J333" s="225"/>
      <c r="K333" s="225"/>
      <c r="L333" s="225"/>
      <c r="M333" s="225"/>
      <c r="N333" s="225"/>
      <c r="O333" s="225"/>
      <c r="P333" s="104">
        <f t="shared" si="27"/>
        <v>0</v>
      </c>
      <c r="Q333" s="16" t="b">
        <f t="shared" si="28"/>
        <v>1</v>
      </c>
      <c r="R333" s="481" t="b">
        <f t="shared" si="29"/>
        <v>1</v>
      </c>
      <c r="S333" s="16" t="b">
        <f t="shared" si="30"/>
        <v>1</v>
      </c>
      <c r="T333" s="16" t="b">
        <f t="shared" si="25"/>
        <v>1</v>
      </c>
      <c r="U333" s="16" t="b">
        <f t="shared" si="26"/>
        <v>1</v>
      </c>
    </row>
    <row r="334" spans="1:21" ht="15.75">
      <c r="A334" s="239">
        <v>309</v>
      </c>
      <c r="B334" s="206"/>
      <c r="C334" s="207"/>
      <c r="D334" s="206"/>
      <c r="E334" s="225"/>
      <c r="F334" s="225"/>
      <c r="G334" s="225"/>
      <c r="H334" s="225"/>
      <c r="I334" s="225"/>
      <c r="J334" s="225"/>
      <c r="K334" s="225"/>
      <c r="L334" s="225"/>
      <c r="M334" s="225"/>
      <c r="N334" s="225"/>
      <c r="O334" s="225"/>
      <c r="P334" s="104">
        <f t="shared" si="27"/>
        <v>0</v>
      </c>
      <c r="Q334" s="16" t="b">
        <f t="shared" si="28"/>
        <v>1</v>
      </c>
      <c r="R334" s="481" t="b">
        <f t="shared" si="29"/>
        <v>1</v>
      </c>
      <c r="S334" s="16" t="b">
        <f t="shared" si="30"/>
        <v>1</v>
      </c>
      <c r="T334" s="16" t="b">
        <f t="shared" si="25"/>
        <v>1</v>
      </c>
      <c r="U334" s="16" t="b">
        <f t="shared" si="26"/>
        <v>1</v>
      </c>
    </row>
    <row r="335" spans="1:21" ht="15.75">
      <c r="A335" s="239">
        <v>310</v>
      </c>
      <c r="B335" s="206"/>
      <c r="C335" s="207"/>
      <c r="D335" s="206"/>
      <c r="E335" s="225"/>
      <c r="F335" s="225"/>
      <c r="G335" s="225"/>
      <c r="H335" s="225"/>
      <c r="I335" s="225"/>
      <c r="J335" s="225"/>
      <c r="K335" s="225"/>
      <c r="L335" s="225"/>
      <c r="M335" s="225"/>
      <c r="N335" s="225"/>
      <c r="O335" s="225"/>
      <c r="P335" s="104">
        <f t="shared" si="27"/>
        <v>0</v>
      </c>
      <c r="Q335" s="16" t="b">
        <f t="shared" si="28"/>
        <v>1</v>
      </c>
      <c r="R335" s="481" t="b">
        <f t="shared" si="29"/>
        <v>1</v>
      </c>
      <c r="S335" s="16" t="b">
        <f t="shared" si="30"/>
        <v>1</v>
      </c>
      <c r="T335" s="16" t="b">
        <f t="shared" si="25"/>
        <v>1</v>
      </c>
      <c r="U335" s="16" t="b">
        <f t="shared" si="26"/>
        <v>1</v>
      </c>
    </row>
    <row r="336" spans="1:21" ht="15.75">
      <c r="A336" s="239">
        <v>311</v>
      </c>
      <c r="B336" s="206"/>
      <c r="C336" s="207"/>
      <c r="D336" s="206"/>
      <c r="E336" s="225"/>
      <c r="F336" s="225"/>
      <c r="G336" s="225"/>
      <c r="H336" s="225"/>
      <c r="I336" s="225"/>
      <c r="J336" s="225"/>
      <c r="K336" s="225"/>
      <c r="L336" s="225"/>
      <c r="M336" s="225"/>
      <c r="N336" s="225"/>
      <c r="O336" s="225"/>
      <c r="P336" s="104">
        <f t="shared" si="27"/>
        <v>0</v>
      </c>
      <c r="Q336" s="16" t="b">
        <f t="shared" si="28"/>
        <v>1</v>
      </c>
      <c r="R336" s="481" t="b">
        <f t="shared" si="29"/>
        <v>1</v>
      </c>
      <c r="S336" s="16" t="b">
        <f t="shared" si="30"/>
        <v>1</v>
      </c>
      <c r="T336" s="16" t="b">
        <f t="shared" si="25"/>
        <v>1</v>
      </c>
      <c r="U336" s="16" t="b">
        <f t="shared" si="26"/>
        <v>1</v>
      </c>
    </row>
    <row r="337" spans="1:21" ht="15.75">
      <c r="A337" s="239">
        <v>312</v>
      </c>
      <c r="B337" s="206"/>
      <c r="C337" s="207"/>
      <c r="D337" s="206"/>
      <c r="E337" s="225"/>
      <c r="F337" s="225"/>
      <c r="G337" s="225"/>
      <c r="H337" s="225"/>
      <c r="I337" s="225"/>
      <c r="J337" s="225"/>
      <c r="K337" s="225"/>
      <c r="L337" s="225"/>
      <c r="M337" s="225"/>
      <c r="N337" s="225"/>
      <c r="O337" s="225"/>
      <c r="P337" s="104">
        <f t="shared" si="27"/>
        <v>0</v>
      </c>
      <c r="Q337" s="16" t="b">
        <f t="shared" si="28"/>
        <v>1</v>
      </c>
      <c r="R337" s="481" t="b">
        <f t="shared" si="29"/>
        <v>1</v>
      </c>
      <c r="S337" s="16" t="b">
        <f t="shared" si="30"/>
        <v>1</v>
      </c>
      <c r="T337" s="16" t="b">
        <f t="shared" si="25"/>
        <v>1</v>
      </c>
      <c r="U337" s="16" t="b">
        <f t="shared" si="26"/>
        <v>1</v>
      </c>
    </row>
    <row r="338" spans="1:21" ht="15.75">
      <c r="A338" s="239">
        <v>313</v>
      </c>
      <c r="B338" s="206"/>
      <c r="C338" s="207"/>
      <c r="D338" s="206"/>
      <c r="E338" s="225"/>
      <c r="F338" s="225"/>
      <c r="G338" s="225"/>
      <c r="H338" s="225"/>
      <c r="I338" s="225"/>
      <c r="J338" s="225"/>
      <c r="K338" s="225"/>
      <c r="L338" s="225"/>
      <c r="M338" s="225"/>
      <c r="N338" s="225"/>
      <c r="O338" s="225"/>
      <c r="P338" s="104">
        <f t="shared" si="27"/>
        <v>0</v>
      </c>
      <c r="Q338" s="16" t="b">
        <f t="shared" si="28"/>
        <v>1</v>
      </c>
      <c r="R338" s="481" t="b">
        <f t="shared" si="29"/>
        <v>1</v>
      </c>
      <c r="S338" s="16" t="b">
        <f t="shared" si="30"/>
        <v>1</v>
      </c>
      <c r="T338" s="16" t="b">
        <f t="shared" si="25"/>
        <v>1</v>
      </c>
      <c r="U338" s="16" t="b">
        <f t="shared" si="26"/>
        <v>1</v>
      </c>
    </row>
    <row r="339" spans="1:21" ht="15.75">
      <c r="A339" s="239">
        <v>314</v>
      </c>
      <c r="B339" s="206"/>
      <c r="C339" s="207"/>
      <c r="D339" s="206"/>
      <c r="E339" s="225"/>
      <c r="F339" s="225"/>
      <c r="G339" s="225"/>
      <c r="H339" s="225"/>
      <c r="I339" s="225"/>
      <c r="J339" s="225"/>
      <c r="K339" s="225"/>
      <c r="L339" s="225"/>
      <c r="M339" s="225"/>
      <c r="N339" s="225"/>
      <c r="O339" s="225"/>
      <c r="P339" s="104">
        <f t="shared" si="27"/>
        <v>0</v>
      </c>
      <c r="Q339" s="16" t="b">
        <f t="shared" si="28"/>
        <v>1</v>
      </c>
      <c r="R339" s="481" t="b">
        <f t="shared" si="29"/>
        <v>1</v>
      </c>
      <c r="S339" s="16" t="b">
        <f t="shared" si="30"/>
        <v>1</v>
      </c>
      <c r="T339" s="16" t="b">
        <f t="shared" si="25"/>
        <v>1</v>
      </c>
      <c r="U339" s="16" t="b">
        <f t="shared" si="26"/>
        <v>1</v>
      </c>
    </row>
    <row r="340" spans="1:21" ht="15.75">
      <c r="A340" s="239">
        <v>315</v>
      </c>
      <c r="B340" s="206"/>
      <c r="C340" s="207"/>
      <c r="D340" s="206"/>
      <c r="E340" s="225"/>
      <c r="F340" s="225"/>
      <c r="G340" s="225"/>
      <c r="H340" s="225"/>
      <c r="I340" s="225"/>
      <c r="J340" s="225"/>
      <c r="K340" s="225"/>
      <c r="L340" s="225"/>
      <c r="M340" s="225"/>
      <c r="N340" s="225"/>
      <c r="O340" s="225"/>
      <c r="P340" s="104">
        <f t="shared" si="27"/>
        <v>0</v>
      </c>
      <c r="Q340" s="16" t="b">
        <f t="shared" si="28"/>
        <v>1</v>
      </c>
      <c r="R340" s="481" t="b">
        <f t="shared" si="29"/>
        <v>1</v>
      </c>
      <c r="S340" s="16" t="b">
        <f t="shared" si="30"/>
        <v>1</v>
      </c>
      <c r="T340" s="16" t="b">
        <f t="shared" si="25"/>
        <v>1</v>
      </c>
      <c r="U340" s="16" t="b">
        <f t="shared" si="26"/>
        <v>1</v>
      </c>
    </row>
    <row r="341" spans="1:21" ht="15.75">
      <c r="A341" s="239">
        <v>316</v>
      </c>
      <c r="B341" s="206"/>
      <c r="C341" s="207"/>
      <c r="D341" s="206"/>
      <c r="E341" s="225"/>
      <c r="F341" s="225"/>
      <c r="G341" s="225"/>
      <c r="H341" s="225"/>
      <c r="I341" s="225"/>
      <c r="J341" s="225"/>
      <c r="K341" s="225"/>
      <c r="L341" s="225"/>
      <c r="M341" s="225"/>
      <c r="N341" s="225"/>
      <c r="O341" s="225"/>
      <c r="P341" s="104">
        <f t="shared" si="27"/>
        <v>0</v>
      </c>
      <c r="Q341" s="16" t="b">
        <f t="shared" si="28"/>
        <v>1</v>
      </c>
      <c r="R341" s="481" t="b">
        <f t="shared" si="29"/>
        <v>1</v>
      </c>
      <c r="S341" s="16" t="b">
        <f t="shared" si="30"/>
        <v>1</v>
      </c>
      <c r="T341" s="16" t="b">
        <f t="shared" si="25"/>
        <v>1</v>
      </c>
      <c r="U341" s="16" t="b">
        <f t="shared" si="26"/>
        <v>1</v>
      </c>
    </row>
    <row r="342" spans="1:21" ht="15.75">
      <c r="A342" s="239">
        <v>317</v>
      </c>
      <c r="B342" s="206"/>
      <c r="C342" s="207"/>
      <c r="D342" s="206"/>
      <c r="E342" s="225"/>
      <c r="F342" s="225"/>
      <c r="G342" s="225"/>
      <c r="H342" s="225"/>
      <c r="I342" s="225"/>
      <c r="J342" s="225"/>
      <c r="K342" s="225"/>
      <c r="L342" s="225"/>
      <c r="M342" s="225"/>
      <c r="N342" s="225"/>
      <c r="O342" s="225"/>
      <c r="P342" s="104">
        <f t="shared" si="27"/>
        <v>0</v>
      </c>
      <c r="Q342" s="16" t="b">
        <f t="shared" si="28"/>
        <v>1</v>
      </c>
      <c r="R342" s="481" t="b">
        <f t="shared" si="29"/>
        <v>1</v>
      </c>
      <c r="S342" s="16" t="b">
        <f t="shared" si="30"/>
        <v>1</v>
      </c>
      <c r="T342" s="16" t="b">
        <f t="shared" si="25"/>
        <v>1</v>
      </c>
      <c r="U342" s="16" t="b">
        <f t="shared" si="26"/>
        <v>1</v>
      </c>
    </row>
    <row r="343" spans="1:21" ht="15.75">
      <c r="A343" s="239">
        <v>318</v>
      </c>
      <c r="B343" s="206"/>
      <c r="C343" s="207"/>
      <c r="D343" s="206"/>
      <c r="E343" s="225"/>
      <c r="F343" s="225"/>
      <c r="G343" s="225"/>
      <c r="H343" s="225"/>
      <c r="I343" s="225"/>
      <c r="J343" s="225"/>
      <c r="K343" s="225"/>
      <c r="L343" s="225"/>
      <c r="M343" s="225"/>
      <c r="N343" s="225"/>
      <c r="O343" s="225"/>
      <c r="P343" s="104">
        <f t="shared" si="27"/>
        <v>0</v>
      </c>
      <c r="Q343" s="16" t="b">
        <f t="shared" si="28"/>
        <v>1</v>
      </c>
      <c r="R343" s="481" t="b">
        <f t="shared" si="29"/>
        <v>1</v>
      </c>
      <c r="S343" s="16" t="b">
        <f t="shared" si="30"/>
        <v>1</v>
      </c>
      <c r="T343" s="16" t="b">
        <f t="shared" si="25"/>
        <v>1</v>
      </c>
      <c r="U343" s="16" t="b">
        <f t="shared" si="26"/>
        <v>1</v>
      </c>
    </row>
    <row r="344" spans="1:21" ht="15.75">
      <c r="A344" s="239">
        <v>319</v>
      </c>
      <c r="B344" s="206"/>
      <c r="C344" s="207"/>
      <c r="D344" s="206"/>
      <c r="E344" s="225"/>
      <c r="F344" s="225"/>
      <c r="G344" s="225"/>
      <c r="H344" s="225"/>
      <c r="I344" s="225"/>
      <c r="J344" s="225"/>
      <c r="K344" s="225"/>
      <c r="L344" s="225"/>
      <c r="M344" s="225"/>
      <c r="N344" s="225"/>
      <c r="O344" s="225"/>
      <c r="P344" s="104">
        <f t="shared" si="27"/>
        <v>0</v>
      </c>
      <c r="Q344" s="16" t="b">
        <f t="shared" si="28"/>
        <v>1</v>
      </c>
      <c r="R344" s="481" t="b">
        <f t="shared" si="29"/>
        <v>1</v>
      </c>
      <c r="S344" s="16" t="b">
        <f t="shared" si="30"/>
        <v>1</v>
      </c>
      <c r="T344" s="16" t="b">
        <f t="shared" si="25"/>
        <v>1</v>
      </c>
      <c r="U344" s="16" t="b">
        <f t="shared" si="26"/>
        <v>1</v>
      </c>
    </row>
    <row r="345" spans="1:21" ht="15.75">
      <c r="A345" s="239">
        <v>320</v>
      </c>
      <c r="B345" s="206"/>
      <c r="C345" s="207"/>
      <c r="D345" s="206"/>
      <c r="E345" s="225"/>
      <c r="F345" s="225"/>
      <c r="G345" s="225"/>
      <c r="H345" s="225"/>
      <c r="I345" s="225"/>
      <c r="J345" s="225"/>
      <c r="K345" s="225"/>
      <c r="L345" s="225"/>
      <c r="M345" s="225"/>
      <c r="N345" s="225"/>
      <c r="O345" s="225"/>
      <c r="P345" s="104">
        <f t="shared" si="27"/>
        <v>0</v>
      </c>
      <c r="Q345" s="16" t="b">
        <f t="shared" si="28"/>
        <v>1</v>
      </c>
      <c r="R345" s="481" t="b">
        <f t="shared" si="29"/>
        <v>1</v>
      </c>
      <c r="S345" s="16" t="b">
        <f t="shared" si="30"/>
        <v>1</v>
      </c>
      <c r="T345" s="16" t="b">
        <f t="shared" si="25"/>
        <v>1</v>
      </c>
      <c r="U345" s="16" t="b">
        <f t="shared" si="26"/>
        <v>1</v>
      </c>
    </row>
    <row r="346" spans="1:21" ht="15.75">
      <c r="A346" s="239">
        <v>321</v>
      </c>
      <c r="B346" s="206"/>
      <c r="C346" s="207"/>
      <c r="D346" s="206"/>
      <c r="E346" s="225"/>
      <c r="F346" s="225"/>
      <c r="G346" s="225"/>
      <c r="H346" s="225"/>
      <c r="I346" s="225"/>
      <c r="J346" s="225"/>
      <c r="K346" s="225"/>
      <c r="L346" s="225"/>
      <c r="M346" s="225"/>
      <c r="N346" s="225"/>
      <c r="O346" s="225"/>
      <c r="P346" s="104">
        <f t="shared" si="27"/>
        <v>0</v>
      </c>
      <c r="Q346" s="16" t="b">
        <f t="shared" si="28"/>
        <v>1</v>
      </c>
      <c r="R346" s="481" t="b">
        <f t="shared" si="29"/>
        <v>1</v>
      </c>
      <c r="S346" s="16" t="b">
        <f t="shared" si="30"/>
        <v>1</v>
      </c>
      <c r="T346" s="16" t="b">
        <f t="shared" ref="T346:T409" si="31">IF(B346="",TRUE,(IF(ISNUMBER(MATCH(B346,CountriesList,0)),TRUE,FALSE)))</f>
        <v>1</v>
      </c>
      <c r="U346" s="16" t="b">
        <f t="shared" ref="U346:U409" si="32">IF(D346="",TRUE,(IF(ISNUMBER(MATCH(D346,ClientCategorisationList,0)),TRUE,FALSE)))</f>
        <v>1</v>
      </c>
    </row>
    <row r="347" spans="1:21" ht="15.75">
      <c r="A347" s="239">
        <v>322</v>
      </c>
      <c r="B347" s="206"/>
      <c r="C347" s="207"/>
      <c r="D347" s="206"/>
      <c r="E347" s="225"/>
      <c r="F347" s="225"/>
      <c r="G347" s="225"/>
      <c r="H347" s="225"/>
      <c r="I347" s="225"/>
      <c r="J347" s="225"/>
      <c r="K347" s="225"/>
      <c r="L347" s="225"/>
      <c r="M347" s="225"/>
      <c r="N347" s="225"/>
      <c r="O347" s="225"/>
      <c r="P347" s="104">
        <f t="shared" ref="P347:P410" si="33">SUM(E347:O347)</f>
        <v>0</v>
      </c>
      <c r="Q347" s="16" t="b">
        <f t="shared" si="28"/>
        <v>1</v>
      </c>
      <c r="R347" s="481" t="b">
        <f t="shared" si="29"/>
        <v>1</v>
      </c>
      <c r="S347" s="16" t="b">
        <f t="shared" si="30"/>
        <v>1</v>
      </c>
      <c r="T347" s="16" t="b">
        <f t="shared" si="31"/>
        <v>1</v>
      </c>
      <c r="U347" s="16" t="b">
        <f t="shared" si="32"/>
        <v>1</v>
      </c>
    </row>
    <row r="348" spans="1:21" ht="15.75">
      <c r="A348" s="239">
        <v>323</v>
      </c>
      <c r="B348" s="206"/>
      <c r="C348" s="207"/>
      <c r="D348" s="206"/>
      <c r="E348" s="225"/>
      <c r="F348" s="225"/>
      <c r="G348" s="225"/>
      <c r="H348" s="225"/>
      <c r="I348" s="225"/>
      <c r="J348" s="225"/>
      <c r="K348" s="225"/>
      <c r="L348" s="225"/>
      <c r="M348" s="225"/>
      <c r="N348" s="225"/>
      <c r="O348" s="225"/>
      <c r="P348" s="104">
        <f t="shared" si="33"/>
        <v>0</v>
      </c>
      <c r="Q348" s="16" t="b">
        <f t="shared" ref="Q348:Q411" si="34">IF(ISBLANK(B348),TRUE,IF(OR(ISBLANK(C348),ISBLANK(D348),ISBLANK(E348),ISBLANK(F348),ISBLANK(G348),ISBLANK(H348),ISBLANK(I348),ISBLANK(J348),ISBLANK(K348),ISBLANK(L348),ISBLANK(M348),ISBLANK(N348),ISBLANK(O348),ISBLANK(P348)),FALSE,TRUE))</f>
        <v>1</v>
      </c>
      <c r="R348" s="481" t="b">
        <f t="shared" ref="R348:R411" si="35">IF(OR(AND(B348="N/A",D348="N/A"),AND(B348&lt;&gt;"N/A",D348&lt;&gt;"N/A"),AND(ISBLANK(B348),ISBLANK(D348)),AND(NOT(ISBLANK(B348)),NOT(ISBLANK(D348)))),TRUE,FALSE)</f>
        <v>1</v>
      </c>
      <c r="S348" s="16" t="b">
        <f t="shared" ref="S348:S411" si="36">IF(OR(AND(B348="N/A",D348="N/A",C348=0,P348=0),AND(ISBLANK(B348),ISBLANK(D348),ISBLANK(C348),P348=0),AND(AND(NOT(ISBLANK(B348)),B348&lt;&gt;"N/A"),AND(NOT(ISBLANK(D348)),D348&lt;&gt;"N/A"),C348&lt;&gt;0,P348&lt;&gt;0)),TRUE,FALSE)</f>
        <v>1</v>
      </c>
      <c r="T348" s="16" t="b">
        <f t="shared" si="31"/>
        <v>1</v>
      </c>
      <c r="U348" s="16" t="b">
        <f t="shared" si="32"/>
        <v>1</v>
      </c>
    </row>
    <row r="349" spans="1:21" ht="15.75">
      <c r="A349" s="239">
        <v>324</v>
      </c>
      <c r="B349" s="206"/>
      <c r="C349" s="207"/>
      <c r="D349" s="206"/>
      <c r="E349" s="225"/>
      <c r="F349" s="225"/>
      <c r="G349" s="225"/>
      <c r="H349" s="225"/>
      <c r="I349" s="225"/>
      <c r="J349" s="225"/>
      <c r="K349" s="225"/>
      <c r="L349" s="225"/>
      <c r="M349" s="225"/>
      <c r="N349" s="225"/>
      <c r="O349" s="225"/>
      <c r="P349" s="104">
        <f t="shared" si="33"/>
        <v>0</v>
      </c>
      <c r="Q349" s="16" t="b">
        <f t="shared" si="34"/>
        <v>1</v>
      </c>
      <c r="R349" s="481" t="b">
        <f t="shared" si="35"/>
        <v>1</v>
      </c>
      <c r="S349" s="16" t="b">
        <f t="shared" si="36"/>
        <v>1</v>
      </c>
      <c r="T349" s="16" t="b">
        <f t="shared" si="31"/>
        <v>1</v>
      </c>
      <c r="U349" s="16" t="b">
        <f t="shared" si="32"/>
        <v>1</v>
      </c>
    </row>
    <row r="350" spans="1:21" ht="15.75">
      <c r="A350" s="239">
        <v>325</v>
      </c>
      <c r="B350" s="206"/>
      <c r="C350" s="207"/>
      <c r="D350" s="206"/>
      <c r="E350" s="225"/>
      <c r="F350" s="225"/>
      <c r="G350" s="225"/>
      <c r="H350" s="225"/>
      <c r="I350" s="225"/>
      <c r="J350" s="225"/>
      <c r="K350" s="225"/>
      <c r="L350" s="225"/>
      <c r="M350" s="225"/>
      <c r="N350" s="225"/>
      <c r="O350" s="225"/>
      <c r="P350" s="104">
        <f t="shared" si="33"/>
        <v>0</v>
      </c>
      <c r="Q350" s="16" t="b">
        <f t="shared" si="34"/>
        <v>1</v>
      </c>
      <c r="R350" s="481" t="b">
        <f t="shared" si="35"/>
        <v>1</v>
      </c>
      <c r="S350" s="16" t="b">
        <f t="shared" si="36"/>
        <v>1</v>
      </c>
      <c r="T350" s="16" t="b">
        <f t="shared" si="31"/>
        <v>1</v>
      </c>
      <c r="U350" s="16" t="b">
        <f t="shared" si="32"/>
        <v>1</v>
      </c>
    </row>
    <row r="351" spans="1:21" ht="15.75">
      <c r="A351" s="239">
        <v>326</v>
      </c>
      <c r="B351" s="206"/>
      <c r="C351" s="207"/>
      <c r="D351" s="206"/>
      <c r="E351" s="225"/>
      <c r="F351" s="225"/>
      <c r="G351" s="225"/>
      <c r="H351" s="225"/>
      <c r="I351" s="225"/>
      <c r="J351" s="225"/>
      <c r="K351" s="225"/>
      <c r="L351" s="225"/>
      <c r="M351" s="225"/>
      <c r="N351" s="225"/>
      <c r="O351" s="225"/>
      <c r="P351" s="104">
        <f t="shared" si="33"/>
        <v>0</v>
      </c>
      <c r="Q351" s="16" t="b">
        <f t="shared" si="34"/>
        <v>1</v>
      </c>
      <c r="R351" s="481" t="b">
        <f t="shared" si="35"/>
        <v>1</v>
      </c>
      <c r="S351" s="16" t="b">
        <f t="shared" si="36"/>
        <v>1</v>
      </c>
      <c r="T351" s="16" t="b">
        <f t="shared" si="31"/>
        <v>1</v>
      </c>
      <c r="U351" s="16" t="b">
        <f t="shared" si="32"/>
        <v>1</v>
      </c>
    </row>
    <row r="352" spans="1:21" ht="15.75">
      <c r="A352" s="239">
        <v>327</v>
      </c>
      <c r="B352" s="206"/>
      <c r="C352" s="207"/>
      <c r="D352" s="206"/>
      <c r="E352" s="225"/>
      <c r="F352" s="225"/>
      <c r="G352" s="225"/>
      <c r="H352" s="225"/>
      <c r="I352" s="225"/>
      <c r="J352" s="225"/>
      <c r="K352" s="225"/>
      <c r="L352" s="225"/>
      <c r="M352" s="225"/>
      <c r="N352" s="225"/>
      <c r="O352" s="225"/>
      <c r="P352" s="104">
        <f t="shared" si="33"/>
        <v>0</v>
      </c>
      <c r="Q352" s="16" t="b">
        <f t="shared" si="34"/>
        <v>1</v>
      </c>
      <c r="R352" s="481" t="b">
        <f t="shared" si="35"/>
        <v>1</v>
      </c>
      <c r="S352" s="16" t="b">
        <f t="shared" si="36"/>
        <v>1</v>
      </c>
      <c r="T352" s="16" t="b">
        <f t="shared" si="31"/>
        <v>1</v>
      </c>
      <c r="U352" s="16" t="b">
        <f t="shared" si="32"/>
        <v>1</v>
      </c>
    </row>
    <row r="353" spans="1:21" ht="15.75">
      <c r="A353" s="239">
        <v>328</v>
      </c>
      <c r="B353" s="206"/>
      <c r="C353" s="207"/>
      <c r="D353" s="206"/>
      <c r="E353" s="225"/>
      <c r="F353" s="225"/>
      <c r="G353" s="225"/>
      <c r="H353" s="225"/>
      <c r="I353" s="225"/>
      <c r="J353" s="225"/>
      <c r="K353" s="225"/>
      <c r="L353" s="225"/>
      <c r="M353" s="225"/>
      <c r="N353" s="225"/>
      <c r="O353" s="225"/>
      <c r="P353" s="104">
        <f t="shared" si="33"/>
        <v>0</v>
      </c>
      <c r="Q353" s="16" t="b">
        <f t="shared" si="34"/>
        <v>1</v>
      </c>
      <c r="R353" s="481" t="b">
        <f t="shared" si="35"/>
        <v>1</v>
      </c>
      <c r="S353" s="16" t="b">
        <f t="shared" si="36"/>
        <v>1</v>
      </c>
      <c r="T353" s="16" t="b">
        <f t="shared" si="31"/>
        <v>1</v>
      </c>
      <c r="U353" s="16" t="b">
        <f t="shared" si="32"/>
        <v>1</v>
      </c>
    </row>
    <row r="354" spans="1:21" ht="15.75">
      <c r="A354" s="239">
        <v>329</v>
      </c>
      <c r="B354" s="206"/>
      <c r="C354" s="207"/>
      <c r="D354" s="206"/>
      <c r="E354" s="225"/>
      <c r="F354" s="225"/>
      <c r="G354" s="225"/>
      <c r="H354" s="225"/>
      <c r="I354" s="225"/>
      <c r="J354" s="225"/>
      <c r="K354" s="225"/>
      <c r="L354" s="225"/>
      <c r="M354" s="225"/>
      <c r="N354" s="225"/>
      <c r="O354" s="225"/>
      <c r="P354" s="104">
        <f t="shared" si="33"/>
        <v>0</v>
      </c>
      <c r="Q354" s="16" t="b">
        <f t="shared" si="34"/>
        <v>1</v>
      </c>
      <c r="R354" s="481" t="b">
        <f t="shared" si="35"/>
        <v>1</v>
      </c>
      <c r="S354" s="16" t="b">
        <f t="shared" si="36"/>
        <v>1</v>
      </c>
      <c r="T354" s="16" t="b">
        <f t="shared" si="31"/>
        <v>1</v>
      </c>
      <c r="U354" s="16" t="b">
        <f t="shared" si="32"/>
        <v>1</v>
      </c>
    </row>
    <row r="355" spans="1:21" ht="15.75">
      <c r="A355" s="239">
        <v>330</v>
      </c>
      <c r="B355" s="206"/>
      <c r="C355" s="207"/>
      <c r="D355" s="206"/>
      <c r="E355" s="225"/>
      <c r="F355" s="225"/>
      <c r="G355" s="225"/>
      <c r="H355" s="225"/>
      <c r="I355" s="225"/>
      <c r="J355" s="225"/>
      <c r="K355" s="225"/>
      <c r="L355" s="225"/>
      <c r="M355" s="225"/>
      <c r="N355" s="225"/>
      <c r="O355" s="225"/>
      <c r="P355" s="104">
        <f t="shared" si="33"/>
        <v>0</v>
      </c>
      <c r="Q355" s="16" t="b">
        <f t="shared" si="34"/>
        <v>1</v>
      </c>
      <c r="R355" s="481" t="b">
        <f t="shared" si="35"/>
        <v>1</v>
      </c>
      <c r="S355" s="16" t="b">
        <f t="shared" si="36"/>
        <v>1</v>
      </c>
      <c r="T355" s="16" t="b">
        <f t="shared" si="31"/>
        <v>1</v>
      </c>
      <c r="U355" s="16" t="b">
        <f t="shared" si="32"/>
        <v>1</v>
      </c>
    </row>
    <row r="356" spans="1:21" ht="15.75">
      <c r="A356" s="239">
        <v>331</v>
      </c>
      <c r="B356" s="206"/>
      <c r="C356" s="207"/>
      <c r="D356" s="206"/>
      <c r="E356" s="225"/>
      <c r="F356" s="225"/>
      <c r="G356" s="225"/>
      <c r="H356" s="225"/>
      <c r="I356" s="225"/>
      <c r="J356" s="225"/>
      <c r="K356" s="225"/>
      <c r="L356" s="225"/>
      <c r="M356" s="225"/>
      <c r="N356" s="225"/>
      <c r="O356" s="225"/>
      <c r="P356" s="104">
        <f t="shared" si="33"/>
        <v>0</v>
      </c>
      <c r="Q356" s="16" t="b">
        <f t="shared" si="34"/>
        <v>1</v>
      </c>
      <c r="R356" s="481" t="b">
        <f t="shared" si="35"/>
        <v>1</v>
      </c>
      <c r="S356" s="16" t="b">
        <f t="shared" si="36"/>
        <v>1</v>
      </c>
      <c r="T356" s="16" t="b">
        <f t="shared" si="31"/>
        <v>1</v>
      </c>
      <c r="U356" s="16" t="b">
        <f t="shared" si="32"/>
        <v>1</v>
      </c>
    </row>
    <row r="357" spans="1:21" ht="15.75">
      <c r="A357" s="239">
        <v>332</v>
      </c>
      <c r="B357" s="206"/>
      <c r="C357" s="207"/>
      <c r="D357" s="206"/>
      <c r="E357" s="225"/>
      <c r="F357" s="225"/>
      <c r="G357" s="225"/>
      <c r="H357" s="225"/>
      <c r="I357" s="225"/>
      <c r="J357" s="225"/>
      <c r="K357" s="225"/>
      <c r="L357" s="225"/>
      <c r="M357" s="225"/>
      <c r="N357" s="225"/>
      <c r="O357" s="225"/>
      <c r="P357" s="104">
        <f t="shared" si="33"/>
        <v>0</v>
      </c>
      <c r="Q357" s="16" t="b">
        <f t="shared" si="34"/>
        <v>1</v>
      </c>
      <c r="R357" s="481" t="b">
        <f t="shared" si="35"/>
        <v>1</v>
      </c>
      <c r="S357" s="16" t="b">
        <f t="shared" si="36"/>
        <v>1</v>
      </c>
      <c r="T357" s="16" t="b">
        <f t="shared" si="31"/>
        <v>1</v>
      </c>
      <c r="U357" s="16" t="b">
        <f t="shared" si="32"/>
        <v>1</v>
      </c>
    </row>
    <row r="358" spans="1:21" ht="15.75">
      <c r="A358" s="239">
        <v>333</v>
      </c>
      <c r="B358" s="206"/>
      <c r="C358" s="207"/>
      <c r="D358" s="206"/>
      <c r="E358" s="225"/>
      <c r="F358" s="225"/>
      <c r="G358" s="225"/>
      <c r="H358" s="225"/>
      <c r="I358" s="225"/>
      <c r="J358" s="225"/>
      <c r="K358" s="225"/>
      <c r="L358" s="225"/>
      <c r="M358" s="225"/>
      <c r="N358" s="225"/>
      <c r="O358" s="225"/>
      <c r="P358" s="104">
        <f t="shared" si="33"/>
        <v>0</v>
      </c>
      <c r="Q358" s="16" t="b">
        <f t="shared" si="34"/>
        <v>1</v>
      </c>
      <c r="R358" s="481" t="b">
        <f t="shared" si="35"/>
        <v>1</v>
      </c>
      <c r="S358" s="16" t="b">
        <f t="shared" si="36"/>
        <v>1</v>
      </c>
      <c r="T358" s="16" t="b">
        <f t="shared" si="31"/>
        <v>1</v>
      </c>
      <c r="U358" s="16" t="b">
        <f t="shared" si="32"/>
        <v>1</v>
      </c>
    </row>
    <row r="359" spans="1:21" ht="15.75">
      <c r="A359" s="239">
        <v>334</v>
      </c>
      <c r="B359" s="206"/>
      <c r="C359" s="207"/>
      <c r="D359" s="206"/>
      <c r="E359" s="225"/>
      <c r="F359" s="225"/>
      <c r="G359" s="225"/>
      <c r="H359" s="225"/>
      <c r="I359" s="225"/>
      <c r="J359" s="225"/>
      <c r="K359" s="225"/>
      <c r="L359" s="225"/>
      <c r="M359" s="225"/>
      <c r="N359" s="225"/>
      <c r="O359" s="225"/>
      <c r="P359" s="104">
        <f t="shared" si="33"/>
        <v>0</v>
      </c>
      <c r="Q359" s="16" t="b">
        <f t="shared" si="34"/>
        <v>1</v>
      </c>
      <c r="R359" s="481" t="b">
        <f t="shared" si="35"/>
        <v>1</v>
      </c>
      <c r="S359" s="16" t="b">
        <f t="shared" si="36"/>
        <v>1</v>
      </c>
      <c r="T359" s="16" t="b">
        <f t="shared" si="31"/>
        <v>1</v>
      </c>
      <c r="U359" s="16" t="b">
        <f t="shared" si="32"/>
        <v>1</v>
      </c>
    </row>
    <row r="360" spans="1:21" ht="15.75">
      <c r="A360" s="239">
        <v>335</v>
      </c>
      <c r="B360" s="206"/>
      <c r="C360" s="207"/>
      <c r="D360" s="206"/>
      <c r="E360" s="225"/>
      <c r="F360" s="225"/>
      <c r="G360" s="225"/>
      <c r="H360" s="225"/>
      <c r="I360" s="225"/>
      <c r="J360" s="225"/>
      <c r="K360" s="225"/>
      <c r="L360" s="225"/>
      <c r="M360" s="225"/>
      <c r="N360" s="225"/>
      <c r="O360" s="225"/>
      <c r="P360" s="104">
        <f t="shared" si="33"/>
        <v>0</v>
      </c>
      <c r="Q360" s="16" t="b">
        <f t="shared" si="34"/>
        <v>1</v>
      </c>
      <c r="R360" s="481" t="b">
        <f t="shared" si="35"/>
        <v>1</v>
      </c>
      <c r="S360" s="16" t="b">
        <f t="shared" si="36"/>
        <v>1</v>
      </c>
      <c r="T360" s="16" t="b">
        <f t="shared" si="31"/>
        <v>1</v>
      </c>
      <c r="U360" s="16" t="b">
        <f t="shared" si="32"/>
        <v>1</v>
      </c>
    </row>
    <row r="361" spans="1:21" ht="15.75">
      <c r="A361" s="239">
        <v>336</v>
      </c>
      <c r="B361" s="206"/>
      <c r="C361" s="207"/>
      <c r="D361" s="206"/>
      <c r="E361" s="225"/>
      <c r="F361" s="225"/>
      <c r="G361" s="225"/>
      <c r="H361" s="225"/>
      <c r="I361" s="225"/>
      <c r="J361" s="225"/>
      <c r="K361" s="225"/>
      <c r="L361" s="225"/>
      <c r="M361" s="225"/>
      <c r="N361" s="225"/>
      <c r="O361" s="225"/>
      <c r="P361" s="104">
        <f t="shared" si="33"/>
        <v>0</v>
      </c>
      <c r="Q361" s="16" t="b">
        <f t="shared" si="34"/>
        <v>1</v>
      </c>
      <c r="R361" s="481" t="b">
        <f t="shared" si="35"/>
        <v>1</v>
      </c>
      <c r="S361" s="16" t="b">
        <f t="shared" si="36"/>
        <v>1</v>
      </c>
      <c r="T361" s="16" t="b">
        <f t="shared" si="31"/>
        <v>1</v>
      </c>
      <c r="U361" s="16" t="b">
        <f t="shared" si="32"/>
        <v>1</v>
      </c>
    </row>
    <row r="362" spans="1:21" ht="15.75">
      <c r="A362" s="239">
        <v>337</v>
      </c>
      <c r="B362" s="206"/>
      <c r="C362" s="207"/>
      <c r="D362" s="206"/>
      <c r="E362" s="225"/>
      <c r="F362" s="225"/>
      <c r="G362" s="225"/>
      <c r="H362" s="225"/>
      <c r="I362" s="225"/>
      <c r="J362" s="225"/>
      <c r="K362" s="225"/>
      <c r="L362" s="225"/>
      <c r="M362" s="225"/>
      <c r="N362" s="225"/>
      <c r="O362" s="225"/>
      <c r="P362" s="104">
        <f t="shared" si="33"/>
        <v>0</v>
      </c>
      <c r="Q362" s="16" t="b">
        <f t="shared" si="34"/>
        <v>1</v>
      </c>
      <c r="R362" s="481" t="b">
        <f t="shared" si="35"/>
        <v>1</v>
      </c>
      <c r="S362" s="16" t="b">
        <f t="shared" si="36"/>
        <v>1</v>
      </c>
      <c r="T362" s="16" t="b">
        <f t="shared" si="31"/>
        <v>1</v>
      </c>
      <c r="U362" s="16" t="b">
        <f t="shared" si="32"/>
        <v>1</v>
      </c>
    </row>
    <row r="363" spans="1:21" ht="15.75">
      <c r="A363" s="239">
        <v>338</v>
      </c>
      <c r="B363" s="206"/>
      <c r="C363" s="207"/>
      <c r="D363" s="206"/>
      <c r="E363" s="225"/>
      <c r="F363" s="225"/>
      <c r="G363" s="225"/>
      <c r="H363" s="225"/>
      <c r="I363" s="225"/>
      <c r="J363" s="225"/>
      <c r="K363" s="225"/>
      <c r="L363" s="225"/>
      <c r="M363" s="225"/>
      <c r="N363" s="225"/>
      <c r="O363" s="225"/>
      <c r="P363" s="104">
        <f t="shared" si="33"/>
        <v>0</v>
      </c>
      <c r="Q363" s="16" t="b">
        <f t="shared" si="34"/>
        <v>1</v>
      </c>
      <c r="R363" s="481" t="b">
        <f t="shared" si="35"/>
        <v>1</v>
      </c>
      <c r="S363" s="16" t="b">
        <f t="shared" si="36"/>
        <v>1</v>
      </c>
      <c r="T363" s="16" t="b">
        <f t="shared" si="31"/>
        <v>1</v>
      </c>
      <c r="U363" s="16" t="b">
        <f t="shared" si="32"/>
        <v>1</v>
      </c>
    </row>
    <row r="364" spans="1:21" ht="15.75">
      <c r="A364" s="239">
        <v>339</v>
      </c>
      <c r="B364" s="206"/>
      <c r="C364" s="207"/>
      <c r="D364" s="206"/>
      <c r="E364" s="225"/>
      <c r="F364" s="225"/>
      <c r="G364" s="225"/>
      <c r="H364" s="225"/>
      <c r="I364" s="225"/>
      <c r="J364" s="225"/>
      <c r="K364" s="225"/>
      <c r="L364" s="225"/>
      <c r="M364" s="225"/>
      <c r="N364" s="225"/>
      <c r="O364" s="225"/>
      <c r="P364" s="104">
        <f t="shared" si="33"/>
        <v>0</v>
      </c>
      <c r="Q364" s="16" t="b">
        <f t="shared" si="34"/>
        <v>1</v>
      </c>
      <c r="R364" s="481" t="b">
        <f t="shared" si="35"/>
        <v>1</v>
      </c>
      <c r="S364" s="16" t="b">
        <f t="shared" si="36"/>
        <v>1</v>
      </c>
      <c r="T364" s="16" t="b">
        <f t="shared" si="31"/>
        <v>1</v>
      </c>
      <c r="U364" s="16" t="b">
        <f t="shared" si="32"/>
        <v>1</v>
      </c>
    </row>
    <row r="365" spans="1:21" ht="15.75">
      <c r="A365" s="239">
        <v>340</v>
      </c>
      <c r="B365" s="206"/>
      <c r="C365" s="207"/>
      <c r="D365" s="206"/>
      <c r="E365" s="225"/>
      <c r="F365" s="225"/>
      <c r="G365" s="225"/>
      <c r="H365" s="225"/>
      <c r="I365" s="225"/>
      <c r="J365" s="225"/>
      <c r="K365" s="225"/>
      <c r="L365" s="225"/>
      <c r="M365" s="225"/>
      <c r="N365" s="225"/>
      <c r="O365" s="225"/>
      <c r="P365" s="104">
        <f t="shared" si="33"/>
        <v>0</v>
      </c>
      <c r="Q365" s="16" t="b">
        <f t="shared" si="34"/>
        <v>1</v>
      </c>
      <c r="R365" s="481" t="b">
        <f t="shared" si="35"/>
        <v>1</v>
      </c>
      <c r="S365" s="16" t="b">
        <f t="shared" si="36"/>
        <v>1</v>
      </c>
      <c r="T365" s="16" t="b">
        <f t="shared" si="31"/>
        <v>1</v>
      </c>
      <c r="U365" s="16" t="b">
        <f t="shared" si="32"/>
        <v>1</v>
      </c>
    </row>
    <row r="366" spans="1:21" ht="15.75">
      <c r="A366" s="239">
        <v>341</v>
      </c>
      <c r="B366" s="206"/>
      <c r="C366" s="207"/>
      <c r="D366" s="206"/>
      <c r="E366" s="225"/>
      <c r="F366" s="225"/>
      <c r="G366" s="225"/>
      <c r="H366" s="225"/>
      <c r="I366" s="225"/>
      <c r="J366" s="225"/>
      <c r="K366" s="225"/>
      <c r="L366" s="225"/>
      <c r="M366" s="225"/>
      <c r="N366" s="225"/>
      <c r="O366" s="225"/>
      <c r="P366" s="104">
        <f t="shared" si="33"/>
        <v>0</v>
      </c>
      <c r="Q366" s="16" t="b">
        <f t="shared" si="34"/>
        <v>1</v>
      </c>
      <c r="R366" s="481" t="b">
        <f t="shared" si="35"/>
        <v>1</v>
      </c>
      <c r="S366" s="16" t="b">
        <f t="shared" si="36"/>
        <v>1</v>
      </c>
      <c r="T366" s="16" t="b">
        <f t="shared" si="31"/>
        <v>1</v>
      </c>
      <c r="U366" s="16" t="b">
        <f t="shared" si="32"/>
        <v>1</v>
      </c>
    </row>
    <row r="367" spans="1:21" ht="15.75">
      <c r="A367" s="239">
        <v>342</v>
      </c>
      <c r="B367" s="206"/>
      <c r="C367" s="207"/>
      <c r="D367" s="206"/>
      <c r="E367" s="225"/>
      <c r="F367" s="225"/>
      <c r="G367" s="225"/>
      <c r="H367" s="225"/>
      <c r="I367" s="225"/>
      <c r="J367" s="225"/>
      <c r="K367" s="225"/>
      <c r="L367" s="225"/>
      <c r="M367" s="225"/>
      <c r="N367" s="225"/>
      <c r="O367" s="225"/>
      <c r="P367" s="104">
        <f t="shared" si="33"/>
        <v>0</v>
      </c>
      <c r="Q367" s="16" t="b">
        <f t="shared" si="34"/>
        <v>1</v>
      </c>
      <c r="R367" s="481" t="b">
        <f t="shared" si="35"/>
        <v>1</v>
      </c>
      <c r="S367" s="16" t="b">
        <f t="shared" si="36"/>
        <v>1</v>
      </c>
      <c r="T367" s="16" t="b">
        <f t="shared" si="31"/>
        <v>1</v>
      </c>
      <c r="U367" s="16" t="b">
        <f t="shared" si="32"/>
        <v>1</v>
      </c>
    </row>
    <row r="368" spans="1:21" ht="15.75">
      <c r="A368" s="239">
        <v>343</v>
      </c>
      <c r="B368" s="206"/>
      <c r="C368" s="207"/>
      <c r="D368" s="206"/>
      <c r="E368" s="225"/>
      <c r="F368" s="225"/>
      <c r="G368" s="225"/>
      <c r="H368" s="225"/>
      <c r="I368" s="225"/>
      <c r="J368" s="225"/>
      <c r="K368" s="225"/>
      <c r="L368" s="225"/>
      <c r="M368" s="225"/>
      <c r="N368" s="225"/>
      <c r="O368" s="225"/>
      <c r="P368" s="104">
        <f t="shared" si="33"/>
        <v>0</v>
      </c>
      <c r="Q368" s="16" t="b">
        <f t="shared" si="34"/>
        <v>1</v>
      </c>
      <c r="R368" s="481" t="b">
        <f t="shared" si="35"/>
        <v>1</v>
      </c>
      <c r="S368" s="16" t="b">
        <f t="shared" si="36"/>
        <v>1</v>
      </c>
      <c r="T368" s="16" t="b">
        <f t="shared" si="31"/>
        <v>1</v>
      </c>
      <c r="U368" s="16" t="b">
        <f t="shared" si="32"/>
        <v>1</v>
      </c>
    </row>
    <row r="369" spans="1:21" ht="15.75">
      <c r="A369" s="239">
        <v>344</v>
      </c>
      <c r="B369" s="206"/>
      <c r="C369" s="207"/>
      <c r="D369" s="206"/>
      <c r="E369" s="225"/>
      <c r="F369" s="225"/>
      <c r="G369" s="225"/>
      <c r="H369" s="225"/>
      <c r="I369" s="225"/>
      <c r="J369" s="225"/>
      <c r="K369" s="225"/>
      <c r="L369" s="225"/>
      <c r="M369" s="225"/>
      <c r="N369" s="225"/>
      <c r="O369" s="225"/>
      <c r="P369" s="104">
        <f t="shared" si="33"/>
        <v>0</v>
      </c>
      <c r="Q369" s="16" t="b">
        <f t="shared" si="34"/>
        <v>1</v>
      </c>
      <c r="R369" s="481" t="b">
        <f t="shared" si="35"/>
        <v>1</v>
      </c>
      <c r="S369" s="16" t="b">
        <f t="shared" si="36"/>
        <v>1</v>
      </c>
      <c r="T369" s="16" t="b">
        <f t="shared" si="31"/>
        <v>1</v>
      </c>
      <c r="U369" s="16" t="b">
        <f t="shared" si="32"/>
        <v>1</v>
      </c>
    </row>
    <row r="370" spans="1:21" ht="15.75">
      <c r="A370" s="239">
        <v>345</v>
      </c>
      <c r="B370" s="206"/>
      <c r="C370" s="207"/>
      <c r="D370" s="206"/>
      <c r="E370" s="225"/>
      <c r="F370" s="225"/>
      <c r="G370" s="225"/>
      <c r="H370" s="225"/>
      <c r="I370" s="225"/>
      <c r="J370" s="225"/>
      <c r="K370" s="225"/>
      <c r="L370" s="225"/>
      <c r="M370" s="225"/>
      <c r="N370" s="225"/>
      <c r="O370" s="225"/>
      <c r="P370" s="104">
        <f t="shared" si="33"/>
        <v>0</v>
      </c>
      <c r="Q370" s="16" t="b">
        <f t="shared" si="34"/>
        <v>1</v>
      </c>
      <c r="R370" s="481" t="b">
        <f t="shared" si="35"/>
        <v>1</v>
      </c>
      <c r="S370" s="16" t="b">
        <f t="shared" si="36"/>
        <v>1</v>
      </c>
      <c r="T370" s="16" t="b">
        <f t="shared" si="31"/>
        <v>1</v>
      </c>
      <c r="U370" s="16" t="b">
        <f t="shared" si="32"/>
        <v>1</v>
      </c>
    </row>
    <row r="371" spans="1:21" ht="15.75">
      <c r="A371" s="239">
        <v>346</v>
      </c>
      <c r="B371" s="206"/>
      <c r="C371" s="207"/>
      <c r="D371" s="206"/>
      <c r="E371" s="225"/>
      <c r="F371" s="225"/>
      <c r="G371" s="225"/>
      <c r="H371" s="225"/>
      <c r="I371" s="225"/>
      <c r="J371" s="225"/>
      <c r="K371" s="225"/>
      <c r="L371" s="225"/>
      <c r="M371" s="225"/>
      <c r="N371" s="225"/>
      <c r="O371" s="225"/>
      <c r="P371" s="104">
        <f t="shared" si="33"/>
        <v>0</v>
      </c>
      <c r="Q371" s="16" t="b">
        <f t="shared" si="34"/>
        <v>1</v>
      </c>
      <c r="R371" s="481" t="b">
        <f t="shared" si="35"/>
        <v>1</v>
      </c>
      <c r="S371" s="16" t="b">
        <f t="shared" si="36"/>
        <v>1</v>
      </c>
      <c r="T371" s="16" t="b">
        <f t="shared" si="31"/>
        <v>1</v>
      </c>
      <c r="U371" s="16" t="b">
        <f t="shared" si="32"/>
        <v>1</v>
      </c>
    </row>
    <row r="372" spans="1:21" ht="15.75">
      <c r="A372" s="239">
        <v>347</v>
      </c>
      <c r="B372" s="206"/>
      <c r="C372" s="207"/>
      <c r="D372" s="206"/>
      <c r="E372" s="225"/>
      <c r="F372" s="225"/>
      <c r="G372" s="225"/>
      <c r="H372" s="225"/>
      <c r="I372" s="225"/>
      <c r="J372" s="225"/>
      <c r="K372" s="225"/>
      <c r="L372" s="225"/>
      <c r="M372" s="225"/>
      <c r="N372" s="225"/>
      <c r="O372" s="225"/>
      <c r="P372" s="104">
        <f t="shared" si="33"/>
        <v>0</v>
      </c>
      <c r="Q372" s="16" t="b">
        <f t="shared" si="34"/>
        <v>1</v>
      </c>
      <c r="R372" s="481" t="b">
        <f t="shared" si="35"/>
        <v>1</v>
      </c>
      <c r="S372" s="16" t="b">
        <f t="shared" si="36"/>
        <v>1</v>
      </c>
      <c r="T372" s="16" t="b">
        <f t="shared" si="31"/>
        <v>1</v>
      </c>
      <c r="U372" s="16" t="b">
        <f t="shared" si="32"/>
        <v>1</v>
      </c>
    </row>
    <row r="373" spans="1:21" ht="15.75">
      <c r="A373" s="239">
        <v>348</v>
      </c>
      <c r="B373" s="206"/>
      <c r="C373" s="207"/>
      <c r="D373" s="206"/>
      <c r="E373" s="225"/>
      <c r="F373" s="225"/>
      <c r="G373" s="225"/>
      <c r="H373" s="225"/>
      <c r="I373" s="225"/>
      <c r="J373" s="225"/>
      <c r="K373" s="225"/>
      <c r="L373" s="225"/>
      <c r="M373" s="225"/>
      <c r="N373" s="225"/>
      <c r="O373" s="225"/>
      <c r="P373" s="104">
        <f t="shared" si="33"/>
        <v>0</v>
      </c>
      <c r="Q373" s="16" t="b">
        <f t="shared" si="34"/>
        <v>1</v>
      </c>
      <c r="R373" s="481" t="b">
        <f t="shared" si="35"/>
        <v>1</v>
      </c>
      <c r="S373" s="16" t="b">
        <f t="shared" si="36"/>
        <v>1</v>
      </c>
      <c r="T373" s="16" t="b">
        <f t="shared" si="31"/>
        <v>1</v>
      </c>
      <c r="U373" s="16" t="b">
        <f t="shared" si="32"/>
        <v>1</v>
      </c>
    </row>
    <row r="374" spans="1:21" ht="15.75">
      <c r="A374" s="239">
        <v>349</v>
      </c>
      <c r="B374" s="206"/>
      <c r="C374" s="207"/>
      <c r="D374" s="206"/>
      <c r="E374" s="225"/>
      <c r="F374" s="225"/>
      <c r="G374" s="225"/>
      <c r="H374" s="225"/>
      <c r="I374" s="225"/>
      <c r="J374" s="225"/>
      <c r="K374" s="225"/>
      <c r="L374" s="225"/>
      <c r="M374" s="225"/>
      <c r="N374" s="225"/>
      <c r="O374" s="225"/>
      <c r="P374" s="104">
        <f t="shared" si="33"/>
        <v>0</v>
      </c>
      <c r="Q374" s="16" t="b">
        <f t="shared" si="34"/>
        <v>1</v>
      </c>
      <c r="R374" s="481" t="b">
        <f t="shared" si="35"/>
        <v>1</v>
      </c>
      <c r="S374" s="16" t="b">
        <f t="shared" si="36"/>
        <v>1</v>
      </c>
      <c r="T374" s="16" t="b">
        <f t="shared" si="31"/>
        <v>1</v>
      </c>
      <c r="U374" s="16" t="b">
        <f t="shared" si="32"/>
        <v>1</v>
      </c>
    </row>
    <row r="375" spans="1:21" ht="15.75">
      <c r="A375" s="239">
        <v>350</v>
      </c>
      <c r="B375" s="206"/>
      <c r="C375" s="207"/>
      <c r="D375" s="206"/>
      <c r="E375" s="225"/>
      <c r="F375" s="225"/>
      <c r="G375" s="225"/>
      <c r="H375" s="225"/>
      <c r="I375" s="225"/>
      <c r="J375" s="225"/>
      <c r="K375" s="225"/>
      <c r="L375" s="225"/>
      <c r="M375" s="225"/>
      <c r="N375" s="225"/>
      <c r="O375" s="225"/>
      <c r="P375" s="104">
        <f t="shared" si="33"/>
        <v>0</v>
      </c>
      <c r="Q375" s="16" t="b">
        <f t="shared" si="34"/>
        <v>1</v>
      </c>
      <c r="R375" s="481" t="b">
        <f t="shared" si="35"/>
        <v>1</v>
      </c>
      <c r="S375" s="16" t="b">
        <f t="shared" si="36"/>
        <v>1</v>
      </c>
      <c r="T375" s="16" t="b">
        <f t="shared" si="31"/>
        <v>1</v>
      </c>
      <c r="U375" s="16" t="b">
        <f t="shared" si="32"/>
        <v>1</v>
      </c>
    </row>
    <row r="376" spans="1:21" ht="15.75">
      <c r="A376" s="239">
        <v>351</v>
      </c>
      <c r="B376" s="206"/>
      <c r="C376" s="207"/>
      <c r="D376" s="206"/>
      <c r="E376" s="225"/>
      <c r="F376" s="225"/>
      <c r="G376" s="225"/>
      <c r="H376" s="225"/>
      <c r="I376" s="225"/>
      <c r="J376" s="225"/>
      <c r="K376" s="225"/>
      <c r="L376" s="225"/>
      <c r="M376" s="225"/>
      <c r="N376" s="225"/>
      <c r="O376" s="225"/>
      <c r="P376" s="104">
        <f t="shared" si="33"/>
        <v>0</v>
      </c>
      <c r="Q376" s="16" t="b">
        <f t="shared" si="34"/>
        <v>1</v>
      </c>
      <c r="R376" s="481" t="b">
        <f t="shared" si="35"/>
        <v>1</v>
      </c>
      <c r="S376" s="16" t="b">
        <f t="shared" si="36"/>
        <v>1</v>
      </c>
      <c r="T376" s="16" t="b">
        <f t="shared" si="31"/>
        <v>1</v>
      </c>
      <c r="U376" s="16" t="b">
        <f t="shared" si="32"/>
        <v>1</v>
      </c>
    </row>
    <row r="377" spans="1:21" ht="15.75">
      <c r="A377" s="239">
        <v>352</v>
      </c>
      <c r="B377" s="206"/>
      <c r="C377" s="207"/>
      <c r="D377" s="206"/>
      <c r="E377" s="225"/>
      <c r="F377" s="225"/>
      <c r="G377" s="225"/>
      <c r="H377" s="225"/>
      <c r="I377" s="225"/>
      <c r="J377" s="225"/>
      <c r="K377" s="225"/>
      <c r="L377" s="225"/>
      <c r="M377" s="225"/>
      <c r="N377" s="225"/>
      <c r="O377" s="225"/>
      <c r="P377" s="104">
        <f t="shared" si="33"/>
        <v>0</v>
      </c>
      <c r="Q377" s="16" t="b">
        <f t="shared" si="34"/>
        <v>1</v>
      </c>
      <c r="R377" s="481" t="b">
        <f t="shared" si="35"/>
        <v>1</v>
      </c>
      <c r="S377" s="16" t="b">
        <f t="shared" si="36"/>
        <v>1</v>
      </c>
      <c r="T377" s="16" t="b">
        <f t="shared" si="31"/>
        <v>1</v>
      </c>
      <c r="U377" s="16" t="b">
        <f t="shared" si="32"/>
        <v>1</v>
      </c>
    </row>
    <row r="378" spans="1:21" ht="15.75">
      <c r="A378" s="239">
        <v>353</v>
      </c>
      <c r="B378" s="206"/>
      <c r="C378" s="207"/>
      <c r="D378" s="206"/>
      <c r="E378" s="225"/>
      <c r="F378" s="225"/>
      <c r="G378" s="225"/>
      <c r="H378" s="225"/>
      <c r="I378" s="225"/>
      <c r="J378" s="225"/>
      <c r="K378" s="225"/>
      <c r="L378" s="225"/>
      <c r="M378" s="225"/>
      <c r="N378" s="225"/>
      <c r="O378" s="225"/>
      <c r="P378" s="104">
        <f t="shared" si="33"/>
        <v>0</v>
      </c>
      <c r="Q378" s="16" t="b">
        <f t="shared" si="34"/>
        <v>1</v>
      </c>
      <c r="R378" s="481" t="b">
        <f t="shared" si="35"/>
        <v>1</v>
      </c>
      <c r="S378" s="16" t="b">
        <f t="shared" si="36"/>
        <v>1</v>
      </c>
      <c r="T378" s="16" t="b">
        <f t="shared" si="31"/>
        <v>1</v>
      </c>
      <c r="U378" s="16" t="b">
        <f t="shared" si="32"/>
        <v>1</v>
      </c>
    </row>
    <row r="379" spans="1:21" ht="15.75">
      <c r="A379" s="239">
        <v>354</v>
      </c>
      <c r="B379" s="206"/>
      <c r="C379" s="207"/>
      <c r="D379" s="206"/>
      <c r="E379" s="225"/>
      <c r="F379" s="225"/>
      <c r="G379" s="225"/>
      <c r="H379" s="225"/>
      <c r="I379" s="225"/>
      <c r="J379" s="225"/>
      <c r="K379" s="225"/>
      <c r="L379" s="225"/>
      <c r="M379" s="225"/>
      <c r="N379" s="225"/>
      <c r="O379" s="225"/>
      <c r="P379" s="104">
        <f t="shared" si="33"/>
        <v>0</v>
      </c>
      <c r="Q379" s="16" t="b">
        <f t="shared" si="34"/>
        <v>1</v>
      </c>
      <c r="R379" s="481" t="b">
        <f t="shared" si="35"/>
        <v>1</v>
      </c>
      <c r="S379" s="16" t="b">
        <f t="shared" si="36"/>
        <v>1</v>
      </c>
      <c r="T379" s="16" t="b">
        <f t="shared" si="31"/>
        <v>1</v>
      </c>
      <c r="U379" s="16" t="b">
        <f t="shared" si="32"/>
        <v>1</v>
      </c>
    </row>
    <row r="380" spans="1:21" ht="15.75">
      <c r="A380" s="239">
        <v>355</v>
      </c>
      <c r="B380" s="206"/>
      <c r="C380" s="207"/>
      <c r="D380" s="206"/>
      <c r="E380" s="225"/>
      <c r="F380" s="225"/>
      <c r="G380" s="225"/>
      <c r="H380" s="225"/>
      <c r="I380" s="225"/>
      <c r="J380" s="225"/>
      <c r="K380" s="225"/>
      <c r="L380" s="225"/>
      <c r="M380" s="225"/>
      <c r="N380" s="225"/>
      <c r="O380" s="225"/>
      <c r="P380" s="104">
        <f t="shared" si="33"/>
        <v>0</v>
      </c>
      <c r="Q380" s="16" t="b">
        <f t="shared" si="34"/>
        <v>1</v>
      </c>
      <c r="R380" s="481" t="b">
        <f t="shared" si="35"/>
        <v>1</v>
      </c>
      <c r="S380" s="16" t="b">
        <f t="shared" si="36"/>
        <v>1</v>
      </c>
      <c r="T380" s="16" t="b">
        <f t="shared" si="31"/>
        <v>1</v>
      </c>
      <c r="U380" s="16" t="b">
        <f t="shared" si="32"/>
        <v>1</v>
      </c>
    </row>
    <row r="381" spans="1:21" ht="15.75">
      <c r="A381" s="239">
        <v>356</v>
      </c>
      <c r="B381" s="206"/>
      <c r="C381" s="207"/>
      <c r="D381" s="206"/>
      <c r="E381" s="225"/>
      <c r="F381" s="225"/>
      <c r="G381" s="225"/>
      <c r="H381" s="225"/>
      <c r="I381" s="225"/>
      <c r="J381" s="225"/>
      <c r="K381" s="225"/>
      <c r="L381" s="225"/>
      <c r="M381" s="225"/>
      <c r="N381" s="225"/>
      <c r="O381" s="225"/>
      <c r="P381" s="104">
        <f t="shared" si="33"/>
        <v>0</v>
      </c>
      <c r="Q381" s="16" t="b">
        <f t="shared" si="34"/>
        <v>1</v>
      </c>
      <c r="R381" s="481" t="b">
        <f t="shared" si="35"/>
        <v>1</v>
      </c>
      <c r="S381" s="16" t="b">
        <f t="shared" si="36"/>
        <v>1</v>
      </c>
      <c r="T381" s="16" t="b">
        <f t="shared" si="31"/>
        <v>1</v>
      </c>
      <c r="U381" s="16" t="b">
        <f t="shared" si="32"/>
        <v>1</v>
      </c>
    </row>
    <row r="382" spans="1:21" ht="15.75">
      <c r="A382" s="239">
        <v>357</v>
      </c>
      <c r="B382" s="206"/>
      <c r="C382" s="207"/>
      <c r="D382" s="206"/>
      <c r="E382" s="225"/>
      <c r="F382" s="225"/>
      <c r="G382" s="225"/>
      <c r="H382" s="225"/>
      <c r="I382" s="225"/>
      <c r="J382" s="225"/>
      <c r="K382" s="225"/>
      <c r="L382" s="225"/>
      <c r="M382" s="225"/>
      <c r="N382" s="225"/>
      <c r="O382" s="225"/>
      <c r="P382" s="104">
        <f t="shared" si="33"/>
        <v>0</v>
      </c>
      <c r="Q382" s="16" t="b">
        <f t="shared" si="34"/>
        <v>1</v>
      </c>
      <c r="R382" s="481" t="b">
        <f t="shared" si="35"/>
        <v>1</v>
      </c>
      <c r="S382" s="16" t="b">
        <f t="shared" si="36"/>
        <v>1</v>
      </c>
      <c r="T382" s="16" t="b">
        <f t="shared" si="31"/>
        <v>1</v>
      </c>
      <c r="U382" s="16" t="b">
        <f t="shared" si="32"/>
        <v>1</v>
      </c>
    </row>
    <row r="383" spans="1:21" ht="15.75">
      <c r="A383" s="239">
        <v>358</v>
      </c>
      <c r="B383" s="206"/>
      <c r="C383" s="207"/>
      <c r="D383" s="206"/>
      <c r="E383" s="225"/>
      <c r="F383" s="225"/>
      <c r="G383" s="225"/>
      <c r="H383" s="225"/>
      <c r="I383" s="225"/>
      <c r="J383" s="225"/>
      <c r="K383" s="225"/>
      <c r="L383" s="225"/>
      <c r="M383" s="225"/>
      <c r="N383" s="225"/>
      <c r="O383" s="225"/>
      <c r="P383" s="104">
        <f t="shared" si="33"/>
        <v>0</v>
      </c>
      <c r="Q383" s="16" t="b">
        <f t="shared" si="34"/>
        <v>1</v>
      </c>
      <c r="R383" s="481" t="b">
        <f t="shared" si="35"/>
        <v>1</v>
      </c>
      <c r="S383" s="16" t="b">
        <f t="shared" si="36"/>
        <v>1</v>
      </c>
      <c r="T383" s="16" t="b">
        <f t="shared" si="31"/>
        <v>1</v>
      </c>
      <c r="U383" s="16" t="b">
        <f t="shared" si="32"/>
        <v>1</v>
      </c>
    </row>
    <row r="384" spans="1:21" ht="15.75">
      <c r="A384" s="239">
        <v>359</v>
      </c>
      <c r="B384" s="206"/>
      <c r="C384" s="207"/>
      <c r="D384" s="206"/>
      <c r="E384" s="225"/>
      <c r="F384" s="225"/>
      <c r="G384" s="225"/>
      <c r="H384" s="225"/>
      <c r="I384" s="225"/>
      <c r="J384" s="225"/>
      <c r="K384" s="225"/>
      <c r="L384" s="225"/>
      <c r="M384" s="225"/>
      <c r="N384" s="225"/>
      <c r="O384" s="225"/>
      <c r="P384" s="104">
        <f t="shared" si="33"/>
        <v>0</v>
      </c>
      <c r="Q384" s="16" t="b">
        <f t="shared" si="34"/>
        <v>1</v>
      </c>
      <c r="R384" s="481" t="b">
        <f t="shared" si="35"/>
        <v>1</v>
      </c>
      <c r="S384" s="16" t="b">
        <f t="shared" si="36"/>
        <v>1</v>
      </c>
      <c r="T384" s="16" t="b">
        <f t="shared" si="31"/>
        <v>1</v>
      </c>
      <c r="U384" s="16" t="b">
        <f t="shared" si="32"/>
        <v>1</v>
      </c>
    </row>
    <row r="385" spans="1:21" ht="15.75">
      <c r="A385" s="239">
        <v>360</v>
      </c>
      <c r="B385" s="206"/>
      <c r="C385" s="207"/>
      <c r="D385" s="206"/>
      <c r="E385" s="225"/>
      <c r="F385" s="225"/>
      <c r="G385" s="225"/>
      <c r="H385" s="225"/>
      <c r="I385" s="225"/>
      <c r="J385" s="225"/>
      <c r="K385" s="225"/>
      <c r="L385" s="225"/>
      <c r="M385" s="225"/>
      <c r="N385" s="225"/>
      <c r="O385" s="225"/>
      <c r="P385" s="104">
        <f t="shared" si="33"/>
        <v>0</v>
      </c>
      <c r="Q385" s="16" t="b">
        <f t="shared" si="34"/>
        <v>1</v>
      </c>
      <c r="R385" s="481" t="b">
        <f t="shared" si="35"/>
        <v>1</v>
      </c>
      <c r="S385" s="16" t="b">
        <f t="shared" si="36"/>
        <v>1</v>
      </c>
      <c r="T385" s="16" t="b">
        <f t="shared" si="31"/>
        <v>1</v>
      </c>
      <c r="U385" s="16" t="b">
        <f t="shared" si="32"/>
        <v>1</v>
      </c>
    </row>
    <row r="386" spans="1:21" ht="15.75">
      <c r="A386" s="239">
        <v>361</v>
      </c>
      <c r="B386" s="206"/>
      <c r="C386" s="207"/>
      <c r="D386" s="206"/>
      <c r="E386" s="225"/>
      <c r="F386" s="225"/>
      <c r="G386" s="225"/>
      <c r="H386" s="225"/>
      <c r="I386" s="225"/>
      <c r="J386" s="225"/>
      <c r="K386" s="225"/>
      <c r="L386" s="225"/>
      <c r="M386" s="225"/>
      <c r="N386" s="225"/>
      <c r="O386" s="225"/>
      <c r="P386" s="104">
        <f t="shared" si="33"/>
        <v>0</v>
      </c>
      <c r="Q386" s="16" t="b">
        <f t="shared" si="34"/>
        <v>1</v>
      </c>
      <c r="R386" s="481" t="b">
        <f t="shared" si="35"/>
        <v>1</v>
      </c>
      <c r="S386" s="16" t="b">
        <f t="shared" si="36"/>
        <v>1</v>
      </c>
      <c r="T386" s="16" t="b">
        <f t="shared" si="31"/>
        <v>1</v>
      </c>
      <c r="U386" s="16" t="b">
        <f t="shared" si="32"/>
        <v>1</v>
      </c>
    </row>
    <row r="387" spans="1:21" ht="15.75">
      <c r="A387" s="239">
        <v>362</v>
      </c>
      <c r="B387" s="206"/>
      <c r="C387" s="207"/>
      <c r="D387" s="206"/>
      <c r="E387" s="225"/>
      <c r="F387" s="225"/>
      <c r="G387" s="225"/>
      <c r="H387" s="225"/>
      <c r="I387" s="225"/>
      <c r="J387" s="225"/>
      <c r="K387" s="225"/>
      <c r="L387" s="225"/>
      <c r="M387" s="225"/>
      <c r="N387" s="225"/>
      <c r="O387" s="225"/>
      <c r="P387" s="104">
        <f t="shared" si="33"/>
        <v>0</v>
      </c>
      <c r="Q387" s="16" t="b">
        <f t="shared" si="34"/>
        <v>1</v>
      </c>
      <c r="R387" s="481" t="b">
        <f t="shared" si="35"/>
        <v>1</v>
      </c>
      <c r="S387" s="16" t="b">
        <f t="shared" si="36"/>
        <v>1</v>
      </c>
      <c r="T387" s="16" t="b">
        <f t="shared" si="31"/>
        <v>1</v>
      </c>
      <c r="U387" s="16" t="b">
        <f t="shared" si="32"/>
        <v>1</v>
      </c>
    </row>
    <row r="388" spans="1:21" ht="15.75">
      <c r="A388" s="239">
        <v>363</v>
      </c>
      <c r="B388" s="206"/>
      <c r="C388" s="207"/>
      <c r="D388" s="206"/>
      <c r="E388" s="225"/>
      <c r="F388" s="225"/>
      <c r="G388" s="225"/>
      <c r="H388" s="225"/>
      <c r="I388" s="225"/>
      <c r="J388" s="225"/>
      <c r="K388" s="225"/>
      <c r="L388" s="225"/>
      <c r="M388" s="225"/>
      <c r="N388" s="225"/>
      <c r="O388" s="225"/>
      <c r="P388" s="104">
        <f t="shared" si="33"/>
        <v>0</v>
      </c>
      <c r="Q388" s="16" t="b">
        <f t="shared" si="34"/>
        <v>1</v>
      </c>
      <c r="R388" s="481" t="b">
        <f t="shared" si="35"/>
        <v>1</v>
      </c>
      <c r="S388" s="16" t="b">
        <f t="shared" si="36"/>
        <v>1</v>
      </c>
      <c r="T388" s="16" t="b">
        <f t="shared" si="31"/>
        <v>1</v>
      </c>
      <c r="U388" s="16" t="b">
        <f t="shared" si="32"/>
        <v>1</v>
      </c>
    </row>
    <row r="389" spans="1:21" ht="15.75">
      <c r="A389" s="239">
        <v>364</v>
      </c>
      <c r="B389" s="206"/>
      <c r="C389" s="207"/>
      <c r="D389" s="206"/>
      <c r="E389" s="225"/>
      <c r="F389" s="225"/>
      <c r="G389" s="225"/>
      <c r="H389" s="225"/>
      <c r="I389" s="225"/>
      <c r="J389" s="225"/>
      <c r="K389" s="225"/>
      <c r="L389" s="225"/>
      <c r="M389" s="225"/>
      <c r="N389" s="225"/>
      <c r="O389" s="225"/>
      <c r="P389" s="104">
        <f t="shared" si="33"/>
        <v>0</v>
      </c>
      <c r="Q389" s="16" t="b">
        <f t="shared" si="34"/>
        <v>1</v>
      </c>
      <c r="R389" s="481" t="b">
        <f t="shared" si="35"/>
        <v>1</v>
      </c>
      <c r="S389" s="16" t="b">
        <f t="shared" si="36"/>
        <v>1</v>
      </c>
      <c r="T389" s="16" t="b">
        <f t="shared" si="31"/>
        <v>1</v>
      </c>
      <c r="U389" s="16" t="b">
        <f t="shared" si="32"/>
        <v>1</v>
      </c>
    </row>
    <row r="390" spans="1:21" ht="15.75">
      <c r="A390" s="239">
        <v>365</v>
      </c>
      <c r="B390" s="206"/>
      <c r="C390" s="207"/>
      <c r="D390" s="206"/>
      <c r="E390" s="225"/>
      <c r="F390" s="225"/>
      <c r="G390" s="225"/>
      <c r="H390" s="225"/>
      <c r="I390" s="225"/>
      <c r="J390" s="225"/>
      <c r="K390" s="225"/>
      <c r="L390" s="225"/>
      <c r="M390" s="225"/>
      <c r="N390" s="225"/>
      <c r="O390" s="225"/>
      <c r="P390" s="104">
        <f t="shared" si="33"/>
        <v>0</v>
      </c>
      <c r="Q390" s="16" t="b">
        <f t="shared" si="34"/>
        <v>1</v>
      </c>
      <c r="R390" s="481" t="b">
        <f t="shared" si="35"/>
        <v>1</v>
      </c>
      <c r="S390" s="16" t="b">
        <f t="shared" si="36"/>
        <v>1</v>
      </c>
      <c r="T390" s="16" t="b">
        <f t="shared" si="31"/>
        <v>1</v>
      </c>
      <c r="U390" s="16" t="b">
        <f t="shared" si="32"/>
        <v>1</v>
      </c>
    </row>
    <row r="391" spans="1:21" ht="15.75">
      <c r="A391" s="239">
        <v>366</v>
      </c>
      <c r="B391" s="206"/>
      <c r="C391" s="207"/>
      <c r="D391" s="206"/>
      <c r="E391" s="225"/>
      <c r="F391" s="225"/>
      <c r="G391" s="225"/>
      <c r="H391" s="225"/>
      <c r="I391" s="225"/>
      <c r="J391" s="225"/>
      <c r="K391" s="225"/>
      <c r="L391" s="225"/>
      <c r="M391" s="225"/>
      <c r="N391" s="225"/>
      <c r="O391" s="225"/>
      <c r="P391" s="104">
        <f t="shared" si="33"/>
        <v>0</v>
      </c>
      <c r="Q391" s="16" t="b">
        <f t="shared" si="34"/>
        <v>1</v>
      </c>
      <c r="R391" s="481" t="b">
        <f t="shared" si="35"/>
        <v>1</v>
      </c>
      <c r="S391" s="16" t="b">
        <f t="shared" si="36"/>
        <v>1</v>
      </c>
      <c r="T391" s="16" t="b">
        <f t="shared" si="31"/>
        <v>1</v>
      </c>
      <c r="U391" s="16" t="b">
        <f t="shared" si="32"/>
        <v>1</v>
      </c>
    </row>
    <row r="392" spans="1:21" ht="15.75">
      <c r="A392" s="239">
        <v>367</v>
      </c>
      <c r="B392" s="206"/>
      <c r="C392" s="207"/>
      <c r="D392" s="206"/>
      <c r="E392" s="225"/>
      <c r="F392" s="225"/>
      <c r="G392" s="225"/>
      <c r="H392" s="225"/>
      <c r="I392" s="225"/>
      <c r="J392" s="225"/>
      <c r="K392" s="225"/>
      <c r="L392" s="225"/>
      <c r="M392" s="225"/>
      <c r="N392" s="225"/>
      <c r="O392" s="225"/>
      <c r="P392" s="104">
        <f t="shared" si="33"/>
        <v>0</v>
      </c>
      <c r="Q392" s="16" t="b">
        <f t="shared" si="34"/>
        <v>1</v>
      </c>
      <c r="R392" s="481" t="b">
        <f t="shared" si="35"/>
        <v>1</v>
      </c>
      <c r="S392" s="16" t="b">
        <f t="shared" si="36"/>
        <v>1</v>
      </c>
      <c r="T392" s="16" t="b">
        <f t="shared" si="31"/>
        <v>1</v>
      </c>
      <c r="U392" s="16" t="b">
        <f t="shared" si="32"/>
        <v>1</v>
      </c>
    </row>
    <row r="393" spans="1:21" ht="15.75">
      <c r="A393" s="239">
        <v>368</v>
      </c>
      <c r="B393" s="206"/>
      <c r="C393" s="207"/>
      <c r="D393" s="206"/>
      <c r="E393" s="225"/>
      <c r="F393" s="225"/>
      <c r="G393" s="225"/>
      <c r="H393" s="225"/>
      <c r="I393" s="225"/>
      <c r="J393" s="225"/>
      <c r="K393" s="225"/>
      <c r="L393" s="225"/>
      <c r="M393" s="225"/>
      <c r="N393" s="225"/>
      <c r="O393" s="225"/>
      <c r="P393" s="104">
        <f t="shared" si="33"/>
        <v>0</v>
      </c>
      <c r="Q393" s="16" t="b">
        <f t="shared" si="34"/>
        <v>1</v>
      </c>
      <c r="R393" s="481" t="b">
        <f t="shared" si="35"/>
        <v>1</v>
      </c>
      <c r="S393" s="16" t="b">
        <f t="shared" si="36"/>
        <v>1</v>
      </c>
      <c r="T393" s="16" t="b">
        <f t="shared" si="31"/>
        <v>1</v>
      </c>
      <c r="U393" s="16" t="b">
        <f t="shared" si="32"/>
        <v>1</v>
      </c>
    </row>
    <row r="394" spans="1:21" ht="15.75">
      <c r="A394" s="239">
        <v>369</v>
      </c>
      <c r="B394" s="206"/>
      <c r="C394" s="207"/>
      <c r="D394" s="206"/>
      <c r="E394" s="225"/>
      <c r="F394" s="225"/>
      <c r="G394" s="225"/>
      <c r="H394" s="225"/>
      <c r="I394" s="225"/>
      <c r="J394" s="225"/>
      <c r="K394" s="225"/>
      <c r="L394" s="225"/>
      <c r="M394" s="225"/>
      <c r="N394" s="225"/>
      <c r="O394" s="225"/>
      <c r="P394" s="104">
        <f t="shared" si="33"/>
        <v>0</v>
      </c>
      <c r="Q394" s="16" t="b">
        <f t="shared" si="34"/>
        <v>1</v>
      </c>
      <c r="R394" s="481" t="b">
        <f t="shared" si="35"/>
        <v>1</v>
      </c>
      <c r="S394" s="16" t="b">
        <f t="shared" si="36"/>
        <v>1</v>
      </c>
      <c r="T394" s="16" t="b">
        <f t="shared" si="31"/>
        <v>1</v>
      </c>
      <c r="U394" s="16" t="b">
        <f t="shared" si="32"/>
        <v>1</v>
      </c>
    </row>
    <row r="395" spans="1:21" ht="15.75">
      <c r="A395" s="239">
        <v>370</v>
      </c>
      <c r="B395" s="206"/>
      <c r="C395" s="207"/>
      <c r="D395" s="206"/>
      <c r="E395" s="225"/>
      <c r="F395" s="225"/>
      <c r="G395" s="225"/>
      <c r="H395" s="225"/>
      <c r="I395" s="225"/>
      <c r="J395" s="225"/>
      <c r="K395" s="225"/>
      <c r="L395" s="225"/>
      <c r="M395" s="225"/>
      <c r="N395" s="225"/>
      <c r="O395" s="225"/>
      <c r="P395" s="104">
        <f t="shared" si="33"/>
        <v>0</v>
      </c>
      <c r="Q395" s="16" t="b">
        <f t="shared" si="34"/>
        <v>1</v>
      </c>
      <c r="R395" s="481" t="b">
        <f t="shared" si="35"/>
        <v>1</v>
      </c>
      <c r="S395" s="16" t="b">
        <f t="shared" si="36"/>
        <v>1</v>
      </c>
      <c r="T395" s="16" t="b">
        <f t="shared" si="31"/>
        <v>1</v>
      </c>
      <c r="U395" s="16" t="b">
        <f t="shared" si="32"/>
        <v>1</v>
      </c>
    </row>
    <row r="396" spans="1:21" ht="15.75">
      <c r="A396" s="239">
        <v>371</v>
      </c>
      <c r="B396" s="206"/>
      <c r="C396" s="207"/>
      <c r="D396" s="206"/>
      <c r="E396" s="225"/>
      <c r="F396" s="225"/>
      <c r="G396" s="225"/>
      <c r="H396" s="225"/>
      <c r="I396" s="225"/>
      <c r="J396" s="225"/>
      <c r="K396" s="225"/>
      <c r="L396" s="225"/>
      <c r="M396" s="225"/>
      <c r="N396" s="225"/>
      <c r="O396" s="225"/>
      <c r="P396" s="104">
        <f t="shared" si="33"/>
        <v>0</v>
      </c>
      <c r="Q396" s="16" t="b">
        <f t="shared" si="34"/>
        <v>1</v>
      </c>
      <c r="R396" s="481" t="b">
        <f t="shared" si="35"/>
        <v>1</v>
      </c>
      <c r="S396" s="16" t="b">
        <f t="shared" si="36"/>
        <v>1</v>
      </c>
      <c r="T396" s="16" t="b">
        <f t="shared" si="31"/>
        <v>1</v>
      </c>
      <c r="U396" s="16" t="b">
        <f t="shared" si="32"/>
        <v>1</v>
      </c>
    </row>
    <row r="397" spans="1:21" ht="15.75">
      <c r="A397" s="239">
        <v>372</v>
      </c>
      <c r="B397" s="206"/>
      <c r="C397" s="207"/>
      <c r="D397" s="206"/>
      <c r="E397" s="225"/>
      <c r="F397" s="225"/>
      <c r="G397" s="225"/>
      <c r="H397" s="225"/>
      <c r="I397" s="225"/>
      <c r="J397" s="225"/>
      <c r="K397" s="225"/>
      <c r="L397" s="225"/>
      <c r="M397" s="225"/>
      <c r="N397" s="225"/>
      <c r="O397" s="225"/>
      <c r="P397" s="104">
        <f t="shared" si="33"/>
        <v>0</v>
      </c>
      <c r="Q397" s="16" t="b">
        <f t="shared" si="34"/>
        <v>1</v>
      </c>
      <c r="R397" s="481" t="b">
        <f t="shared" si="35"/>
        <v>1</v>
      </c>
      <c r="S397" s="16" t="b">
        <f t="shared" si="36"/>
        <v>1</v>
      </c>
      <c r="T397" s="16" t="b">
        <f t="shared" si="31"/>
        <v>1</v>
      </c>
      <c r="U397" s="16" t="b">
        <f t="shared" si="32"/>
        <v>1</v>
      </c>
    </row>
    <row r="398" spans="1:21" ht="15.75">
      <c r="A398" s="239">
        <v>373</v>
      </c>
      <c r="B398" s="206"/>
      <c r="C398" s="207"/>
      <c r="D398" s="206"/>
      <c r="E398" s="225"/>
      <c r="F398" s="225"/>
      <c r="G398" s="225"/>
      <c r="H398" s="225"/>
      <c r="I398" s="225"/>
      <c r="J398" s="225"/>
      <c r="K398" s="225"/>
      <c r="L398" s="225"/>
      <c r="M398" s="225"/>
      <c r="N398" s="225"/>
      <c r="O398" s="225"/>
      <c r="P398" s="104">
        <f t="shared" si="33"/>
        <v>0</v>
      </c>
      <c r="Q398" s="16" t="b">
        <f t="shared" si="34"/>
        <v>1</v>
      </c>
      <c r="R398" s="481" t="b">
        <f t="shared" si="35"/>
        <v>1</v>
      </c>
      <c r="S398" s="16" t="b">
        <f t="shared" si="36"/>
        <v>1</v>
      </c>
      <c r="T398" s="16" t="b">
        <f t="shared" si="31"/>
        <v>1</v>
      </c>
      <c r="U398" s="16" t="b">
        <f t="shared" si="32"/>
        <v>1</v>
      </c>
    </row>
    <row r="399" spans="1:21" ht="15.75">
      <c r="A399" s="239">
        <v>374</v>
      </c>
      <c r="B399" s="206"/>
      <c r="C399" s="207"/>
      <c r="D399" s="206"/>
      <c r="E399" s="225"/>
      <c r="F399" s="225"/>
      <c r="G399" s="225"/>
      <c r="H399" s="225"/>
      <c r="I399" s="225"/>
      <c r="J399" s="225"/>
      <c r="K399" s="225"/>
      <c r="L399" s="225"/>
      <c r="M399" s="225"/>
      <c r="N399" s="225"/>
      <c r="O399" s="225"/>
      <c r="P399" s="104">
        <f t="shared" si="33"/>
        <v>0</v>
      </c>
      <c r="Q399" s="16" t="b">
        <f t="shared" si="34"/>
        <v>1</v>
      </c>
      <c r="R399" s="481" t="b">
        <f t="shared" si="35"/>
        <v>1</v>
      </c>
      <c r="S399" s="16" t="b">
        <f t="shared" si="36"/>
        <v>1</v>
      </c>
      <c r="T399" s="16" t="b">
        <f t="shared" si="31"/>
        <v>1</v>
      </c>
      <c r="U399" s="16" t="b">
        <f t="shared" si="32"/>
        <v>1</v>
      </c>
    </row>
    <row r="400" spans="1:21" ht="15.75">
      <c r="A400" s="239">
        <v>375</v>
      </c>
      <c r="B400" s="206"/>
      <c r="C400" s="207"/>
      <c r="D400" s="206"/>
      <c r="E400" s="225"/>
      <c r="F400" s="225"/>
      <c r="G400" s="225"/>
      <c r="H400" s="225"/>
      <c r="I400" s="225"/>
      <c r="J400" s="225"/>
      <c r="K400" s="225"/>
      <c r="L400" s="225"/>
      <c r="M400" s="225"/>
      <c r="N400" s="225"/>
      <c r="O400" s="225"/>
      <c r="P400" s="104">
        <f t="shared" si="33"/>
        <v>0</v>
      </c>
      <c r="Q400" s="16" t="b">
        <f t="shared" si="34"/>
        <v>1</v>
      </c>
      <c r="R400" s="481" t="b">
        <f t="shared" si="35"/>
        <v>1</v>
      </c>
      <c r="S400" s="16" t="b">
        <f t="shared" si="36"/>
        <v>1</v>
      </c>
      <c r="T400" s="16" t="b">
        <f t="shared" si="31"/>
        <v>1</v>
      </c>
      <c r="U400" s="16" t="b">
        <f t="shared" si="32"/>
        <v>1</v>
      </c>
    </row>
    <row r="401" spans="1:21" ht="15.75">
      <c r="A401" s="239">
        <v>376</v>
      </c>
      <c r="B401" s="206"/>
      <c r="C401" s="207"/>
      <c r="D401" s="206"/>
      <c r="E401" s="225"/>
      <c r="F401" s="225"/>
      <c r="G401" s="225"/>
      <c r="H401" s="225"/>
      <c r="I401" s="225"/>
      <c r="J401" s="225"/>
      <c r="K401" s="225"/>
      <c r="L401" s="225"/>
      <c r="M401" s="225"/>
      <c r="N401" s="225"/>
      <c r="O401" s="225"/>
      <c r="P401" s="104">
        <f t="shared" si="33"/>
        <v>0</v>
      </c>
      <c r="Q401" s="16" t="b">
        <f t="shared" si="34"/>
        <v>1</v>
      </c>
      <c r="R401" s="481" t="b">
        <f t="shared" si="35"/>
        <v>1</v>
      </c>
      <c r="S401" s="16" t="b">
        <f t="shared" si="36"/>
        <v>1</v>
      </c>
      <c r="T401" s="16" t="b">
        <f t="shared" si="31"/>
        <v>1</v>
      </c>
      <c r="U401" s="16" t="b">
        <f t="shared" si="32"/>
        <v>1</v>
      </c>
    </row>
    <row r="402" spans="1:21" ht="15.75">
      <c r="A402" s="239">
        <v>377</v>
      </c>
      <c r="B402" s="206"/>
      <c r="C402" s="207"/>
      <c r="D402" s="206"/>
      <c r="E402" s="225"/>
      <c r="F402" s="225"/>
      <c r="G402" s="225"/>
      <c r="H402" s="225"/>
      <c r="I402" s="225"/>
      <c r="J402" s="225"/>
      <c r="K402" s="225"/>
      <c r="L402" s="225"/>
      <c r="M402" s="225"/>
      <c r="N402" s="225"/>
      <c r="O402" s="225"/>
      <c r="P402" s="104">
        <f t="shared" si="33"/>
        <v>0</v>
      </c>
      <c r="Q402" s="16" t="b">
        <f t="shared" si="34"/>
        <v>1</v>
      </c>
      <c r="R402" s="481" t="b">
        <f t="shared" si="35"/>
        <v>1</v>
      </c>
      <c r="S402" s="16" t="b">
        <f t="shared" si="36"/>
        <v>1</v>
      </c>
      <c r="T402" s="16" t="b">
        <f t="shared" si="31"/>
        <v>1</v>
      </c>
      <c r="U402" s="16" t="b">
        <f t="shared" si="32"/>
        <v>1</v>
      </c>
    </row>
    <row r="403" spans="1:21" ht="15.75">
      <c r="A403" s="239">
        <v>378</v>
      </c>
      <c r="B403" s="206"/>
      <c r="C403" s="207"/>
      <c r="D403" s="206"/>
      <c r="E403" s="225"/>
      <c r="F403" s="225"/>
      <c r="G403" s="225"/>
      <c r="H403" s="225"/>
      <c r="I403" s="225"/>
      <c r="J403" s="225"/>
      <c r="K403" s="225"/>
      <c r="L403" s="225"/>
      <c r="M403" s="225"/>
      <c r="N403" s="225"/>
      <c r="O403" s="225"/>
      <c r="P403" s="104">
        <f t="shared" si="33"/>
        <v>0</v>
      </c>
      <c r="Q403" s="16" t="b">
        <f t="shared" si="34"/>
        <v>1</v>
      </c>
      <c r="R403" s="481" t="b">
        <f t="shared" si="35"/>
        <v>1</v>
      </c>
      <c r="S403" s="16" t="b">
        <f t="shared" si="36"/>
        <v>1</v>
      </c>
      <c r="T403" s="16" t="b">
        <f t="shared" si="31"/>
        <v>1</v>
      </c>
      <c r="U403" s="16" t="b">
        <f t="shared" si="32"/>
        <v>1</v>
      </c>
    </row>
    <row r="404" spans="1:21" ht="15.75">
      <c r="A404" s="239">
        <v>379</v>
      </c>
      <c r="B404" s="206"/>
      <c r="C404" s="207"/>
      <c r="D404" s="206"/>
      <c r="E404" s="225"/>
      <c r="F404" s="225"/>
      <c r="G404" s="225"/>
      <c r="H404" s="225"/>
      <c r="I404" s="225"/>
      <c r="J404" s="225"/>
      <c r="K404" s="225"/>
      <c r="L404" s="225"/>
      <c r="M404" s="225"/>
      <c r="N404" s="225"/>
      <c r="O404" s="225"/>
      <c r="P404" s="104">
        <f t="shared" si="33"/>
        <v>0</v>
      </c>
      <c r="Q404" s="16" t="b">
        <f t="shared" si="34"/>
        <v>1</v>
      </c>
      <c r="R404" s="481" t="b">
        <f t="shared" si="35"/>
        <v>1</v>
      </c>
      <c r="S404" s="16" t="b">
        <f t="shared" si="36"/>
        <v>1</v>
      </c>
      <c r="T404" s="16" t="b">
        <f t="shared" si="31"/>
        <v>1</v>
      </c>
      <c r="U404" s="16" t="b">
        <f t="shared" si="32"/>
        <v>1</v>
      </c>
    </row>
    <row r="405" spans="1:21" ht="15.75">
      <c r="A405" s="239">
        <v>380</v>
      </c>
      <c r="B405" s="206"/>
      <c r="C405" s="207"/>
      <c r="D405" s="206"/>
      <c r="E405" s="225"/>
      <c r="F405" s="225"/>
      <c r="G405" s="225"/>
      <c r="H405" s="225"/>
      <c r="I405" s="225"/>
      <c r="J405" s="225"/>
      <c r="K405" s="225"/>
      <c r="L405" s="225"/>
      <c r="M405" s="225"/>
      <c r="N405" s="225"/>
      <c r="O405" s="225"/>
      <c r="P405" s="104">
        <f t="shared" si="33"/>
        <v>0</v>
      </c>
      <c r="Q405" s="16" t="b">
        <f t="shared" si="34"/>
        <v>1</v>
      </c>
      <c r="R405" s="481" t="b">
        <f t="shared" si="35"/>
        <v>1</v>
      </c>
      <c r="S405" s="16" t="b">
        <f t="shared" si="36"/>
        <v>1</v>
      </c>
      <c r="T405" s="16" t="b">
        <f t="shared" si="31"/>
        <v>1</v>
      </c>
      <c r="U405" s="16" t="b">
        <f t="shared" si="32"/>
        <v>1</v>
      </c>
    </row>
    <row r="406" spans="1:21" ht="15.75">
      <c r="A406" s="239">
        <v>381</v>
      </c>
      <c r="B406" s="206"/>
      <c r="C406" s="207"/>
      <c r="D406" s="206"/>
      <c r="E406" s="225"/>
      <c r="F406" s="225"/>
      <c r="G406" s="225"/>
      <c r="H406" s="225"/>
      <c r="I406" s="225"/>
      <c r="J406" s="225"/>
      <c r="K406" s="225"/>
      <c r="L406" s="225"/>
      <c r="M406" s="225"/>
      <c r="N406" s="225"/>
      <c r="O406" s="225"/>
      <c r="P406" s="104">
        <f t="shared" si="33"/>
        <v>0</v>
      </c>
      <c r="Q406" s="16" t="b">
        <f t="shared" si="34"/>
        <v>1</v>
      </c>
      <c r="R406" s="481" t="b">
        <f t="shared" si="35"/>
        <v>1</v>
      </c>
      <c r="S406" s="16" t="b">
        <f t="shared" si="36"/>
        <v>1</v>
      </c>
      <c r="T406" s="16" t="b">
        <f t="shared" si="31"/>
        <v>1</v>
      </c>
      <c r="U406" s="16" t="b">
        <f t="shared" si="32"/>
        <v>1</v>
      </c>
    </row>
    <row r="407" spans="1:21" ht="15.75">
      <c r="A407" s="239">
        <v>382</v>
      </c>
      <c r="B407" s="206"/>
      <c r="C407" s="207"/>
      <c r="D407" s="206"/>
      <c r="E407" s="225"/>
      <c r="F407" s="225"/>
      <c r="G407" s="225"/>
      <c r="H407" s="225"/>
      <c r="I407" s="225"/>
      <c r="J407" s="225"/>
      <c r="K407" s="225"/>
      <c r="L407" s="225"/>
      <c r="M407" s="225"/>
      <c r="N407" s="225"/>
      <c r="O407" s="225"/>
      <c r="P407" s="104">
        <f t="shared" si="33"/>
        <v>0</v>
      </c>
      <c r="Q407" s="16" t="b">
        <f t="shared" si="34"/>
        <v>1</v>
      </c>
      <c r="R407" s="481" t="b">
        <f t="shared" si="35"/>
        <v>1</v>
      </c>
      <c r="S407" s="16" t="b">
        <f t="shared" si="36"/>
        <v>1</v>
      </c>
      <c r="T407" s="16" t="b">
        <f t="shared" si="31"/>
        <v>1</v>
      </c>
      <c r="U407" s="16" t="b">
        <f t="shared" si="32"/>
        <v>1</v>
      </c>
    </row>
    <row r="408" spans="1:21" ht="15.75">
      <c r="A408" s="239">
        <v>383</v>
      </c>
      <c r="B408" s="206"/>
      <c r="C408" s="207"/>
      <c r="D408" s="206"/>
      <c r="E408" s="225"/>
      <c r="F408" s="225"/>
      <c r="G408" s="225"/>
      <c r="H408" s="225"/>
      <c r="I408" s="225"/>
      <c r="J408" s="225"/>
      <c r="K408" s="225"/>
      <c r="L408" s="225"/>
      <c r="M408" s="225"/>
      <c r="N408" s="225"/>
      <c r="O408" s="225"/>
      <c r="P408" s="104">
        <f t="shared" si="33"/>
        <v>0</v>
      </c>
      <c r="Q408" s="16" t="b">
        <f t="shared" si="34"/>
        <v>1</v>
      </c>
      <c r="R408" s="481" t="b">
        <f t="shared" si="35"/>
        <v>1</v>
      </c>
      <c r="S408" s="16" t="b">
        <f t="shared" si="36"/>
        <v>1</v>
      </c>
      <c r="T408" s="16" t="b">
        <f t="shared" si="31"/>
        <v>1</v>
      </c>
      <c r="U408" s="16" t="b">
        <f t="shared" si="32"/>
        <v>1</v>
      </c>
    </row>
    <row r="409" spans="1:21" ht="15.75">
      <c r="A409" s="239">
        <v>384</v>
      </c>
      <c r="B409" s="206"/>
      <c r="C409" s="207"/>
      <c r="D409" s="206"/>
      <c r="E409" s="225"/>
      <c r="F409" s="225"/>
      <c r="G409" s="225"/>
      <c r="H409" s="225"/>
      <c r="I409" s="225"/>
      <c r="J409" s="225"/>
      <c r="K409" s="225"/>
      <c r="L409" s="225"/>
      <c r="M409" s="225"/>
      <c r="N409" s="225"/>
      <c r="O409" s="225"/>
      <c r="P409" s="104">
        <f t="shared" si="33"/>
        <v>0</v>
      </c>
      <c r="Q409" s="16" t="b">
        <f t="shared" si="34"/>
        <v>1</v>
      </c>
      <c r="R409" s="481" t="b">
        <f t="shared" si="35"/>
        <v>1</v>
      </c>
      <c r="S409" s="16" t="b">
        <f t="shared" si="36"/>
        <v>1</v>
      </c>
      <c r="T409" s="16" t="b">
        <f t="shared" si="31"/>
        <v>1</v>
      </c>
      <c r="U409" s="16" t="b">
        <f t="shared" si="32"/>
        <v>1</v>
      </c>
    </row>
    <row r="410" spans="1:21" ht="15.75">
      <c r="A410" s="239">
        <v>385</v>
      </c>
      <c r="B410" s="206"/>
      <c r="C410" s="207"/>
      <c r="D410" s="206"/>
      <c r="E410" s="225"/>
      <c r="F410" s="225"/>
      <c r="G410" s="225"/>
      <c r="H410" s="225"/>
      <c r="I410" s="225"/>
      <c r="J410" s="225"/>
      <c r="K410" s="225"/>
      <c r="L410" s="225"/>
      <c r="M410" s="225"/>
      <c r="N410" s="225"/>
      <c r="O410" s="225"/>
      <c r="P410" s="104">
        <f t="shared" si="33"/>
        <v>0</v>
      </c>
      <c r="Q410" s="16" t="b">
        <f t="shared" si="34"/>
        <v>1</v>
      </c>
      <c r="R410" s="481" t="b">
        <f t="shared" si="35"/>
        <v>1</v>
      </c>
      <c r="S410" s="16" t="b">
        <f t="shared" si="36"/>
        <v>1</v>
      </c>
      <c r="T410" s="16" t="b">
        <f t="shared" ref="T410:T473" si="37">IF(B410="",TRUE,(IF(ISNUMBER(MATCH(B410,CountriesList,0)),TRUE,FALSE)))</f>
        <v>1</v>
      </c>
      <c r="U410" s="16" t="b">
        <f t="shared" ref="U410:U473" si="38">IF(D410="",TRUE,(IF(ISNUMBER(MATCH(D410,ClientCategorisationList,0)),TRUE,FALSE)))</f>
        <v>1</v>
      </c>
    </row>
    <row r="411" spans="1:21" ht="15.75">
      <c r="A411" s="239">
        <v>386</v>
      </c>
      <c r="B411" s="206"/>
      <c r="C411" s="207"/>
      <c r="D411" s="206"/>
      <c r="E411" s="225"/>
      <c r="F411" s="225"/>
      <c r="G411" s="225"/>
      <c r="H411" s="225"/>
      <c r="I411" s="225"/>
      <c r="J411" s="225"/>
      <c r="K411" s="225"/>
      <c r="L411" s="225"/>
      <c r="M411" s="225"/>
      <c r="N411" s="225"/>
      <c r="O411" s="225"/>
      <c r="P411" s="104">
        <f t="shared" ref="P411:P474" si="39">SUM(E411:O411)</f>
        <v>0</v>
      </c>
      <c r="Q411" s="16" t="b">
        <f t="shared" si="34"/>
        <v>1</v>
      </c>
      <c r="R411" s="481" t="b">
        <f t="shared" si="35"/>
        <v>1</v>
      </c>
      <c r="S411" s="16" t="b">
        <f t="shared" si="36"/>
        <v>1</v>
      </c>
      <c r="T411" s="16" t="b">
        <f t="shared" si="37"/>
        <v>1</v>
      </c>
      <c r="U411" s="16" t="b">
        <f t="shared" si="38"/>
        <v>1</v>
      </c>
    </row>
    <row r="412" spans="1:21" ht="15.75">
      <c r="A412" s="239">
        <v>387</v>
      </c>
      <c r="B412" s="206"/>
      <c r="C412" s="207"/>
      <c r="D412" s="206"/>
      <c r="E412" s="225"/>
      <c r="F412" s="225"/>
      <c r="G412" s="225"/>
      <c r="H412" s="225"/>
      <c r="I412" s="225"/>
      <c r="J412" s="225"/>
      <c r="K412" s="225"/>
      <c r="L412" s="225"/>
      <c r="M412" s="225"/>
      <c r="N412" s="225"/>
      <c r="O412" s="225"/>
      <c r="P412" s="104">
        <f t="shared" si="39"/>
        <v>0</v>
      </c>
      <c r="Q412" s="16" t="b">
        <f t="shared" ref="Q412:Q475" si="40">IF(ISBLANK(B412),TRUE,IF(OR(ISBLANK(C412),ISBLANK(D412),ISBLANK(E412),ISBLANK(F412),ISBLANK(G412),ISBLANK(H412),ISBLANK(I412),ISBLANK(J412),ISBLANK(K412),ISBLANK(L412),ISBLANK(M412),ISBLANK(N412),ISBLANK(O412),ISBLANK(P412)),FALSE,TRUE))</f>
        <v>1</v>
      </c>
      <c r="R412" s="481" t="b">
        <f t="shared" ref="R412:R475" si="41">IF(OR(AND(B412="N/A",D412="N/A"),AND(B412&lt;&gt;"N/A",D412&lt;&gt;"N/A"),AND(ISBLANK(B412),ISBLANK(D412)),AND(NOT(ISBLANK(B412)),NOT(ISBLANK(D412)))),TRUE,FALSE)</f>
        <v>1</v>
      </c>
      <c r="S412" s="16" t="b">
        <f t="shared" ref="S412:S475" si="42">IF(OR(AND(B412="N/A",D412="N/A",C412=0,P412=0),AND(ISBLANK(B412),ISBLANK(D412),ISBLANK(C412),P412=0),AND(AND(NOT(ISBLANK(B412)),B412&lt;&gt;"N/A"),AND(NOT(ISBLANK(D412)),D412&lt;&gt;"N/A"),C412&lt;&gt;0,P412&lt;&gt;0)),TRUE,FALSE)</f>
        <v>1</v>
      </c>
      <c r="T412" s="16" t="b">
        <f t="shared" si="37"/>
        <v>1</v>
      </c>
      <c r="U412" s="16" t="b">
        <f t="shared" si="38"/>
        <v>1</v>
      </c>
    </row>
    <row r="413" spans="1:21" ht="15.75">
      <c r="A413" s="239">
        <v>388</v>
      </c>
      <c r="B413" s="206"/>
      <c r="C413" s="207"/>
      <c r="D413" s="206"/>
      <c r="E413" s="225"/>
      <c r="F413" s="225"/>
      <c r="G413" s="225"/>
      <c r="H413" s="225"/>
      <c r="I413" s="225"/>
      <c r="J413" s="225"/>
      <c r="K413" s="225"/>
      <c r="L413" s="225"/>
      <c r="M413" s="225"/>
      <c r="N413" s="225"/>
      <c r="O413" s="225"/>
      <c r="P413" s="104">
        <f t="shared" si="39"/>
        <v>0</v>
      </c>
      <c r="Q413" s="16" t="b">
        <f t="shared" si="40"/>
        <v>1</v>
      </c>
      <c r="R413" s="481" t="b">
        <f t="shared" si="41"/>
        <v>1</v>
      </c>
      <c r="S413" s="16" t="b">
        <f t="shared" si="42"/>
        <v>1</v>
      </c>
      <c r="T413" s="16" t="b">
        <f t="shared" si="37"/>
        <v>1</v>
      </c>
      <c r="U413" s="16" t="b">
        <f t="shared" si="38"/>
        <v>1</v>
      </c>
    </row>
    <row r="414" spans="1:21" ht="15.75">
      <c r="A414" s="239">
        <v>389</v>
      </c>
      <c r="B414" s="206"/>
      <c r="C414" s="207"/>
      <c r="D414" s="206"/>
      <c r="E414" s="225"/>
      <c r="F414" s="225"/>
      <c r="G414" s="225"/>
      <c r="H414" s="225"/>
      <c r="I414" s="225"/>
      <c r="J414" s="225"/>
      <c r="K414" s="225"/>
      <c r="L414" s="225"/>
      <c r="M414" s="225"/>
      <c r="N414" s="225"/>
      <c r="O414" s="225"/>
      <c r="P414" s="104">
        <f t="shared" si="39"/>
        <v>0</v>
      </c>
      <c r="Q414" s="16" t="b">
        <f t="shared" si="40"/>
        <v>1</v>
      </c>
      <c r="R414" s="481" t="b">
        <f t="shared" si="41"/>
        <v>1</v>
      </c>
      <c r="S414" s="16" t="b">
        <f t="shared" si="42"/>
        <v>1</v>
      </c>
      <c r="T414" s="16" t="b">
        <f t="shared" si="37"/>
        <v>1</v>
      </c>
      <c r="U414" s="16" t="b">
        <f t="shared" si="38"/>
        <v>1</v>
      </c>
    </row>
    <row r="415" spans="1:21" ht="15.75">
      <c r="A415" s="239">
        <v>390</v>
      </c>
      <c r="B415" s="206"/>
      <c r="C415" s="207"/>
      <c r="D415" s="206"/>
      <c r="E415" s="225"/>
      <c r="F415" s="225"/>
      <c r="G415" s="225"/>
      <c r="H415" s="225"/>
      <c r="I415" s="225"/>
      <c r="J415" s="225"/>
      <c r="K415" s="225"/>
      <c r="L415" s="225"/>
      <c r="M415" s="225"/>
      <c r="N415" s="225"/>
      <c r="O415" s="225"/>
      <c r="P415" s="104">
        <f t="shared" si="39"/>
        <v>0</v>
      </c>
      <c r="Q415" s="16" t="b">
        <f t="shared" si="40"/>
        <v>1</v>
      </c>
      <c r="R415" s="481" t="b">
        <f t="shared" si="41"/>
        <v>1</v>
      </c>
      <c r="S415" s="16" t="b">
        <f t="shared" si="42"/>
        <v>1</v>
      </c>
      <c r="T415" s="16" t="b">
        <f t="shared" si="37"/>
        <v>1</v>
      </c>
      <c r="U415" s="16" t="b">
        <f t="shared" si="38"/>
        <v>1</v>
      </c>
    </row>
    <row r="416" spans="1:21" ht="15.75">
      <c r="A416" s="239">
        <v>391</v>
      </c>
      <c r="B416" s="206"/>
      <c r="C416" s="207"/>
      <c r="D416" s="206"/>
      <c r="E416" s="225"/>
      <c r="F416" s="225"/>
      <c r="G416" s="225"/>
      <c r="H416" s="225"/>
      <c r="I416" s="225"/>
      <c r="J416" s="225"/>
      <c r="K416" s="225"/>
      <c r="L416" s="225"/>
      <c r="M416" s="225"/>
      <c r="N416" s="225"/>
      <c r="O416" s="225"/>
      <c r="P416" s="104">
        <f t="shared" si="39"/>
        <v>0</v>
      </c>
      <c r="Q416" s="16" t="b">
        <f t="shared" si="40"/>
        <v>1</v>
      </c>
      <c r="R416" s="481" t="b">
        <f t="shared" si="41"/>
        <v>1</v>
      </c>
      <c r="S416" s="16" t="b">
        <f t="shared" si="42"/>
        <v>1</v>
      </c>
      <c r="T416" s="16" t="b">
        <f t="shared" si="37"/>
        <v>1</v>
      </c>
      <c r="U416" s="16" t="b">
        <f t="shared" si="38"/>
        <v>1</v>
      </c>
    </row>
    <row r="417" spans="1:21" ht="15.75">
      <c r="A417" s="239">
        <v>392</v>
      </c>
      <c r="B417" s="206"/>
      <c r="C417" s="207"/>
      <c r="D417" s="206"/>
      <c r="E417" s="225"/>
      <c r="F417" s="225"/>
      <c r="G417" s="225"/>
      <c r="H417" s="225"/>
      <c r="I417" s="225"/>
      <c r="J417" s="225"/>
      <c r="K417" s="225"/>
      <c r="L417" s="225"/>
      <c r="M417" s="225"/>
      <c r="N417" s="225"/>
      <c r="O417" s="225"/>
      <c r="P417" s="104">
        <f t="shared" si="39"/>
        <v>0</v>
      </c>
      <c r="Q417" s="16" t="b">
        <f t="shared" si="40"/>
        <v>1</v>
      </c>
      <c r="R417" s="481" t="b">
        <f t="shared" si="41"/>
        <v>1</v>
      </c>
      <c r="S417" s="16" t="b">
        <f t="shared" si="42"/>
        <v>1</v>
      </c>
      <c r="T417" s="16" t="b">
        <f t="shared" si="37"/>
        <v>1</v>
      </c>
      <c r="U417" s="16" t="b">
        <f t="shared" si="38"/>
        <v>1</v>
      </c>
    </row>
    <row r="418" spans="1:21" ht="15.75">
      <c r="A418" s="239">
        <v>393</v>
      </c>
      <c r="B418" s="206"/>
      <c r="C418" s="207"/>
      <c r="D418" s="206"/>
      <c r="E418" s="225"/>
      <c r="F418" s="225"/>
      <c r="G418" s="225"/>
      <c r="H418" s="225"/>
      <c r="I418" s="225"/>
      <c r="J418" s="225"/>
      <c r="K418" s="225"/>
      <c r="L418" s="225"/>
      <c r="M418" s="225"/>
      <c r="N418" s="225"/>
      <c r="O418" s="225"/>
      <c r="P418" s="104">
        <f t="shared" si="39"/>
        <v>0</v>
      </c>
      <c r="Q418" s="16" t="b">
        <f t="shared" si="40"/>
        <v>1</v>
      </c>
      <c r="R418" s="481" t="b">
        <f t="shared" si="41"/>
        <v>1</v>
      </c>
      <c r="S418" s="16" t="b">
        <f t="shared" si="42"/>
        <v>1</v>
      </c>
      <c r="T418" s="16" t="b">
        <f t="shared" si="37"/>
        <v>1</v>
      </c>
      <c r="U418" s="16" t="b">
        <f t="shared" si="38"/>
        <v>1</v>
      </c>
    </row>
    <row r="419" spans="1:21" ht="15.75">
      <c r="A419" s="239">
        <v>394</v>
      </c>
      <c r="B419" s="206"/>
      <c r="C419" s="207"/>
      <c r="D419" s="206"/>
      <c r="E419" s="225"/>
      <c r="F419" s="225"/>
      <c r="G419" s="225"/>
      <c r="H419" s="225"/>
      <c r="I419" s="225"/>
      <c r="J419" s="225"/>
      <c r="K419" s="225"/>
      <c r="L419" s="225"/>
      <c r="M419" s="225"/>
      <c r="N419" s="225"/>
      <c r="O419" s="225"/>
      <c r="P419" s="104">
        <f t="shared" si="39"/>
        <v>0</v>
      </c>
      <c r="Q419" s="16" t="b">
        <f t="shared" si="40"/>
        <v>1</v>
      </c>
      <c r="R419" s="481" t="b">
        <f t="shared" si="41"/>
        <v>1</v>
      </c>
      <c r="S419" s="16" t="b">
        <f t="shared" si="42"/>
        <v>1</v>
      </c>
      <c r="T419" s="16" t="b">
        <f t="shared" si="37"/>
        <v>1</v>
      </c>
      <c r="U419" s="16" t="b">
        <f t="shared" si="38"/>
        <v>1</v>
      </c>
    </row>
    <row r="420" spans="1:21" ht="15.75">
      <c r="A420" s="239">
        <v>395</v>
      </c>
      <c r="B420" s="206"/>
      <c r="C420" s="207"/>
      <c r="D420" s="206"/>
      <c r="E420" s="225"/>
      <c r="F420" s="225"/>
      <c r="G420" s="225"/>
      <c r="H420" s="225"/>
      <c r="I420" s="225"/>
      <c r="J420" s="225"/>
      <c r="K420" s="225"/>
      <c r="L420" s="225"/>
      <c r="M420" s="225"/>
      <c r="N420" s="225"/>
      <c r="O420" s="225"/>
      <c r="P420" s="104">
        <f t="shared" si="39"/>
        <v>0</v>
      </c>
      <c r="Q420" s="16" t="b">
        <f t="shared" si="40"/>
        <v>1</v>
      </c>
      <c r="R420" s="481" t="b">
        <f t="shared" si="41"/>
        <v>1</v>
      </c>
      <c r="S420" s="16" t="b">
        <f t="shared" si="42"/>
        <v>1</v>
      </c>
      <c r="T420" s="16" t="b">
        <f t="shared" si="37"/>
        <v>1</v>
      </c>
      <c r="U420" s="16" t="b">
        <f t="shared" si="38"/>
        <v>1</v>
      </c>
    </row>
    <row r="421" spans="1:21" ht="15.75">
      <c r="A421" s="239">
        <v>396</v>
      </c>
      <c r="B421" s="206"/>
      <c r="C421" s="207"/>
      <c r="D421" s="206"/>
      <c r="E421" s="225"/>
      <c r="F421" s="225"/>
      <c r="G421" s="225"/>
      <c r="H421" s="225"/>
      <c r="I421" s="225"/>
      <c r="J421" s="225"/>
      <c r="K421" s="225"/>
      <c r="L421" s="225"/>
      <c r="M421" s="225"/>
      <c r="N421" s="225"/>
      <c r="O421" s="225"/>
      <c r="P421" s="104">
        <f t="shared" si="39"/>
        <v>0</v>
      </c>
      <c r="Q421" s="16" t="b">
        <f t="shared" si="40"/>
        <v>1</v>
      </c>
      <c r="R421" s="481" t="b">
        <f t="shared" si="41"/>
        <v>1</v>
      </c>
      <c r="S421" s="16" t="b">
        <f t="shared" si="42"/>
        <v>1</v>
      </c>
      <c r="T421" s="16" t="b">
        <f t="shared" si="37"/>
        <v>1</v>
      </c>
      <c r="U421" s="16" t="b">
        <f t="shared" si="38"/>
        <v>1</v>
      </c>
    </row>
    <row r="422" spans="1:21" ht="15.75">
      <c r="A422" s="239">
        <v>397</v>
      </c>
      <c r="B422" s="206"/>
      <c r="C422" s="207"/>
      <c r="D422" s="206"/>
      <c r="E422" s="225"/>
      <c r="F422" s="225"/>
      <c r="G422" s="225"/>
      <c r="H422" s="225"/>
      <c r="I422" s="225"/>
      <c r="J422" s="225"/>
      <c r="K422" s="225"/>
      <c r="L422" s="225"/>
      <c r="M422" s="225"/>
      <c r="N422" s="225"/>
      <c r="O422" s="225"/>
      <c r="P422" s="104">
        <f t="shared" si="39"/>
        <v>0</v>
      </c>
      <c r="Q422" s="16" t="b">
        <f t="shared" si="40"/>
        <v>1</v>
      </c>
      <c r="R422" s="481" t="b">
        <f t="shared" si="41"/>
        <v>1</v>
      </c>
      <c r="S422" s="16" t="b">
        <f t="shared" si="42"/>
        <v>1</v>
      </c>
      <c r="T422" s="16" t="b">
        <f t="shared" si="37"/>
        <v>1</v>
      </c>
      <c r="U422" s="16" t="b">
        <f t="shared" si="38"/>
        <v>1</v>
      </c>
    </row>
    <row r="423" spans="1:21" ht="15.75">
      <c r="A423" s="239">
        <v>398</v>
      </c>
      <c r="B423" s="206"/>
      <c r="C423" s="207"/>
      <c r="D423" s="206"/>
      <c r="E423" s="225"/>
      <c r="F423" s="225"/>
      <c r="G423" s="225"/>
      <c r="H423" s="225"/>
      <c r="I423" s="225"/>
      <c r="J423" s="225"/>
      <c r="K423" s="225"/>
      <c r="L423" s="225"/>
      <c r="M423" s="225"/>
      <c r="N423" s="225"/>
      <c r="O423" s="225"/>
      <c r="P423" s="104">
        <f t="shared" si="39"/>
        <v>0</v>
      </c>
      <c r="Q423" s="16" t="b">
        <f t="shared" si="40"/>
        <v>1</v>
      </c>
      <c r="R423" s="481" t="b">
        <f t="shared" si="41"/>
        <v>1</v>
      </c>
      <c r="S423" s="16" t="b">
        <f t="shared" si="42"/>
        <v>1</v>
      </c>
      <c r="T423" s="16" t="b">
        <f t="shared" si="37"/>
        <v>1</v>
      </c>
      <c r="U423" s="16" t="b">
        <f t="shared" si="38"/>
        <v>1</v>
      </c>
    </row>
    <row r="424" spans="1:21" ht="15.75">
      <c r="A424" s="239">
        <v>399</v>
      </c>
      <c r="B424" s="206"/>
      <c r="C424" s="207"/>
      <c r="D424" s="206"/>
      <c r="E424" s="225"/>
      <c r="F424" s="225"/>
      <c r="G424" s="225"/>
      <c r="H424" s="225"/>
      <c r="I424" s="225"/>
      <c r="J424" s="225"/>
      <c r="K424" s="225"/>
      <c r="L424" s="225"/>
      <c r="M424" s="225"/>
      <c r="N424" s="225"/>
      <c r="O424" s="225"/>
      <c r="P424" s="104">
        <f t="shared" si="39"/>
        <v>0</v>
      </c>
      <c r="Q424" s="16" t="b">
        <f t="shared" si="40"/>
        <v>1</v>
      </c>
      <c r="R424" s="481" t="b">
        <f t="shared" si="41"/>
        <v>1</v>
      </c>
      <c r="S424" s="16" t="b">
        <f t="shared" si="42"/>
        <v>1</v>
      </c>
      <c r="T424" s="16" t="b">
        <f t="shared" si="37"/>
        <v>1</v>
      </c>
      <c r="U424" s="16" t="b">
        <f t="shared" si="38"/>
        <v>1</v>
      </c>
    </row>
    <row r="425" spans="1:21" ht="15.75">
      <c r="A425" s="239">
        <v>400</v>
      </c>
      <c r="B425" s="206"/>
      <c r="C425" s="207"/>
      <c r="D425" s="206"/>
      <c r="E425" s="225"/>
      <c r="F425" s="225"/>
      <c r="G425" s="225"/>
      <c r="H425" s="225"/>
      <c r="I425" s="225"/>
      <c r="J425" s="225"/>
      <c r="K425" s="225"/>
      <c r="L425" s="225"/>
      <c r="M425" s="225"/>
      <c r="N425" s="225"/>
      <c r="O425" s="225"/>
      <c r="P425" s="104">
        <f t="shared" si="39"/>
        <v>0</v>
      </c>
      <c r="Q425" s="16" t="b">
        <f t="shared" si="40"/>
        <v>1</v>
      </c>
      <c r="R425" s="481" t="b">
        <f t="shared" si="41"/>
        <v>1</v>
      </c>
      <c r="S425" s="16" t="b">
        <f t="shared" si="42"/>
        <v>1</v>
      </c>
      <c r="T425" s="16" t="b">
        <f t="shared" si="37"/>
        <v>1</v>
      </c>
      <c r="U425" s="16" t="b">
        <f t="shared" si="38"/>
        <v>1</v>
      </c>
    </row>
    <row r="426" spans="1:21" ht="15.75">
      <c r="A426" s="239">
        <v>401</v>
      </c>
      <c r="B426" s="206"/>
      <c r="C426" s="207"/>
      <c r="D426" s="206"/>
      <c r="E426" s="225"/>
      <c r="F426" s="225"/>
      <c r="G426" s="225"/>
      <c r="H426" s="225"/>
      <c r="I426" s="225"/>
      <c r="J426" s="225"/>
      <c r="K426" s="225"/>
      <c r="L426" s="225"/>
      <c r="M426" s="225"/>
      <c r="N426" s="225"/>
      <c r="O426" s="225"/>
      <c r="P426" s="104">
        <f t="shared" si="39"/>
        <v>0</v>
      </c>
      <c r="Q426" s="16" t="b">
        <f t="shared" si="40"/>
        <v>1</v>
      </c>
      <c r="R426" s="481" t="b">
        <f t="shared" si="41"/>
        <v>1</v>
      </c>
      <c r="S426" s="16" t="b">
        <f t="shared" si="42"/>
        <v>1</v>
      </c>
      <c r="T426" s="16" t="b">
        <f t="shared" si="37"/>
        <v>1</v>
      </c>
      <c r="U426" s="16" t="b">
        <f t="shared" si="38"/>
        <v>1</v>
      </c>
    </row>
    <row r="427" spans="1:21" ht="15.75">
      <c r="A427" s="239">
        <v>402</v>
      </c>
      <c r="B427" s="206"/>
      <c r="C427" s="207"/>
      <c r="D427" s="206"/>
      <c r="E427" s="225"/>
      <c r="F427" s="225"/>
      <c r="G427" s="225"/>
      <c r="H427" s="225"/>
      <c r="I427" s="225"/>
      <c r="J427" s="225"/>
      <c r="K427" s="225"/>
      <c r="L427" s="225"/>
      <c r="M427" s="225"/>
      <c r="N427" s="225"/>
      <c r="O427" s="225"/>
      <c r="P427" s="104">
        <f t="shared" si="39"/>
        <v>0</v>
      </c>
      <c r="Q427" s="16" t="b">
        <f t="shared" si="40"/>
        <v>1</v>
      </c>
      <c r="R427" s="481" t="b">
        <f t="shared" si="41"/>
        <v>1</v>
      </c>
      <c r="S427" s="16" t="b">
        <f t="shared" si="42"/>
        <v>1</v>
      </c>
      <c r="T427" s="16" t="b">
        <f t="shared" si="37"/>
        <v>1</v>
      </c>
      <c r="U427" s="16" t="b">
        <f t="shared" si="38"/>
        <v>1</v>
      </c>
    </row>
    <row r="428" spans="1:21" ht="15.75">
      <c r="A428" s="239">
        <v>403</v>
      </c>
      <c r="B428" s="206"/>
      <c r="C428" s="207"/>
      <c r="D428" s="206"/>
      <c r="E428" s="225"/>
      <c r="F428" s="225"/>
      <c r="G428" s="225"/>
      <c r="H428" s="225"/>
      <c r="I428" s="225"/>
      <c r="J428" s="225"/>
      <c r="K428" s="225"/>
      <c r="L428" s="225"/>
      <c r="M428" s="225"/>
      <c r="N428" s="225"/>
      <c r="O428" s="225"/>
      <c r="P428" s="104">
        <f t="shared" si="39"/>
        <v>0</v>
      </c>
      <c r="Q428" s="16" t="b">
        <f t="shared" si="40"/>
        <v>1</v>
      </c>
      <c r="R428" s="481" t="b">
        <f t="shared" si="41"/>
        <v>1</v>
      </c>
      <c r="S428" s="16" t="b">
        <f t="shared" si="42"/>
        <v>1</v>
      </c>
      <c r="T428" s="16" t="b">
        <f t="shared" si="37"/>
        <v>1</v>
      </c>
      <c r="U428" s="16" t="b">
        <f t="shared" si="38"/>
        <v>1</v>
      </c>
    </row>
    <row r="429" spans="1:21" ht="15.75">
      <c r="A429" s="239">
        <v>404</v>
      </c>
      <c r="B429" s="206"/>
      <c r="C429" s="207"/>
      <c r="D429" s="206"/>
      <c r="E429" s="225"/>
      <c r="F429" s="225"/>
      <c r="G429" s="225"/>
      <c r="H429" s="225"/>
      <c r="I429" s="225"/>
      <c r="J429" s="225"/>
      <c r="K429" s="225"/>
      <c r="L429" s="225"/>
      <c r="M429" s="225"/>
      <c r="N429" s="225"/>
      <c r="O429" s="225"/>
      <c r="P429" s="104">
        <f t="shared" si="39"/>
        <v>0</v>
      </c>
      <c r="Q429" s="16" t="b">
        <f t="shared" si="40"/>
        <v>1</v>
      </c>
      <c r="R429" s="481" t="b">
        <f t="shared" si="41"/>
        <v>1</v>
      </c>
      <c r="S429" s="16" t="b">
        <f t="shared" si="42"/>
        <v>1</v>
      </c>
      <c r="T429" s="16" t="b">
        <f t="shared" si="37"/>
        <v>1</v>
      </c>
      <c r="U429" s="16" t="b">
        <f t="shared" si="38"/>
        <v>1</v>
      </c>
    </row>
    <row r="430" spans="1:21" ht="15.75">
      <c r="A430" s="239">
        <v>405</v>
      </c>
      <c r="B430" s="206"/>
      <c r="C430" s="207"/>
      <c r="D430" s="206"/>
      <c r="E430" s="225"/>
      <c r="F430" s="225"/>
      <c r="G430" s="225"/>
      <c r="H430" s="225"/>
      <c r="I430" s="225"/>
      <c r="J430" s="225"/>
      <c r="K430" s="225"/>
      <c r="L430" s="225"/>
      <c r="M430" s="225"/>
      <c r="N430" s="225"/>
      <c r="O430" s="225"/>
      <c r="P430" s="104">
        <f t="shared" si="39"/>
        <v>0</v>
      </c>
      <c r="Q430" s="16" t="b">
        <f t="shared" si="40"/>
        <v>1</v>
      </c>
      <c r="R430" s="481" t="b">
        <f t="shared" si="41"/>
        <v>1</v>
      </c>
      <c r="S430" s="16" t="b">
        <f t="shared" si="42"/>
        <v>1</v>
      </c>
      <c r="T430" s="16" t="b">
        <f t="shared" si="37"/>
        <v>1</v>
      </c>
      <c r="U430" s="16" t="b">
        <f t="shared" si="38"/>
        <v>1</v>
      </c>
    </row>
    <row r="431" spans="1:21" ht="15.75">
      <c r="A431" s="239">
        <v>406</v>
      </c>
      <c r="B431" s="206"/>
      <c r="C431" s="207"/>
      <c r="D431" s="206"/>
      <c r="E431" s="225"/>
      <c r="F431" s="225"/>
      <c r="G431" s="225"/>
      <c r="H431" s="225"/>
      <c r="I431" s="225"/>
      <c r="J431" s="225"/>
      <c r="K431" s="225"/>
      <c r="L431" s="225"/>
      <c r="M431" s="225"/>
      <c r="N431" s="225"/>
      <c r="O431" s="225"/>
      <c r="P431" s="104">
        <f t="shared" si="39"/>
        <v>0</v>
      </c>
      <c r="Q431" s="16" t="b">
        <f t="shared" si="40"/>
        <v>1</v>
      </c>
      <c r="R431" s="481" t="b">
        <f t="shared" si="41"/>
        <v>1</v>
      </c>
      <c r="S431" s="16" t="b">
        <f t="shared" si="42"/>
        <v>1</v>
      </c>
      <c r="T431" s="16" t="b">
        <f t="shared" si="37"/>
        <v>1</v>
      </c>
      <c r="U431" s="16" t="b">
        <f t="shared" si="38"/>
        <v>1</v>
      </c>
    </row>
    <row r="432" spans="1:21" ht="15.75">
      <c r="A432" s="239">
        <v>407</v>
      </c>
      <c r="B432" s="206"/>
      <c r="C432" s="207"/>
      <c r="D432" s="206"/>
      <c r="E432" s="225"/>
      <c r="F432" s="225"/>
      <c r="G432" s="225"/>
      <c r="H432" s="225"/>
      <c r="I432" s="225"/>
      <c r="J432" s="225"/>
      <c r="K432" s="225"/>
      <c r="L432" s="225"/>
      <c r="M432" s="225"/>
      <c r="N432" s="225"/>
      <c r="O432" s="225"/>
      <c r="P432" s="104">
        <f t="shared" si="39"/>
        <v>0</v>
      </c>
      <c r="Q432" s="16" t="b">
        <f t="shared" si="40"/>
        <v>1</v>
      </c>
      <c r="R432" s="481" t="b">
        <f t="shared" si="41"/>
        <v>1</v>
      </c>
      <c r="S432" s="16" t="b">
        <f t="shared" si="42"/>
        <v>1</v>
      </c>
      <c r="T432" s="16" t="b">
        <f t="shared" si="37"/>
        <v>1</v>
      </c>
      <c r="U432" s="16" t="b">
        <f t="shared" si="38"/>
        <v>1</v>
      </c>
    </row>
    <row r="433" spans="1:21" ht="15.75">
      <c r="A433" s="239">
        <v>408</v>
      </c>
      <c r="B433" s="206"/>
      <c r="C433" s="207"/>
      <c r="D433" s="206"/>
      <c r="E433" s="225"/>
      <c r="F433" s="225"/>
      <c r="G433" s="225"/>
      <c r="H433" s="225"/>
      <c r="I433" s="225"/>
      <c r="J433" s="225"/>
      <c r="K433" s="225"/>
      <c r="L433" s="225"/>
      <c r="M433" s="225"/>
      <c r="N433" s="225"/>
      <c r="O433" s="225"/>
      <c r="P433" s="104">
        <f t="shared" si="39"/>
        <v>0</v>
      </c>
      <c r="Q433" s="16" t="b">
        <f t="shared" si="40"/>
        <v>1</v>
      </c>
      <c r="R433" s="481" t="b">
        <f t="shared" si="41"/>
        <v>1</v>
      </c>
      <c r="S433" s="16" t="b">
        <f t="shared" si="42"/>
        <v>1</v>
      </c>
      <c r="T433" s="16" t="b">
        <f t="shared" si="37"/>
        <v>1</v>
      </c>
      <c r="U433" s="16" t="b">
        <f t="shared" si="38"/>
        <v>1</v>
      </c>
    </row>
    <row r="434" spans="1:21" ht="15.75">
      <c r="A434" s="239">
        <v>409</v>
      </c>
      <c r="B434" s="206"/>
      <c r="C434" s="207"/>
      <c r="D434" s="206"/>
      <c r="E434" s="225"/>
      <c r="F434" s="225"/>
      <c r="G434" s="225"/>
      <c r="H434" s="225"/>
      <c r="I434" s="225"/>
      <c r="J434" s="225"/>
      <c r="K434" s="225"/>
      <c r="L434" s="225"/>
      <c r="M434" s="225"/>
      <c r="N434" s="225"/>
      <c r="O434" s="225"/>
      <c r="P434" s="104">
        <f t="shared" si="39"/>
        <v>0</v>
      </c>
      <c r="Q434" s="16" t="b">
        <f t="shared" si="40"/>
        <v>1</v>
      </c>
      <c r="R434" s="481" t="b">
        <f t="shared" si="41"/>
        <v>1</v>
      </c>
      <c r="S434" s="16" t="b">
        <f t="shared" si="42"/>
        <v>1</v>
      </c>
      <c r="T434" s="16" t="b">
        <f t="shared" si="37"/>
        <v>1</v>
      </c>
      <c r="U434" s="16" t="b">
        <f t="shared" si="38"/>
        <v>1</v>
      </c>
    </row>
    <row r="435" spans="1:21" ht="15.75">
      <c r="A435" s="239">
        <v>410</v>
      </c>
      <c r="B435" s="206"/>
      <c r="C435" s="207"/>
      <c r="D435" s="206"/>
      <c r="E435" s="225"/>
      <c r="F435" s="225"/>
      <c r="G435" s="225"/>
      <c r="H435" s="225"/>
      <c r="I435" s="225"/>
      <c r="J435" s="225"/>
      <c r="K435" s="225"/>
      <c r="L435" s="225"/>
      <c r="M435" s="225"/>
      <c r="N435" s="225"/>
      <c r="O435" s="225"/>
      <c r="P435" s="104">
        <f t="shared" si="39"/>
        <v>0</v>
      </c>
      <c r="Q435" s="16" t="b">
        <f t="shared" si="40"/>
        <v>1</v>
      </c>
      <c r="R435" s="481" t="b">
        <f t="shared" si="41"/>
        <v>1</v>
      </c>
      <c r="S435" s="16" t="b">
        <f t="shared" si="42"/>
        <v>1</v>
      </c>
      <c r="T435" s="16" t="b">
        <f t="shared" si="37"/>
        <v>1</v>
      </c>
      <c r="U435" s="16" t="b">
        <f t="shared" si="38"/>
        <v>1</v>
      </c>
    </row>
    <row r="436" spans="1:21" ht="15.75">
      <c r="A436" s="239">
        <v>411</v>
      </c>
      <c r="B436" s="206"/>
      <c r="C436" s="207"/>
      <c r="D436" s="206"/>
      <c r="E436" s="225"/>
      <c r="F436" s="225"/>
      <c r="G436" s="225"/>
      <c r="H436" s="225"/>
      <c r="I436" s="225"/>
      <c r="J436" s="225"/>
      <c r="K436" s="225"/>
      <c r="L436" s="225"/>
      <c r="M436" s="225"/>
      <c r="N436" s="225"/>
      <c r="O436" s="225"/>
      <c r="P436" s="104">
        <f t="shared" si="39"/>
        <v>0</v>
      </c>
      <c r="Q436" s="16" t="b">
        <f t="shared" si="40"/>
        <v>1</v>
      </c>
      <c r="R436" s="481" t="b">
        <f t="shared" si="41"/>
        <v>1</v>
      </c>
      <c r="S436" s="16" t="b">
        <f t="shared" si="42"/>
        <v>1</v>
      </c>
      <c r="T436" s="16" t="b">
        <f t="shared" si="37"/>
        <v>1</v>
      </c>
      <c r="U436" s="16" t="b">
        <f t="shared" si="38"/>
        <v>1</v>
      </c>
    </row>
    <row r="437" spans="1:21" ht="15.75">
      <c r="A437" s="239">
        <v>412</v>
      </c>
      <c r="B437" s="206"/>
      <c r="C437" s="207"/>
      <c r="D437" s="206"/>
      <c r="E437" s="225"/>
      <c r="F437" s="225"/>
      <c r="G437" s="225"/>
      <c r="H437" s="225"/>
      <c r="I437" s="225"/>
      <c r="J437" s="225"/>
      <c r="K437" s="225"/>
      <c r="L437" s="225"/>
      <c r="M437" s="225"/>
      <c r="N437" s="225"/>
      <c r="O437" s="225"/>
      <c r="P437" s="104">
        <f t="shared" si="39"/>
        <v>0</v>
      </c>
      <c r="Q437" s="16" t="b">
        <f t="shared" si="40"/>
        <v>1</v>
      </c>
      <c r="R437" s="481" t="b">
        <f t="shared" si="41"/>
        <v>1</v>
      </c>
      <c r="S437" s="16" t="b">
        <f t="shared" si="42"/>
        <v>1</v>
      </c>
      <c r="T437" s="16" t="b">
        <f t="shared" si="37"/>
        <v>1</v>
      </c>
      <c r="U437" s="16" t="b">
        <f t="shared" si="38"/>
        <v>1</v>
      </c>
    </row>
    <row r="438" spans="1:21" ht="15.75">
      <c r="A438" s="239">
        <v>413</v>
      </c>
      <c r="B438" s="206"/>
      <c r="C438" s="207"/>
      <c r="D438" s="206"/>
      <c r="E438" s="225"/>
      <c r="F438" s="225"/>
      <c r="G438" s="225"/>
      <c r="H438" s="225"/>
      <c r="I438" s="225"/>
      <c r="J438" s="225"/>
      <c r="K438" s="225"/>
      <c r="L438" s="225"/>
      <c r="M438" s="225"/>
      <c r="N438" s="225"/>
      <c r="O438" s="225"/>
      <c r="P438" s="104">
        <f t="shared" si="39"/>
        <v>0</v>
      </c>
      <c r="Q438" s="16" t="b">
        <f t="shared" si="40"/>
        <v>1</v>
      </c>
      <c r="R438" s="481" t="b">
        <f t="shared" si="41"/>
        <v>1</v>
      </c>
      <c r="S438" s="16" t="b">
        <f t="shared" si="42"/>
        <v>1</v>
      </c>
      <c r="T438" s="16" t="b">
        <f t="shared" si="37"/>
        <v>1</v>
      </c>
      <c r="U438" s="16" t="b">
        <f t="shared" si="38"/>
        <v>1</v>
      </c>
    </row>
    <row r="439" spans="1:21" ht="15.75">
      <c r="A439" s="239">
        <v>414</v>
      </c>
      <c r="B439" s="206"/>
      <c r="C439" s="207"/>
      <c r="D439" s="206"/>
      <c r="E439" s="225"/>
      <c r="F439" s="225"/>
      <c r="G439" s="225"/>
      <c r="H439" s="225"/>
      <c r="I439" s="225"/>
      <c r="J439" s="225"/>
      <c r="K439" s="225"/>
      <c r="L439" s="225"/>
      <c r="M439" s="225"/>
      <c r="N439" s="225"/>
      <c r="O439" s="225"/>
      <c r="P439" s="104">
        <f t="shared" si="39"/>
        <v>0</v>
      </c>
      <c r="Q439" s="16" t="b">
        <f t="shared" si="40"/>
        <v>1</v>
      </c>
      <c r="R439" s="481" t="b">
        <f t="shared" si="41"/>
        <v>1</v>
      </c>
      <c r="S439" s="16" t="b">
        <f t="shared" si="42"/>
        <v>1</v>
      </c>
      <c r="T439" s="16" t="b">
        <f t="shared" si="37"/>
        <v>1</v>
      </c>
      <c r="U439" s="16" t="b">
        <f t="shared" si="38"/>
        <v>1</v>
      </c>
    </row>
    <row r="440" spans="1:21" ht="15.75">
      <c r="A440" s="239">
        <v>415</v>
      </c>
      <c r="B440" s="206"/>
      <c r="C440" s="207"/>
      <c r="D440" s="206"/>
      <c r="E440" s="225"/>
      <c r="F440" s="225"/>
      <c r="G440" s="225"/>
      <c r="H440" s="225"/>
      <c r="I440" s="225"/>
      <c r="J440" s="225"/>
      <c r="K440" s="225"/>
      <c r="L440" s="225"/>
      <c r="M440" s="225"/>
      <c r="N440" s="225"/>
      <c r="O440" s="225"/>
      <c r="P440" s="104">
        <f t="shared" si="39"/>
        <v>0</v>
      </c>
      <c r="Q440" s="16" t="b">
        <f t="shared" si="40"/>
        <v>1</v>
      </c>
      <c r="R440" s="481" t="b">
        <f t="shared" si="41"/>
        <v>1</v>
      </c>
      <c r="S440" s="16" t="b">
        <f t="shared" si="42"/>
        <v>1</v>
      </c>
      <c r="T440" s="16" t="b">
        <f t="shared" si="37"/>
        <v>1</v>
      </c>
      <c r="U440" s="16" t="b">
        <f t="shared" si="38"/>
        <v>1</v>
      </c>
    </row>
    <row r="441" spans="1:21" ht="15.75">
      <c r="A441" s="239">
        <v>416</v>
      </c>
      <c r="B441" s="206"/>
      <c r="C441" s="207"/>
      <c r="D441" s="206"/>
      <c r="E441" s="225"/>
      <c r="F441" s="225"/>
      <c r="G441" s="225"/>
      <c r="H441" s="225"/>
      <c r="I441" s="225"/>
      <c r="J441" s="225"/>
      <c r="K441" s="225"/>
      <c r="L441" s="225"/>
      <c r="M441" s="225"/>
      <c r="N441" s="225"/>
      <c r="O441" s="225"/>
      <c r="P441" s="104">
        <f t="shared" si="39"/>
        <v>0</v>
      </c>
      <c r="Q441" s="16" t="b">
        <f t="shared" si="40"/>
        <v>1</v>
      </c>
      <c r="R441" s="481" t="b">
        <f t="shared" si="41"/>
        <v>1</v>
      </c>
      <c r="S441" s="16" t="b">
        <f t="shared" si="42"/>
        <v>1</v>
      </c>
      <c r="T441" s="16" t="b">
        <f t="shared" si="37"/>
        <v>1</v>
      </c>
      <c r="U441" s="16" t="b">
        <f t="shared" si="38"/>
        <v>1</v>
      </c>
    </row>
    <row r="442" spans="1:21" ht="15.75">
      <c r="A442" s="239">
        <v>417</v>
      </c>
      <c r="B442" s="206"/>
      <c r="C442" s="207"/>
      <c r="D442" s="206"/>
      <c r="E442" s="225"/>
      <c r="F442" s="225"/>
      <c r="G442" s="225"/>
      <c r="H442" s="225"/>
      <c r="I442" s="225"/>
      <c r="J442" s="225"/>
      <c r="K442" s="225"/>
      <c r="L442" s="225"/>
      <c r="M442" s="225"/>
      <c r="N442" s="225"/>
      <c r="O442" s="225"/>
      <c r="P442" s="104">
        <f t="shared" si="39"/>
        <v>0</v>
      </c>
      <c r="Q442" s="16" t="b">
        <f t="shared" si="40"/>
        <v>1</v>
      </c>
      <c r="R442" s="481" t="b">
        <f t="shared" si="41"/>
        <v>1</v>
      </c>
      <c r="S442" s="16" t="b">
        <f t="shared" si="42"/>
        <v>1</v>
      </c>
      <c r="T442" s="16" t="b">
        <f t="shared" si="37"/>
        <v>1</v>
      </c>
      <c r="U442" s="16" t="b">
        <f t="shared" si="38"/>
        <v>1</v>
      </c>
    </row>
    <row r="443" spans="1:21" ht="15.75">
      <c r="A443" s="239">
        <v>418</v>
      </c>
      <c r="B443" s="206"/>
      <c r="C443" s="207"/>
      <c r="D443" s="206"/>
      <c r="E443" s="225"/>
      <c r="F443" s="225"/>
      <c r="G443" s="225"/>
      <c r="H443" s="225"/>
      <c r="I443" s="225"/>
      <c r="J443" s="225"/>
      <c r="K443" s="225"/>
      <c r="L443" s="225"/>
      <c r="M443" s="225"/>
      <c r="N443" s="225"/>
      <c r="O443" s="225"/>
      <c r="P443" s="104">
        <f t="shared" si="39"/>
        <v>0</v>
      </c>
      <c r="Q443" s="16" t="b">
        <f t="shared" si="40"/>
        <v>1</v>
      </c>
      <c r="R443" s="481" t="b">
        <f t="shared" si="41"/>
        <v>1</v>
      </c>
      <c r="S443" s="16" t="b">
        <f t="shared" si="42"/>
        <v>1</v>
      </c>
      <c r="T443" s="16" t="b">
        <f t="shared" si="37"/>
        <v>1</v>
      </c>
      <c r="U443" s="16" t="b">
        <f t="shared" si="38"/>
        <v>1</v>
      </c>
    </row>
    <row r="444" spans="1:21" ht="15.75">
      <c r="A444" s="239">
        <v>419</v>
      </c>
      <c r="B444" s="206"/>
      <c r="C444" s="207"/>
      <c r="D444" s="206"/>
      <c r="E444" s="225"/>
      <c r="F444" s="225"/>
      <c r="G444" s="225"/>
      <c r="H444" s="225"/>
      <c r="I444" s="225"/>
      <c r="J444" s="225"/>
      <c r="K444" s="225"/>
      <c r="L444" s="225"/>
      <c r="M444" s="225"/>
      <c r="N444" s="225"/>
      <c r="O444" s="225"/>
      <c r="P444" s="104">
        <f t="shared" si="39"/>
        <v>0</v>
      </c>
      <c r="Q444" s="16" t="b">
        <f t="shared" si="40"/>
        <v>1</v>
      </c>
      <c r="R444" s="481" t="b">
        <f t="shared" si="41"/>
        <v>1</v>
      </c>
      <c r="S444" s="16" t="b">
        <f t="shared" si="42"/>
        <v>1</v>
      </c>
      <c r="T444" s="16" t="b">
        <f t="shared" si="37"/>
        <v>1</v>
      </c>
      <c r="U444" s="16" t="b">
        <f t="shared" si="38"/>
        <v>1</v>
      </c>
    </row>
    <row r="445" spans="1:21" ht="15.75">
      <c r="A445" s="239">
        <v>420</v>
      </c>
      <c r="B445" s="206"/>
      <c r="C445" s="207"/>
      <c r="D445" s="206"/>
      <c r="E445" s="225"/>
      <c r="F445" s="225"/>
      <c r="G445" s="225"/>
      <c r="H445" s="225"/>
      <c r="I445" s="225"/>
      <c r="J445" s="225"/>
      <c r="K445" s="225"/>
      <c r="L445" s="225"/>
      <c r="M445" s="225"/>
      <c r="N445" s="225"/>
      <c r="O445" s="225"/>
      <c r="P445" s="104">
        <f t="shared" si="39"/>
        <v>0</v>
      </c>
      <c r="Q445" s="16" t="b">
        <f t="shared" si="40"/>
        <v>1</v>
      </c>
      <c r="R445" s="481" t="b">
        <f t="shared" si="41"/>
        <v>1</v>
      </c>
      <c r="S445" s="16" t="b">
        <f t="shared" si="42"/>
        <v>1</v>
      </c>
      <c r="T445" s="16" t="b">
        <f t="shared" si="37"/>
        <v>1</v>
      </c>
      <c r="U445" s="16" t="b">
        <f t="shared" si="38"/>
        <v>1</v>
      </c>
    </row>
    <row r="446" spans="1:21" ht="15.75">
      <c r="A446" s="239">
        <v>421</v>
      </c>
      <c r="B446" s="206"/>
      <c r="C446" s="207"/>
      <c r="D446" s="206"/>
      <c r="E446" s="225"/>
      <c r="F446" s="225"/>
      <c r="G446" s="225"/>
      <c r="H446" s="225"/>
      <c r="I446" s="225"/>
      <c r="J446" s="225"/>
      <c r="K446" s="225"/>
      <c r="L446" s="225"/>
      <c r="M446" s="225"/>
      <c r="N446" s="225"/>
      <c r="O446" s="225"/>
      <c r="P446" s="104">
        <f t="shared" si="39"/>
        <v>0</v>
      </c>
      <c r="Q446" s="16" t="b">
        <f t="shared" si="40"/>
        <v>1</v>
      </c>
      <c r="R446" s="481" t="b">
        <f t="shared" si="41"/>
        <v>1</v>
      </c>
      <c r="S446" s="16" t="b">
        <f t="shared" si="42"/>
        <v>1</v>
      </c>
      <c r="T446" s="16" t="b">
        <f t="shared" si="37"/>
        <v>1</v>
      </c>
      <c r="U446" s="16" t="b">
        <f t="shared" si="38"/>
        <v>1</v>
      </c>
    </row>
    <row r="447" spans="1:21" ht="15.75">
      <c r="A447" s="239">
        <v>422</v>
      </c>
      <c r="B447" s="206"/>
      <c r="C447" s="207"/>
      <c r="D447" s="206"/>
      <c r="E447" s="225"/>
      <c r="F447" s="225"/>
      <c r="G447" s="225"/>
      <c r="H447" s="225"/>
      <c r="I447" s="225"/>
      <c r="J447" s="225"/>
      <c r="K447" s="225"/>
      <c r="L447" s="225"/>
      <c r="M447" s="225"/>
      <c r="N447" s="225"/>
      <c r="O447" s="225"/>
      <c r="P447" s="104">
        <f t="shared" si="39"/>
        <v>0</v>
      </c>
      <c r="Q447" s="16" t="b">
        <f t="shared" si="40"/>
        <v>1</v>
      </c>
      <c r="R447" s="481" t="b">
        <f t="shared" si="41"/>
        <v>1</v>
      </c>
      <c r="S447" s="16" t="b">
        <f t="shared" si="42"/>
        <v>1</v>
      </c>
      <c r="T447" s="16" t="b">
        <f t="shared" si="37"/>
        <v>1</v>
      </c>
      <c r="U447" s="16" t="b">
        <f t="shared" si="38"/>
        <v>1</v>
      </c>
    </row>
    <row r="448" spans="1:21" ht="15.75">
      <c r="A448" s="239">
        <v>423</v>
      </c>
      <c r="B448" s="206"/>
      <c r="C448" s="207"/>
      <c r="D448" s="206"/>
      <c r="E448" s="225"/>
      <c r="F448" s="225"/>
      <c r="G448" s="225"/>
      <c r="H448" s="225"/>
      <c r="I448" s="225"/>
      <c r="J448" s="225"/>
      <c r="K448" s="225"/>
      <c r="L448" s="225"/>
      <c r="M448" s="225"/>
      <c r="N448" s="225"/>
      <c r="O448" s="225"/>
      <c r="P448" s="104">
        <f t="shared" si="39"/>
        <v>0</v>
      </c>
      <c r="Q448" s="16" t="b">
        <f t="shared" si="40"/>
        <v>1</v>
      </c>
      <c r="R448" s="481" t="b">
        <f t="shared" si="41"/>
        <v>1</v>
      </c>
      <c r="S448" s="16" t="b">
        <f t="shared" si="42"/>
        <v>1</v>
      </c>
      <c r="T448" s="16" t="b">
        <f t="shared" si="37"/>
        <v>1</v>
      </c>
      <c r="U448" s="16" t="b">
        <f t="shared" si="38"/>
        <v>1</v>
      </c>
    </row>
    <row r="449" spans="1:21" ht="15.75">
      <c r="A449" s="239">
        <v>424</v>
      </c>
      <c r="B449" s="206"/>
      <c r="C449" s="207"/>
      <c r="D449" s="206"/>
      <c r="E449" s="225"/>
      <c r="F449" s="225"/>
      <c r="G449" s="225"/>
      <c r="H449" s="225"/>
      <c r="I449" s="225"/>
      <c r="J449" s="225"/>
      <c r="K449" s="225"/>
      <c r="L449" s="225"/>
      <c r="M449" s="225"/>
      <c r="N449" s="225"/>
      <c r="O449" s="225"/>
      <c r="P449" s="104">
        <f t="shared" si="39"/>
        <v>0</v>
      </c>
      <c r="Q449" s="16" t="b">
        <f t="shared" si="40"/>
        <v>1</v>
      </c>
      <c r="R449" s="481" t="b">
        <f t="shared" si="41"/>
        <v>1</v>
      </c>
      <c r="S449" s="16" t="b">
        <f t="shared" si="42"/>
        <v>1</v>
      </c>
      <c r="T449" s="16" t="b">
        <f t="shared" si="37"/>
        <v>1</v>
      </c>
      <c r="U449" s="16" t="b">
        <f t="shared" si="38"/>
        <v>1</v>
      </c>
    </row>
    <row r="450" spans="1:21" ht="15.75">
      <c r="A450" s="239">
        <v>425</v>
      </c>
      <c r="B450" s="206"/>
      <c r="C450" s="207"/>
      <c r="D450" s="206"/>
      <c r="E450" s="225"/>
      <c r="F450" s="225"/>
      <c r="G450" s="225"/>
      <c r="H450" s="225"/>
      <c r="I450" s="225"/>
      <c r="J450" s="225"/>
      <c r="K450" s="225"/>
      <c r="L450" s="225"/>
      <c r="M450" s="225"/>
      <c r="N450" s="225"/>
      <c r="O450" s="225"/>
      <c r="P450" s="104">
        <f t="shared" si="39"/>
        <v>0</v>
      </c>
      <c r="Q450" s="16" t="b">
        <f t="shared" si="40"/>
        <v>1</v>
      </c>
      <c r="R450" s="481" t="b">
        <f t="shared" si="41"/>
        <v>1</v>
      </c>
      <c r="S450" s="16" t="b">
        <f t="shared" si="42"/>
        <v>1</v>
      </c>
      <c r="T450" s="16" t="b">
        <f t="shared" si="37"/>
        <v>1</v>
      </c>
      <c r="U450" s="16" t="b">
        <f t="shared" si="38"/>
        <v>1</v>
      </c>
    </row>
    <row r="451" spans="1:21" ht="15.75">
      <c r="A451" s="239">
        <v>426</v>
      </c>
      <c r="B451" s="206"/>
      <c r="C451" s="207"/>
      <c r="D451" s="206"/>
      <c r="E451" s="225"/>
      <c r="F451" s="225"/>
      <c r="G451" s="225"/>
      <c r="H451" s="225"/>
      <c r="I451" s="225"/>
      <c r="J451" s="225"/>
      <c r="K451" s="225"/>
      <c r="L451" s="225"/>
      <c r="M451" s="225"/>
      <c r="N451" s="225"/>
      <c r="O451" s="225"/>
      <c r="P451" s="104">
        <f t="shared" si="39"/>
        <v>0</v>
      </c>
      <c r="Q451" s="16" t="b">
        <f t="shared" si="40"/>
        <v>1</v>
      </c>
      <c r="R451" s="481" t="b">
        <f t="shared" si="41"/>
        <v>1</v>
      </c>
      <c r="S451" s="16" t="b">
        <f t="shared" si="42"/>
        <v>1</v>
      </c>
      <c r="T451" s="16" t="b">
        <f t="shared" si="37"/>
        <v>1</v>
      </c>
      <c r="U451" s="16" t="b">
        <f t="shared" si="38"/>
        <v>1</v>
      </c>
    </row>
    <row r="452" spans="1:21" ht="15.75">
      <c r="A452" s="239">
        <v>427</v>
      </c>
      <c r="B452" s="206"/>
      <c r="C452" s="207"/>
      <c r="D452" s="206"/>
      <c r="E452" s="225"/>
      <c r="F452" s="225"/>
      <c r="G452" s="225"/>
      <c r="H452" s="225"/>
      <c r="I452" s="225"/>
      <c r="J452" s="225"/>
      <c r="K452" s="225"/>
      <c r="L452" s="225"/>
      <c r="M452" s="225"/>
      <c r="N452" s="225"/>
      <c r="O452" s="225"/>
      <c r="P452" s="104">
        <f t="shared" si="39"/>
        <v>0</v>
      </c>
      <c r="Q452" s="16" t="b">
        <f t="shared" si="40"/>
        <v>1</v>
      </c>
      <c r="R452" s="481" t="b">
        <f t="shared" si="41"/>
        <v>1</v>
      </c>
      <c r="S452" s="16" t="b">
        <f t="shared" si="42"/>
        <v>1</v>
      </c>
      <c r="T452" s="16" t="b">
        <f t="shared" si="37"/>
        <v>1</v>
      </c>
      <c r="U452" s="16" t="b">
        <f t="shared" si="38"/>
        <v>1</v>
      </c>
    </row>
    <row r="453" spans="1:21" ht="15.75">
      <c r="A453" s="239">
        <v>428</v>
      </c>
      <c r="B453" s="206"/>
      <c r="C453" s="207"/>
      <c r="D453" s="206"/>
      <c r="E453" s="225"/>
      <c r="F453" s="225"/>
      <c r="G453" s="225"/>
      <c r="H453" s="225"/>
      <c r="I453" s="225"/>
      <c r="J453" s="225"/>
      <c r="K453" s="225"/>
      <c r="L453" s="225"/>
      <c r="M453" s="225"/>
      <c r="N453" s="225"/>
      <c r="O453" s="225"/>
      <c r="P453" s="104">
        <f t="shared" si="39"/>
        <v>0</v>
      </c>
      <c r="Q453" s="16" t="b">
        <f t="shared" si="40"/>
        <v>1</v>
      </c>
      <c r="R453" s="481" t="b">
        <f t="shared" si="41"/>
        <v>1</v>
      </c>
      <c r="S453" s="16" t="b">
        <f t="shared" si="42"/>
        <v>1</v>
      </c>
      <c r="T453" s="16" t="b">
        <f t="shared" si="37"/>
        <v>1</v>
      </c>
      <c r="U453" s="16" t="b">
        <f t="shared" si="38"/>
        <v>1</v>
      </c>
    </row>
    <row r="454" spans="1:21" ht="15.75">
      <c r="A454" s="239">
        <v>429</v>
      </c>
      <c r="B454" s="206"/>
      <c r="C454" s="207"/>
      <c r="D454" s="206"/>
      <c r="E454" s="225"/>
      <c r="F454" s="225"/>
      <c r="G454" s="225"/>
      <c r="H454" s="225"/>
      <c r="I454" s="225"/>
      <c r="J454" s="225"/>
      <c r="K454" s="225"/>
      <c r="L454" s="225"/>
      <c r="M454" s="225"/>
      <c r="N454" s="225"/>
      <c r="O454" s="225"/>
      <c r="P454" s="104">
        <f t="shared" si="39"/>
        <v>0</v>
      </c>
      <c r="Q454" s="16" t="b">
        <f t="shared" si="40"/>
        <v>1</v>
      </c>
      <c r="R454" s="481" t="b">
        <f t="shared" si="41"/>
        <v>1</v>
      </c>
      <c r="S454" s="16" t="b">
        <f t="shared" si="42"/>
        <v>1</v>
      </c>
      <c r="T454" s="16" t="b">
        <f t="shared" si="37"/>
        <v>1</v>
      </c>
      <c r="U454" s="16" t="b">
        <f t="shared" si="38"/>
        <v>1</v>
      </c>
    </row>
    <row r="455" spans="1:21" ht="15.75">
      <c r="A455" s="239">
        <v>430</v>
      </c>
      <c r="B455" s="206"/>
      <c r="C455" s="207"/>
      <c r="D455" s="206"/>
      <c r="E455" s="225"/>
      <c r="F455" s="225"/>
      <c r="G455" s="225"/>
      <c r="H455" s="225"/>
      <c r="I455" s="225"/>
      <c r="J455" s="225"/>
      <c r="K455" s="225"/>
      <c r="L455" s="225"/>
      <c r="M455" s="225"/>
      <c r="N455" s="225"/>
      <c r="O455" s="225"/>
      <c r="P455" s="104">
        <f t="shared" si="39"/>
        <v>0</v>
      </c>
      <c r="Q455" s="16" t="b">
        <f t="shared" si="40"/>
        <v>1</v>
      </c>
      <c r="R455" s="481" t="b">
        <f t="shared" si="41"/>
        <v>1</v>
      </c>
      <c r="S455" s="16" t="b">
        <f t="shared" si="42"/>
        <v>1</v>
      </c>
      <c r="T455" s="16" t="b">
        <f t="shared" si="37"/>
        <v>1</v>
      </c>
      <c r="U455" s="16" t="b">
        <f t="shared" si="38"/>
        <v>1</v>
      </c>
    </row>
    <row r="456" spans="1:21" ht="15.75">
      <c r="A456" s="239">
        <v>431</v>
      </c>
      <c r="B456" s="206"/>
      <c r="C456" s="207"/>
      <c r="D456" s="206"/>
      <c r="E456" s="225"/>
      <c r="F456" s="225"/>
      <c r="G456" s="225"/>
      <c r="H456" s="225"/>
      <c r="I456" s="225"/>
      <c r="J456" s="225"/>
      <c r="K456" s="225"/>
      <c r="L456" s="225"/>
      <c r="M456" s="225"/>
      <c r="N456" s="225"/>
      <c r="O456" s="225"/>
      <c r="P456" s="104">
        <f t="shared" si="39"/>
        <v>0</v>
      </c>
      <c r="Q456" s="16" t="b">
        <f t="shared" si="40"/>
        <v>1</v>
      </c>
      <c r="R456" s="481" t="b">
        <f t="shared" si="41"/>
        <v>1</v>
      </c>
      <c r="S456" s="16" t="b">
        <f t="shared" si="42"/>
        <v>1</v>
      </c>
      <c r="T456" s="16" t="b">
        <f t="shared" si="37"/>
        <v>1</v>
      </c>
      <c r="U456" s="16" t="b">
        <f t="shared" si="38"/>
        <v>1</v>
      </c>
    </row>
    <row r="457" spans="1:21" ht="15.75">
      <c r="A457" s="239">
        <v>432</v>
      </c>
      <c r="B457" s="206"/>
      <c r="C457" s="207"/>
      <c r="D457" s="206"/>
      <c r="E457" s="225"/>
      <c r="F457" s="225"/>
      <c r="G457" s="225"/>
      <c r="H457" s="225"/>
      <c r="I457" s="225"/>
      <c r="J457" s="225"/>
      <c r="K457" s="225"/>
      <c r="L457" s="225"/>
      <c r="M457" s="225"/>
      <c r="N457" s="225"/>
      <c r="O457" s="225"/>
      <c r="P457" s="104">
        <f t="shared" si="39"/>
        <v>0</v>
      </c>
      <c r="Q457" s="16" t="b">
        <f t="shared" si="40"/>
        <v>1</v>
      </c>
      <c r="R457" s="481" t="b">
        <f t="shared" si="41"/>
        <v>1</v>
      </c>
      <c r="S457" s="16" t="b">
        <f t="shared" si="42"/>
        <v>1</v>
      </c>
      <c r="T457" s="16" t="b">
        <f t="shared" si="37"/>
        <v>1</v>
      </c>
      <c r="U457" s="16" t="b">
        <f t="shared" si="38"/>
        <v>1</v>
      </c>
    </row>
    <row r="458" spans="1:21" ht="15.75">
      <c r="A458" s="239">
        <v>433</v>
      </c>
      <c r="B458" s="206"/>
      <c r="C458" s="207"/>
      <c r="D458" s="206"/>
      <c r="E458" s="225"/>
      <c r="F458" s="225"/>
      <c r="G458" s="225"/>
      <c r="H458" s="225"/>
      <c r="I458" s="225"/>
      <c r="J458" s="225"/>
      <c r="K458" s="225"/>
      <c r="L458" s="225"/>
      <c r="M458" s="225"/>
      <c r="N458" s="225"/>
      <c r="O458" s="225"/>
      <c r="P458" s="104">
        <f t="shared" si="39"/>
        <v>0</v>
      </c>
      <c r="Q458" s="16" t="b">
        <f t="shared" si="40"/>
        <v>1</v>
      </c>
      <c r="R458" s="481" t="b">
        <f t="shared" si="41"/>
        <v>1</v>
      </c>
      <c r="S458" s="16" t="b">
        <f t="shared" si="42"/>
        <v>1</v>
      </c>
      <c r="T458" s="16" t="b">
        <f t="shared" si="37"/>
        <v>1</v>
      </c>
      <c r="U458" s="16" t="b">
        <f t="shared" si="38"/>
        <v>1</v>
      </c>
    </row>
    <row r="459" spans="1:21" ht="15.75">
      <c r="A459" s="239">
        <v>434</v>
      </c>
      <c r="B459" s="206"/>
      <c r="C459" s="207"/>
      <c r="D459" s="206"/>
      <c r="E459" s="225"/>
      <c r="F459" s="225"/>
      <c r="G459" s="225"/>
      <c r="H459" s="225"/>
      <c r="I459" s="225"/>
      <c r="J459" s="225"/>
      <c r="K459" s="225"/>
      <c r="L459" s="225"/>
      <c r="M459" s="225"/>
      <c r="N459" s="225"/>
      <c r="O459" s="225"/>
      <c r="P459" s="104">
        <f t="shared" si="39"/>
        <v>0</v>
      </c>
      <c r="Q459" s="16" t="b">
        <f t="shared" si="40"/>
        <v>1</v>
      </c>
      <c r="R459" s="481" t="b">
        <f t="shared" si="41"/>
        <v>1</v>
      </c>
      <c r="S459" s="16" t="b">
        <f t="shared" si="42"/>
        <v>1</v>
      </c>
      <c r="T459" s="16" t="b">
        <f t="shared" si="37"/>
        <v>1</v>
      </c>
      <c r="U459" s="16" t="b">
        <f t="shared" si="38"/>
        <v>1</v>
      </c>
    </row>
    <row r="460" spans="1:21" ht="15.75">
      <c r="A460" s="239">
        <v>435</v>
      </c>
      <c r="B460" s="206"/>
      <c r="C460" s="207"/>
      <c r="D460" s="206"/>
      <c r="E460" s="225"/>
      <c r="F460" s="225"/>
      <c r="G460" s="225"/>
      <c r="H460" s="225"/>
      <c r="I460" s="225"/>
      <c r="J460" s="225"/>
      <c r="K460" s="225"/>
      <c r="L460" s="225"/>
      <c r="M460" s="225"/>
      <c r="N460" s="225"/>
      <c r="O460" s="225"/>
      <c r="P460" s="104">
        <f t="shared" si="39"/>
        <v>0</v>
      </c>
      <c r="Q460" s="16" t="b">
        <f t="shared" si="40"/>
        <v>1</v>
      </c>
      <c r="R460" s="481" t="b">
        <f t="shared" si="41"/>
        <v>1</v>
      </c>
      <c r="S460" s="16" t="b">
        <f t="shared" si="42"/>
        <v>1</v>
      </c>
      <c r="T460" s="16" t="b">
        <f t="shared" si="37"/>
        <v>1</v>
      </c>
      <c r="U460" s="16" t="b">
        <f t="shared" si="38"/>
        <v>1</v>
      </c>
    </row>
    <row r="461" spans="1:21" ht="15.75">
      <c r="A461" s="239">
        <v>436</v>
      </c>
      <c r="B461" s="206"/>
      <c r="C461" s="207"/>
      <c r="D461" s="206"/>
      <c r="E461" s="225"/>
      <c r="F461" s="225"/>
      <c r="G461" s="225"/>
      <c r="H461" s="225"/>
      <c r="I461" s="225"/>
      <c r="J461" s="225"/>
      <c r="K461" s="225"/>
      <c r="L461" s="225"/>
      <c r="M461" s="225"/>
      <c r="N461" s="225"/>
      <c r="O461" s="225"/>
      <c r="P461" s="104">
        <f t="shared" si="39"/>
        <v>0</v>
      </c>
      <c r="Q461" s="16" t="b">
        <f t="shared" si="40"/>
        <v>1</v>
      </c>
      <c r="R461" s="481" t="b">
        <f t="shared" si="41"/>
        <v>1</v>
      </c>
      <c r="S461" s="16" t="b">
        <f t="shared" si="42"/>
        <v>1</v>
      </c>
      <c r="T461" s="16" t="b">
        <f t="shared" si="37"/>
        <v>1</v>
      </c>
      <c r="U461" s="16" t="b">
        <f t="shared" si="38"/>
        <v>1</v>
      </c>
    </row>
    <row r="462" spans="1:21" ht="15.75">
      <c r="A462" s="239">
        <v>437</v>
      </c>
      <c r="B462" s="206"/>
      <c r="C462" s="207"/>
      <c r="D462" s="206"/>
      <c r="E462" s="225"/>
      <c r="F462" s="225"/>
      <c r="G462" s="225"/>
      <c r="H462" s="225"/>
      <c r="I462" s="225"/>
      <c r="J462" s="225"/>
      <c r="K462" s="225"/>
      <c r="L462" s="225"/>
      <c r="M462" s="225"/>
      <c r="N462" s="225"/>
      <c r="O462" s="225"/>
      <c r="P462" s="104">
        <f t="shared" si="39"/>
        <v>0</v>
      </c>
      <c r="Q462" s="16" t="b">
        <f t="shared" si="40"/>
        <v>1</v>
      </c>
      <c r="R462" s="481" t="b">
        <f t="shared" si="41"/>
        <v>1</v>
      </c>
      <c r="S462" s="16" t="b">
        <f t="shared" si="42"/>
        <v>1</v>
      </c>
      <c r="T462" s="16" t="b">
        <f t="shared" si="37"/>
        <v>1</v>
      </c>
      <c r="U462" s="16" t="b">
        <f t="shared" si="38"/>
        <v>1</v>
      </c>
    </row>
    <row r="463" spans="1:21" ht="15.75">
      <c r="A463" s="239">
        <v>438</v>
      </c>
      <c r="B463" s="206"/>
      <c r="C463" s="207"/>
      <c r="D463" s="206"/>
      <c r="E463" s="225"/>
      <c r="F463" s="225"/>
      <c r="G463" s="225"/>
      <c r="H463" s="225"/>
      <c r="I463" s="225"/>
      <c r="J463" s="225"/>
      <c r="K463" s="225"/>
      <c r="L463" s="225"/>
      <c r="M463" s="225"/>
      <c r="N463" s="225"/>
      <c r="O463" s="225"/>
      <c r="P463" s="104">
        <f t="shared" si="39"/>
        <v>0</v>
      </c>
      <c r="Q463" s="16" t="b">
        <f t="shared" si="40"/>
        <v>1</v>
      </c>
      <c r="R463" s="481" t="b">
        <f t="shared" si="41"/>
        <v>1</v>
      </c>
      <c r="S463" s="16" t="b">
        <f t="shared" si="42"/>
        <v>1</v>
      </c>
      <c r="T463" s="16" t="b">
        <f t="shared" si="37"/>
        <v>1</v>
      </c>
      <c r="U463" s="16" t="b">
        <f t="shared" si="38"/>
        <v>1</v>
      </c>
    </row>
    <row r="464" spans="1:21" ht="15.75">
      <c r="A464" s="239">
        <v>439</v>
      </c>
      <c r="B464" s="206"/>
      <c r="C464" s="207"/>
      <c r="D464" s="206"/>
      <c r="E464" s="225"/>
      <c r="F464" s="225"/>
      <c r="G464" s="225"/>
      <c r="H464" s="225"/>
      <c r="I464" s="225"/>
      <c r="J464" s="225"/>
      <c r="K464" s="225"/>
      <c r="L464" s="225"/>
      <c r="M464" s="225"/>
      <c r="N464" s="225"/>
      <c r="O464" s="225"/>
      <c r="P464" s="104">
        <f t="shared" si="39"/>
        <v>0</v>
      </c>
      <c r="Q464" s="16" t="b">
        <f t="shared" si="40"/>
        <v>1</v>
      </c>
      <c r="R464" s="481" t="b">
        <f t="shared" si="41"/>
        <v>1</v>
      </c>
      <c r="S464" s="16" t="b">
        <f t="shared" si="42"/>
        <v>1</v>
      </c>
      <c r="T464" s="16" t="b">
        <f t="shared" si="37"/>
        <v>1</v>
      </c>
      <c r="U464" s="16" t="b">
        <f t="shared" si="38"/>
        <v>1</v>
      </c>
    </row>
    <row r="465" spans="1:21" ht="15.75">
      <c r="A465" s="239">
        <v>440</v>
      </c>
      <c r="B465" s="206"/>
      <c r="C465" s="207"/>
      <c r="D465" s="206"/>
      <c r="E465" s="225"/>
      <c r="F465" s="225"/>
      <c r="G465" s="225"/>
      <c r="H465" s="225"/>
      <c r="I465" s="225"/>
      <c r="J465" s="225"/>
      <c r="K465" s="225"/>
      <c r="L465" s="225"/>
      <c r="M465" s="225"/>
      <c r="N465" s="225"/>
      <c r="O465" s="225"/>
      <c r="P465" s="104">
        <f t="shared" si="39"/>
        <v>0</v>
      </c>
      <c r="Q465" s="16" t="b">
        <f t="shared" si="40"/>
        <v>1</v>
      </c>
      <c r="R465" s="481" t="b">
        <f t="shared" si="41"/>
        <v>1</v>
      </c>
      <c r="S465" s="16" t="b">
        <f t="shared" si="42"/>
        <v>1</v>
      </c>
      <c r="T465" s="16" t="b">
        <f t="shared" si="37"/>
        <v>1</v>
      </c>
      <c r="U465" s="16" t="b">
        <f t="shared" si="38"/>
        <v>1</v>
      </c>
    </row>
    <row r="466" spans="1:21" ht="15.75">
      <c r="A466" s="239">
        <v>441</v>
      </c>
      <c r="B466" s="206"/>
      <c r="C466" s="207"/>
      <c r="D466" s="206"/>
      <c r="E466" s="225"/>
      <c r="F466" s="225"/>
      <c r="G466" s="225"/>
      <c r="H466" s="225"/>
      <c r="I466" s="225"/>
      <c r="J466" s="225"/>
      <c r="K466" s="225"/>
      <c r="L466" s="225"/>
      <c r="M466" s="225"/>
      <c r="N466" s="225"/>
      <c r="O466" s="225"/>
      <c r="P466" s="104">
        <f t="shared" si="39"/>
        <v>0</v>
      </c>
      <c r="Q466" s="16" t="b">
        <f t="shared" si="40"/>
        <v>1</v>
      </c>
      <c r="R466" s="481" t="b">
        <f t="shared" si="41"/>
        <v>1</v>
      </c>
      <c r="S466" s="16" t="b">
        <f t="shared" si="42"/>
        <v>1</v>
      </c>
      <c r="T466" s="16" t="b">
        <f t="shared" si="37"/>
        <v>1</v>
      </c>
      <c r="U466" s="16" t="b">
        <f t="shared" si="38"/>
        <v>1</v>
      </c>
    </row>
    <row r="467" spans="1:21" ht="15.75">
      <c r="A467" s="239">
        <v>442</v>
      </c>
      <c r="B467" s="206"/>
      <c r="C467" s="207"/>
      <c r="D467" s="206"/>
      <c r="E467" s="225"/>
      <c r="F467" s="225"/>
      <c r="G467" s="225"/>
      <c r="H467" s="225"/>
      <c r="I467" s="225"/>
      <c r="J467" s="225"/>
      <c r="K467" s="225"/>
      <c r="L467" s="225"/>
      <c r="M467" s="225"/>
      <c r="N467" s="225"/>
      <c r="O467" s="225"/>
      <c r="P467" s="104">
        <f t="shared" si="39"/>
        <v>0</v>
      </c>
      <c r="Q467" s="16" t="b">
        <f t="shared" si="40"/>
        <v>1</v>
      </c>
      <c r="R467" s="481" t="b">
        <f t="shared" si="41"/>
        <v>1</v>
      </c>
      <c r="S467" s="16" t="b">
        <f t="shared" si="42"/>
        <v>1</v>
      </c>
      <c r="T467" s="16" t="b">
        <f t="shared" si="37"/>
        <v>1</v>
      </c>
      <c r="U467" s="16" t="b">
        <f t="shared" si="38"/>
        <v>1</v>
      </c>
    </row>
    <row r="468" spans="1:21" ht="15.75">
      <c r="A468" s="239">
        <v>443</v>
      </c>
      <c r="B468" s="206"/>
      <c r="C468" s="207"/>
      <c r="D468" s="206"/>
      <c r="E468" s="225"/>
      <c r="F468" s="225"/>
      <c r="G468" s="225"/>
      <c r="H468" s="225"/>
      <c r="I468" s="225"/>
      <c r="J468" s="225"/>
      <c r="K468" s="225"/>
      <c r="L468" s="225"/>
      <c r="M468" s="225"/>
      <c r="N468" s="225"/>
      <c r="O468" s="225"/>
      <c r="P468" s="104">
        <f t="shared" si="39"/>
        <v>0</v>
      </c>
      <c r="Q468" s="16" t="b">
        <f t="shared" si="40"/>
        <v>1</v>
      </c>
      <c r="R468" s="481" t="b">
        <f t="shared" si="41"/>
        <v>1</v>
      </c>
      <c r="S468" s="16" t="b">
        <f t="shared" si="42"/>
        <v>1</v>
      </c>
      <c r="T468" s="16" t="b">
        <f t="shared" si="37"/>
        <v>1</v>
      </c>
      <c r="U468" s="16" t="b">
        <f t="shared" si="38"/>
        <v>1</v>
      </c>
    </row>
    <row r="469" spans="1:21" ht="15.75">
      <c r="A469" s="239">
        <v>444</v>
      </c>
      <c r="B469" s="206"/>
      <c r="C469" s="207"/>
      <c r="D469" s="206"/>
      <c r="E469" s="225"/>
      <c r="F469" s="225"/>
      <c r="G469" s="225"/>
      <c r="H469" s="225"/>
      <c r="I469" s="225"/>
      <c r="J469" s="225"/>
      <c r="K469" s="225"/>
      <c r="L469" s="225"/>
      <c r="M469" s="225"/>
      <c r="N469" s="225"/>
      <c r="O469" s="225"/>
      <c r="P469" s="104">
        <f t="shared" si="39"/>
        <v>0</v>
      </c>
      <c r="Q469" s="16" t="b">
        <f t="shared" si="40"/>
        <v>1</v>
      </c>
      <c r="R469" s="481" t="b">
        <f t="shared" si="41"/>
        <v>1</v>
      </c>
      <c r="S469" s="16" t="b">
        <f t="shared" si="42"/>
        <v>1</v>
      </c>
      <c r="T469" s="16" t="b">
        <f t="shared" si="37"/>
        <v>1</v>
      </c>
      <c r="U469" s="16" t="b">
        <f t="shared" si="38"/>
        <v>1</v>
      </c>
    </row>
    <row r="470" spans="1:21" ht="15.75">
      <c r="A470" s="239">
        <v>445</v>
      </c>
      <c r="B470" s="206"/>
      <c r="C470" s="207"/>
      <c r="D470" s="206"/>
      <c r="E470" s="225"/>
      <c r="F470" s="225"/>
      <c r="G470" s="225"/>
      <c r="H470" s="225"/>
      <c r="I470" s="225"/>
      <c r="J470" s="225"/>
      <c r="K470" s="225"/>
      <c r="L470" s="225"/>
      <c r="M470" s="225"/>
      <c r="N470" s="225"/>
      <c r="O470" s="225"/>
      <c r="P470" s="104">
        <f t="shared" si="39"/>
        <v>0</v>
      </c>
      <c r="Q470" s="16" t="b">
        <f t="shared" si="40"/>
        <v>1</v>
      </c>
      <c r="R470" s="481" t="b">
        <f t="shared" si="41"/>
        <v>1</v>
      </c>
      <c r="S470" s="16" t="b">
        <f t="shared" si="42"/>
        <v>1</v>
      </c>
      <c r="T470" s="16" t="b">
        <f t="shared" si="37"/>
        <v>1</v>
      </c>
      <c r="U470" s="16" t="b">
        <f t="shared" si="38"/>
        <v>1</v>
      </c>
    </row>
    <row r="471" spans="1:21" ht="15.75">
      <c r="A471" s="239">
        <v>446</v>
      </c>
      <c r="B471" s="206"/>
      <c r="C471" s="207"/>
      <c r="D471" s="206"/>
      <c r="E471" s="225"/>
      <c r="F471" s="225"/>
      <c r="G471" s="225"/>
      <c r="H471" s="225"/>
      <c r="I471" s="225"/>
      <c r="J471" s="225"/>
      <c r="K471" s="225"/>
      <c r="L471" s="225"/>
      <c r="M471" s="225"/>
      <c r="N471" s="225"/>
      <c r="O471" s="225"/>
      <c r="P471" s="104">
        <f t="shared" si="39"/>
        <v>0</v>
      </c>
      <c r="Q471" s="16" t="b">
        <f t="shared" si="40"/>
        <v>1</v>
      </c>
      <c r="R471" s="481" t="b">
        <f t="shared" si="41"/>
        <v>1</v>
      </c>
      <c r="S471" s="16" t="b">
        <f t="shared" si="42"/>
        <v>1</v>
      </c>
      <c r="T471" s="16" t="b">
        <f t="shared" si="37"/>
        <v>1</v>
      </c>
      <c r="U471" s="16" t="b">
        <f t="shared" si="38"/>
        <v>1</v>
      </c>
    </row>
    <row r="472" spans="1:21" ht="15.75">
      <c r="A472" s="239">
        <v>447</v>
      </c>
      <c r="B472" s="206"/>
      <c r="C472" s="207"/>
      <c r="D472" s="206"/>
      <c r="E472" s="225"/>
      <c r="F472" s="225"/>
      <c r="G472" s="225"/>
      <c r="H472" s="225"/>
      <c r="I472" s="225"/>
      <c r="J472" s="225"/>
      <c r="K472" s="225"/>
      <c r="L472" s="225"/>
      <c r="M472" s="225"/>
      <c r="N472" s="225"/>
      <c r="O472" s="225"/>
      <c r="P472" s="104">
        <f t="shared" si="39"/>
        <v>0</v>
      </c>
      <c r="Q472" s="16" t="b">
        <f t="shared" si="40"/>
        <v>1</v>
      </c>
      <c r="R472" s="481" t="b">
        <f t="shared" si="41"/>
        <v>1</v>
      </c>
      <c r="S472" s="16" t="b">
        <f t="shared" si="42"/>
        <v>1</v>
      </c>
      <c r="T472" s="16" t="b">
        <f t="shared" si="37"/>
        <v>1</v>
      </c>
      <c r="U472" s="16" t="b">
        <f t="shared" si="38"/>
        <v>1</v>
      </c>
    </row>
    <row r="473" spans="1:21" ht="15.75">
      <c r="A473" s="239">
        <v>448</v>
      </c>
      <c r="B473" s="206"/>
      <c r="C473" s="207"/>
      <c r="D473" s="206"/>
      <c r="E473" s="225"/>
      <c r="F473" s="225"/>
      <c r="G473" s="225"/>
      <c r="H473" s="225"/>
      <c r="I473" s="225"/>
      <c r="J473" s="225"/>
      <c r="K473" s="225"/>
      <c r="L473" s="225"/>
      <c r="M473" s="225"/>
      <c r="N473" s="225"/>
      <c r="O473" s="225"/>
      <c r="P473" s="104">
        <f t="shared" si="39"/>
        <v>0</v>
      </c>
      <c r="Q473" s="16" t="b">
        <f t="shared" si="40"/>
        <v>1</v>
      </c>
      <c r="R473" s="481" t="b">
        <f t="shared" si="41"/>
        <v>1</v>
      </c>
      <c r="S473" s="16" t="b">
        <f t="shared" si="42"/>
        <v>1</v>
      </c>
      <c r="T473" s="16" t="b">
        <f t="shared" si="37"/>
        <v>1</v>
      </c>
      <c r="U473" s="16" t="b">
        <f t="shared" si="38"/>
        <v>1</v>
      </c>
    </row>
    <row r="474" spans="1:21" ht="15.75">
      <c r="A474" s="239">
        <v>449</v>
      </c>
      <c r="B474" s="206"/>
      <c r="C474" s="207"/>
      <c r="D474" s="206"/>
      <c r="E474" s="225"/>
      <c r="F474" s="225"/>
      <c r="G474" s="225"/>
      <c r="H474" s="225"/>
      <c r="I474" s="225"/>
      <c r="J474" s="225"/>
      <c r="K474" s="225"/>
      <c r="L474" s="225"/>
      <c r="M474" s="225"/>
      <c r="N474" s="225"/>
      <c r="O474" s="225"/>
      <c r="P474" s="104">
        <f t="shared" si="39"/>
        <v>0</v>
      </c>
      <c r="Q474" s="16" t="b">
        <f t="shared" si="40"/>
        <v>1</v>
      </c>
      <c r="R474" s="481" t="b">
        <f t="shared" si="41"/>
        <v>1</v>
      </c>
      <c r="S474" s="16" t="b">
        <f t="shared" si="42"/>
        <v>1</v>
      </c>
      <c r="T474" s="16" t="b">
        <f t="shared" ref="T474:T537" si="43">IF(B474="",TRUE,(IF(ISNUMBER(MATCH(B474,CountriesList,0)),TRUE,FALSE)))</f>
        <v>1</v>
      </c>
      <c r="U474" s="16" t="b">
        <f t="shared" ref="U474:U537" si="44">IF(D474="",TRUE,(IF(ISNUMBER(MATCH(D474,ClientCategorisationList,0)),TRUE,FALSE)))</f>
        <v>1</v>
      </c>
    </row>
    <row r="475" spans="1:21" ht="15.75">
      <c r="A475" s="239">
        <v>450</v>
      </c>
      <c r="B475" s="206"/>
      <c r="C475" s="207"/>
      <c r="D475" s="206"/>
      <c r="E475" s="225"/>
      <c r="F475" s="225"/>
      <c r="G475" s="225"/>
      <c r="H475" s="225"/>
      <c r="I475" s="225"/>
      <c r="J475" s="225"/>
      <c r="K475" s="225"/>
      <c r="L475" s="225"/>
      <c r="M475" s="225"/>
      <c r="N475" s="225"/>
      <c r="O475" s="225"/>
      <c r="P475" s="104">
        <f t="shared" ref="P475:P538" si="45">SUM(E475:O475)</f>
        <v>0</v>
      </c>
      <c r="Q475" s="16" t="b">
        <f t="shared" si="40"/>
        <v>1</v>
      </c>
      <c r="R475" s="481" t="b">
        <f t="shared" si="41"/>
        <v>1</v>
      </c>
      <c r="S475" s="16" t="b">
        <f t="shared" si="42"/>
        <v>1</v>
      </c>
      <c r="T475" s="16" t="b">
        <f t="shared" si="43"/>
        <v>1</v>
      </c>
      <c r="U475" s="16" t="b">
        <f t="shared" si="44"/>
        <v>1</v>
      </c>
    </row>
    <row r="476" spans="1:21" ht="15.75">
      <c r="A476" s="239">
        <v>451</v>
      </c>
      <c r="B476" s="206"/>
      <c r="C476" s="207"/>
      <c r="D476" s="206"/>
      <c r="E476" s="225"/>
      <c r="F476" s="225"/>
      <c r="G476" s="225"/>
      <c r="H476" s="225"/>
      <c r="I476" s="225"/>
      <c r="J476" s="225"/>
      <c r="K476" s="225"/>
      <c r="L476" s="225"/>
      <c r="M476" s="225"/>
      <c r="N476" s="225"/>
      <c r="O476" s="225"/>
      <c r="P476" s="104">
        <f t="shared" si="45"/>
        <v>0</v>
      </c>
      <c r="Q476" s="16" t="b">
        <f t="shared" ref="Q476:Q539" si="46">IF(ISBLANK(B476),TRUE,IF(OR(ISBLANK(C476),ISBLANK(D476),ISBLANK(E476),ISBLANK(F476),ISBLANK(G476),ISBLANK(H476),ISBLANK(I476),ISBLANK(J476),ISBLANK(K476),ISBLANK(L476),ISBLANK(M476),ISBLANK(N476),ISBLANK(O476),ISBLANK(P476)),FALSE,TRUE))</f>
        <v>1</v>
      </c>
      <c r="R476" s="481" t="b">
        <f t="shared" ref="R476:R539" si="47">IF(OR(AND(B476="N/A",D476="N/A"),AND(B476&lt;&gt;"N/A",D476&lt;&gt;"N/A"),AND(ISBLANK(B476),ISBLANK(D476)),AND(NOT(ISBLANK(B476)),NOT(ISBLANK(D476)))),TRUE,FALSE)</f>
        <v>1</v>
      </c>
      <c r="S476" s="16" t="b">
        <f t="shared" ref="S476:S539" si="48">IF(OR(AND(B476="N/A",D476="N/A",C476=0,P476=0),AND(ISBLANK(B476),ISBLANK(D476),ISBLANK(C476),P476=0),AND(AND(NOT(ISBLANK(B476)),B476&lt;&gt;"N/A"),AND(NOT(ISBLANK(D476)),D476&lt;&gt;"N/A"),C476&lt;&gt;0,P476&lt;&gt;0)),TRUE,FALSE)</f>
        <v>1</v>
      </c>
      <c r="T476" s="16" t="b">
        <f t="shared" si="43"/>
        <v>1</v>
      </c>
      <c r="U476" s="16" t="b">
        <f t="shared" si="44"/>
        <v>1</v>
      </c>
    </row>
    <row r="477" spans="1:21" ht="15.75">
      <c r="A477" s="239">
        <v>452</v>
      </c>
      <c r="B477" s="206"/>
      <c r="C477" s="207"/>
      <c r="D477" s="206"/>
      <c r="E477" s="225"/>
      <c r="F477" s="225"/>
      <c r="G477" s="225"/>
      <c r="H477" s="225"/>
      <c r="I477" s="225"/>
      <c r="J477" s="225"/>
      <c r="K477" s="225"/>
      <c r="L477" s="225"/>
      <c r="M477" s="225"/>
      <c r="N477" s="225"/>
      <c r="O477" s="225"/>
      <c r="P477" s="104">
        <f t="shared" si="45"/>
        <v>0</v>
      </c>
      <c r="Q477" s="16" t="b">
        <f t="shared" si="46"/>
        <v>1</v>
      </c>
      <c r="R477" s="481" t="b">
        <f t="shared" si="47"/>
        <v>1</v>
      </c>
      <c r="S477" s="16" t="b">
        <f t="shared" si="48"/>
        <v>1</v>
      </c>
      <c r="T477" s="16" t="b">
        <f t="shared" si="43"/>
        <v>1</v>
      </c>
      <c r="U477" s="16" t="b">
        <f t="shared" si="44"/>
        <v>1</v>
      </c>
    </row>
    <row r="478" spans="1:21" ht="15.75">
      <c r="A478" s="239">
        <v>453</v>
      </c>
      <c r="B478" s="206"/>
      <c r="C478" s="207"/>
      <c r="D478" s="206"/>
      <c r="E478" s="225"/>
      <c r="F478" s="225"/>
      <c r="G478" s="225"/>
      <c r="H478" s="225"/>
      <c r="I478" s="225"/>
      <c r="J478" s="225"/>
      <c r="K478" s="225"/>
      <c r="L478" s="225"/>
      <c r="M478" s="225"/>
      <c r="N478" s="225"/>
      <c r="O478" s="225"/>
      <c r="P478" s="104">
        <f t="shared" si="45"/>
        <v>0</v>
      </c>
      <c r="Q478" s="16" t="b">
        <f t="shared" si="46"/>
        <v>1</v>
      </c>
      <c r="R478" s="481" t="b">
        <f t="shared" si="47"/>
        <v>1</v>
      </c>
      <c r="S478" s="16" t="b">
        <f t="shared" si="48"/>
        <v>1</v>
      </c>
      <c r="T478" s="16" t="b">
        <f t="shared" si="43"/>
        <v>1</v>
      </c>
      <c r="U478" s="16" t="b">
        <f t="shared" si="44"/>
        <v>1</v>
      </c>
    </row>
    <row r="479" spans="1:21" ht="15.75">
      <c r="A479" s="239">
        <v>454</v>
      </c>
      <c r="B479" s="206"/>
      <c r="C479" s="207"/>
      <c r="D479" s="206"/>
      <c r="E479" s="225"/>
      <c r="F479" s="225"/>
      <c r="G479" s="225"/>
      <c r="H479" s="225"/>
      <c r="I479" s="225"/>
      <c r="J479" s="225"/>
      <c r="K479" s="225"/>
      <c r="L479" s="225"/>
      <c r="M479" s="225"/>
      <c r="N479" s="225"/>
      <c r="O479" s="225"/>
      <c r="P479" s="104">
        <f t="shared" si="45"/>
        <v>0</v>
      </c>
      <c r="Q479" s="16" t="b">
        <f t="shared" si="46"/>
        <v>1</v>
      </c>
      <c r="R479" s="481" t="b">
        <f t="shared" si="47"/>
        <v>1</v>
      </c>
      <c r="S479" s="16" t="b">
        <f t="shared" si="48"/>
        <v>1</v>
      </c>
      <c r="T479" s="16" t="b">
        <f t="shared" si="43"/>
        <v>1</v>
      </c>
      <c r="U479" s="16" t="b">
        <f t="shared" si="44"/>
        <v>1</v>
      </c>
    </row>
    <row r="480" spans="1:21" ht="15.75">
      <c r="A480" s="239">
        <v>455</v>
      </c>
      <c r="B480" s="206"/>
      <c r="C480" s="207"/>
      <c r="D480" s="206"/>
      <c r="E480" s="225"/>
      <c r="F480" s="225"/>
      <c r="G480" s="225"/>
      <c r="H480" s="225"/>
      <c r="I480" s="225"/>
      <c r="J480" s="225"/>
      <c r="K480" s="225"/>
      <c r="L480" s="225"/>
      <c r="M480" s="225"/>
      <c r="N480" s="225"/>
      <c r="O480" s="225"/>
      <c r="P480" s="104">
        <f t="shared" si="45"/>
        <v>0</v>
      </c>
      <c r="Q480" s="16" t="b">
        <f t="shared" si="46"/>
        <v>1</v>
      </c>
      <c r="R480" s="481" t="b">
        <f t="shared" si="47"/>
        <v>1</v>
      </c>
      <c r="S480" s="16" t="b">
        <f t="shared" si="48"/>
        <v>1</v>
      </c>
      <c r="T480" s="16" t="b">
        <f t="shared" si="43"/>
        <v>1</v>
      </c>
      <c r="U480" s="16" t="b">
        <f t="shared" si="44"/>
        <v>1</v>
      </c>
    </row>
    <row r="481" spans="1:21" ht="15.75">
      <c r="A481" s="239">
        <v>456</v>
      </c>
      <c r="B481" s="206"/>
      <c r="C481" s="207"/>
      <c r="D481" s="206"/>
      <c r="E481" s="225"/>
      <c r="F481" s="225"/>
      <c r="G481" s="225"/>
      <c r="H481" s="225"/>
      <c r="I481" s="225"/>
      <c r="J481" s="225"/>
      <c r="K481" s="225"/>
      <c r="L481" s="225"/>
      <c r="M481" s="225"/>
      <c r="N481" s="225"/>
      <c r="O481" s="225"/>
      <c r="P481" s="104">
        <f t="shared" si="45"/>
        <v>0</v>
      </c>
      <c r="Q481" s="16" t="b">
        <f t="shared" si="46"/>
        <v>1</v>
      </c>
      <c r="R481" s="481" t="b">
        <f t="shared" si="47"/>
        <v>1</v>
      </c>
      <c r="S481" s="16" t="b">
        <f t="shared" si="48"/>
        <v>1</v>
      </c>
      <c r="T481" s="16" t="b">
        <f t="shared" si="43"/>
        <v>1</v>
      </c>
      <c r="U481" s="16" t="b">
        <f t="shared" si="44"/>
        <v>1</v>
      </c>
    </row>
    <row r="482" spans="1:21" ht="15.75">
      <c r="A482" s="239">
        <v>457</v>
      </c>
      <c r="B482" s="206"/>
      <c r="C482" s="207"/>
      <c r="D482" s="206"/>
      <c r="E482" s="225"/>
      <c r="F482" s="225"/>
      <c r="G482" s="225"/>
      <c r="H482" s="225"/>
      <c r="I482" s="225"/>
      <c r="J482" s="225"/>
      <c r="K482" s="225"/>
      <c r="L482" s="225"/>
      <c r="M482" s="225"/>
      <c r="N482" s="225"/>
      <c r="O482" s="225"/>
      <c r="P482" s="104">
        <f t="shared" si="45"/>
        <v>0</v>
      </c>
      <c r="Q482" s="16" t="b">
        <f t="shared" si="46"/>
        <v>1</v>
      </c>
      <c r="R482" s="481" t="b">
        <f t="shared" si="47"/>
        <v>1</v>
      </c>
      <c r="S482" s="16" t="b">
        <f t="shared" si="48"/>
        <v>1</v>
      </c>
      <c r="T482" s="16" t="b">
        <f t="shared" si="43"/>
        <v>1</v>
      </c>
      <c r="U482" s="16" t="b">
        <f t="shared" si="44"/>
        <v>1</v>
      </c>
    </row>
    <row r="483" spans="1:21" ht="15.75">
      <c r="A483" s="239">
        <v>458</v>
      </c>
      <c r="B483" s="206"/>
      <c r="C483" s="207"/>
      <c r="D483" s="206"/>
      <c r="E483" s="225"/>
      <c r="F483" s="225"/>
      <c r="G483" s="225"/>
      <c r="H483" s="225"/>
      <c r="I483" s="225"/>
      <c r="J483" s="225"/>
      <c r="K483" s="225"/>
      <c r="L483" s="225"/>
      <c r="M483" s="225"/>
      <c r="N483" s="225"/>
      <c r="O483" s="225"/>
      <c r="P483" s="104">
        <f t="shared" si="45"/>
        <v>0</v>
      </c>
      <c r="Q483" s="16" t="b">
        <f t="shared" si="46"/>
        <v>1</v>
      </c>
      <c r="R483" s="481" t="b">
        <f t="shared" si="47"/>
        <v>1</v>
      </c>
      <c r="S483" s="16" t="b">
        <f t="shared" si="48"/>
        <v>1</v>
      </c>
      <c r="T483" s="16" t="b">
        <f t="shared" si="43"/>
        <v>1</v>
      </c>
      <c r="U483" s="16" t="b">
        <f t="shared" si="44"/>
        <v>1</v>
      </c>
    </row>
    <row r="484" spans="1:21" ht="15.75">
      <c r="A484" s="239">
        <v>459</v>
      </c>
      <c r="B484" s="206"/>
      <c r="C484" s="207"/>
      <c r="D484" s="206"/>
      <c r="E484" s="225"/>
      <c r="F484" s="225"/>
      <c r="G484" s="225"/>
      <c r="H484" s="225"/>
      <c r="I484" s="225"/>
      <c r="J484" s="225"/>
      <c r="K484" s="225"/>
      <c r="L484" s="225"/>
      <c r="M484" s="225"/>
      <c r="N484" s="225"/>
      <c r="O484" s="225"/>
      <c r="P484" s="104">
        <f t="shared" si="45"/>
        <v>0</v>
      </c>
      <c r="Q484" s="16" t="b">
        <f t="shared" si="46"/>
        <v>1</v>
      </c>
      <c r="R484" s="481" t="b">
        <f t="shared" si="47"/>
        <v>1</v>
      </c>
      <c r="S484" s="16" t="b">
        <f t="shared" si="48"/>
        <v>1</v>
      </c>
      <c r="T484" s="16" t="b">
        <f t="shared" si="43"/>
        <v>1</v>
      </c>
      <c r="U484" s="16" t="b">
        <f t="shared" si="44"/>
        <v>1</v>
      </c>
    </row>
    <row r="485" spans="1:21" ht="15.75">
      <c r="A485" s="239">
        <v>460</v>
      </c>
      <c r="B485" s="206"/>
      <c r="C485" s="207"/>
      <c r="D485" s="206"/>
      <c r="E485" s="225"/>
      <c r="F485" s="225"/>
      <c r="G485" s="225"/>
      <c r="H485" s="225"/>
      <c r="I485" s="225"/>
      <c r="J485" s="225"/>
      <c r="K485" s="225"/>
      <c r="L485" s="225"/>
      <c r="M485" s="225"/>
      <c r="N485" s="225"/>
      <c r="O485" s="225"/>
      <c r="P485" s="104">
        <f t="shared" si="45"/>
        <v>0</v>
      </c>
      <c r="Q485" s="16" t="b">
        <f t="shared" si="46"/>
        <v>1</v>
      </c>
      <c r="R485" s="481" t="b">
        <f t="shared" si="47"/>
        <v>1</v>
      </c>
      <c r="S485" s="16" t="b">
        <f t="shared" si="48"/>
        <v>1</v>
      </c>
      <c r="T485" s="16" t="b">
        <f t="shared" si="43"/>
        <v>1</v>
      </c>
      <c r="U485" s="16" t="b">
        <f t="shared" si="44"/>
        <v>1</v>
      </c>
    </row>
    <row r="486" spans="1:21" ht="15.75">
      <c r="A486" s="239">
        <v>461</v>
      </c>
      <c r="B486" s="206"/>
      <c r="C486" s="207"/>
      <c r="D486" s="206"/>
      <c r="E486" s="225"/>
      <c r="F486" s="225"/>
      <c r="G486" s="225"/>
      <c r="H486" s="225"/>
      <c r="I486" s="225"/>
      <c r="J486" s="225"/>
      <c r="K486" s="225"/>
      <c r="L486" s="225"/>
      <c r="M486" s="225"/>
      <c r="N486" s="225"/>
      <c r="O486" s="225"/>
      <c r="P486" s="104">
        <f t="shared" si="45"/>
        <v>0</v>
      </c>
      <c r="Q486" s="16" t="b">
        <f t="shared" si="46"/>
        <v>1</v>
      </c>
      <c r="R486" s="481" t="b">
        <f t="shared" si="47"/>
        <v>1</v>
      </c>
      <c r="S486" s="16" t="b">
        <f t="shared" si="48"/>
        <v>1</v>
      </c>
      <c r="T486" s="16" t="b">
        <f t="shared" si="43"/>
        <v>1</v>
      </c>
      <c r="U486" s="16" t="b">
        <f t="shared" si="44"/>
        <v>1</v>
      </c>
    </row>
    <row r="487" spans="1:21" ht="15.75">
      <c r="A487" s="239">
        <v>462</v>
      </c>
      <c r="B487" s="206"/>
      <c r="C487" s="207"/>
      <c r="D487" s="206"/>
      <c r="E487" s="225"/>
      <c r="F487" s="225"/>
      <c r="G487" s="225"/>
      <c r="H487" s="225"/>
      <c r="I487" s="225"/>
      <c r="J487" s="225"/>
      <c r="K487" s="225"/>
      <c r="L487" s="225"/>
      <c r="M487" s="225"/>
      <c r="N487" s="225"/>
      <c r="O487" s="225"/>
      <c r="P487" s="104">
        <f t="shared" si="45"/>
        <v>0</v>
      </c>
      <c r="Q487" s="16" t="b">
        <f t="shared" si="46"/>
        <v>1</v>
      </c>
      <c r="R487" s="481" t="b">
        <f t="shared" si="47"/>
        <v>1</v>
      </c>
      <c r="S487" s="16" t="b">
        <f t="shared" si="48"/>
        <v>1</v>
      </c>
      <c r="T487" s="16" t="b">
        <f t="shared" si="43"/>
        <v>1</v>
      </c>
      <c r="U487" s="16" t="b">
        <f t="shared" si="44"/>
        <v>1</v>
      </c>
    </row>
    <row r="488" spans="1:21" ht="15.75">
      <c r="A488" s="239">
        <v>463</v>
      </c>
      <c r="B488" s="206"/>
      <c r="C488" s="207"/>
      <c r="D488" s="206"/>
      <c r="E488" s="225"/>
      <c r="F488" s="225"/>
      <c r="G488" s="225"/>
      <c r="H488" s="225"/>
      <c r="I488" s="225"/>
      <c r="J488" s="225"/>
      <c r="K488" s="225"/>
      <c r="L488" s="225"/>
      <c r="M488" s="225"/>
      <c r="N488" s="225"/>
      <c r="O488" s="225"/>
      <c r="P488" s="104">
        <f t="shared" si="45"/>
        <v>0</v>
      </c>
      <c r="Q488" s="16" t="b">
        <f t="shared" si="46"/>
        <v>1</v>
      </c>
      <c r="R488" s="481" t="b">
        <f t="shared" si="47"/>
        <v>1</v>
      </c>
      <c r="S488" s="16" t="b">
        <f t="shared" si="48"/>
        <v>1</v>
      </c>
      <c r="T488" s="16" t="b">
        <f t="shared" si="43"/>
        <v>1</v>
      </c>
      <c r="U488" s="16" t="b">
        <f t="shared" si="44"/>
        <v>1</v>
      </c>
    </row>
    <row r="489" spans="1:21" ht="15.75">
      <c r="A489" s="239">
        <v>464</v>
      </c>
      <c r="B489" s="206"/>
      <c r="C489" s="207"/>
      <c r="D489" s="206"/>
      <c r="E489" s="225"/>
      <c r="F489" s="225"/>
      <c r="G489" s="225"/>
      <c r="H489" s="225"/>
      <c r="I489" s="225"/>
      <c r="J489" s="225"/>
      <c r="K489" s="225"/>
      <c r="L489" s="225"/>
      <c r="M489" s="225"/>
      <c r="N489" s="225"/>
      <c r="O489" s="225"/>
      <c r="P489" s="104">
        <f t="shared" si="45"/>
        <v>0</v>
      </c>
      <c r="Q489" s="16" t="b">
        <f t="shared" si="46"/>
        <v>1</v>
      </c>
      <c r="R489" s="481" t="b">
        <f t="shared" si="47"/>
        <v>1</v>
      </c>
      <c r="S489" s="16" t="b">
        <f t="shared" si="48"/>
        <v>1</v>
      </c>
      <c r="T489" s="16" t="b">
        <f t="shared" si="43"/>
        <v>1</v>
      </c>
      <c r="U489" s="16" t="b">
        <f t="shared" si="44"/>
        <v>1</v>
      </c>
    </row>
    <row r="490" spans="1:21" ht="15.75">
      <c r="A490" s="239">
        <v>465</v>
      </c>
      <c r="B490" s="206"/>
      <c r="C490" s="207"/>
      <c r="D490" s="206"/>
      <c r="E490" s="225"/>
      <c r="F490" s="225"/>
      <c r="G490" s="225"/>
      <c r="H490" s="225"/>
      <c r="I490" s="225"/>
      <c r="J490" s="225"/>
      <c r="K490" s="225"/>
      <c r="L490" s="225"/>
      <c r="M490" s="225"/>
      <c r="N490" s="225"/>
      <c r="O490" s="225"/>
      <c r="P490" s="104">
        <f t="shared" si="45"/>
        <v>0</v>
      </c>
      <c r="Q490" s="16" t="b">
        <f t="shared" si="46"/>
        <v>1</v>
      </c>
      <c r="R490" s="481" t="b">
        <f t="shared" si="47"/>
        <v>1</v>
      </c>
      <c r="S490" s="16" t="b">
        <f t="shared" si="48"/>
        <v>1</v>
      </c>
      <c r="T490" s="16" t="b">
        <f t="shared" si="43"/>
        <v>1</v>
      </c>
      <c r="U490" s="16" t="b">
        <f t="shared" si="44"/>
        <v>1</v>
      </c>
    </row>
    <row r="491" spans="1:21" ht="15.75">
      <c r="A491" s="239">
        <v>466</v>
      </c>
      <c r="B491" s="206"/>
      <c r="C491" s="207"/>
      <c r="D491" s="206"/>
      <c r="E491" s="225"/>
      <c r="F491" s="225"/>
      <c r="G491" s="225"/>
      <c r="H491" s="225"/>
      <c r="I491" s="225"/>
      <c r="J491" s="225"/>
      <c r="K491" s="225"/>
      <c r="L491" s="225"/>
      <c r="M491" s="225"/>
      <c r="N491" s="225"/>
      <c r="O491" s="225"/>
      <c r="P491" s="104">
        <f t="shared" si="45"/>
        <v>0</v>
      </c>
      <c r="Q491" s="16" t="b">
        <f t="shared" si="46"/>
        <v>1</v>
      </c>
      <c r="R491" s="481" t="b">
        <f t="shared" si="47"/>
        <v>1</v>
      </c>
      <c r="S491" s="16" t="b">
        <f t="shared" si="48"/>
        <v>1</v>
      </c>
      <c r="T491" s="16" t="b">
        <f t="shared" si="43"/>
        <v>1</v>
      </c>
      <c r="U491" s="16" t="b">
        <f t="shared" si="44"/>
        <v>1</v>
      </c>
    </row>
    <row r="492" spans="1:21" ht="15.75">
      <c r="A492" s="239">
        <v>467</v>
      </c>
      <c r="B492" s="206"/>
      <c r="C492" s="207"/>
      <c r="D492" s="206"/>
      <c r="E492" s="225"/>
      <c r="F492" s="225"/>
      <c r="G492" s="225"/>
      <c r="H492" s="225"/>
      <c r="I492" s="225"/>
      <c r="J492" s="225"/>
      <c r="K492" s="225"/>
      <c r="L492" s="225"/>
      <c r="M492" s="225"/>
      <c r="N492" s="225"/>
      <c r="O492" s="225"/>
      <c r="P492" s="104">
        <f t="shared" si="45"/>
        <v>0</v>
      </c>
      <c r="Q492" s="16" t="b">
        <f t="shared" si="46"/>
        <v>1</v>
      </c>
      <c r="R492" s="481" t="b">
        <f t="shared" si="47"/>
        <v>1</v>
      </c>
      <c r="S492" s="16" t="b">
        <f t="shared" si="48"/>
        <v>1</v>
      </c>
      <c r="T492" s="16" t="b">
        <f t="shared" si="43"/>
        <v>1</v>
      </c>
      <c r="U492" s="16" t="b">
        <f t="shared" si="44"/>
        <v>1</v>
      </c>
    </row>
    <row r="493" spans="1:21" ht="15.75">
      <c r="A493" s="239">
        <v>468</v>
      </c>
      <c r="B493" s="206"/>
      <c r="C493" s="207"/>
      <c r="D493" s="206"/>
      <c r="E493" s="225"/>
      <c r="F493" s="225"/>
      <c r="G493" s="225"/>
      <c r="H493" s="225"/>
      <c r="I493" s="225"/>
      <c r="J493" s="225"/>
      <c r="K493" s="225"/>
      <c r="L493" s="225"/>
      <c r="M493" s="225"/>
      <c r="N493" s="225"/>
      <c r="O493" s="225"/>
      <c r="P493" s="104">
        <f t="shared" si="45"/>
        <v>0</v>
      </c>
      <c r="Q493" s="16" t="b">
        <f t="shared" si="46"/>
        <v>1</v>
      </c>
      <c r="R493" s="481" t="b">
        <f t="shared" si="47"/>
        <v>1</v>
      </c>
      <c r="S493" s="16" t="b">
        <f t="shared" si="48"/>
        <v>1</v>
      </c>
      <c r="T493" s="16" t="b">
        <f t="shared" si="43"/>
        <v>1</v>
      </c>
      <c r="U493" s="16" t="b">
        <f t="shared" si="44"/>
        <v>1</v>
      </c>
    </row>
    <row r="494" spans="1:21" ht="15.75">
      <c r="A494" s="239">
        <v>469</v>
      </c>
      <c r="B494" s="206"/>
      <c r="C494" s="207"/>
      <c r="D494" s="206"/>
      <c r="E494" s="225"/>
      <c r="F494" s="225"/>
      <c r="G494" s="225"/>
      <c r="H494" s="225"/>
      <c r="I494" s="225"/>
      <c r="J494" s="225"/>
      <c r="K494" s="225"/>
      <c r="L494" s="225"/>
      <c r="M494" s="225"/>
      <c r="N494" s="225"/>
      <c r="O494" s="225"/>
      <c r="P494" s="104">
        <f t="shared" si="45"/>
        <v>0</v>
      </c>
      <c r="Q494" s="16" t="b">
        <f t="shared" si="46"/>
        <v>1</v>
      </c>
      <c r="R494" s="481" t="b">
        <f t="shared" si="47"/>
        <v>1</v>
      </c>
      <c r="S494" s="16" t="b">
        <f t="shared" si="48"/>
        <v>1</v>
      </c>
      <c r="T494" s="16" t="b">
        <f t="shared" si="43"/>
        <v>1</v>
      </c>
      <c r="U494" s="16" t="b">
        <f t="shared" si="44"/>
        <v>1</v>
      </c>
    </row>
    <row r="495" spans="1:21" ht="15.75">
      <c r="A495" s="239">
        <v>470</v>
      </c>
      <c r="B495" s="206"/>
      <c r="C495" s="207"/>
      <c r="D495" s="206"/>
      <c r="E495" s="225"/>
      <c r="F495" s="225"/>
      <c r="G495" s="225"/>
      <c r="H495" s="225"/>
      <c r="I495" s="225"/>
      <c r="J495" s="225"/>
      <c r="K495" s="225"/>
      <c r="L495" s="225"/>
      <c r="M495" s="225"/>
      <c r="N495" s="225"/>
      <c r="O495" s="225"/>
      <c r="P495" s="104">
        <f t="shared" si="45"/>
        <v>0</v>
      </c>
      <c r="Q495" s="16" t="b">
        <f t="shared" si="46"/>
        <v>1</v>
      </c>
      <c r="R495" s="481" t="b">
        <f t="shared" si="47"/>
        <v>1</v>
      </c>
      <c r="S495" s="16" t="b">
        <f t="shared" si="48"/>
        <v>1</v>
      </c>
      <c r="T495" s="16" t="b">
        <f t="shared" si="43"/>
        <v>1</v>
      </c>
      <c r="U495" s="16" t="b">
        <f t="shared" si="44"/>
        <v>1</v>
      </c>
    </row>
    <row r="496" spans="1:21" ht="15.75">
      <c r="A496" s="239">
        <v>471</v>
      </c>
      <c r="B496" s="206"/>
      <c r="C496" s="207"/>
      <c r="D496" s="206"/>
      <c r="E496" s="225"/>
      <c r="F496" s="225"/>
      <c r="G496" s="225"/>
      <c r="H496" s="225"/>
      <c r="I496" s="225"/>
      <c r="J496" s="225"/>
      <c r="K496" s="225"/>
      <c r="L496" s="225"/>
      <c r="M496" s="225"/>
      <c r="N496" s="225"/>
      <c r="O496" s="225"/>
      <c r="P496" s="104">
        <f t="shared" si="45"/>
        <v>0</v>
      </c>
      <c r="Q496" s="16" t="b">
        <f t="shared" si="46"/>
        <v>1</v>
      </c>
      <c r="R496" s="481" t="b">
        <f t="shared" si="47"/>
        <v>1</v>
      </c>
      <c r="S496" s="16" t="b">
        <f t="shared" si="48"/>
        <v>1</v>
      </c>
      <c r="T496" s="16" t="b">
        <f t="shared" si="43"/>
        <v>1</v>
      </c>
      <c r="U496" s="16" t="b">
        <f t="shared" si="44"/>
        <v>1</v>
      </c>
    </row>
    <row r="497" spans="1:21" ht="15.75">
      <c r="A497" s="239">
        <v>472</v>
      </c>
      <c r="B497" s="206"/>
      <c r="C497" s="207"/>
      <c r="D497" s="206"/>
      <c r="E497" s="225"/>
      <c r="F497" s="225"/>
      <c r="G497" s="225"/>
      <c r="H497" s="225"/>
      <c r="I497" s="225"/>
      <c r="J497" s="225"/>
      <c r="K497" s="225"/>
      <c r="L497" s="225"/>
      <c r="M497" s="225"/>
      <c r="N497" s="225"/>
      <c r="O497" s="225"/>
      <c r="P497" s="104">
        <f t="shared" si="45"/>
        <v>0</v>
      </c>
      <c r="Q497" s="16" t="b">
        <f t="shared" si="46"/>
        <v>1</v>
      </c>
      <c r="R497" s="481" t="b">
        <f t="shared" si="47"/>
        <v>1</v>
      </c>
      <c r="S497" s="16" t="b">
        <f t="shared" si="48"/>
        <v>1</v>
      </c>
      <c r="T497" s="16" t="b">
        <f t="shared" si="43"/>
        <v>1</v>
      </c>
      <c r="U497" s="16" t="b">
        <f t="shared" si="44"/>
        <v>1</v>
      </c>
    </row>
    <row r="498" spans="1:21" ht="15.75">
      <c r="A498" s="239">
        <v>473</v>
      </c>
      <c r="B498" s="206"/>
      <c r="C498" s="207"/>
      <c r="D498" s="206"/>
      <c r="E498" s="225"/>
      <c r="F498" s="225"/>
      <c r="G498" s="225"/>
      <c r="H498" s="225"/>
      <c r="I498" s="225"/>
      <c r="J498" s="225"/>
      <c r="K498" s="225"/>
      <c r="L498" s="225"/>
      <c r="M498" s="225"/>
      <c r="N498" s="225"/>
      <c r="O498" s="225"/>
      <c r="P498" s="104">
        <f t="shared" si="45"/>
        <v>0</v>
      </c>
      <c r="Q498" s="16" t="b">
        <f t="shared" si="46"/>
        <v>1</v>
      </c>
      <c r="R498" s="481" t="b">
        <f t="shared" si="47"/>
        <v>1</v>
      </c>
      <c r="S498" s="16" t="b">
        <f t="shared" si="48"/>
        <v>1</v>
      </c>
      <c r="T498" s="16" t="b">
        <f t="shared" si="43"/>
        <v>1</v>
      </c>
      <c r="U498" s="16" t="b">
        <f t="shared" si="44"/>
        <v>1</v>
      </c>
    </row>
    <row r="499" spans="1:21" ht="15.75">
      <c r="A499" s="239">
        <v>474</v>
      </c>
      <c r="B499" s="206"/>
      <c r="C499" s="207"/>
      <c r="D499" s="206"/>
      <c r="E499" s="225"/>
      <c r="F499" s="225"/>
      <c r="G499" s="225"/>
      <c r="H499" s="225"/>
      <c r="I499" s="225"/>
      <c r="J499" s="225"/>
      <c r="K499" s="225"/>
      <c r="L499" s="225"/>
      <c r="M499" s="225"/>
      <c r="N499" s="225"/>
      <c r="O499" s="225"/>
      <c r="P499" s="104">
        <f t="shared" si="45"/>
        <v>0</v>
      </c>
      <c r="Q499" s="16" t="b">
        <f t="shared" si="46"/>
        <v>1</v>
      </c>
      <c r="R499" s="481" t="b">
        <f t="shared" si="47"/>
        <v>1</v>
      </c>
      <c r="S499" s="16" t="b">
        <f t="shared" si="48"/>
        <v>1</v>
      </c>
      <c r="T499" s="16" t="b">
        <f t="shared" si="43"/>
        <v>1</v>
      </c>
      <c r="U499" s="16" t="b">
        <f t="shared" si="44"/>
        <v>1</v>
      </c>
    </row>
    <row r="500" spans="1:21" ht="15.75">
      <c r="A500" s="239">
        <v>475</v>
      </c>
      <c r="B500" s="206"/>
      <c r="C500" s="207"/>
      <c r="D500" s="206"/>
      <c r="E500" s="225"/>
      <c r="F500" s="225"/>
      <c r="G500" s="225"/>
      <c r="H500" s="225"/>
      <c r="I500" s="225"/>
      <c r="J500" s="225"/>
      <c r="K500" s="225"/>
      <c r="L500" s="225"/>
      <c r="M500" s="225"/>
      <c r="N500" s="225"/>
      <c r="O500" s="225"/>
      <c r="P500" s="104">
        <f t="shared" si="45"/>
        <v>0</v>
      </c>
      <c r="Q500" s="16" t="b">
        <f t="shared" si="46"/>
        <v>1</v>
      </c>
      <c r="R500" s="481" t="b">
        <f t="shared" si="47"/>
        <v>1</v>
      </c>
      <c r="S500" s="16" t="b">
        <f t="shared" si="48"/>
        <v>1</v>
      </c>
      <c r="T500" s="16" t="b">
        <f t="shared" si="43"/>
        <v>1</v>
      </c>
      <c r="U500" s="16" t="b">
        <f t="shared" si="44"/>
        <v>1</v>
      </c>
    </row>
    <row r="501" spans="1:21" ht="15.75">
      <c r="A501" s="239">
        <v>476</v>
      </c>
      <c r="B501" s="206"/>
      <c r="C501" s="207"/>
      <c r="D501" s="206"/>
      <c r="E501" s="225"/>
      <c r="F501" s="225"/>
      <c r="G501" s="225"/>
      <c r="H501" s="225"/>
      <c r="I501" s="225"/>
      <c r="J501" s="225"/>
      <c r="K501" s="225"/>
      <c r="L501" s="225"/>
      <c r="M501" s="225"/>
      <c r="N501" s="225"/>
      <c r="O501" s="225"/>
      <c r="P501" s="104">
        <f t="shared" si="45"/>
        <v>0</v>
      </c>
      <c r="Q501" s="16" t="b">
        <f t="shared" si="46"/>
        <v>1</v>
      </c>
      <c r="R501" s="481" t="b">
        <f t="shared" si="47"/>
        <v>1</v>
      </c>
      <c r="S501" s="16" t="b">
        <f t="shared" si="48"/>
        <v>1</v>
      </c>
      <c r="T501" s="16" t="b">
        <f t="shared" si="43"/>
        <v>1</v>
      </c>
      <c r="U501" s="16" t="b">
        <f t="shared" si="44"/>
        <v>1</v>
      </c>
    </row>
    <row r="502" spans="1:21" ht="15.75">
      <c r="A502" s="239">
        <v>477</v>
      </c>
      <c r="B502" s="206"/>
      <c r="C502" s="207"/>
      <c r="D502" s="206"/>
      <c r="E502" s="225"/>
      <c r="F502" s="225"/>
      <c r="G502" s="225"/>
      <c r="H502" s="225"/>
      <c r="I502" s="225"/>
      <c r="J502" s="225"/>
      <c r="K502" s="225"/>
      <c r="L502" s="225"/>
      <c r="M502" s="225"/>
      <c r="N502" s="225"/>
      <c r="O502" s="225"/>
      <c r="P502" s="104">
        <f t="shared" si="45"/>
        <v>0</v>
      </c>
      <c r="Q502" s="16" t="b">
        <f t="shared" si="46"/>
        <v>1</v>
      </c>
      <c r="R502" s="481" t="b">
        <f t="shared" si="47"/>
        <v>1</v>
      </c>
      <c r="S502" s="16" t="b">
        <f t="shared" si="48"/>
        <v>1</v>
      </c>
      <c r="T502" s="16" t="b">
        <f t="shared" si="43"/>
        <v>1</v>
      </c>
      <c r="U502" s="16" t="b">
        <f t="shared" si="44"/>
        <v>1</v>
      </c>
    </row>
    <row r="503" spans="1:21" ht="15.75">
      <c r="A503" s="239">
        <v>478</v>
      </c>
      <c r="B503" s="206"/>
      <c r="C503" s="207"/>
      <c r="D503" s="206"/>
      <c r="E503" s="225"/>
      <c r="F503" s="225"/>
      <c r="G503" s="225"/>
      <c r="H503" s="225"/>
      <c r="I503" s="225"/>
      <c r="J503" s="225"/>
      <c r="K503" s="225"/>
      <c r="L503" s="225"/>
      <c r="M503" s="225"/>
      <c r="N503" s="225"/>
      <c r="O503" s="225"/>
      <c r="P503" s="104">
        <f t="shared" si="45"/>
        <v>0</v>
      </c>
      <c r="Q503" s="16" t="b">
        <f t="shared" si="46"/>
        <v>1</v>
      </c>
      <c r="R503" s="481" t="b">
        <f t="shared" si="47"/>
        <v>1</v>
      </c>
      <c r="S503" s="16" t="b">
        <f t="shared" si="48"/>
        <v>1</v>
      </c>
      <c r="T503" s="16" t="b">
        <f t="shared" si="43"/>
        <v>1</v>
      </c>
      <c r="U503" s="16" t="b">
        <f t="shared" si="44"/>
        <v>1</v>
      </c>
    </row>
    <row r="504" spans="1:21" ht="15.75">
      <c r="A504" s="239">
        <v>479</v>
      </c>
      <c r="B504" s="206"/>
      <c r="C504" s="207"/>
      <c r="D504" s="206"/>
      <c r="E504" s="225"/>
      <c r="F504" s="225"/>
      <c r="G504" s="225"/>
      <c r="H504" s="225"/>
      <c r="I504" s="225"/>
      <c r="J504" s="225"/>
      <c r="K504" s="225"/>
      <c r="L504" s="225"/>
      <c r="M504" s="225"/>
      <c r="N504" s="225"/>
      <c r="O504" s="225"/>
      <c r="P504" s="104">
        <f t="shared" si="45"/>
        <v>0</v>
      </c>
      <c r="Q504" s="16" t="b">
        <f t="shared" si="46"/>
        <v>1</v>
      </c>
      <c r="R504" s="481" t="b">
        <f t="shared" si="47"/>
        <v>1</v>
      </c>
      <c r="S504" s="16" t="b">
        <f t="shared" si="48"/>
        <v>1</v>
      </c>
      <c r="T504" s="16" t="b">
        <f t="shared" si="43"/>
        <v>1</v>
      </c>
      <c r="U504" s="16" t="b">
        <f t="shared" si="44"/>
        <v>1</v>
      </c>
    </row>
    <row r="505" spans="1:21" ht="15.75">
      <c r="A505" s="239">
        <v>480</v>
      </c>
      <c r="B505" s="206"/>
      <c r="C505" s="207"/>
      <c r="D505" s="206"/>
      <c r="E505" s="225"/>
      <c r="F505" s="225"/>
      <c r="G505" s="225"/>
      <c r="H505" s="225"/>
      <c r="I505" s="225"/>
      <c r="J505" s="225"/>
      <c r="K505" s="225"/>
      <c r="L505" s="225"/>
      <c r="M505" s="225"/>
      <c r="N505" s="225"/>
      <c r="O505" s="225"/>
      <c r="P505" s="104">
        <f t="shared" si="45"/>
        <v>0</v>
      </c>
      <c r="Q505" s="16" t="b">
        <f t="shared" si="46"/>
        <v>1</v>
      </c>
      <c r="R505" s="481" t="b">
        <f t="shared" si="47"/>
        <v>1</v>
      </c>
      <c r="S505" s="16" t="b">
        <f t="shared" si="48"/>
        <v>1</v>
      </c>
      <c r="T505" s="16" t="b">
        <f t="shared" si="43"/>
        <v>1</v>
      </c>
      <c r="U505" s="16" t="b">
        <f t="shared" si="44"/>
        <v>1</v>
      </c>
    </row>
    <row r="506" spans="1:21" ht="15.75">
      <c r="A506" s="239">
        <v>481</v>
      </c>
      <c r="B506" s="206"/>
      <c r="C506" s="207"/>
      <c r="D506" s="206"/>
      <c r="E506" s="225"/>
      <c r="F506" s="225"/>
      <c r="G506" s="225"/>
      <c r="H506" s="225"/>
      <c r="I506" s="225"/>
      <c r="J506" s="225"/>
      <c r="K506" s="225"/>
      <c r="L506" s="225"/>
      <c r="M506" s="225"/>
      <c r="N506" s="225"/>
      <c r="O506" s="225"/>
      <c r="P506" s="104">
        <f t="shared" si="45"/>
        <v>0</v>
      </c>
      <c r="Q506" s="16" t="b">
        <f t="shared" si="46"/>
        <v>1</v>
      </c>
      <c r="R506" s="481" t="b">
        <f t="shared" si="47"/>
        <v>1</v>
      </c>
      <c r="S506" s="16" t="b">
        <f t="shared" si="48"/>
        <v>1</v>
      </c>
      <c r="T506" s="16" t="b">
        <f t="shared" si="43"/>
        <v>1</v>
      </c>
      <c r="U506" s="16" t="b">
        <f t="shared" si="44"/>
        <v>1</v>
      </c>
    </row>
    <row r="507" spans="1:21" ht="15.75">
      <c r="A507" s="239">
        <v>482</v>
      </c>
      <c r="B507" s="206"/>
      <c r="C507" s="207"/>
      <c r="D507" s="206"/>
      <c r="E507" s="225"/>
      <c r="F507" s="225"/>
      <c r="G507" s="225"/>
      <c r="H507" s="225"/>
      <c r="I507" s="225"/>
      <c r="J507" s="225"/>
      <c r="K507" s="225"/>
      <c r="L507" s="225"/>
      <c r="M507" s="225"/>
      <c r="N507" s="225"/>
      <c r="O507" s="225"/>
      <c r="P507" s="104">
        <f t="shared" si="45"/>
        <v>0</v>
      </c>
      <c r="Q507" s="16" t="b">
        <f t="shared" si="46"/>
        <v>1</v>
      </c>
      <c r="R507" s="481" t="b">
        <f t="shared" si="47"/>
        <v>1</v>
      </c>
      <c r="S507" s="16" t="b">
        <f t="shared" si="48"/>
        <v>1</v>
      </c>
      <c r="T507" s="16" t="b">
        <f t="shared" si="43"/>
        <v>1</v>
      </c>
      <c r="U507" s="16" t="b">
        <f t="shared" si="44"/>
        <v>1</v>
      </c>
    </row>
    <row r="508" spans="1:21" ht="15.75">
      <c r="A508" s="239">
        <v>483</v>
      </c>
      <c r="B508" s="206"/>
      <c r="C508" s="207"/>
      <c r="D508" s="206"/>
      <c r="E508" s="225"/>
      <c r="F508" s="225"/>
      <c r="G508" s="225"/>
      <c r="H508" s="225"/>
      <c r="I508" s="225"/>
      <c r="J508" s="225"/>
      <c r="K508" s="225"/>
      <c r="L508" s="225"/>
      <c r="M508" s="225"/>
      <c r="N508" s="225"/>
      <c r="O508" s="225"/>
      <c r="P508" s="104">
        <f t="shared" si="45"/>
        <v>0</v>
      </c>
      <c r="Q508" s="16" t="b">
        <f t="shared" si="46"/>
        <v>1</v>
      </c>
      <c r="R508" s="481" t="b">
        <f t="shared" si="47"/>
        <v>1</v>
      </c>
      <c r="S508" s="16" t="b">
        <f t="shared" si="48"/>
        <v>1</v>
      </c>
      <c r="T508" s="16" t="b">
        <f t="shared" si="43"/>
        <v>1</v>
      </c>
      <c r="U508" s="16" t="b">
        <f t="shared" si="44"/>
        <v>1</v>
      </c>
    </row>
    <row r="509" spans="1:21" ht="15.75">
      <c r="A509" s="239">
        <v>484</v>
      </c>
      <c r="B509" s="206"/>
      <c r="C509" s="207"/>
      <c r="D509" s="206"/>
      <c r="E509" s="225"/>
      <c r="F509" s="225"/>
      <c r="G509" s="225"/>
      <c r="H509" s="225"/>
      <c r="I509" s="225"/>
      <c r="J509" s="225"/>
      <c r="K509" s="225"/>
      <c r="L509" s="225"/>
      <c r="M509" s="225"/>
      <c r="N509" s="225"/>
      <c r="O509" s="225"/>
      <c r="P509" s="104">
        <f t="shared" si="45"/>
        <v>0</v>
      </c>
      <c r="Q509" s="16" t="b">
        <f t="shared" si="46"/>
        <v>1</v>
      </c>
      <c r="R509" s="481" t="b">
        <f t="shared" si="47"/>
        <v>1</v>
      </c>
      <c r="S509" s="16" t="b">
        <f t="shared" si="48"/>
        <v>1</v>
      </c>
      <c r="T509" s="16" t="b">
        <f t="shared" si="43"/>
        <v>1</v>
      </c>
      <c r="U509" s="16" t="b">
        <f t="shared" si="44"/>
        <v>1</v>
      </c>
    </row>
    <row r="510" spans="1:21" ht="15.75">
      <c r="A510" s="239">
        <v>485</v>
      </c>
      <c r="B510" s="206"/>
      <c r="C510" s="207"/>
      <c r="D510" s="206"/>
      <c r="E510" s="225"/>
      <c r="F510" s="225"/>
      <c r="G510" s="225"/>
      <c r="H510" s="225"/>
      <c r="I510" s="225"/>
      <c r="J510" s="225"/>
      <c r="K510" s="225"/>
      <c r="L510" s="225"/>
      <c r="M510" s="225"/>
      <c r="N510" s="225"/>
      <c r="O510" s="225"/>
      <c r="P510" s="104">
        <f t="shared" si="45"/>
        <v>0</v>
      </c>
      <c r="Q510" s="16" t="b">
        <f t="shared" si="46"/>
        <v>1</v>
      </c>
      <c r="R510" s="481" t="b">
        <f t="shared" si="47"/>
        <v>1</v>
      </c>
      <c r="S510" s="16" t="b">
        <f t="shared" si="48"/>
        <v>1</v>
      </c>
      <c r="T510" s="16" t="b">
        <f t="shared" si="43"/>
        <v>1</v>
      </c>
      <c r="U510" s="16" t="b">
        <f t="shared" si="44"/>
        <v>1</v>
      </c>
    </row>
    <row r="511" spans="1:21" ht="15.75">
      <c r="A511" s="239">
        <v>486</v>
      </c>
      <c r="B511" s="206"/>
      <c r="C511" s="207"/>
      <c r="D511" s="206"/>
      <c r="E511" s="225"/>
      <c r="F511" s="225"/>
      <c r="G511" s="225"/>
      <c r="H511" s="225"/>
      <c r="I511" s="225"/>
      <c r="J511" s="225"/>
      <c r="K511" s="225"/>
      <c r="L511" s="225"/>
      <c r="M511" s="225"/>
      <c r="N511" s="225"/>
      <c r="O511" s="225"/>
      <c r="P511" s="104">
        <f t="shared" si="45"/>
        <v>0</v>
      </c>
      <c r="Q511" s="16" t="b">
        <f t="shared" si="46"/>
        <v>1</v>
      </c>
      <c r="R511" s="481" t="b">
        <f t="shared" si="47"/>
        <v>1</v>
      </c>
      <c r="S511" s="16" t="b">
        <f t="shared" si="48"/>
        <v>1</v>
      </c>
      <c r="T511" s="16" t="b">
        <f t="shared" si="43"/>
        <v>1</v>
      </c>
      <c r="U511" s="16" t="b">
        <f t="shared" si="44"/>
        <v>1</v>
      </c>
    </row>
    <row r="512" spans="1:21" ht="15.75">
      <c r="A512" s="239">
        <v>487</v>
      </c>
      <c r="B512" s="206"/>
      <c r="C512" s="207"/>
      <c r="D512" s="206"/>
      <c r="E512" s="225"/>
      <c r="F512" s="225"/>
      <c r="G512" s="225"/>
      <c r="H512" s="225"/>
      <c r="I512" s="225"/>
      <c r="J512" s="225"/>
      <c r="K512" s="225"/>
      <c r="L512" s="225"/>
      <c r="M512" s="225"/>
      <c r="N512" s="225"/>
      <c r="O512" s="225"/>
      <c r="P512" s="104">
        <f t="shared" si="45"/>
        <v>0</v>
      </c>
      <c r="Q512" s="16" t="b">
        <f t="shared" si="46"/>
        <v>1</v>
      </c>
      <c r="R512" s="481" t="b">
        <f t="shared" si="47"/>
        <v>1</v>
      </c>
      <c r="S512" s="16" t="b">
        <f t="shared" si="48"/>
        <v>1</v>
      </c>
      <c r="T512" s="16" t="b">
        <f t="shared" si="43"/>
        <v>1</v>
      </c>
      <c r="U512" s="16" t="b">
        <f t="shared" si="44"/>
        <v>1</v>
      </c>
    </row>
    <row r="513" spans="1:21" ht="15.75">
      <c r="A513" s="239">
        <v>488</v>
      </c>
      <c r="B513" s="206"/>
      <c r="C513" s="207"/>
      <c r="D513" s="206"/>
      <c r="E513" s="225"/>
      <c r="F513" s="225"/>
      <c r="G513" s="225"/>
      <c r="H513" s="225"/>
      <c r="I513" s="225"/>
      <c r="J513" s="225"/>
      <c r="K513" s="225"/>
      <c r="L513" s="225"/>
      <c r="M513" s="225"/>
      <c r="N513" s="225"/>
      <c r="O513" s="225"/>
      <c r="P513" s="104">
        <f t="shared" si="45"/>
        <v>0</v>
      </c>
      <c r="Q513" s="16" t="b">
        <f t="shared" si="46"/>
        <v>1</v>
      </c>
      <c r="R513" s="481" t="b">
        <f t="shared" si="47"/>
        <v>1</v>
      </c>
      <c r="S513" s="16" t="b">
        <f t="shared" si="48"/>
        <v>1</v>
      </c>
      <c r="T513" s="16" t="b">
        <f t="shared" si="43"/>
        <v>1</v>
      </c>
      <c r="U513" s="16" t="b">
        <f t="shared" si="44"/>
        <v>1</v>
      </c>
    </row>
    <row r="514" spans="1:21" ht="15.75">
      <c r="A514" s="239">
        <v>489</v>
      </c>
      <c r="B514" s="206"/>
      <c r="C514" s="207"/>
      <c r="D514" s="206"/>
      <c r="E514" s="225"/>
      <c r="F514" s="225"/>
      <c r="G514" s="225"/>
      <c r="H514" s="225"/>
      <c r="I514" s="225"/>
      <c r="J514" s="225"/>
      <c r="K514" s="225"/>
      <c r="L514" s="225"/>
      <c r="M514" s="225"/>
      <c r="N514" s="225"/>
      <c r="O514" s="225"/>
      <c r="P514" s="104">
        <f t="shared" si="45"/>
        <v>0</v>
      </c>
      <c r="Q514" s="16" t="b">
        <f t="shared" si="46"/>
        <v>1</v>
      </c>
      <c r="R514" s="481" t="b">
        <f t="shared" si="47"/>
        <v>1</v>
      </c>
      <c r="S514" s="16" t="b">
        <f t="shared" si="48"/>
        <v>1</v>
      </c>
      <c r="T514" s="16" t="b">
        <f t="shared" si="43"/>
        <v>1</v>
      </c>
      <c r="U514" s="16" t="b">
        <f t="shared" si="44"/>
        <v>1</v>
      </c>
    </row>
    <row r="515" spans="1:21" ht="15.75">
      <c r="A515" s="239">
        <v>490</v>
      </c>
      <c r="B515" s="206"/>
      <c r="C515" s="207"/>
      <c r="D515" s="206"/>
      <c r="E515" s="225"/>
      <c r="F515" s="225"/>
      <c r="G515" s="225"/>
      <c r="H515" s="225"/>
      <c r="I515" s="225"/>
      <c r="J515" s="225"/>
      <c r="K515" s="225"/>
      <c r="L515" s="225"/>
      <c r="M515" s="225"/>
      <c r="N515" s="225"/>
      <c r="O515" s="225"/>
      <c r="P515" s="104">
        <f t="shared" si="45"/>
        <v>0</v>
      </c>
      <c r="Q515" s="16" t="b">
        <f t="shared" si="46"/>
        <v>1</v>
      </c>
      <c r="R515" s="481" t="b">
        <f t="shared" si="47"/>
        <v>1</v>
      </c>
      <c r="S515" s="16" t="b">
        <f t="shared" si="48"/>
        <v>1</v>
      </c>
      <c r="T515" s="16" t="b">
        <f t="shared" si="43"/>
        <v>1</v>
      </c>
      <c r="U515" s="16" t="b">
        <f t="shared" si="44"/>
        <v>1</v>
      </c>
    </row>
    <row r="516" spans="1:21" ht="15.75">
      <c r="A516" s="239">
        <v>491</v>
      </c>
      <c r="B516" s="206"/>
      <c r="C516" s="207"/>
      <c r="D516" s="206"/>
      <c r="E516" s="225"/>
      <c r="F516" s="225"/>
      <c r="G516" s="225"/>
      <c r="H516" s="225"/>
      <c r="I516" s="225"/>
      <c r="J516" s="225"/>
      <c r="K516" s="225"/>
      <c r="L516" s="225"/>
      <c r="M516" s="225"/>
      <c r="N516" s="225"/>
      <c r="O516" s="225"/>
      <c r="P516" s="104">
        <f t="shared" si="45"/>
        <v>0</v>
      </c>
      <c r="Q516" s="16" t="b">
        <f t="shared" si="46"/>
        <v>1</v>
      </c>
      <c r="R516" s="481" t="b">
        <f t="shared" si="47"/>
        <v>1</v>
      </c>
      <c r="S516" s="16" t="b">
        <f t="shared" si="48"/>
        <v>1</v>
      </c>
      <c r="T516" s="16" t="b">
        <f t="shared" si="43"/>
        <v>1</v>
      </c>
      <c r="U516" s="16" t="b">
        <f t="shared" si="44"/>
        <v>1</v>
      </c>
    </row>
    <row r="517" spans="1:21" ht="15.75">
      <c r="A517" s="239">
        <v>492</v>
      </c>
      <c r="B517" s="206"/>
      <c r="C517" s="207"/>
      <c r="D517" s="206"/>
      <c r="E517" s="225"/>
      <c r="F517" s="225"/>
      <c r="G517" s="225"/>
      <c r="H517" s="225"/>
      <c r="I517" s="225"/>
      <c r="J517" s="225"/>
      <c r="K517" s="225"/>
      <c r="L517" s="225"/>
      <c r="M517" s="225"/>
      <c r="N517" s="225"/>
      <c r="O517" s="225"/>
      <c r="P517" s="104">
        <f t="shared" si="45"/>
        <v>0</v>
      </c>
      <c r="Q517" s="16" t="b">
        <f t="shared" si="46"/>
        <v>1</v>
      </c>
      <c r="R517" s="481" t="b">
        <f t="shared" si="47"/>
        <v>1</v>
      </c>
      <c r="S517" s="16" t="b">
        <f t="shared" si="48"/>
        <v>1</v>
      </c>
      <c r="T517" s="16" t="b">
        <f t="shared" si="43"/>
        <v>1</v>
      </c>
      <c r="U517" s="16" t="b">
        <f t="shared" si="44"/>
        <v>1</v>
      </c>
    </row>
    <row r="518" spans="1:21" ht="15.75">
      <c r="A518" s="239">
        <v>493</v>
      </c>
      <c r="B518" s="206"/>
      <c r="C518" s="207"/>
      <c r="D518" s="206"/>
      <c r="E518" s="225"/>
      <c r="F518" s="225"/>
      <c r="G518" s="225"/>
      <c r="H518" s="225"/>
      <c r="I518" s="225"/>
      <c r="J518" s="225"/>
      <c r="K518" s="225"/>
      <c r="L518" s="225"/>
      <c r="M518" s="225"/>
      <c r="N518" s="225"/>
      <c r="O518" s="225"/>
      <c r="P518" s="104">
        <f t="shared" si="45"/>
        <v>0</v>
      </c>
      <c r="Q518" s="16" t="b">
        <f t="shared" si="46"/>
        <v>1</v>
      </c>
      <c r="R518" s="481" t="b">
        <f t="shared" si="47"/>
        <v>1</v>
      </c>
      <c r="S518" s="16" t="b">
        <f t="shared" si="48"/>
        <v>1</v>
      </c>
      <c r="T518" s="16" t="b">
        <f t="shared" si="43"/>
        <v>1</v>
      </c>
      <c r="U518" s="16" t="b">
        <f t="shared" si="44"/>
        <v>1</v>
      </c>
    </row>
    <row r="519" spans="1:21" ht="15.75">
      <c r="A519" s="239">
        <v>494</v>
      </c>
      <c r="B519" s="206"/>
      <c r="C519" s="207"/>
      <c r="D519" s="206"/>
      <c r="E519" s="225"/>
      <c r="F519" s="225"/>
      <c r="G519" s="225"/>
      <c r="H519" s="225"/>
      <c r="I519" s="225"/>
      <c r="J519" s="225"/>
      <c r="K519" s="225"/>
      <c r="L519" s="225"/>
      <c r="M519" s="225"/>
      <c r="N519" s="225"/>
      <c r="O519" s="225"/>
      <c r="P519" s="104">
        <f t="shared" si="45"/>
        <v>0</v>
      </c>
      <c r="Q519" s="16" t="b">
        <f t="shared" si="46"/>
        <v>1</v>
      </c>
      <c r="R519" s="481" t="b">
        <f t="shared" si="47"/>
        <v>1</v>
      </c>
      <c r="S519" s="16" t="b">
        <f t="shared" si="48"/>
        <v>1</v>
      </c>
      <c r="T519" s="16" t="b">
        <f t="shared" si="43"/>
        <v>1</v>
      </c>
      <c r="U519" s="16" t="b">
        <f t="shared" si="44"/>
        <v>1</v>
      </c>
    </row>
    <row r="520" spans="1:21" ht="15.75">
      <c r="A520" s="239">
        <v>495</v>
      </c>
      <c r="B520" s="206"/>
      <c r="C520" s="207"/>
      <c r="D520" s="206"/>
      <c r="E520" s="225"/>
      <c r="F520" s="225"/>
      <c r="G520" s="225"/>
      <c r="H520" s="225"/>
      <c r="I520" s="225"/>
      <c r="J520" s="225"/>
      <c r="K520" s="225"/>
      <c r="L520" s="225"/>
      <c r="M520" s="225"/>
      <c r="N520" s="225"/>
      <c r="O520" s="225"/>
      <c r="P520" s="104">
        <f t="shared" si="45"/>
        <v>0</v>
      </c>
      <c r="Q520" s="16" t="b">
        <f t="shared" si="46"/>
        <v>1</v>
      </c>
      <c r="R520" s="481" t="b">
        <f t="shared" si="47"/>
        <v>1</v>
      </c>
      <c r="S520" s="16" t="b">
        <f t="shared" si="48"/>
        <v>1</v>
      </c>
      <c r="T520" s="16" t="b">
        <f t="shared" si="43"/>
        <v>1</v>
      </c>
      <c r="U520" s="16" t="b">
        <f t="shared" si="44"/>
        <v>1</v>
      </c>
    </row>
    <row r="521" spans="1:21" ht="15.75">
      <c r="A521" s="239">
        <v>496</v>
      </c>
      <c r="B521" s="206"/>
      <c r="C521" s="207"/>
      <c r="D521" s="206"/>
      <c r="E521" s="225"/>
      <c r="F521" s="225"/>
      <c r="G521" s="225"/>
      <c r="H521" s="225"/>
      <c r="I521" s="225"/>
      <c r="J521" s="225"/>
      <c r="K521" s="225"/>
      <c r="L521" s="225"/>
      <c r="M521" s="225"/>
      <c r="N521" s="225"/>
      <c r="O521" s="225"/>
      <c r="P521" s="104">
        <f t="shared" si="45"/>
        <v>0</v>
      </c>
      <c r="Q521" s="16" t="b">
        <f t="shared" si="46"/>
        <v>1</v>
      </c>
      <c r="R521" s="481" t="b">
        <f t="shared" si="47"/>
        <v>1</v>
      </c>
      <c r="S521" s="16" t="b">
        <f t="shared" si="48"/>
        <v>1</v>
      </c>
      <c r="T521" s="16" t="b">
        <f t="shared" si="43"/>
        <v>1</v>
      </c>
      <c r="U521" s="16" t="b">
        <f t="shared" si="44"/>
        <v>1</v>
      </c>
    </row>
    <row r="522" spans="1:21" ht="15.75">
      <c r="A522" s="239">
        <v>497</v>
      </c>
      <c r="B522" s="206"/>
      <c r="C522" s="207"/>
      <c r="D522" s="206"/>
      <c r="E522" s="225"/>
      <c r="F522" s="225"/>
      <c r="G522" s="225"/>
      <c r="H522" s="225"/>
      <c r="I522" s="225"/>
      <c r="J522" s="225"/>
      <c r="K522" s="225"/>
      <c r="L522" s="225"/>
      <c r="M522" s="225"/>
      <c r="N522" s="225"/>
      <c r="O522" s="225"/>
      <c r="P522" s="104">
        <f t="shared" si="45"/>
        <v>0</v>
      </c>
      <c r="Q522" s="16" t="b">
        <f t="shared" si="46"/>
        <v>1</v>
      </c>
      <c r="R522" s="481" t="b">
        <f t="shared" si="47"/>
        <v>1</v>
      </c>
      <c r="S522" s="16" t="b">
        <f t="shared" si="48"/>
        <v>1</v>
      </c>
      <c r="T522" s="16" t="b">
        <f t="shared" si="43"/>
        <v>1</v>
      </c>
      <c r="U522" s="16" t="b">
        <f t="shared" si="44"/>
        <v>1</v>
      </c>
    </row>
    <row r="523" spans="1:21" ht="15.75">
      <c r="A523" s="239">
        <v>498</v>
      </c>
      <c r="B523" s="206"/>
      <c r="C523" s="207"/>
      <c r="D523" s="206"/>
      <c r="E523" s="225"/>
      <c r="F523" s="225"/>
      <c r="G523" s="225"/>
      <c r="H523" s="225"/>
      <c r="I523" s="225"/>
      <c r="J523" s="225"/>
      <c r="K523" s="225"/>
      <c r="L523" s="225"/>
      <c r="M523" s="225"/>
      <c r="N523" s="225"/>
      <c r="O523" s="225"/>
      <c r="P523" s="104">
        <f t="shared" si="45"/>
        <v>0</v>
      </c>
      <c r="Q523" s="16" t="b">
        <f t="shared" si="46"/>
        <v>1</v>
      </c>
      <c r="R523" s="481" t="b">
        <f t="shared" si="47"/>
        <v>1</v>
      </c>
      <c r="S523" s="16" t="b">
        <f t="shared" si="48"/>
        <v>1</v>
      </c>
      <c r="T523" s="16" t="b">
        <f t="shared" si="43"/>
        <v>1</v>
      </c>
      <c r="U523" s="16" t="b">
        <f t="shared" si="44"/>
        <v>1</v>
      </c>
    </row>
    <row r="524" spans="1:21" ht="15.75">
      <c r="A524" s="239">
        <v>499</v>
      </c>
      <c r="B524" s="206"/>
      <c r="C524" s="207"/>
      <c r="D524" s="206"/>
      <c r="E524" s="225"/>
      <c r="F524" s="225"/>
      <c r="G524" s="225"/>
      <c r="H524" s="225"/>
      <c r="I524" s="225"/>
      <c r="J524" s="225"/>
      <c r="K524" s="225"/>
      <c r="L524" s="225"/>
      <c r="M524" s="225"/>
      <c r="N524" s="225"/>
      <c r="O524" s="225"/>
      <c r="P524" s="104">
        <f t="shared" si="45"/>
        <v>0</v>
      </c>
      <c r="Q524" s="16" t="b">
        <f t="shared" si="46"/>
        <v>1</v>
      </c>
      <c r="R524" s="481" t="b">
        <f t="shared" si="47"/>
        <v>1</v>
      </c>
      <c r="S524" s="16" t="b">
        <f t="shared" si="48"/>
        <v>1</v>
      </c>
      <c r="T524" s="16" t="b">
        <f t="shared" si="43"/>
        <v>1</v>
      </c>
      <c r="U524" s="16" t="b">
        <f t="shared" si="44"/>
        <v>1</v>
      </c>
    </row>
    <row r="525" spans="1:21" ht="15.75">
      <c r="A525" s="239">
        <v>500</v>
      </c>
      <c r="B525" s="206"/>
      <c r="C525" s="207"/>
      <c r="D525" s="206"/>
      <c r="E525" s="225"/>
      <c r="F525" s="225"/>
      <c r="G525" s="225"/>
      <c r="H525" s="225"/>
      <c r="I525" s="225"/>
      <c r="J525" s="225"/>
      <c r="K525" s="225"/>
      <c r="L525" s="225"/>
      <c r="M525" s="225"/>
      <c r="N525" s="225"/>
      <c r="O525" s="225"/>
      <c r="P525" s="104">
        <f t="shared" si="45"/>
        <v>0</v>
      </c>
      <c r="Q525" s="16" t="b">
        <f t="shared" si="46"/>
        <v>1</v>
      </c>
      <c r="R525" s="481" t="b">
        <f t="shared" si="47"/>
        <v>1</v>
      </c>
      <c r="S525" s="16" t="b">
        <f t="shared" si="48"/>
        <v>1</v>
      </c>
      <c r="T525" s="16" t="b">
        <f t="shared" si="43"/>
        <v>1</v>
      </c>
      <c r="U525" s="16" t="b">
        <f t="shared" si="44"/>
        <v>1</v>
      </c>
    </row>
    <row r="526" spans="1:21" ht="15.75">
      <c r="A526" s="239">
        <v>501</v>
      </c>
      <c r="B526" s="206"/>
      <c r="C526" s="207"/>
      <c r="D526" s="206"/>
      <c r="E526" s="225"/>
      <c r="F526" s="225"/>
      <c r="G526" s="225"/>
      <c r="H526" s="225"/>
      <c r="I526" s="225"/>
      <c r="J526" s="225"/>
      <c r="K526" s="225"/>
      <c r="L526" s="225"/>
      <c r="M526" s="225"/>
      <c r="N526" s="225"/>
      <c r="O526" s="225"/>
      <c r="P526" s="104">
        <f t="shared" si="45"/>
        <v>0</v>
      </c>
      <c r="Q526" s="16" t="b">
        <f t="shared" si="46"/>
        <v>1</v>
      </c>
      <c r="R526" s="481" t="b">
        <f t="shared" si="47"/>
        <v>1</v>
      </c>
      <c r="S526" s="16" t="b">
        <f t="shared" si="48"/>
        <v>1</v>
      </c>
      <c r="T526" s="16" t="b">
        <f t="shared" si="43"/>
        <v>1</v>
      </c>
      <c r="U526" s="16" t="b">
        <f t="shared" si="44"/>
        <v>1</v>
      </c>
    </row>
    <row r="527" spans="1:21" ht="15.75">
      <c r="A527" s="239">
        <v>502</v>
      </c>
      <c r="B527" s="206"/>
      <c r="C527" s="207"/>
      <c r="D527" s="206"/>
      <c r="E527" s="225"/>
      <c r="F527" s="225"/>
      <c r="G527" s="225"/>
      <c r="H527" s="225"/>
      <c r="I527" s="225"/>
      <c r="J527" s="225"/>
      <c r="K527" s="225"/>
      <c r="L527" s="225"/>
      <c r="M527" s="225"/>
      <c r="N527" s="225"/>
      <c r="O527" s="225"/>
      <c r="P527" s="104">
        <f t="shared" si="45"/>
        <v>0</v>
      </c>
      <c r="Q527" s="16" t="b">
        <f t="shared" si="46"/>
        <v>1</v>
      </c>
      <c r="R527" s="481" t="b">
        <f t="shared" si="47"/>
        <v>1</v>
      </c>
      <c r="S527" s="16" t="b">
        <f t="shared" si="48"/>
        <v>1</v>
      </c>
      <c r="T527" s="16" t="b">
        <f t="shared" si="43"/>
        <v>1</v>
      </c>
      <c r="U527" s="16" t="b">
        <f t="shared" si="44"/>
        <v>1</v>
      </c>
    </row>
    <row r="528" spans="1:21" ht="15.75">
      <c r="A528" s="239">
        <v>503</v>
      </c>
      <c r="B528" s="206"/>
      <c r="C528" s="207"/>
      <c r="D528" s="206"/>
      <c r="E528" s="225"/>
      <c r="F528" s="225"/>
      <c r="G528" s="225"/>
      <c r="H528" s="225"/>
      <c r="I528" s="225"/>
      <c r="J528" s="225"/>
      <c r="K528" s="225"/>
      <c r="L528" s="225"/>
      <c r="M528" s="225"/>
      <c r="N528" s="225"/>
      <c r="O528" s="225"/>
      <c r="P528" s="104">
        <f t="shared" si="45"/>
        <v>0</v>
      </c>
      <c r="Q528" s="16" t="b">
        <f t="shared" si="46"/>
        <v>1</v>
      </c>
      <c r="R528" s="481" t="b">
        <f t="shared" si="47"/>
        <v>1</v>
      </c>
      <c r="S528" s="16" t="b">
        <f t="shared" si="48"/>
        <v>1</v>
      </c>
      <c r="T528" s="16" t="b">
        <f t="shared" si="43"/>
        <v>1</v>
      </c>
      <c r="U528" s="16" t="b">
        <f t="shared" si="44"/>
        <v>1</v>
      </c>
    </row>
    <row r="529" spans="1:21" ht="15.75">
      <c r="A529" s="239">
        <v>504</v>
      </c>
      <c r="B529" s="206"/>
      <c r="C529" s="207"/>
      <c r="D529" s="206"/>
      <c r="E529" s="225"/>
      <c r="F529" s="225"/>
      <c r="G529" s="225"/>
      <c r="H529" s="225"/>
      <c r="I529" s="225"/>
      <c r="J529" s="225"/>
      <c r="K529" s="225"/>
      <c r="L529" s="225"/>
      <c r="M529" s="225"/>
      <c r="N529" s="225"/>
      <c r="O529" s="225"/>
      <c r="P529" s="104">
        <f t="shared" si="45"/>
        <v>0</v>
      </c>
      <c r="Q529" s="16" t="b">
        <f t="shared" si="46"/>
        <v>1</v>
      </c>
      <c r="R529" s="481" t="b">
        <f t="shared" si="47"/>
        <v>1</v>
      </c>
      <c r="S529" s="16" t="b">
        <f t="shared" si="48"/>
        <v>1</v>
      </c>
      <c r="T529" s="16" t="b">
        <f t="shared" si="43"/>
        <v>1</v>
      </c>
      <c r="U529" s="16" t="b">
        <f t="shared" si="44"/>
        <v>1</v>
      </c>
    </row>
    <row r="530" spans="1:21" ht="15.75">
      <c r="A530" s="239">
        <v>505</v>
      </c>
      <c r="B530" s="206"/>
      <c r="C530" s="207"/>
      <c r="D530" s="206"/>
      <c r="E530" s="225"/>
      <c r="F530" s="225"/>
      <c r="G530" s="225"/>
      <c r="H530" s="225"/>
      <c r="I530" s="225"/>
      <c r="J530" s="225"/>
      <c r="K530" s="225"/>
      <c r="L530" s="225"/>
      <c r="M530" s="225"/>
      <c r="N530" s="225"/>
      <c r="O530" s="225"/>
      <c r="P530" s="104">
        <f t="shared" si="45"/>
        <v>0</v>
      </c>
      <c r="Q530" s="16" t="b">
        <f t="shared" si="46"/>
        <v>1</v>
      </c>
      <c r="R530" s="481" t="b">
        <f t="shared" si="47"/>
        <v>1</v>
      </c>
      <c r="S530" s="16" t="b">
        <f t="shared" si="48"/>
        <v>1</v>
      </c>
      <c r="T530" s="16" t="b">
        <f t="shared" si="43"/>
        <v>1</v>
      </c>
      <c r="U530" s="16" t="b">
        <f t="shared" si="44"/>
        <v>1</v>
      </c>
    </row>
    <row r="531" spans="1:21" ht="15.75">
      <c r="A531" s="239">
        <v>506</v>
      </c>
      <c r="B531" s="206"/>
      <c r="C531" s="207"/>
      <c r="D531" s="206"/>
      <c r="E531" s="225"/>
      <c r="F531" s="225"/>
      <c r="G531" s="225"/>
      <c r="H531" s="225"/>
      <c r="I531" s="225"/>
      <c r="J531" s="225"/>
      <c r="K531" s="225"/>
      <c r="L531" s="225"/>
      <c r="M531" s="225"/>
      <c r="N531" s="225"/>
      <c r="O531" s="225"/>
      <c r="P531" s="104">
        <f t="shared" si="45"/>
        <v>0</v>
      </c>
      <c r="Q531" s="16" t="b">
        <f t="shared" si="46"/>
        <v>1</v>
      </c>
      <c r="R531" s="481" t="b">
        <f t="shared" si="47"/>
        <v>1</v>
      </c>
      <c r="S531" s="16" t="b">
        <f t="shared" si="48"/>
        <v>1</v>
      </c>
      <c r="T531" s="16" t="b">
        <f t="shared" si="43"/>
        <v>1</v>
      </c>
      <c r="U531" s="16" t="b">
        <f t="shared" si="44"/>
        <v>1</v>
      </c>
    </row>
    <row r="532" spans="1:21" ht="15.75">
      <c r="A532" s="239">
        <v>507</v>
      </c>
      <c r="B532" s="206"/>
      <c r="C532" s="207"/>
      <c r="D532" s="206"/>
      <c r="E532" s="225"/>
      <c r="F532" s="225"/>
      <c r="G532" s="225"/>
      <c r="H532" s="225"/>
      <c r="I532" s="225"/>
      <c r="J532" s="225"/>
      <c r="K532" s="225"/>
      <c r="L532" s="225"/>
      <c r="M532" s="225"/>
      <c r="N532" s="225"/>
      <c r="O532" s="225"/>
      <c r="P532" s="104">
        <f t="shared" si="45"/>
        <v>0</v>
      </c>
      <c r="Q532" s="16" t="b">
        <f t="shared" si="46"/>
        <v>1</v>
      </c>
      <c r="R532" s="481" t="b">
        <f t="shared" si="47"/>
        <v>1</v>
      </c>
      <c r="S532" s="16" t="b">
        <f t="shared" si="48"/>
        <v>1</v>
      </c>
      <c r="T532" s="16" t="b">
        <f t="shared" si="43"/>
        <v>1</v>
      </c>
      <c r="U532" s="16" t="b">
        <f t="shared" si="44"/>
        <v>1</v>
      </c>
    </row>
    <row r="533" spans="1:21" ht="15.75">
      <c r="A533" s="239">
        <v>508</v>
      </c>
      <c r="B533" s="206"/>
      <c r="C533" s="207"/>
      <c r="D533" s="206"/>
      <c r="E533" s="225"/>
      <c r="F533" s="225"/>
      <c r="G533" s="225"/>
      <c r="H533" s="225"/>
      <c r="I533" s="225"/>
      <c r="J533" s="225"/>
      <c r="K533" s="225"/>
      <c r="L533" s="225"/>
      <c r="M533" s="225"/>
      <c r="N533" s="225"/>
      <c r="O533" s="225"/>
      <c r="P533" s="104">
        <f t="shared" si="45"/>
        <v>0</v>
      </c>
      <c r="Q533" s="16" t="b">
        <f t="shared" si="46"/>
        <v>1</v>
      </c>
      <c r="R533" s="481" t="b">
        <f t="shared" si="47"/>
        <v>1</v>
      </c>
      <c r="S533" s="16" t="b">
        <f t="shared" si="48"/>
        <v>1</v>
      </c>
      <c r="T533" s="16" t="b">
        <f t="shared" si="43"/>
        <v>1</v>
      </c>
      <c r="U533" s="16" t="b">
        <f t="shared" si="44"/>
        <v>1</v>
      </c>
    </row>
    <row r="534" spans="1:21" ht="15.75">
      <c r="A534" s="239">
        <v>509</v>
      </c>
      <c r="B534" s="206"/>
      <c r="C534" s="207"/>
      <c r="D534" s="206"/>
      <c r="E534" s="225"/>
      <c r="F534" s="225"/>
      <c r="G534" s="225"/>
      <c r="H534" s="225"/>
      <c r="I534" s="225"/>
      <c r="J534" s="225"/>
      <c r="K534" s="225"/>
      <c r="L534" s="225"/>
      <c r="M534" s="225"/>
      <c r="N534" s="225"/>
      <c r="O534" s="225"/>
      <c r="P534" s="104">
        <f t="shared" si="45"/>
        <v>0</v>
      </c>
      <c r="Q534" s="16" t="b">
        <f t="shared" si="46"/>
        <v>1</v>
      </c>
      <c r="R534" s="481" t="b">
        <f t="shared" si="47"/>
        <v>1</v>
      </c>
      <c r="S534" s="16" t="b">
        <f t="shared" si="48"/>
        <v>1</v>
      </c>
      <c r="T534" s="16" t="b">
        <f t="shared" si="43"/>
        <v>1</v>
      </c>
      <c r="U534" s="16" t="b">
        <f t="shared" si="44"/>
        <v>1</v>
      </c>
    </row>
    <row r="535" spans="1:21" ht="15.75">
      <c r="A535" s="239">
        <v>510</v>
      </c>
      <c r="B535" s="206"/>
      <c r="C535" s="207"/>
      <c r="D535" s="206"/>
      <c r="E535" s="225"/>
      <c r="F535" s="225"/>
      <c r="G535" s="225"/>
      <c r="H535" s="225"/>
      <c r="I535" s="225"/>
      <c r="J535" s="225"/>
      <c r="K535" s="225"/>
      <c r="L535" s="225"/>
      <c r="M535" s="225"/>
      <c r="N535" s="225"/>
      <c r="O535" s="225"/>
      <c r="P535" s="104">
        <f t="shared" si="45"/>
        <v>0</v>
      </c>
      <c r="Q535" s="16" t="b">
        <f t="shared" si="46"/>
        <v>1</v>
      </c>
      <c r="R535" s="481" t="b">
        <f t="shared" si="47"/>
        <v>1</v>
      </c>
      <c r="S535" s="16" t="b">
        <f t="shared" si="48"/>
        <v>1</v>
      </c>
      <c r="T535" s="16" t="b">
        <f t="shared" si="43"/>
        <v>1</v>
      </c>
      <c r="U535" s="16" t="b">
        <f t="shared" si="44"/>
        <v>1</v>
      </c>
    </row>
    <row r="536" spans="1:21" ht="15.75">
      <c r="A536" s="239">
        <v>511</v>
      </c>
      <c r="B536" s="206"/>
      <c r="C536" s="207"/>
      <c r="D536" s="206"/>
      <c r="E536" s="225"/>
      <c r="F536" s="225"/>
      <c r="G536" s="225"/>
      <c r="H536" s="225"/>
      <c r="I536" s="225"/>
      <c r="J536" s="225"/>
      <c r="K536" s="225"/>
      <c r="L536" s="225"/>
      <c r="M536" s="225"/>
      <c r="N536" s="225"/>
      <c r="O536" s="225"/>
      <c r="P536" s="104">
        <f t="shared" si="45"/>
        <v>0</v>
      </c>
      <c r="Q536" s="16" t="b">
        <f t="shared" si="46"/>
        <v>1</v>
      </c>
      <c r="R536" s="481" t="b">
        <f t="shared" si="47"/>
        <v>1</v>
      </c>
      <c r="S536" s="16" t="b">
        <f t="shared" si="48"/>
        <v>1</v>
      </c>
      <c r="T536" s="16" t="b">
        <f t="shared" si="43"/>
        <v>1</v>
      </c>
      <c r="U536" s="16" t="b">
        <f t="shared" si="44"/>
        <v>1</v>
      </c>
    </row>
    <row r="537" spans="1:21" ht="15.75">
      <c r="A537" s="239">
        <v>512</v>
      </c>
      <c r="B537" s="206"/>
      <c r="C537" s="207"/>
      <c r="D537" s="206"/>
      <c r="E537" s="225"/>
      <c r="F537" s="225"/>
      <c r="G537" s="225"/>
      <c r="H537" s="225"/>
      <c r="I537" s="225"/>
      <c r="J537" s="225"/>
      <c r="K537" s="225"/>
      <c r="L537" s="225"/>
      <c r="M537" s="225"/>
      <c r="N537" s="225"/>
      <c r="O537" s="225"/>
      <c r="P537" s="104">
        <f t="shared" si="45"/>
        <v>0</v>
      </c>
      <c r="Q537" s="16" t="b">
        <f t="shared" si="46"/>
        <v>1</v>
      </c>
      <c r="R537" s="481" t="b">
        <f t="shared" si="47"/>
        <v>1</v>
      </c>
      <c r="S537" s="16" t="b">
        <f t="shared" si="48"/>
        <v>1</v>
      </c>
      <c r="T537" s="16" t="b">
        <f t="shared" si="43"/>
        <v>1</v>
      </c>
      <c r="U537" s="16" t="b">
        <f t="shared" si="44"/>
        <v>1</v>
      </c>
    </row>
    <row r="538" spans="1:21" ht="15.75">
      <c r="A538" s="239">
        <v>513</v>
      </c>
      <c r="B538" s="206"/>
      <c r="C538" s="207"/>
      <c r="D538" s="206"/>
      <c r="E538" s="225"/>
      <c r="F538" s="225"/>
      <c r="G538" s="225"/>
      <c r="H538" s="225"/>
      <c r="I538" s="225"/>
      <c r="J538" s="225"/>
      <c r="K538" s="225"/>
      <c r="L538" s="225"/>
      <c r="M538" s="225"/>
      <c r="N538" s="225"/>
      <c r="O538" s="225"/>
      <c r="P538" s="104">
        <f t="shared" si="45"/>
        <v>0</v>
      </c>
      <c r="Q538" s="16" t="b">
        <f t="shared" si="46"/>
        <v>1</v>
      </c>
      <c r="R538" s="481" t="b">
        <f t="shared" si="47"/>
        <v>1</v>
      </c>
      <c r="S538" s="16" t="b">
        <f t="shared" si="48"/>
        <v>1</v>
      </c>
      <c r="T538" s="16" t="b">
        <f t="shared" ref="T538:T601" si="49">IF(B538="",TRUE,(IF(ISNUMBER(MATCH(B538,CountriesList,0)),TRUE,FALSE)))</f>
        <v>1</v>
      </c>
      <c r="U538" s="16" t="b">
        <f t="shared" ref="U538:U601" si="50">IF(D538="",TRUE,(IF(ISNUMBER(MATCH(D538,ClientCategorisationList,0)),TRUE,FALSE)))</f>
        <v>1</v>
      </c>
    </row>
    <row r="539" spans="1:21" ht="15.75">
      <c r="A539" s="239">
        <v>514</v>
      </c>
      <c r="B539" s="206"/>
      <c r="C539" s="207"/>
      <c r="D539" s="206"/>
      <c r="E539" s="225"/>
      <c r="F539" s="225"/>
      <c r="G539" s="225"/>
      <c r="H539" s="225"/>
      <c r="I539" s="225"/>
      <c r="J539" s="225"/>
      <c r="K539" s="225"/>
      <c r="L539" s="225"/>
      <c r="M539" s="225"/>
      <c r="N539" s="225"/>
      <c r="O539" s="225"/>
      <c r="P539" s="104">
        <f t="shared" ref="P539:P602" si="51">SUM(E539:O539)</f>
        <v>0</v>
      </c>
      <c r="Q539" s="16" t="b">
        <f t="shared" si="46"/>
        <v>1</v>
      </c>
      <c r="R539" s="481" t="b">
        <f t="shared" si="47"/>
        <v>1</v>
      </c>
      <c r="S539" s="16" t="b">
        <f t="shared" si="48"/>
        <v>1</v>
      </c>
      <c r="T539" s="16" t="b">
        <f t="shared" si="49"/>
        <v>1</v>
      </c>
      <c r="U539" s="16" t="b">
        <f t="shared" si="50"/>
        <v>1</v>
      </c>
    </row>
    <row r="540" spans="1:21" ht="15.75">
      <c r="A540" s="239">
        <v>515</v>
      </c>
      <c r="B540" s="206"/>
      <c r="C540" s="207"/>
      <c r="D540" s="206"/>
      <c r="E540" s="225"/>
      <c r="F540" s="225"/>
      <c r="G540" s="225"/>
      <c r="H540" s="225"/>
      <c r="I540" s="225"/>
      <c r="J540" s="225"/>
      <c r="K540" s="225"/>
      <c r="L540" s="225"/>
      <c r="M540" s="225"/>
      <c r="N540" s="225"/>
      <c r="O540" s="225"/>
      <c r="P540" s="104">
        <f t="shared" si="51"/>
        <v>0</v>
      </c>
      <c r="Q540" s="16" t="b">
        <f t="shared" ref="Q540:Q603" si="52">IF(ISBLANK(B540),TRUE,IF(OR(ISBLANK(C540),ISBLANK(D540),ISBLANK(E540),ISBLANK(F540),ISBLANK(G540),ISBLANK(H540),ISBLANK(I540),ISBLANK(J540),ISBLANK(K540),ISBLANK(L540),ISBLANK(M540),ISBLANK(N540),ISBLANK(O540),ISBLANK(P540)),FALSE,TRUE))</f>
        <v>1</v>
      </c>
      <c r="R540" s="481" t="b">
        <f t="shared" ref="R540:R603" si="53">IF(OR(AND(B540="N/A",D540="N/A"),AND(B540&lt;&gt;"N/A",D540&lt;&gt;"N/A"),AND(ISBLANK(B540),ISBLANK(D540)),AND(NOT(ISBLANK(B540)),NOT(ISBLANK(D540)))),TRUE,FALSE)</f>
        <v>1</v>
      </c>
      <c r="S540" s="16" t="b">
        <f t="shared" ref="S540:S603" si="54">IF(OR(AND(B540="N/A",D540="N/A",C540=0,P540=0),AND(ISBLANK(B540),ISBLANK(D540),ISBLANK(C540),P540=0),AND(AND(NOT(ISBLANK(B540)),B540&lt;&gt;"N/A"),AND(NOT(ISBLANK(D540)),D540&lt;&gt;"N/A"),C540&lt;&gt;0,P540&lt;&gt;0)),TRUE,FALSE)</f>
        <v>1</v>
      </c>
      <c r="T540" s="16" t="b">
        <f t="shared" si="49"/>
        <v>1</v>
      </c>
      <c r="U540" s="16" t="b">
        <f t="shared" si="50"/>
        <v>1</v>
      </c>
    </row>
    <row r="541" spans="1:21" ht="15.75">
      <c r="A541" s="239">
        <v>516</v>
      </c>
      <c r="B541" s="206"/>
      <c r="C541" s="207"/>
      <c r="D541" s="206"/>
      <c r="E541" s="225"/>
      <c r="F541" s="225"/>
      <c r="G541" s="225"/>
      <c r="H541" s="225"/>
      <c r="I541" s="225"/>
      <c r="J541" s="225"/>
      <c r="K541" s="225"/>
      <c r="L541" s="225"/>
      <c r="M541" s="225"/>
      <c r="N541" s="225"/>
      <c r="O541" s="225"/>
      <c r="P541" s="104">
        <f t="shared" si="51"/>
        <v>0</v>
      </c>
      <c r="Q541" s="16" t="b">
        <f t="shared" si="52"/>
        <v>1</v>
      </c>
      <c r="R541" s="481" t="b">
        <f t="shared" si="53"/>
        <v>1</v>
      </c>
      <c r="S541" s="16" t="b">
        <f t="shared" si="54"/>
        <v>1</v>
      </c>
      <c r="T541" s="16" t="b">
        <f t="shared" si="49"/>
        <v>1</v>
      </c>
      <c r="U541" s="16" t="b">
        <f t="shared" si="50"/>
        <v>1</v>
      </c>
    </row>
    <row r="542" spans="1:21" ht="15.75">
      <c r="A542" s="239">
        <v>517</v>
      </c>
      <c r="B542" s="206"/>
      <c r="C542" s="207"/>
      <c r="D542" s="206"/>
      <c r="E542" s="225"/>
      <c r="F542" s="225"/>
      <c r="G542" s="225"/>
      <c r="H542" s="225"/>
      <c r="I542" s="225"/>
      <c r="J542" s="225"/>
      <c r="K542" s="225"/>
      <c r="L542" s="225"/>
      <c r="M542" s="225"/>
      <c r="N542" s="225"/>
      <c r="O542" s="225"/>
      <c r="P542" s="104">
        <f t="shared" si="51"/>
        <v>0</v>
      </c>
      <c r="Q542" s="16" t="b">
        <f t="shared" si="52"/>
        <v>1</v>
      </c>
      <c r="R542" s="481" t="b">
        <f t="shared" si="53"/>
        <v>1</v>
      </c>
      <c r="S542" s="16" t="b">
        <f t="shared" si="54"/>
        <v>1</v>
      </c>
      <c r="T542" s="16" t="b">
        <f t="shared" si="49"/>
        <v>1</v>
      </c>
      <c r="U542" s="16" t="b">
        <f t="shared" si="50"/>
        <v>1</v>
      </c>
    </row>
    <row r="543" spans="1:21" ht="15.75">
      <c r="A543" s="239">
        <v>518</v>
      </c>
      <c r="B543" s="206"/>
      <c r="C543" s="207"/>
      <c r="D543" s="206"/>
      <c r="E543" s="225"/>
      <c r="F543" s="225"/>
      <c r="G543" s="225"/>
      <c r="H543" s="225"/>
      <c r="I543" s="225"/>
      <c r="J543" s="225"/>
      <c r="K543" s="225"/>
      <c r="L543" s="225"/>
      <c r="M543" s="225"/>
      <c r="N543" s="225"/>
      <c r="O543" s="225"/>
      <c r="P543" s="104">
        <f t="shared" si="51"/>
        <v>0</v>
      </c>
      <c r="Q543" s="16" t="b">
        <f t="shared" si="52"/>
        <v>1</v>
      </c>
      <c r="R543" s="481" t="b">
        <f t="shared" si="53"/>
        <v>1</v>
      </c>
      <c r="S543" s="16" t="b">
        <f t="shared" si="54"/>
        <v>1</v>
      </c>
      <c r="T543" s="16" t="b">
        <f t="shared" si="49"/>
        <v>1</v>
      </c>
      <c r="U543" s="16" t="b">
        <f t="shared" si="50"/>
        <v>1</v>
      </c>
    </row>
    <row r="544" spans="1:21" ht="15.75">
      <c r="A544" s="239">
        <v>519</v>
      </c>
      <c r="B544" s="206"/>
      <c r="C544" s="207"/>
      <c r="D544" s="206"/>
      <c r="E544" s="225"/>
      <c r="F544" s="225"/>
      <c r="G544" s="225"/>
      <c r="H544" s="225"/>
      <c r="I544" s="225"/>
      <c r="J544" s="225"/>
      <c r="K544" s="225"/>
      <c r="L544" s="225"/>
      <c r="M544" s="225"/>
      <c r="N544" s="225"/>
      <c r="O544" s="225"/>
      <c r="P544" s="104">
        <f t="shared" si="51"/>
        <v>0</v>
      </c>
      <c r="Q544" s="16" t="b">
        <f t="shared" si="52"/>
        <v>1</v>
      </c>
      <c r="R544" s="481" t="b">
        <f t="shared" si="53"/>
        <v>1</v>
      </c>
      <c r="S544" s="16" t="b">
        <f t="shared" si="54"/>
        <v>1</v>
      </c>
      <c r="T544" s="16" t="b">
        <f t="shared" si="49"/>
        <v>1</v>
      </c>
      <c r="U544" s="16" t="b">
        <f t="shared" si="50"/>
        <v>1</v>
      </c>
    </row>
    <row r="545" spans="1:21" ht="15.75">
      <c r="A545" s="239">
        <v>520</v>
      </c>
      <c r="B545" s="206"/>
      <c r="C545" s="207"/>
      <c r="D545" s="206"/>
      <c r="E545" s="225"/>
      <c r="F545" s="225"/>
      <c r="G545" s="225"/>
      <c r="H545" s="225"/>
      <c r="I545" s="225"/>
      <c r="J545" s="225"/>
      <c r="K545" s="225"/>
      <c r="L545" s="225"/>
      <c r="M545" s="225"/>
      <c r="N545" s="225"/>
      <c r="O545" s="225"/>
      <c r="P545" s="104">
        <f t="shared" si="51"/>
        <v>0</v>
      </c>
      <c r="Q545" s="16" t="b">
        <f t="shared" si="52"/>
        <v>1</v>
      </c>
      <c r="R545" s="481" t="b">
        <f t="shared" si="53"/>
        <v>1</v>
      </c>
      <c r="S545" s="16" t="b">
        <f t="shared" si="54"/>
        <v>1</v>
      </c>
      <c r="T545" s="16" t="b">
        <f t="shared" si="49"/>
        <v>1</v>
      </c>
      <c r="U545" s="16" t="b">
        <f t="shared" si="50"/>
        <v>1</v>
      </c>
    </row>
    <row r="546" spans="1:21" ht="15.75">
      <c r="A546" s="239">
        <v>521</v>
      </c>
      <c r="B546" s="206"/>
      <c r="C546" s="207"/>
      <c r="D546" s="206"/>
      <c r="E546" s="225"/>
      <c r="F546" s="225"/>
      <c r="G546" s="225"/>
      <c r="H546" s="225"/>
      <c r="I546" s="225"/>
      <c r="J546" s="225"/>
      <c r="K546" s="225"/>
      <c r="L546" s="225"/>
      <c r="M546" s="225"/>
      <c r="N546" s="225"/>
      <c r="O546" s="225"/>
      <c r="P546" s="104">
        <f t="shared" si="51"/>
        <v>0</v>
      </c>
      <c r="Q546" s="16" t="b">
        <f t="shared" si="52"/>
        <v>1</v>
      </c>
      <c r="R546" s="481" t="b">
        <f t="shared" si="53"/>
        <v>1</v>
      </c>
      <c r="S546" s="16" t="b">
        <f t="shared" si="54"/>
        <v>1</v>
      </c>
      <c r="T546" s="16" t="b">
        <f t="shared" si="49"/>
        <v>1</v>
      </c>
      <c r="U546" s="16" t="b">
        <f t="shared" si="50"/>
        <v>1</v>
      </c>
    </row>
    <row r="547" spans="1:21" ht="15.75">
      <c r="A547" s="239">
        <v>522</v>
      </c>
      <c r="B547" s="206"/>
      <c r="C547" s="207"/>
      <c r="D547" s="206"/>
      <c r="E547" s="225"/>
      <c r="F547" s="225"/>
      <c r="G547" s="225"/>
      <c r="H547" s="225"/>
      <c r="I547" s="225"/>
      <c r="J547" s="225"/>
      <c r="K547" s="225"/>
      <c r="L547" s="225"/>
      <c r="M547" s="225"/>
      <c r="N547" s="225"/>
      <c r="O547" s="225"/>
      <c r="P547" s="104">
        <f t="shared" si="51"/>
        <v>0</v>
      </c>
      <c r="Q547" s="16" t="b">
        <f t="shared" si="52"/>
        <v>1</v>
      </c>
      <c r="R547" s="481" t="b">
        <f t="shared" si="53"/>
        <v>1</v>
      </c>
      <c r="S547" s="16" t="b">
        <f t="shared" si="54"/>
        <v>1</v>
      </c>
      <c r="T547" s="16" t="b">
        <f t="shared" si="49"/>
        <v>1</v>
      </c>
      <c r="U547" s="16" t="b">
        <f t="shared" si="50"/>
        <v>1</v>
      </c>
    </row>
    <row r="548" spans="1:21" ht="15.75">
      <c r="A548" s="239">
        <v>523</v>
      </c>
      <c r="B548" s="206"/>
      <c r="C548" s="207"/>
      <c r="D548" s="206"/>
      <c r="E548" s="225"/>
      <c r="F548" s="225"/>
      <c r="G548" s="225"/>
      <c r="H548" s="225"/>
      <c r="I548" s="225"/>
      <c r="J548" s="225"/>
      <c r="K548" s="225"/>
      <c r="L548" s="225"/>
      <c r="M548" s="225"/>
      <c r="N548" s="225"/>
      <c r="O548" s="225"/>
      <c r="P548" s="104">
        <f t="shared" si="51"/>
        <v>0</v>
      </c>
      <c r="Q548" s="16" t="b">
        <f t="shared" si="52"/>
        <v>1</v>
      </c>
      <c r="R548" s="481" t="b">
        <f t="shared" si="53"/>
        <v>1</v>
      </c>
      <c r="S548" s="16" t="b">
        <f t="shared" si="54"/>
        <v>1</v>
      </c>
      <c r="T548" s="16" t="b">
        <f t="shared" si="49"/>
        <v>1</v>
      </c>
      <c r="U548" s="16" t="b">
        <f t="shared" si="50"/>
        <v>1</v>
      </c>
    </row>
    <row r="549" spans="1:21" ht="15.75">
      <c r="A549" s="239">
        <v>524</v>
      </c>
      <c r="B549" s="206"/>
      <c r="C549" s="207"/>
      <c r="D549" s="206"/>
      <c r="E549" s="225"/>
      <c r="F549" s="225"/>
      <c r="G549" s="225"/>
      <c r="H549" s="225"/>
      <c r="I549" s="225"/>
      <c r="J549" s="225"/>
      <c r="K549" s="225"/>
      <c r="L549" s="225"/>
      <c r="M549" s="225"/>
      <c r="N549" s="225"/>
      <c r="O549" s="225"/>
      <c r="P549" s="104">
        <f t="shared" si="51"/>
        <v>0</v>
      </c>
      <c r="Q549" s="16" t="b">
        <f t="shared" si="52"/>
        <v>1</v>
      </c>
      <c r="R549" s="481" t="b">
        <f t="shared" si="53"/>
        <v>1</v>
      </c>
      <c r="S549" s="16" t="b">
        <f t="shared" si="54"/>
        <v>1</v>
      </c>
      <c r="T549" s="16" t="b">
        <f t="shared" si="49"/>
        <v>1</v>
      </c>
      <c r="U549" s="16" t="b">
        <f t="shared" si="50"/>
        <v>1</v>
      </c>
    </row>
    <row r="550" spans="1:21" ht="15.75">
      <c r="A550" s="239">
        <v>525</v>
      </c>
      <c r="B550" s="206"/>
      <c r="C550" s="207"/>
      <c r="D550" s="206"/>
      <c r="E550" s="225"/>
      <c r="F550" s="225"/>
      <c r="G550" s="225"/>
      <c r="H550" s="225"/>
      <c r="I550" s="225"/>
      <c r="J550" s="225"/>
      <c r="K550" s="225"/>
      <c r="L550" s="225"/>
      <c r="M550" s="225"/>
      <c r="N550" s="225"/>
      <c r="O550" s="225"/>
      <c r="P550" s="104">
        <f t="shared" si="51"/>
        <v>0</v>
      </c>
      <c r="Q550" s="16" t="b">
        <f t="shared" si="52"/>
        <v>1</v>
      </c>
      <c r="R550" s="481" t="b">
        <f t="shared" si="53"/>
        <v>1</v>
      </c>
      <c r="S550" s="16" t="b">
        <f t="shared" si="54"/>
        <v>1</v>
      </c>
      <c r="T550" s="16" t="b">
        <f t="shared" si="49"/>
        <v>1</v>
      </c>
      <c r="U550" s="16" t="b">
        <f t="shared" si="50"/>
        <v>1</v>
      </c>
    </row>
    <row r="551" spans="1:21" ht="15.75">
      <c r="A551" s="239">
        <v>526</v>
      </c>
      <c r="B551" s="206"/>
      <c r="C551" s="207"/>
      <c r="D551" s="206"/>
      <c r="E551" s="225"/>
      <c r="F551" s="225"/>
      <c r="G551" s="225"/>
      <c r="H551" s="225"/>
      <c r="I551" s="225"/>
      <c r="J551" s="225"/>
      <c r="K551" s="225"/>
      <c r="L551" s="225"/>
      <c r="M551" s="225"/>
      <c r="N551" s="225"/>
      <c r="O551" s="225"/>
      <c r="P551" s="104">
        <f t="shared" si="51"/>
        <v>0</v>
      </c>
      <c r="Q551" s="16" t="b">
        <f t="shared" si="52"/>
        <v>1</v>
      </c>
      <c r="R551" s="481" t="b">
        <f t="shared" si="53"/>
        <v>1</v>
      </c>
      <c r="S551" s="16" t="b">
        <f t="shared" si="54"/>
        <v>1</v>
      </c>
      <c r="T551" s="16" t="b">
        <f t="shared" si="49"/>
        <v>1</v>
      </c>
      <c r="U551" s="16" t="b">
        <f t="shared" si="50"/>
        <v>1</v>
      </c>
    </row>
    <row r="552" spans="1:21" ht="15.75">
      <c r="A552" s="239">
        <v>527</v>
      </c>
      <c r="B552" s="206"/>
      <c r="C552" s="207"/>
      <c r="D552" s="206"/>
      <c r="E552" s="225"/>
      <c r="F552" s="225"/>
      <c r="G552" s="225"/>
      <c r="H552" s="225"/>
      <c r="I552" s="225"/>
      <c r="J552" s="225"/>
      <c r="K552" s="225"/>
      <c r="L552" s="225"/>
      <c r="M552" s="225"/>
      <c r="N552" s="225"/>
      <c r="O552" s="225"/>
      <c r="P552" s="104">
        <f t="shared" si="51"/>
        <v>0</v>
      </c>
      <c r="Q552" s="16" t="b">
        <f t="shared" si="52"/>
        <v>1</v>
      </c>
      <c r="R552" s="481" t="b">
        <f t="shared" si="53"/>
        <v>1</v>
      </c>
      <c r="S552" s="16" t="b">
        <f t="shared" si="54"/>
        <v>1</v>
      </c>
      <c r="T552" s="16" t="b">
        <f t="shared" si="49"/>
        <v>1</v>
      </c>
      <c r="U552" s="16" t="b">
        <f t="shared" si="50"/>
        <v>1</v>
      </c>
    </row>
    <row r="553" spans="1:21" ht="15.75">
      <c r="A553" s="239">
        <v>528</v>
      </c>
      <c r="B553" s="206"/>
      <c r="C553" s="207"/>
      <c r="D553" s="206"/>
      <c r="E553" s="225"/>
      <c r="F553" s="225"/>
      <c r="G553" s="225"/>
      <c r="H553" s="225"/>
      <c r="I553" s="225"/>
      <c r="J553" s="225"/>
      <c r="K553" s="225"/>
      <c r="L553" s="225"/>
      <c r="M553" s="225"/>
      <c r="N553" s="225"/>
      <c r="O553" s="225"/>
      <c r="P553" s="104">
        <f t="shared" si="51"/>
        <v>0</v>
      </c>
      <c r="Q553" s="16" t="b">
        <f t="shared" si="52"/>
        <v>1</v>
      </c>
      <c r="R553" s="481" t="b">
        <f t="shared" si="53"/>
        <v>1</v>
      </c>
      <c r="S553" s="16" t="b">
        <f t="shared" si="54"/>
        <v>1</v>
      </c>
      <c r="T553" s="16" t="b">
        <f t="shared" si="49"/>
        <v>1</v>
      </c>
      <c r="U553" s="16" t="b">
        <f t="shared" si="50"/>
        <v>1</v>
      </c>
    </row>
    <row r="554" spans="1:21" ht="15.75">
      <c r="A554" s="239">
        <v>529</v>
      </c>
      <c r="B554" s="206"/>
      <c r="C554" s="207"/>
      <c r="D554" s="206"/>
      <c r="E554" s="225"/>
      <c r="F554" s="225"/>
      <c r="G554" s="225"/>
      <c r="H554" s="225"/>
      <c r="I554" s="225"/>
      <c r="J554" s="225"/>
      <c r="K554" s="225"/>
      <c r="L554" s="225"/>
      <c r="M554" s="225"/>
      <c r="N554" s="225"/>
      <c r="O554" s="225"/>
      <c r="P554" s="104">
        <f t="shared" si="51"/>
        <v>0</v>
      </c>
      <c r="Q554" s="16" t="b">
        <f t="shared" si="52"/>
        <v>1</v>
      </c>
      <c r="R554" s="481" t="b">
        <f t="shared" si="53"/>
        <v>1</v>
      </c>
      <c r="S554" s="16" t="b">
        <f t="shared" si="54"/>
        <v>1</v>
      </c>
      <c r="T554" s="16" t="b">
        <f t="shared" si="49"/>
        <v>1</v>
      </c>
      <c r="U554" s="16" t="b">
        <f t="shared" si="50"/>
        <v>1</v>
      </c>
    </row>
    <row r="555" spans="1:21" ht="15.75">
      <c r="A555" s="239">
        <v>530</v>
      </c>
      <c r="B555" s="206"/>
      <c r="C555" s="207"/>
      <c r="D555" s="206"/>
      <c r="E555" s="225"/>
      <c r="F555" s="225"/>
      <c r="G555" s="225"/>
      <c r="H555" s="225"/>
      <c r="I555" s="225"/>
      <c r="J555" s="225"/>
      <c r="K555" s="225"/>
      <c r="L555" s="225"/>
      <c r="M555" s="225"/>
      <c r="N555" s="225"/>
      <c r="O555" s="225"/>
      <c r="P555" s="104">
        <f t="shared" si="51"/>
        <v>0</v>
      </c>
      <c r="Q555" s="16" t="b">
        <f t="shared" si="52"/>
        <v>1</v>
      </c>
      <c r="R555" s="481" t="b">
        <f t="shared" si="53"/>
        <v>1</v>
      </c>
      <c r="S555" s="16" t="b">
        <f t="shared" si="54"/>
        <v>1</v>
      </c>
      <c r="T555" s="16" t="b">
        <f t="shared" si="49"/>
        <v>1</v>
      </c>
      <c r="U555" s="16" t="b">
        <f t="shared" si="50"/>
        <v>1</v>
      </c>
    </row>
    <row r="556" spans="1:21" ht="15.75">
      <c r="A556" s="239">
        <v>531</v>
      </c>
      <c r="B556" s="206"/>
      <c r="C556" s="207"/>
      <c r="D556" s="206"/>
      <c r="E556" s="225"/>
      <c r="F556" s="225"/>
      <c r="G556" s="225"/>
      <c r="H556" s="225"/>
      <c r="I556" s="225"/>
      <c r="J556" s="225"/>
      <c r="K556" s="225"/>
      <c r="L556" s="225"/>
      <c r="M556" s="225"/>
      <c r="N556" s="225"/>
      <c r="O556" s="225"/>
      <c r="P556" s="104">
        <f t="shared" si="51"/>
        <v>0</v>
      </c>
      <c r="Q556" s="16" t="b">
        <f t="shared" si="52"/>
        <v>1</v>
      </c>
      <c r="R556" s="481" t="b">
        <f t="shared" si="53"/>
        <v>1</v>
      </c>
      <c r="S556" s="16" t="b">
        <f t="shared" si="54"/>
        <v>1</v>
      </c>
      <c r="T556" s="16" t="b">
        <f t="shared" si="49"/>
        <v>1</v>
      </c>
      <c r="U556" s="16" t="b">
        <f t="shared" si="50"/>
        <v>1</v>
      </c>
    </row>
    <row r="557" spans="1:21" ht="15.75">
      <c r="A557" s="239">
        <v>532</v>
      </c>
      <c r="B557" s="206"/>
      <c r="C557" s="207"/>
      <c r="D557" s="206"/>
      <c r="E557" s="225"/>
      <c r="F557" s="225"/>
      <c r="G557" s="225"/>
      <c r="H557" s="225"/>
      <c r="I557" s="225"/>
      <c r="J557" s="225"/>
      <c r="K557" s="225"/>
      <c r="L557" s="225"/>
      <c r="M557" s="225"/>
      <c r="N557" s="225"/>
      <c r="O557" s="225"/>
      <c r="P557" s="104">
        <f t="shared" si="51"/>
        <v>0</v>
      </c>
      <c r="Q557" s="16" t="b">
        <f t="shared" si="52"/>
        <v>1</v>
      </c>
      <c r="R557" s="481" t="b">
        <f t="shared" si="53"/>
        <v>1</v>
      </c>
      <c r="S557" s="16" t="b">
        <f t="shared" si="54"/>
        <v>1</v>
      </c>
      <c r="T557" s="16" t="b">
        <f t="shared" si="49"/>
        <v>1</v>
      </c>
      <c r="U557" s="16" t="b">
        <f t="shared" si="50"/>
        <v>1</v>
      </c>
    </row>
    <row r="558" spans="1:21" ht="15.75">
      <c r="A558" s="239">
        <v>533</v>
      </c>
      <c r="B558" s="206"/>
      <c r="C558" s="207"/>
      <c r="D558" s="206"/>
      <c r="E558" s="225"/>
      <c r="F558" s="225"/>
      <c r="G558" s="225"/>
      <c r="H558" s="225"/>
      <c r="I558" s="225"/>
      <c r="J558" s="225"/>
      <c r="K558" s="225"/>
      <c r="L558" s="225"/>
      <c r="M558" s="225"/>
      <c r="N558" s="225"/>
      <c r="O558" s="225"/>
      <c r="P558" s="104">
        <f t="shared" si="51"/>
        <v>0</v>
      </c>
      <c r="Q558" s="16" t="b">
        <f t="shared" si="52"/>
        <v>1</v>
      </c>
      <c r="R558" s="481" t="b">
        <f t="shared" si="53"/>
        <v>1</v>
      </c>
      <c r="S558" s="16" t="b">
        <f t="shared" si="54"/>
        <v>1</v>
      </c>
      <c r="T558" s="16" t="b">
        <f t="shared" si="49"/>
        <v>1</v>
      </c>
      <c r="U558" s="16" t="b">
        <f t="shared" si="50"/>
        <v>1</v>
      </c>
    </row>
    <row r="559" spans="1:21" ht="15.75">
      <c r="A559" s="239">
        <v>534</v>
      </c>
      <c r="B559" s="206"/>
      <c r="C559" s="207"/>
      <c r="D559" s="206"/>
      <c r="E559" s="225"/>
      <c r="F559" s="225"/>
      <c r="G559" s="225"/>
      <c r="H559" s="225"/>
      <c r="I559" s="225"/>
      <c r="J559" s="225"/>
      <c r="K559" s="225"/>
      <c r="L559" s="225"/>
      <c r="M559" s="225"/>
      <c r="N559" s="225"/>
      <c r="O559" s="225"/>
      <c r="P559" s="104">
        <f t="shared" si="51"/>
        <v>0</v>
      </c>
      <c r="Q559" s="16" t="b">
        <f t="shared" si="52"/>
        <v>1</v>
      </c>
      <c r="R559" s="481" t="b">
        <f t="shared" si="53"/>
        <v>1</v>
      </c>
      <c r="S559" s="16" t="b">
        <f t="shared" si="54"/>
        <v>1</v>
      </c>
      <c r="T559" s="16" t="b">
        <f t="shared" si="49"/>
        <v>1</v>
      </c>
      <c r="U559" s="16" t="b">
        <f t="shared" si="50"/>
        <v>1</v>
      </c>
    </row>
    <row r="560" spans="1:21" ht="15.75">
      <c r="A560" s="239">
        <v>535</v>
      </c>
      <c r="B560" s="206"/>
      <c r="C560" s="207"/>
      <c r="D560" s="206"/>
      <c r="E560" s="225"/>
      <c r="F560" s="225"/>
      <c r="G560" s="225"/>
      <c r="H560" s="225"/>
      <c r="I560" s="225"/>
      <c r="J560" s="225"/>
      <c r="K560" s="225"/>
      <c r="L560" s="225"/>
      <c r="M560" s="225"/>
      <c r="N560" s="225"/>
      <c r="O560" s="225"/>
      <c r="P560" s="104">
        <f t="shared" si="51"/>
        <v>0</v>
      </c>
      <c r="Q560" s="16" t="b">
        <f t="shared" si="52"/>
        <v>1</v>
      </c>
      <c r="R560" s="481" t="b">
        <f t="shared" si="53"/>
        <v>1</v>
      </c>
      <c r="S560" s="16" t="b">
        <f t="shared" si="54"/>
        <v>1</v>
      </c>
      <c r="T560" s="16" t="b">
        <f t="shared" si="49"/>
        <v>1</v>
      </c>
      <c r="U560" s="16" t="b">
        <f t="shared" si="50"/>
        <v>1</v>
      </c>
    </row>
    <row r="561" spans="1:21" ht="15.75">
      <c r="A561" s="239">
        <v>536</v>
      </c>
      <c r="B561" s="206"/>
      <c r="C561" s="207"/>
      <c r="D561" s="206"/>
      <c r="E561" s="225"/>
      <c r="F561" s="225"/>
      <c r="G561" s="225"/>
      <c r="H561" s="225"/>
      <c r="I561" s="225"/>
      <c r="J561" s="225"/>
      <c r="K561" s="225"/>
      <c r="L561" s="225"/>
      <c r="M561" s="225"/>
      <c r="N561" s="225"/>
      <c r="O561" s="225"/>
      <c r="P561" s="104">
        <f t="shared" si="51"/>
        <v>0</v>
      </c>
      <c r="Q561" s="16" t="b">
        <f t="shared" si="52"/>
        <v>1</v>
      </c>
      <c r="R561" s="481" t="b">
        <f t="shared" si="53"/>
        <v>1</v>
      </c>
      <c r="S561" s="16" t="b">
        <f t="shared" si="54"/>
        <v>1</v>
      </c>
      <c r="T561" s="16" t="b">
        <f t="shared" si="49"/>
        <v>1</v>
      </c>
      <c r="U561" s="16" t="b">
        <f t="shared" si="50"/>
        <v>1</v>
      </c>
    </row>
    <row r="562" spans="1:21" ht="15.75">
      <c r="A562" s="239">
        <v>537</v>
      </c>
      <c r="B562" s="206"/>
      <c r="C562" s="207"/>
      <c r="D562" s="206"/>
      <c r="E562" s="225"/>
      <c r="F562" s="225"/>
      <c r="G562" s="225"/>
      <c r="H562" s="225"/>
      <c r="I562" s="225"/>
      <c r="J562" s="225"/>
      <c r="K562" s="225"/>
      <c r="L562" s="225"/>
      <c r="M562" s="225"/>
      <c r="N562" s="225"/>
      <c r="O562" s="225"/>
      <c r="P562" s="104">
        <f t="shared" si="51"/>
        <v>0</v>
      </c>
      <c r="Q562" s="16" t="b">
        <f t="shared" si="52"/>
        <v>1</v>
      </c>
      <c r="R562" s="481" t="b">
        <f t="shared" si="53"/>
        <v>1</v>
      </c>
      <c r="S562" s="16" t="b">
        <f t="shared" si="54"/>
        <v>1</v>
      </c>
      <c r="T562" s="16" t="b">
        <f t="shared" si="49"/>
        <v>1</v>
      </c>
      <c r="U562" s="16" t="b">
        <f t="shared" si="50"/>
        <v>1</v>
      </c>
    </row>
    <row r="563" spans="1:21" ht="15.75">
      <c r="A563" s="239">
        <v>538</v>
      </c>
      <c r="B563" s="206"/>
      <c r="C563" s="207"/>
      <c r="D563" s="206"/>
      <c r="E563" s="225"/>
      <c r="F563" s="225"/>
      <c r="G563" s="225"/>
      <c r="H563" s="225"/>
      <c r="I563" s="225"/>
      <c r="J563" s="225"/>
      <c r="K563" s="225"/>
      <c r="L563" s="225"/>
      <c r="M563" s="225"/>
      <c r="N563" s="225"/>
      <c r="O563" s="225"/>
      <c r="P563" s="104">
        <f t="shared" si="51"/>
        <v>0</v>
      </c>
      <c r="Q563" s="16" t="b">
        <f t="shared" si="52"/>
        <v>1</v>
      </c>
      <c r="R563" s="481" t="b">
        <f t="shared" si="53"/>
        <v>1</v>
      </c>
      <c r="S563" s="16" t="b">
        <f t="shared" si="54"/>
        <v>1</v>
      </c>
      <c r="T563" s="16" t="b">
        <f t="shared" si="49"/>
        <v>1</v>
      </c>
      <c r="U563" s="16" t="b">
        <f t="shared" si="50"/>
        <v>1</v>
      </c>
    </row>
    <row r="564" spans="1:21" ht="15.75">
      <c r="A564" s="239">
        <v>539</v>
      </c>
      <c r="B564" s="206"/>
      <c r="C564" s="207"/>
      <c r="D564" s="206"/>
      <c r="E564" s="225"/>
      <c r="F564" s="225"/>
      <c r="G564" s="225"/>
      <c r="H564" s="225"/>
      <c r="I564" s="225"/>
      <c r="J564" s="225"/>
      <c r="K564" s="225"/>
      <c r="L564" s="225"/>
      <c r="M564" s="225"/>
      <c r="N564" s="225"/>
      <c r="O564" s="225"/>
      <c r="P564" s="104">
        <f t="shared" si="51"/>
        <v>0</v>
      </c>
      <c r="Q564" s="16" t="b">
        <f t="shared" si="52"/>
        <v>1</v>
      </c>
      <c r="R564" s="481" t="b">
        <f t="shared" si="53"/>
        <v>1</v>
      </c>
      <c r="S564" s="16" t="b">
        <f t="shared" si="54"/>
        <v>1</v>
      </c>
      <c r="T564" s="16" t="b">
        <f t="shared" si="49"/>
        <v>1</v>
      </c>
      <c r="U564" s="16" t="b">
        <f t="shared" si="50"/>
        <v>1</v>
      </c>
    </row>
    <row r="565" spans="1:21" ht="15.75">
      <c r="A565" s="239">
        <v>540</v>
      </c>
      <c r="B565" s="206"/>
      <c r="C565" s="207"/>
      <c r="D565" s="206"/>
      <c r="E565" s="225"/>
      <c r="F565" s="225"/>
      <c r="G565" s="225"/>
      <c r="H565" s="225"/>
      <c r="I565" s="225"/>
      <c r="J565" s="225"/>
      <c r="K565" s="225"/>
      <c r="L565" s="225"/>
      <c r="M565" s="225"/>
      <c r="N565" s="225"/>
      <c r="O565" s="225"/>
      <c r="P565" s="104">
        <f t="shared" si="51"/>
        <v>0</v>
      </c>
      <c r="Q565" s="16" t="b">
        <f t="shared" si="52"/>
        <v>1</v>
      </c>
      <c r="R565" s="481" t="b">
        <f t="shared" si="53"/>
        <v>1</v>
      </c>
      <c r="S565" s="16" t="b">
        <f t="shared" si="54"/>
        <v>1</v>
      </c>
      <c r="T565" s="16" t="b">
        <f t="shared" si="49"/>
        <v>1</v>
      </c>
      <c r="U565" s="16" t="b">
        <f t="shared" si="50"/>
        <v>1</v>
      </c>
    </row>
    <row r="566" spans="1:21" ht="15.75">
      <c r="A566" s="239">
        <v>541</v>
      </c>
      <c r="B566" s="206"/>
      <c r="C566" s="207"/>
      <c r="D566" s="206"/>
      <c r="E566" s="225"/>
      <c r="F566" s="225"/>
      <c r="G566" s="225"/>
      <c r="H566" s="225"/>
      <c r="I566" s="225"/>
      <c r="J566" s="225"/>
      <c r="K566" s="225"/>
      <c r="L566" s="225"/>
      <c r="M566" s="225"/>
      <c r="N566" s="225"/>
      <c r="O566" s="225"/>
      <c r="P566" s="104">
        <f t="shared" si="51"/>
        <v>0</v>
      </c>
      <c r="Q566" s="16" t="b">
        <f t="shared" si="52"/>
        <v>1</v>
      </c>
      <c r="R566" s="481" t="b">
        <f t="shared" si="53"/>
        <v>1</v>
      </c>
      <c r="S566" s="16" t="b">
        <f t="shared" si="54"/>
        <v>1</v>
      </c>
      <c r="T566" s="16" t="b">
        <f t="shared" si="49"/>
        <v>1</v>
      </c>
      <c r="U566" s="16" t="b">
        <f t="shared" si="50"/>
        <v>1</v>
      </c>
    </row>
    <row r="567" spans="1:21" ht="15.75">
      <c r="A567" s="239">
        <v>542</v>
      </c>
      <c r="B567" s="206"/>
      <c r="C567" s="207"/>
      <c r="D567" s="206"/>
      <c r="E567" s="225"/>
      <c r="F567" s="225"/>
      <c r="G567" s="225"/>
      <c r="H567" s="225"/>
      <c r="I567" s="225"/>
      <c r="J567" s="225"/>
      <c r="K567" s="225"/>
      <c r="L567" s="225"/>
      <c r="M567" s="225"/>
      <c r="N567" s="225"/>
      <c r="O567" s="225"/>
      <c r="P567" s="104">
        <f t="shared" si="51"/>
        <v>0</v>
      </c>
      <c r="Q567" s="16" t="b">
        <f t="shared" si="52"/>
        <v>1</v>
      </c>
      <c r="R567" s="481" t="b">
        <f t="shared" si="53"/>
        <v>1</v>
      </c>
      <c r="S567" s="16" t="b">
        <f t="shared" si="54"/>
        <v>1</v>
      </c>
      <c r="T567" s="16" t="b">
        <f t="shared" si="49"/>
        <v>1</v>
      </c>
      <c r="U567" s="16" t="b">
        <f t="shared" si="50"/>
        <v>1</v>
      </c>
    </row>
    <row r="568" spans="1:21" ht="15.75">
      <c r="A568" s="239">
        <v>543</v>
      </c>
      <c r="B568" s="206"/>
      <c r="C568" s="207"/>
      <c r="D568" s="206"/>
      <c r="E568" s="225"/>
      <c r="F568" s="225"/>
      <c r="G568" s="225"/>
      <c r="H568" s="225"/>
      <c r="I568" s="225"/>
      <c r="J568" s="225"/>
      <c r="K568" s="225"/>
      <c r="L568" s="225"/>
      <c r="M568" s="225"/>
      <c r="N568" s="225"/>
      <c r="O568" s="225"/>
      <c r="P568" s="104">
        <f t="shared" si="51"/>
        <v>0</v>
      </c>
      <c r="Q568" s="16" t="b">
        <f t="shared" si="52"/>
        <v>1</v>
      </c>
      <c r="R568" s="481" t="b">
        <f t="shared" si="53"/>
        <v>1</v>
      </c>
      <c r="S568" s="16" t="b">
        <f t="shared" si="54"/>
        <v>1</v>
      </c>
      <c r="T568" s="16" t="b">
        <f t="shared" si="49"/>
        <v>1</v>
      </c>
      <c r="U568" s="16" t="b">
        <f t="shared" si="50"/>
        <v>1</v>
      </c>
    </row>
    <row r="569" spans="1:21" ht="15.75">
      <c r="A569" s="239">
        <v>544</v>
      </c>
      <c r="B569" s="206"/>
      <c r="C569" s="207"/>
      <c r="D569" s="206"/>
      <c r="E569" s="225"/>
      <c r="F569" s="225"/>
      <c r="G569" s="225"/>
      <c r="H569" s="225"/>
      <c r="I569" s="225"/>
      <c r="J569" s="225"/>
      <c r="K569" s="225"/>
      <c r="L569" s="225"/>
      <c r="M569" s="225"/>
      <c r="N569" s="225"/>
      <c r="O569" s="225"/>
      <c r="P569" s="104">
        <f t="shared" si="51"/>
        <v>0</v>
      </c>
      <c r="Q569" s="16" t="b">
        <f t="shared" si="52"/>
        <v>1</v>
      </c>
      <c r="R569" s="481" t="b">
        <f t="shared" si="53"/>
        <v>1</v>
      </c>
      <c r="S569" s="16" t="b">
        <f t="shared" si="54"/>
        <v>1</v>
      </c>
      <c r="T569" s="16" t="b">
        <f t="shared" si="49"/>
        <v>1</v>
      </c>
      <c r="U569" s="16" t="b">
        <f t="shared" si="50"/>
        <v>1</v>
      </c>
    </row>
    <row r="570" spans="1:21" ht="15.75">
      <c r="A570" s="239">
        <v>545</v>
      </c>
      <c r="B570" s="206"/>
      <c r="C570" s="207"/>
      <c r="D570" s="206"/>
      <c r="E570" s="225"/>
      <c r="F570" s="225"/>
      <c r="G570" s="225"/>
      <c r="H570" s="225"/>
      <c r="I570" s="225"/>
      <c r="J570" s="225"/>
      <c r="K570" s="225"/>
      <c r="L570" s="225"/>
      <c r="M570" s="225"/>
      <c r="N570" s="225"/>
      <c r="O570" s="225"/>
      <c r="P570" s="104">
        <f t="shared" si="51"/>
        <v>0</v>
      </c>
      <c r="Q570" s="16" t="b">
        <f t="shared" si="52"/>
        <v>1</v>
      </c>
      <c r="R570" s="481" t="b">
        <f t="shared" si="53"/>
        <v>1</v>
      </c>
      <c r="S570" s="16" t="b">
        <f t="shared" si="54"/>
        <v>1</v>
      </c>
      <c r="T570" s="16" t="b">
        <f t="shared" si="49"/>
        <v>1</v>
      </c>
      <c r="U570" s="16" t="b">
        <f t="shared" si="50"/>
        <v>1</v>
      </c>
    </row>
    <row r="571" spans="1:21" ht="15.75">
      <c r="A571" s="239">
        <v>546</v>
      </c>
      <c r="B571" s="206"/>
      <c r="C571" s="207"/>
      <c r="D571" s="206"/>
      <c r="E571" s="225"/>
      <c r="F571" s="225"/>
      <c r="G571" s="225"/>
      <c r="H571" s="225"/>
      <c r="I571" s="225"/>
      <c r="J571" s="225"/>
      <c r="K571" s="225"/>
      <c r="L571" s="225"/>
      <c r="M571" s="225"/>
      <c r="N571" s="225"/>
      <c r="O571" s="225"/>
      <c r="P571" s="104">
        <f t="shared" si="51"/>
        <v>0</v>
      </c>
      <c r="Q571" s="16" t="b">
        <f t="shared" si="52"/>
        <v>1</v>
      </c>
      <c r="R571" s="481" t="b">
        <f t="shared" si="53"/>
        <v>1</v>
      </c>
      <c r="S571" s="16" t="b">
        <f t="shared" si="54"/>
        <v>1</v>
      </c>
      <c r="T571" s="16" t="b">
        <f t="shared" si="49"/>
        <v>1</v>
      </c>
      <c r="U571" s="16" t="b">
        <f t="shared" si="50"/>
        <v>1</v>
      </c>
    </row>
    <row r="572" spans="1:21" ht="15.75">
      <c r="A572" s="239">
        <v>547</v>
      </c>
      <c r="B572" s="206"/>
      <c r="C572" s="207"/>
      <c r="D572" s="206"/>
      <c r="E572" s="225"/>
      <c r="F572" s="225"/>
      <c r="G572" s="225"/>
      <c r="H572" s="225"/>
      <c r="I572" s="225"/>
      <c r="J572" s="225"/>
      <c r="K572" s="225"/>
      <c r="L572" s="225"/>
      <c r="M572" s="225"/>
      <c r="N572" s="225"/>
      <c r="O572" s="225"/>
      <c r="P572" s="104">
        <f t="shared" si="51"/>
        <v>0</v>
      </c>
      <c r="Q572" s="16" t="b">
        <f t="shared" si="52"/>
        <v>1</v>
      </c>
      <c r="R572" s="481" t="b">
        <f t="shared" si="53"/>
        <v>1</v>
      </c>
      <c r="S572" s="16" t="b">
        <f t="shared" si="54"/>
        <v>1</v>
      </c>
      <c r="T572" s="16" t="b">
        <f t="shared" si="49"/>
        <v>1</v>
      </c>
      <c r="U572" s="16" t="b">
        <f t="shared" si="50"/>
        <v>1</v>
      </c>
    </row>
    <row r="573" spans="1:21" ht="15.75">
      <c r="A573" s="239">
        <v>548</v>
      </c>
      <c r="B573" s="206"/>
      <c r="C573" s="207"/>
      <c r="D573" s="206"/>
      <c r="E573" s="225"/>
      <c r="F573" s="225"/>
      <c r="G573" s="225"/>
      <c r="H573" s="225"/>
      <c r="I573" s="225"/>
      <c r="J573" s="225"/>
      <c r="K573" s="225"/>
      <c r="L573" s="225"/>
      <c r="M573" s="225"/>
      <c r="N573" s="225"/>
      <c r="O573" s="225"/>
      <c r="P573" s="104">
        <f t="shared" si="51"/>
        <v>0</v>
      </c>
      <c r="Q573" s="16" t="b">
        <f t="shared" si="52"/>
        <v>1</v>
      </c>
      <c r="R573" s="481" t="b">
        <f t="shared" si="53"/>
        <v>1</v>
      </c>
      <c r="S573" s="16" t="b">
        <f t="shared" si="54"/>
        <v>1</v>
      </c>
      <c r="T573" s="16" t="b">
        <f t="shared" si="49"/>
        <v>1</v>
      </c>
      <c r="U573" s="16" t="b">
        <f t="shared" si="50"/>
        <v>1</v>
      </c>
    </row>
    <row r="574" spans="1:21" ht="15.75">
      <c r="A574" s="239">
        <v>549</v>
      </c>
      <c r="B574" s="206"/>
      <c r="C574" s="207"/>
      <c r="D574" s="206"/>
      <c r="E574" s="225"/>
      <c r="F574" s="225"/>
      <c r="G574" s="225"/>
      <c r="H574" s="225"/>
      <c r="I574" s="225"/>
      <c r="J574" s="225"/>
      <c r="K574" s="225"/>
      <c r="L574" s="225"/>
      <c r="M574" s="225"/>
      <c r="N574" s="225"/>
      <c r="O574" s="225"/>
      <c r="P574" s="104">
        <f t="shared" si="51"/>
        <v>0</v>
      </c>
      <c r="Q574" s="16" t="b">
        <f t="shared" si="52"/>
        <v>1</v>
      </c>
      <c r="R574" s="481" t="b">
        <f t="shared" si="53"/>
        <v>1</v>
      </c>
      <c r="S574" s="16" t="b">
        <f t="shared" si="54"/>
        <v>1</v>
      </c>
      <c r="T574" s="16" t="b">
        <f t="shared" si="49"/>
        <v>1</v>
      </c>
      <c r="U574" s="16" t="b">
        <f t="shared" si="50"/>
        <v>1</v>
      </c>
    </row>
    <row r="575" spans="1:21" ht="15.75">
      <c r="A575" s="239">
        <v>550</v>
      </c>
      <c r="B575" s="206"/>
      <c r="C575" s="207"/>
      <c r="D575" s="206"/>
      <c r="E575" s="225"/>
      <c r="F575" s="225"/>
      <c r="G575" s="225"/>
      <c r="H575" s="225"/>
      <c r="I575" s="225"/>
      <c r="J575" s="225"/>
      <c r="K575" s="225"/>
      <c r="L575" s="225"/>
      <c r="M575" s="225"/>
      <c r="N575" s="225"/>
      <c r="O575" s="225"/>
      <c r="P575" s="104">
        <f t="shared" si="51"/>
        <v>0</v>
      </c>
      <c r="Q575" s="16" t="b">
        <f t="shared" si="52"/>
        <v>1</v>
      </c>
      <c r="R575" s="481" t="b">
        <f t="shared" si="53"/>
        <v>1</v>
      </c>
      <c r="S575" s="16" t="b">
        <f t="shared" si="54"/>
        <v>1</v>
      </c>
      <c r="T575" s="16" t="b">
        <f t="shared" si="49"/>
        <v>1</v>
      </c>
      <c r="U575" s="16" t="b">
        <f t="shared" si="50"/>
        <v>1</v>
      </c>
    </row>
    <row r="576" spans="1:21" ht="15.75">
      <c r="A576" s="239">
        <v>551</v>
      </c>
      <c r="B576" s="206"/>
      <c r="C576" s="207"/>
      <c r="D576" s="206"/>
      <c r="E576" s="225"/>
      <c r="F576" s="225"/>
      <c r="G576" s="225"/>
      <c r="H576" s="225"/>
      <c r="I576" s="225"/>
      <c r="J576" s="225"/>
      <c r="K576" s="225"/>
      <c r="L576" s="225"/>
      <c r="M576" s="225"/>
      <c r="N576" s="225"/>
      <c r="O576" s="225"/>
      <c r="P576" s="104">
        <f t="shared" si="51"/>
        <v>0</v>
      </c>
      <c r="Q576" s="16" t="b">
        <f t="shared" si="52"/>
        <v>1</v>
      </c>
      <c r="R576" s="481" t="b">
        <f t="shared" si="53"/>
        <v>1</v>
      </c>
      <c r="S576" s="16" t="b">
        <f t="shared" si="54"/>
        <v>1</v>
      </c>
      <c r="T576" s="16" t="b">
        <f t="shared" si="49"/>
        <v>1</v>
      </c>
      <c r="U576" s="16" t="b">
        <f t="shared" si="50"/>
        <v>1</v>
      </c>
    </row>
    <row r="577" spans="1:21" ht="15.75">
      <c r="A577" s="239">
        <v>552</v>
      </c>
      <c r="B577" s="206"/>
      <c r="C577" s="207"/>
      <c r="D577" s="206"/>
      <c r="E577" s="225"/>
      <c r="F577" s="225"/>
      <c r="G577" s="225"/>
      <c r="H577" s="225"/>
      <c r="I577" s="225"/>
      <c r="J577" s="225"/>
      <c r="K577" s="225"/>
      <c r="L577" s="225"/>
      <c r="M577" s="225"/>
      <c r="N577" s="225"/>
      <c r="O577" s="225"/>
      <c r="P577" s="104">
        <f t="shared" si="51"/>
        <v>0</v>
      </c>
      <c r="Q577" s="16" t="b">
        <f t="shared" si="52"/>
        <v>1</v>
      </c>
      <c r="R577" s="481" t="b">
        <f t="shared" si="53"/>
        <v>1</v>
      </c>
      <c r="S577" s="16" t="b">
        <f t="shared" si="54"/>
        <v>1</v>
      </c>
      <c r="T577" s="16" t="b">
        <f t="shared" si="49"/>
        <v>1</v>
      </c>
      <c r="U577" s="16" t="b">
        <f t="shared" si="50"/>
        <v>1</v>
      </c>
    </row>
    <row r="578" spans="1:21" ht="15.75">
      <c r="A578" s="239">
        <v>553</v>
      </c>
      <c r="B578" s="206"/>
      <c r="C578" s="207"/>
      <c r="D578" s="206"/>
      <c r="E578" s="225"/>
      <c r="F578" s="225"/>
      <c r="G578" s="225"/>
      <c r="H578" s="225"/>
      <c r="I578" s="225"/>
      <c r="J578" s="225"/>
      <c r="K578" s="225"/>
      <c r="L578" s="225"/>
      <c r="M578" s="225"/>
      <c r="N578" s="225"/>
      <c r="O578" s="225"/>
      <c r="P578" s="104">
        <f t="shared" si="51"/>
        <v>0</v>
      </c>
      <c r="Q578" s="16" t="b">
        <f t="shared" si="52"/>
        <v>1</v>
      </c>
      <c r="R578" s="481" t="b">
        <f t="shared" si="53"/>
        <v>1</v>
      </c>
      <c r="S578" s="16" t="b">
        <f t="shared" si="54"/>
        <v>1</v>
      </c>
      <c r="T578" s="16" t="b">
        <f t="shared" si="49"/>
        <v>1</v>
      </c>
      <c r="U578" s="16" t="b">
        <f t="shared" si="50"/>
        <v>1</v>
      </c>
    </row>
    <row r="579" spans="1:21" ht="15.75">
      <c r="A579" s="239">
        <v>554</v>
      </c>
      <c r="B579" s="206"/>
      <c r="C579" s="207"/>
      <c r="D579" s="206"/>
      <c r="E579" s="225"/>
      <c r="F579" s="225"/>
      <c r="G579" s="225"/>
      <c r="H579" s="225"/>
      <c r="I579" s="225"/>
      <c r="J579" s="225"/>
      <c r="K579" s="225"/>
      <c r="L579" s="225"/>
      <c r="M579" s="225"/>
      <c r="N579" s="225"/>
      <c r="O579" s="225"/>
      <c r="P579" s="104">
        <f t="shared" si="51"/>
        <v>0</v>
      </c>
      <c r="Q579" s="16" t="b">
        <f t="shared" si="52"/>
        <v>1</v>
      </c>
      <c r="R579" s="481" t="b">
        <f t="shared" si="53"/>
        <v>1</v>
      </c>
      <c r="S579" s="16" t="b">
        <f t="shared" si="54"/>
        <v>1</v>
      </c>
      <c r="T579" s="16" t="b">
        <f t="shared" si="49"/>
        <v>1</v>
      </c>
      <c r="U579" s="16" t="b">
        <f t="shared" si="50"/>
        <v>1</v>
      </c>
    </row>
    <row r="580" spans="1:21" ht="15.75">
      <c r="A580" s="239">
        <v>555</v>
      </c>
      <c r="B580" s="206"/>
      <c r="C580" s="207"/>
      <c r="D580" s="206"/>
      <c r="E580" s="225"/>
      <c r="F580" s="225"/>
      <c r="G580" s="225"/>
      <c r="H580" s="225"/>
      <c r="I580" s="225"/>
      <c r="J580" s="225"/>
      <c r="K580" s="225"/>
      <c r="L580" s="225"/>
      <c r="M580" s="225"/>
      <c r="N580" s="225"/>
      <c r="O580" s="225"/>
      <c r="P580" s="104">
        <f t="shared" si="51"/>
        <v>0</v>
      </c>
      <c r="Q580" s="16" t="b">
        <f t="shared" si="52"/>
        <v>1</v>
      </c>
      <c r="R580" s="481" t="b">
        <f t="shared" si="53"/>
        <v>1</v>
      </c>
      <c r="S580" s="16" t="b">
        <f t="shared" si="54"/>
        <v>1</v>
      </c>
      <c r="T580" s="16" t="b">
        <f t="shared" si="49"/>
        <v>1</v>
      </c>
      <c r="U580" s="16" t="b">
        <f t="shared" si="50"/>
        <v>1</v>
      </c>
    </row>
    <row r="581" spans="1:21" ht="15.75">
      <c r="A581" s="239">
        <v>556</v>
      </c>
      <c r="B581" s="206"/>
      <c r="C581" s="207"/>
      <c r="D581" s="206"/>
      <c r="E581" s="225"/>
      <c r="F581" s="225"/>
      <c r="G581" s="225"/>
      <c r="H581" s="225"/>
      <c r="I581" s="225"/>
      <c r="J581" s="225"/>
      <c r="K581" s="225"/>
      <c r="L581" s="225"/>
      <c r="M581" s="225"/>
      <c r="N581" s="225"/>
      <c r="O581" s="225"/>
      <c r="P581" s="104">
        <f t="shared" si="51"/>
        <v>0</v>
      </c>
      <c r="Q581" s="16" t="b">
        <f t="shared" si="52"/>
        <v>1</v>
      </c>
      <c r="R581" s="481" t="b">
        <f t="shared" si="53"/>
        <v>1</v>
      </c>
      <c r="S581" s="16" t="b">
        <f t="shared" si="54"/>
        <v>1</v>
      </c>
      <c r="T581" s="16" t="b">
        <f t="shared" si="49"/>
        <v>1</v>
      </c>
      <c r="U581" s="16" t="b">
        <f t="shared" si="50"/>
        <v>1</v>
      </c>
    </row>
    <row r="582" spans="1:21" ht="15.75">
      <c r="A582" s="239">
        <v>557</v>
      </c>
      <c r="B582" s="206"/>
      <c r="C582" s="207"/>
      <c r="D582" s="206"/>
      <c r="E582" s="225"/>
      <c r="F582" s="225"/>
      <c r="G582" s="225"/>
      <c r="H582" s="225"/>
      <c r="I582" s="225"/>
      <c r="J582" s="225"/>
      <c r="K582" s="225"/>
      <c r="L582" s="225"/>
      <c r="M582" s="225"/>
      <c r="N582" s="225"/>
      <c r="O582" s="225"/>
      <c r="P582" s="104">
        <f t="shared" si="51"/>
        <v>0</v>
      </c>
      <c r="Q582" s="16" t="b">
        <f t="shared" si="52"/>
        <v>1</v>
      </c>
      <c r="R582" s="481" t="b">
        <f t="shared" si="53"/>
        <v>1</v>
      </c>
      <c r="S582" s="16" t="b">
        <f t="shared" si="54"/>
        <v>1</v>
      </c>
      <c r="T582" s="16" t="b">
        <f t="shared" si="49"/>
        <v>1</v>
      </c>
      <c r="U582" s="16" t="b">
        <f t="shared" si="50"/>
        <v>1</v>
      </c>
    </row>
    <row r="583" spans="1:21" ht="15.75">
      <c r="A583" s="239">
        <v>558</v>
      </c>
      <c r="B583" s="206"/>
      <c r="C583" s="207"/>
      <c r="D583" s="206"/>
      <c r="E583" s="225"/>
      <c r="F583" s="225"/>
      <c r="G583" s="225"/>
      <c r="H583" s="225"/>
      <c r="I583" s="225"/>
      <c r="J583" s="225"/>
      <c r="K583" s="225"/>
      <c r="L583" s="225"/>
      <c r="M583" s="225"/>
      <c r="N583" s="225"/>
      <c r="O583" s="225"/>
      <c r="P583" s="104">
        <f t="shared" si="51"/>
        <v>0</v>
      </c>
      <c r="Q583" s="16" t="b">
        <f t="shared" si="52"/>
        <v>1</v>
      </c>
      <c r="R583" s="481" t="b">
        <f t="shared" si="53"/>
        <v>1</v>
      </c>
      <c r="S583" s="16" t="b">
        <f t="shared" si="54"/>
        <v>1</v>
      </c>
      <c r="T583" s="16" t="b">
        <f t="shared" si="49"/>
        <v>1</v>
      </c>
      <c r="U583" s="16" t="b">
        <f t="shared" si="50"/>
        <v>1</v>
      </c>
    </row>
    <row r="584" spans="1:21" ht="15.75">
      <c r="A584" s="239">
        <v>559</v>
      </c>
      <c r="B584" s="206"/>
      <c r="C584" s="207"/>
      <c r="D584" s="206"/>
      <c r="E584" s="225"/>
      <c r="F584" s="225"/>
      <c r="G584" s="225"/>
      <c r="H584" s="225"/>
      <c r="I584" s="225"/>
      <c r="J584" s="225"/>
      <c r="K584" s="225"/>
      <c r="L584" s="225"/>
      <c r="M584" s="225"/>
      <c r="N584" s="225"/>
      <c r="O584" s="225"/>
      <c r="P584" s="104">
        <f t="shared" si="51"/>
        <v>0</v>
      </c>
      <c r="Q584" s="16" t="b">
        <f t="shared" si="52"/>
        <v>1</v>
      </c>
      <c r="R584" s="481" t="b">
        <f t="shared" si="53"/>
        <v>1</v>
      </c>
      <c r="S584" s="16" t="b">
        <f t="shared" si="54"/>
        <v>1</v>
      </c>
      <c r="T584" s="16" t="b">
        <f t="shared" si="49"/>
        <v>1</v>
      </c>
      <c r="U584" s="16" t="b">
        <f t="shared" si="50"/>
        <v>1</v>
      </c>
    </row>
    <row r="585" spans="1:21" ht="15.75">
      <c r="A585" s="239">
        <v>560</v>
      </c>
      <c r="B585" s="206"/>
      <c r="C585" s="207"/>
      <c r="D585" s="206"/>
      <c r="E585" s="225"/>
      <c r="F585" s="225"/>
      <c r="G585" s="225"/>
      <c r="H585" s="225"/>
      <c r="I585" s="225"/>
      <c r="J585" s="225"/>
      <c r="K585" s="225"/>
      <c r="L585" s="225"/>
      <c r="M585" s="225"/>
      <c r="N585" s="225"/>
      <c r="O585" s="225"/>
      <c r="P585" s="104">
        <f t="shared" si="51"/>
        <v>0</v>
      </c>
      <c r="Q585" s="16" t="b">
        <f t="shared" si="52"/>
        <v>1</v>
      </c>
      <c r="R585" s="481" t="b">
        <f t="shared" si="53"/>
        <v>1</v>
      </c>
      <c r="S585" s="16" t="b">
        <f t="shared" si="54"/>
        <v>1</v>
      </c>
      <c r="T585" s="16" t="b">
        <f t="shared" si="49"/>
        <v>1</v>
      </c>
      <c r="U585" s="16" t="b">
        <f t="shared" si="50"/>
        <v>1</v>
      </c>
    </row>
    <row r="586" spans="1:21" ht="15.75">
      <c r="A586" s="239">
        <v>561</v>
      </c>
      <c r="B586" s="206"/>
      <c r="C586" s="207"/>
      <c r="D586" s="206"/>
      <c r="E586" s="225"/>
      <c r="F586" s="225"/>
      <c r="G586" s="225"/>
      <c r="H586" s="225"/>
      <c r="I586" s="225"/>
      <c r="J586" s="225"/>
      <c r="K586" s="225"/>
      <c r="L586" s="225"/>
      <c r="M586" s="225"/>
      <c r="N586" s="225"/>
      <c r="O586" s="225"/>
      <c r="P586" s="104">
        <f t="shared" si="51"/>
        <v>0</v>
      </c>
      <c r="Q586" s="16" t="b">
        <f t="shared" si="52"/>
        <v>1</v>
      </c>
      <c r="R586" s="481" t="b">
        <f t="shared" si="53"/>
        <v>1</v>
      </c>
      <c r="S586" s="16" t="b">
        <f t="shared" si="54"/>
        <v>1</v>
      </c>
      <c r="T586" s="16" t="b">
        <f t="shared" si="49"/>
        <v>1</v>
      </c>
      <c r="U586" s="16" t="b">
        <f t="shared" si="50"/>
        <v>1</v>
      </c>
    </row>
    <row r="587" spans="1:21" ht="15.75">
      <c r="A587" s="239">
        <v>562</v>
      </c>
      <c r="B587" s="206"/>
      <c r="C587" s="207"/>
      <c r="D587" s="206"/>
      <c r="E587" s="225"/>
      <c r="F587" s="225"/>
      <c r="G587" s="225"/>
      <c r="H587" s="225"/>
      <c r="I587" s="225"/>
      <c r="J587" s="225"/>
      <c r="K587" s="225"/>
      <c r="L587" s="225"/>
      <c r="M587" s="225"/>
      <c r="N587" s="225"/>
      <c r="O587" s="225"/>
      <c r="P587" s="104">
        <f t="shared" si="51"/>
        <v>0</v>
      </c>
      <c r="Q587" s="16" t="b">
        <f t="shared" si="52"/>
        <v>1</v>
      </c>
      <c r="R587" s="481" t="b">
        <f t="shared" si="53"/>
        <v>1</v>
      </c>
      <c r="S587" s="16" t="b">
        <f t="shared" si="54"/>
        <v>1</v>
      </c>
      <c r="T587" s="16" t="b">
        <f t="shared" si="49"/>
        <v>1</v>
      </c>
      <c r="U587" s="16" t="b">
        <f t="shared" si="50"/>
        <v>1</v>
      </c>
    </row>
    <row r="588" spans="1:21" ht="15.75">
      <c r="A588" s="239">
        <v>563</v>
      </c>
      <c r="B588" s="206"/>
      <c r="C588" s="207"/>
      <c r="D588" s="206"/>
      <c r="E588" s="225"/>
      <c r="F588" s="225"/>
      <c r="G588" s="225"/>
      <c r="H588" s="225"/>
      <c r="I588" s="225"/>
      <c r="J588" s="225"/>
      <c r="K588" s="225"/>
      <c r="L588" s="225"/>
      <c r="M588" s="225"/>
      <c r="N588" s="225"/>
      <c r="O588" s="225"/>
      <c r="P588" s="104">
        <f t="shared" si="51"/>
        <v>0</v>
      </c>
      <c r="Q588" s="16" t="b">
        <f t="shared" si="52"/>
        <v>1</v>
      </c>
      <c r="R588" s="481" t="b">
        <f t="shared" si="53"/>
        <v>1</v>
      </c>
      <c r="S588" s="16" t="b">
        <f t="shared" si="54"/>
        <v>1</v>
      </c>
      <c r="T588" s="16" t="b">
        <f t="shared" si="49"/>
        <v>1</v>
      </c>
      <c r="U588" s="16" t="b">
        <f t="shared" si="50"/>
        <v>1</v>
      </c>
    </row>
    <row r="589" spans="1:21" ht="15.75">
      <c r="A589" s="239">
        <v>564</v>
      </c>
      <c r="B589" s="206"/>
      <c r="C589" s="207"/>
      <c r="D589" s="206"/>
      <c r="E589" s="225"/>
      <c r="F589" s="225"/>
      <c r="G589" s="225"/>
      <c r="H589" s="225"/>
      <c r="I589" s="225"/>
      <c r="J589" s="225"/>
      <c r="K589" s="225"/>
      <c r="L589" s="225"/>
      <c r="M589" s="225"/>
      <c r="N589" s="225"/>
      <c r="O589" s="225"/>
      <c r="P589" s="104">
        <f t="shared" si="51"/>
        <v>0</v>
      </c>
      <c r="Q589" s="16" t="b">
        <f t="shared" si="52"/>
        <v>1</v>
      </c>
      <c r="R589" s="481" t="b">
        <f t="shared" si="53"/>
        <v>1</v>
      </c>
      <c r="S589" s="16" t="b">
        <f t="shared" si="54"/>
        <v>1</v>
      </c>
      <c r="T589" s="16" t="b">
        <f t="shared" si="49"/>
        <v>1</v>
      </c>
      <c r="U589" s="16" t="b">
        <f t="shared" si="50"/>
        <v>1</v>
      </c>
    </row>
    <row r="590" spans="1:21" ht="15.75">
      <c r="A590" s="239">
        <v>565</v>
      </c>
      <c r="B590" s="206"/>
      <c r="C590" s="207"/>
      <c r="D590" s="206"/>
      <c r="E590" s="225"/>
      <c r="F590" s="225"/>
      <c r="G590" s="225"/>
      <c r="H590" s="225"/>
      <c r="I590" s="225"/>
      <c r="J590" s="225"/>
      <c r="K590" s="225"/>
      <c r="L590" s="225"/>
      <c r="M590" s="225"/>
      <c r="N590" s="225"/>
      <c r="O590" s="225"/>
      <c r="P590" s="104">
        <f t="shared" si="51"/>
        <v>0</v>
      </c>
      <c r="Q590" s="16" t="b">
        <f t="shared" si="52"/>
        <v>1</v>
      </c>
      <c r="R590" s="481" t="b">
        <f t="shared" si="53"/>
        <v>1</v>
      </c>
      <c r="S590" s="16" t="b">
        <f t="shared" si="54"/>
        <v>1</v>
      </c>
      <c r="T590" s="16" t="b">
        <f t="shared" si="49"/>
        <v>1</v>
      </c>
      <c r="U590" s="16" t="b">
        <f t="shared" si="50"/>
        <v>1</v>
      </c>
    </row>
    <row r="591" spans="1:21" ht="15.75">
      <c r="A591" s="239">
        <v>566</v>
      </c>
      <c r="B591" s="206"/>
      <c r="C591" s="207"/>
      <c r="D591" s="206"/>
      <c r="E591" s="225"/>
      <c r="F591" s="225"/>
      <c r="G591" s="225"/>
      <c r="H591" s="225"/>
      <c r="I591" s="225"/>
      <c r="J591" s="225"/>
      <c r="K591" s="225"/>
      <c r="L591" s="225"/>
      <c r="M591" s="225"/>
      <c r="N591" s="225"/>
      <c r="O591" s="225"/>
      <c r="P591" s="104">
        <f t="shared" si="51"/>
        <v>0</v>
      </c>
      <c r="Q591" s="16" t="b">
        <f t="shared" si="52"/>
        <v>1</v>
      </c>
      <c r="R591" s="481" t="b">
        <f t="shared" si="53"/>
        <v>1</v>
      </c>
      <c r="S591" s="16" t="b">
        <f t="shared" si="54"/>
        <v>1</v>
      </c>
      <c r="T591" s="16" t="b">
        <f t="shared" si="49"/>
        <v>1</v>
      </c>
      <c r="U591" s="16" t="b">
        <f t="shared" si="50"/>
        <v>1</v>
      </c>
    </row>
    <row r="592" spans="1:21" ht="15.75">
      <c r="A592" s="239">
        <v>567</v>
      </c>
      <c r="B592" s="206"/>
      <c r="C592" s="207"/>
      <c r="D592" s="206"/>
      <c r="E592" s="225"/>
      <c r="F592" s="225"/>
      <c r="G592" s="225"/>
      <c r="H592" s="225"/>
      <c r="I592" s="225"/>
      <c r="J592" s="225"/>
      <c r="K592" s="225"/>
      <c r="L592" s="225"/>
      <c r="M592" s="225"/>
      <c r="N592" s="225"/>
      <c r="O592" s="225"/>
      <c r="P592" s="104">
        <f t="shared" si="51"/>
        <v>0</v>
      </c>
      <c r="Q592" s="16" t="b">
        <f t="shared" si="52"/>
        <v>1</v>
      </c>
      <c r="R592" s="481" t="b">
        <f t="shared" si="53"/>
        <v>1</v>
      </c>
      <c r="S592" s="16" t="b">
        <f t="shared" si="54"/>
        <v>1</v>
      </c>
      <c r="T592" s="16" t="b">
        <f t="shared" si="49"/>
        <v>1</v>
      </c>
      <c r="U592" s="16" t="b">
        <f t="shared" si="50"/>
        <v>1</v>
      </c>
    </row>
    <row r="593" spans="1:21" ht="15.75">
      <c r="A593" s="239">
        <v>568</v>
      </c>
      <c r="B593" s="206"/>
      <c r="C593" s="207"/>
      <c r="D593" s="206"/>
      <c r="E593" s="225"/>
      <c r="F593" s="225"/>
      <c r="G593" s="225"/>
      <c r="H593" s="225"/>
      <c r="I593" s="225"/>
      <c r="J593" s="225"/>
      <c r="K593" s="225"/>
      <c r="L593" s="225"/>
      <c r="M593" s="225"/>
      <c r="N593" s="225"/>
      <c r="O593" s="225"/>
      <c r="P593" s="104">
        <f t="shared" si="51"/>
        <v>0</v>
      </c>
      <c r="Q593" s="16" t="b">
        <f t="shared" si="52"/>
        <v>1</v>
      </c>
      <c r="R593" s="481" t="b">
        <f t="shared" si="53"/>
        <v>1</v>
      </c>
      <c r="S593" s="16" t="b">
        <f t="shared" si="54"/>
        <v>1</v>
      </c>
      <c r="T593" s="16" t="b">
        <f t="shared" si="49"/>
        <v>1</v>
      </c>
      <c r="U593" s="16" t="b">
        <f t="shared" si="50"/>
        <v>1</v>
      </c>
    </row>
    <row r="594" spans="1:21" ht="15.75">
      <c r="A594" s="239">
        <v>569</v>
      </c>
      <c r="B594" s="206"/>
      <c r="C594" s="207"/>
      <c r="D594" s="206"/>
      <c r="E594" s="225"/>
      <c r="F594" s="225"/>
      <c r="G594" s="225"/>
      <c r="H594" s="225"/>
      <c r="I594" s="225"/>
      <c r="J594" s="225"/>
      <c r="K594" s="225"/>
      <c r="L594" s="225"/>
      <c r="M594" s="225"/>
      <c r="N594" s="225"/>
      <c r="O594" s="225"/>
      <c r="P594" s="104">
        <f t="shared" si="51"/>
        <v>0</v>
      </c>
      <c r="Q594" s="16" t="b">
        <f t="shared" si="52"/>
        <v>1</v>
      </c>
      <c r="R594" s="481" t="b">
        <f t="shared" si="53"/>
        <v>1</v>
      </c>
      <c r="S594" s="16" t="b">
        <f t="shared" si="54"/>
        <v>1</v>
      </c>
      <c r="T594" s="16" t="b">
        <f t="shared" si="49"/>
        <v>1</v>
      </c>
      <c r="U594" s="16" t="b">
        <f t="shared" si="50"/>
        <v>1</v>
      </c>
    </row>
    <row r="595" spans="1:21" ht="15.75">
      <c r="A595" s="239">
        <v>570</v>
      </c>
      <c r="B595" s="206"/>
      <c r="C595" s="207"/>
      <c r="D595" s="206"/>
      <c r="E595" s="225"/>
      <c r="F595" s="225"/>
      <c r="G595" s="225"/>
      <c r="H595" s="225"/>
      <c r="I595" s="225"/>
      <c r="J595" s="225"/>
      <c r="K595" s="225"/>
      <c r="L595" s="225"/>
      <c r="M595" s="225"/>
      <c r="N595" s="225"/>
      <c r="O595" s="225"/>
      <c r="P595" s="104">
        <f t="shared" si="51"/>
        <v>0</v>
      </c>
      <c r="Q595" s="16" t="b">
        <f t="shared" si="52"/>
        <v>1</v>
      </c>
      <c r="R595" s="481" t="b">
        <f t="shared" si="53"/>
        <v>1</v>
      </c>
      <c r="S595" s="16" t="b">
        <f t="shared" si="54"/>
        <v>1</v>
      </c>
      <c r="T595" s="16" t="b">
        <f t="shared" si="49"/>
        <v>1</v>
      </c>
      <c r="U595" s="16" t="b">
        <f t="shared" si="50"/>
        <v>1</v>
      </c>
    </row>
    <row r="596" spans="1:21" ht="15.75">
      <c r="A596" s="239">
        <v>571</v>
      </c>
      <c r="B596" s="206"/>
      <c r="C596" s="207"/>
      <c r="D596" s="206"/>
      <c r="E596" s="225"/>
      <c r="F596" s="225"/>
      <c r="G596" s="225"/>
      <c r="H596" s="225"/>
      <c r="I596" s="225"/>
      <c r="J596" s="225"/>
      <c r="K596" s="225"/>
      <c r="L596" s="225"/>
      <c r="M596" s="225"/>
      <c r="N596" s="225"/>
      <c r="O596" s="225"/>
      <c r="P596" s="104">
        <f t="shared" si="51"/>
        <v>0</v>
      </c>
      <c r="Q596" s="16" t="b">
        <f t="shared" si="52"/>
        <v>1</v>
      </c>
      <c r="R596" s="481" t="b">
        <f t="shared" si="53"/>
        <v>1</v>
      </c>
      <c r="S596" s="16" t="b">
        <f t="shared" si="54"/>
        <v>1</v>
      </c>
      <c r="T596" s="16" t="b">
        <f t="shared" si="49"/>
        <v>1</v>
      </c>
      <c r="U596" s="16" t="b">
        <f t="shared" si="50"/>
        <v>1</v>
      </c>
    </row>
    <row r="597" spans="1:21" ht="15.75">
      <c r="A597" s="239">
        <v>572</v>
      </c>
      <c r="B597" s="206"/>
      <c r="C597" s="207"/>
      <c r="D597" s="206"/>
      <c r="E597" s="225"/>
      <c r="F597" s="225"/>
      <c r="G597" s="225"/>
      <c r="H597" s="225"/>
      <c r="I597" s="225"/>
      <c r="J597" s="225"/>
      <c r="K597" s="225"/>
      <c r="L597" s="225"/>
      <c r="M597" s="225"/>
      <c r="N597" s="225"/>
      <c r="O597" s="225"/>
      <c r="P597" s="104">
        <f t="shared" si="51"/>
        <v>0</v>
      </c>
      <c r="Q597" s="16" t="b">
        <f t="shared" si="52"/>
        <v>1</v>
      </c>
      <c r="R597" s="481" t="b">
        <f t="shared" si="53"/>
        <v>1</v>
      </c>
      <c r="S597" s="16" t="b">
        <f t="shared" si="54"/>
        <v>1</v>
      </c>
      <c r="T597" s="16" t="b">
        <f t="shared" si="49"/>
        <v>1</v>
      </c>
      <c r="U597" s="16" t="b">
        <f t="shared" si="50"/>
        <v>1</v>
      </c>
    </row>
    <row r="598" spans="1:21" ht="15.75">
      <c r="A598" s="239">
        <v>573</v>
      </c>
      <c r="B598" s="206"/>
      <c r="C598" s="207"/>
      <c r="D598" s="206"/>
      <c r="E598" s="225"/>
      <c r="F598" s="225"/>
      <c r="G598" s="225"/>
      <c r="H598" s="225"/>
      <c r="I598" s="225"/>
      <c r="J598" s="225"/>
      <c r="K598" s="225"/>
      <c r="L598" s="225"/>
      <c r="M598" s="225"/>
      <c r="N598" s="225"/>
      <c r="O598" s="225"/>
      <c r="P598" s="104">
        <f t="shared" si="51"/>
        <v>0</v>
      </c>
      <c r="Q598" s="16" t="b">
        <f t="shared" si="52"/>
        <v>1</v>
      </c>
      <c r="R598" s="481" t="b">
        <f t="shared" si="53"/>
        <v>1</v>
      </c>
      <c r="S598" s="16" t="b">
        <f t="shared" si="54"/>
        <v>1</v>
      </c>
      <c r="T598" s="16" t="b">
        <f t="shared" si="49"/>
        <v>1</v>
      </c>
      <c r="U598" s="16" t="b">
        <f t="shared" si="50"/>
        <v>1</v>
      </c>
    </row>
    <row r="599" spans="1:21" ht="15.75">
      <c r="A599" s="239">
        <v>574</v>
      </c>
      <c r="B599" s="206"/>
      <c r="C599" s="207"/>
      <c r="D599" s="206"/>
      <c r="E599" s="225"/>
      <c r="F599" s="225"/>
      <c r="G599" s="225"/>
      <c r="H599" s="225"/>
      <c r="I599" s="225"/>
      <c r="J599" s="225"/>
      <c r="K599" s="225"/>
      <c r="L599" s="225"/>
      <c r="M599" s="225"/>
      <c r="N599" s="225"/>
      <c r="O599" s="225"/>
      <c r="P599" s="104">
        <f t="shared" si="51"/>
        <v>0</v>
      </c>
      <c r="Q599" s="16" t="b">
        <f t="shared" si="52"/>
        <v>1</v>
      </c>
      <c r="R599" s="481" t="b">
        <f t="shared" si="53"/>
        <v>1</v>
      </c>
      <c r="S599" s="16" t="b">
        <f t="shared" si="54"/>
        <v>1</v>
      </c>
      <c r="T599" s="16" t="b">
        <f t="shared" si="49"/>
        <v>1</v>
      </c>
      <c r="U599" s="16" t="b">
        <f t="shared" si="50"/>
        <v>1</v>
      </c>
    </row>
    <row r="600" spans="1:21" ht="15.75">
      <c r="A600" s="239">
        <v>575</v>
      </c>
      <c r="B600" s="206"/>
      <c r="C600" s="207"/>
      <c r="D600" s="206"/>
      <c r="E600" s="225"/>
      <c r="F600" s="225"/>
      <c r="G600" s="225"/>
      <c r="H600" s="225"/>
      <c r="I600" s="225"/>
      <c r="J600" s="225"/>
      <c r="K600" s="225"/>
      <c r="L600" s="225"/>
      <c r="M600" s="225"/>
      <c r="N600" s="225"/>
      <c r="O600" s="225"/>
      <c r="P600" s="104">
        <f t="shared" si="51"/>
        <v>0</v>
      </c>
      <c r="Q600" s="16" t="b">
        <f t="shared" si="52"/>
        <v>1</v>
      </c>
      <c r="R600" s="481" t="b">
        <f t="shared" si="53"/>
        <v>1</v>
      </c>
      <c r="S600" s="16" t="b">
        <f t="shared" si="54"/>
        <v>1</v>
      </c>
      <c r="T600" s="16" t="b">
        <f t="shared" si="49"/>
        <v>1</v>
      </c>
      <c r="U600" s="16" t="b">
        <f t="shared" si="50"/>
        <v>1</v>
      </c>
    </row>
    <row r="601" spans="1:21" ht="15.75">
      <c r="A601" s="239">
        <v>576</v>
      </c>
      <c r="B601" s="206"/>
      <c r="C601" s="207"/>
      <c r="D601" s="206"/>
      <c r="E601" s="225"/>
      <c r="F601" s="225"/>
      <c r="G601" s="225"/>
      <c r="H601" s="225"/>
      <c r="I601" s="225"/>
      <c r="J601" s="225"/>
      <c r="K601" s="225"/>
      <c r="L601" s="225"/>
      <c r="M601" s="225"/>
      <c r="N601" s="225"/>
      <c r="O601" s="225"/>
      <c r="P601" s="104">
        <f t="shared" si="51"/>
        <v>0</v>
      </c>
      <c r="Q601" s="16" t="b">
        <f t="shared" si="52"/>
        <v>1</v>
      </c>
      <c r="R601" s="481" t="b">
        <f t="shared" si="53"/>
        <v>1</v>
      </c>
      <c r="S601" s="16" t="b">
        <f t="shared" si="54"/>
        <v>1</v>
      </c>
      <c r="T601" s="16" t="b">
        <f t="shared" si="49"/>
        <v>1</v>
      </c>
      <c r="U601" s="16" t="b">
        <f t="shared" si="50"/>
        <v>1</v>
      </c>
    </row>
    <row r="602" spans="1:21" ht="15.75">
      <c r="A602" s="239">
        <v>577</v>
      </c>
      <c r="B602" s="206"/>
      <c r="C602" s="207"/>
      <c r="D602" s="206"/>
      <c r="E602" s="225"/>
      <c r="F602" s="225"/>
      <c r="G602" s="225"/>
      <c r="H602" s="225"/>
      <c r="I602" s="225"/>
      <c r="J602" s="225"/>
      <c r="K602" s="225"/>
      <c r="L602" s="225"/>
      <c r="M602" s="225"/>
      <c r="N602" s="225"/>
      <c r="O602" s="225"/>
      <c r="P602" s="104">
        <f t="shared" si="51"/>
        <v>0</v>
      </c>
      <c r="Q602" s="16" t="b">
        <f t="shared" si="52"/>
        <v>1</v>
      </c>
      <c r="R602" s="481" t="b">
        <f t="shared" si="53"/>
        <v>1</v>
      </c>
      <c r="S602" s="16" t="b">
        <f t="shared" si="54"/>
        <v>1</v>
      </c>
      <c r="T602" s="16" t="b">
        <f t="shared" ref="T602:T665" si="55">IF(B602="",TRUE,(IF(ISNUMBER(MATCH(B602,CountriesList,0)),TRUE,FALSE)))</f>
        <v>1</v>
      </c>
      <c r="U602" s="16" t="b">
        <f t="shared" ref="U602:U665" si="56">IF(D602="",TRUE,(IF(ISNUMBER(MATCH(D602,ClientCategorisationList,0)),TRUE,FALSE)))</f>
        <v>1</v>
      </c>
    </row>
    <row r="603" spans="1:21" ht="15.75">
      <c r="A603" s="239">
        <v>578</v>
      </c>
      <c r="B603" s="206"/>
      <c r="C603" s="207"/>
      <c r="D603" s="206"/>
      <c r="E603" s="225"/>
      <c r="F603" s="225"/>
      <c r="G603" s="225"/>
      <c r="H603" s="225"/>
      <c r="I603" s="225"/>
      <c r="J603" s="225"/>
      <c r="K603" s="225"/>
      <c r="L603" s="225"/>
      <c r="M603" s="225"/>
      <c r="N603" s="225"/>
      <c r="O603" s="225"/>
      <c r="P603" s="104">
        <f t="shared" ref="P603:P666" si="57">SUM(E603:O603)</f>
        <v>0</v>
      </c>
      <c r="Q603" s="16" t="b">
        <f t="shared" si="52"/>
        <v>1</v>
      </c>
      <c r="R603" s="481" t="b">
        <f t="shared" si="53"/>
        <v>1</v>
      </c>
      <c r="S603" s="16" t="b">
        <f t="shared" si="54"/>
        <v>1</v>
      </c>
      <c r="T603" s="16" t="b">
        <f t="shared" si="55"/>
        <v>1</v>
      </c>
      <c r="U603" s="16" t="b">
        <f t="shared" si="56"/>
        <v>1</v>
      </c>
    </row>
    <row r="604" spans="1:21" ht="15.75">
      <c r="A604" s="239">
        <v>579</v>
      </c>
      <c r="B604" s="206"/>
      <c r="C604" s="207"/>
      <c r="D604" s="206"/>
      <c r="E604" s="225"/>
      <c r="F604" s="225"/>
      <c r="G604" s="225"/>
      <c r="H604" s="225"/>
      <c r="I604" s="225"/>
      <c r="J604" s="225"/>
      <c r="K604" s="225"/>
      <c r="L604" s="225"/>
      <c r="M604" s="225"/>
      <c r="N604" s="225"/>
      <c r="O604" s="225"/>
      <c r="P604" s="104">
        <f t="shared" si="57"/>
        <v>0</v>
      </c>
      <c r="Q604" s="16" t="b">
        <f t="shared" ref="Q604:Q667" si="58">IF(ISBLANK(B604),TRUE,IF(OR(ISBLANK(C604),ISBLANK(D604),ISBLANK(E604),ISBLANK(F604),ISBLANK(G604),ISBLANK(H604),ISBLANK(I604),ISBLANK(J604),ISBLANK(K604),ISBLANK(L604),ISBLANK(M604),ISBLANK(N604),ISBLANK(O604),ISBLANK(P604)),FALSE,TRUE))</f>
        <v>1</v>
      </c>
      <c r="R604" s="481" t="b">
        <f t="shared" ref="R604:R667" si="59">IF(OR(AND(B604="N/A",D604="N/A"),AND(B604&lt;&gt;"N/A",D604&lt;&gt;"N/A"),AND(ISBLANK(B604),ISBLANK(D604)),AND(NOT(ISBLANK(B604)),NOT(ISBLANK(D604)))),TRUE,FALSE)</f>
        <v>1</v>
      </c>
      <c r="S604" s="16" t="b">
        <f t="shared" ref="S604:S667" si="60">IF(OR(AND(B604="N/A",D604="N/A",C604=0,P604=0),AND(ISBLANK(B604),ISBLANK(D604),ISBLANK(C604),P604=0),AND(AND(NOT(ISBLANK(B604)),B604&lt;&gt;"N/A"),AND(NOT(ISBLANK(D604)),D604&lt;&gt;"N/A"),C604&lt;&gt;0,P604&lt;&gt;0)),TRUE,FALSE)</f>
        <v>1</v>
      </c>
      <c r="T604" s="16" t="b">
        <f t="shared" si="55"/>
        <v>1</v>
      </c>
      <c r="U604" s="16" t="b">
        <f t="shared" si="56"/>
        <v>1</v>
      </c>
    </row>
    <row r="605" spans="1:21" ht="15.75">
      <c r="A605" s="239">
        <v>580</v>
      </c>
      <c r="B605" s="206"/>
      <c r="C605" s="207"/>
      <c r="D605" s="206"/>
      <c r="E605" s="225"/>
      <c r="F605" s="225"/>
      <c r="G605" s="225"/>
      <c r="H605" s="225"/>
      <c r="I605" s="225"/>
      <c r="J605" s="225"/>
      <c r="K605" s="225"/>
      <c r="L605" s="225"/>
      <c r="M605" s="225"/>
      <c r="N605" s="225"/>
      <c r="O605" s="225"/>
      <c r="P605" s="104">
        <f t="shared" si="57"/>
        <v>0</v>
      </c>
      <c r="Q605" s="16" t="b">
        <f t="shared" si="58"/>
        <v>1</v>
      </c>
      <c r="R605" s="481" t="b">
        <f t="shared" si="59"/>
        <v>1</v>
      </c>
      <c r="S605" s="16" t="b">
        <f t="shared" si="60"/>
        <v>1</v>
      </c>
      <c r="T605" s="16" t="b">
        <f t="shared" si="55"/>
        <v>1</v>
      </c>
      <c r="U605" s="16" t="b">
        <f t="shared" si="56"/>
        <v>1</v>
      </c>
    </row>
    <row r="606" spans="1:21" ht="15.75">
      <c r="A606" s="239">
        <v>581</v>
      </c>
      <c r="B606" s="206"/>
      <c r="C606" s="207"/>
      <c r="D606" s="206"/>
      <c r="E606" s="225"/>
      <c r="F606" s="225"/>
      <c r="G606" s="225"/>
      <c r="H606" s="225"/>
      <c r="I606" s="225"/>
      <c r="J606" s="225"/>
      <c r="K606" s="225"/>
      <c r="L606" s="225"/>
      <c r="M606" s="225"/>
      <c r="N606" s="225"/>
      <c r="O606" s="225"/>
      <c r="P606" s="104">
        <f t="shared" si="57"/>
        <v>0</v>
      </c>
      <c r="Q606" s="16" t="b">
        <f t="shared" si="58"/>
        <v>1</v>
      </c>
      <c r="R606" s="481" t="b">
        <f t="shared" si="59"/>
        <v>1</v>
      </c>
      <c r="S606" s="16" t="b">
        <f t="shared" si="60"/>
        <v>1</v>
      </c>
      <c r="T606" s="16" t="b">
        <f t="shared" si="55"/>
        <v>1</v>
      </c>
      <c r="U606" s="16" t="b">
        <f t="shared" si="56"/>
        <v>1</v>
      </c>
    </row>
    <row r="607" spans="1:21" ht="15.75">
      <c r="A607" s="239">
        <v>582</v>
      </c>
      <c r="B607" s="206"/>
      <c r="C607" s="207"/>
      <c r="D607" s="206"/>
      <c r="E607" s="225"/>
      <c r="F607" s="225"/>
      <c r="G607" s="225"/>
      <c r="H607" s="225"/>
      <c r="I607" s="225"/>
      <c r="J607" s="225"/>
      <c r="K607" s="225"/>
      <c r="L607" s="225"/>
      <c r="M607" s="225"/>
      <c r="N607" s="225"/>
      <c r="O607" s="225"/>
      <c r="P607" s="104">
        <f t="shared" si="57"/>
        <v>0</v>
      </c>
      <c r="Q607" s="16" t="b">
        <f t="shared" si="58"/>
        <v>1</v>
      </c>
      <c r="R607" s="481" t="b">
        <f t="shared" si="59"/>
        <v>1</v>
      </c>
      <c r="S607" s="16" t="b">
        <f t="shared" si="60"/>
        <v>1</v>
      </c>
      <c r="T607" s="16" t="b">
        <f t="shared" si="55"/>
        <v>1</v>
      </c>
      <c r="U607" s="16" t="b">
        <f t="shared" si="56"/>
        <v>1</v>
      </c>
    </row>
    <row r="608" spans="1:21" ht="15.75">
      <c r="A608" s="239">
        <v>583</v>
      </c>
      <c r="B608" s="206"/>
      <c r="C608" s="207"/>
      <c r="D608" s="206"/>
      <c r="E608" s="225"/>
      <c r="F608" s="225"/>
      <c r="G608" s="225"/>
      <c r="H608" s="225"/>
      <c r="I608" s="225"/>
      <c r="J608" s="225"/>
      <c r="K608" s="225"/>
      <c r="L608" s="225"/>
      <c r="M608" s="225"/>
      <c r="N608" s="225"/>
      <c r="O608" s="225"/>
      <c r="P608" s="104">
        <f t="shared" si="57"/>
        <v>0</v>
      </c>
      <c r="Q608" s="16" t="b">
        <f t="shared" si="58"/>
        <v>1</v>
      </c>
      <c r="R608" s="481" t="b">
        <f t="shared" si="59"/>
        <v>1</v>
      </c>
      <c r="S608" s="16" t="b">
        <f t="shared" si="60"/>
        <v>1</v>
      </c>
      <c r="T608" s="16" t="b">
        <f t="shared" si="55"/>
        <v>1</v>
      </c>
      <c r="U608" s="16" t="b">
        <f t="shared" si="56"/>
        <v>1</v>
      </c>
    </row>
    <row r="609" spans="1:21" ht="15.75">
      <c r="A609" s="239">
        <v>584</v>
      </c>
      <c r="B609" s="206"/>
      <c r="C609" s="207"/>
      <c r="D609" s="206"/>
      <c r="E609" s="225"/>
      <c r="F609" s="225"/>
      <c r="G609" s="225"/>
      <c r="H609" s="225"/>
      <c r="I609" s="225"/>
      <c r="J609" s="225"/>
      <c r="K609" s="225"/>
      <c r="L609" s="225"/>
      <c r="M609" s="225"/>
      <c r="N609" s="225"/>
      <c r="O609" s="225"/>
      <c r="P609" s="104">
        <f t="shared" si="57"/>
        <v>0</v>
      </c>
      <c r="Q609" s="16" t="b">
        <f t="shared" si="58"/>
        <v>1</v>
      </c>
      <c r="R609" s="481" t="b">
        <f t="shared" si="59"/>
        <v>1</v>
      </c>
      <c r="S609" s="16" t="b">
        <f t="shared" si="60"/>
        <v>1</v>
      </c>
      <c r="T609" s="16" t="b">
        <f t="shared" si="55"/>
        <v>1</v>
      </c>
      <c r="U609" s="16" t="b">
        <f t="shared" si="56"/>
        <v>1</v>
      </c>
    </row>
    <row r="610" spans="1:21" ht="15.75">
      <c r="A610" s="239">
        <v>585</v>
      </c>
      <c r="B610" s="206"/>
      <c r="C610" s="207"/>
      <c r="D610" s="206"/>
      <c r="E610" s="225"/>
      <c r="F610" s="225"/>
      <c r="G610" s="225"/>
      <c r="H610" s="225"/>
      <c r="I610" s="225"/>
      <c r="J610" s="225"/>
      <c r="K610" s="225"/>
      <c r="L610" s="225"/>
      <c r="M610" s="225"/>
      <c r="N610" s="225"/>
      <c r="O610" s="225"/>
      <c r="P610" s="104">
        <f t="shared" si="57"/>
        <v>0</v>
      </c>
      <c r="Q610" s="16" t="b">
        <f t="shared" si="58"/>
        <v>1</v>
      </c>
      <c r="R610" s="481" t="b">
        <f t="shared" si="59"/>
        <v>1</v>
      </c>
      <c r="S610" s="16" t="b">
        <f t="shared" si="60"/>
        <v>1</v>
      </c>
      <c r="T610" s="16" t="b">
        <f t="shared" si="55"/>
        <v>1</v>
      </c>
      <c r="U610" s="16" t="b">
        <f t="shared" si="56"/>
        <v>1</v>
      </c>
    </row>
    <row r="611" spans="1:21" ht="15.75">
      <c r="A611" s="239">
        <v>586</v>
      </c>
      <c r="B611" s="206"/>
      <c r="C611" s="207"/>
      <c r="D611" s="206"/>
      <c r="E611" s="225"/>
      <c r="F611" s="225"/>
      <c r="G611" s="225"/>
      <c r="H611" s="225"/>
      <c r="I611" s="225"/>
      <c r="J611" s="225"/>
      <c r="K611" s="225"/>
      <c r="L611" s="225"/>
      <c r="M611" s="225"/>
      <c r="N611" s="225"/>
      <c r="O611" s="225"/>
      <c r="P611" s="104">
        <f t="shared" si="57"/>
        <v>0</v>
      </c>
      <c r="Q611" s="16" t="b">
        <f t="shared" si="58"/>
        <v>1</v>
      </c>
      <c r="R611" s="481" t="b">
        <f t="shared" si="59"/>
        <v>1</v>
      </c>
      <c r="S611" s="16" t="b">
        <f t="shared" si="60"/>
        <v>1</v>
      </c>
      <c r="T611" s="16" t="b">
        <f t="shared" si="55"/>
        <v>1</v>
      </c>
      <c r="U611" s="16" t="b">
        <f t="shared" si="56"/>
        <v>1</v>
      </c>
    </row>
    <row r="612" spans="1:21" ht="15.75">
      <c r="A612" s="239">
        <v>587</v>
      </c>
      <c r="B612" s="206"/>
      <c r="C612" s="207"/>
      <c r="D612" s="206"/>
      <c r="E612" s="225"/>
      <c r="F612" s="225"/>
      <c r="G612" s="225"/>
      <c r="H612" s="225"/>
      <c r="I612" s="225"/>
      <c r="J612" s="225"/>
      <c r="K612" s="225"/>
      <c r="L612" s="225"/>
      <c r="M612" s="225"/>
      <c r="N612" s="225"/>
      <c r="O612" s="225"/>
      <c r="P612" s="104">
        <f t="shared" si="57"/>
        <v>0</v>
      </c>
      <c r="Q612" s="16" t="b">
        <f t="shared" si="58"/>
        <v>1</v>
      </c>
      <c r="R612" s="481" t="b">
        <f t="shared" si="59"/>
        <v>1</v>
      </c>
      <c r="S612" s="16" t="b">
        <f t="shared" si="60"/>
        <v>1</v>
      </c>
      <c r="T612" s="16" t="b">
        <f t="shared" si="55"/>
        <v>1</v>
      </c>
      <c r="U612" s="16" t="b">
        <f t="shared" si="56"/>
        <v>1</v>
      </c>
    </row>
    <row r="613" spans="1:21" ht="15.75">
      <c r="A613" s="239">
        <v>588</v>
      </c>
      <c r="B613" s="206"/>
      <c r="C613" s="207"/>
      <c r="D613" s="206"/>
      <c r="E613" s="225"/>
      <c r="F613" s="225"/>
      <c r="G613" s="225"/>
      <c r="H613" s="225"/>
      <c r="I613" s="225"/>
      <c r="J613" s="225"/>
      <c r="K613" s="225"/>
      <c r="L613" s="225"/>
      <c r="M613" s="225"/>
      <c r="N613" s="225"/>
      <c r="O613" s="225"/>
      <c r="P613" s="104">
        <f t="shared" si="57"/>
        <v>0</v>
      </c>
      <c r="Q613" s="16" t="b">
        <f t="shared" si="58"/>
        <v>1</v>
      </c>
      <c r="R613" s="481" t="b">
        <f t="shared" si="59"/>
        <v>1</v>
      </c>
      <c r="S613" s="16" t="b">
        <f t="shared" si="60"/>
        <v>1</v>
      </c>
      <c r="T613" s="16" t="b">
        <f t="shared" si="55"/>
        <v>1</v>
      </c>
      <c r="U613" s="16" t="b">
        <f t="shared" si="56"/>
        <v>1</v>
      </c>
    </row>
    <row r="614" spans="1:21" ht="15.75">
      <c r="A614" s="239">
        <v>589</v>
      </c>
      <c r="B614" s="206"/>
      <c r="C614" s="207"/>
      <c r="D614" s="206"/>
      <c r="E614" s="225"/>
      <c r="F614" s="225"/>
      <c r="G614" s="225"/>
      <c r="H614" s="225"/>
      <c r="I614" s="225"/>
      <c r="J614" s="225"/>
      <c r="K614" s="225"/>
      <c r="L614" s="225"/>
      <c r="M614" s="225"/>
      <c r="N614" s="225"/>
      <c r="O614" s="225"/>
      <c r="P614" s="104">
        <f t="shared" si="57"/>
        <v>0</v>
      </c>
      <c r="Q614" s="16" t="b">
        <f t="shared" si="58"/>
        <v>1</v>
      </c>
      <c r="R614" s="481" t="b">
        <f t="shared" si="59"/>
        <v>1</v>
      </c>
      <c r="S614" s="16" t="b">
        <f t="shared" si="60"/>
        <v>1</v>
      </c>
      <c r="T614" s="16" t="b">
        <f t="shared" si="55"/>
        <v>1</v>
      </c>
      <c r="U614" s="16" t="b">
        <f t="shared" si="56"/>
        <v>1</v>
      </c>
    </row>
    <row r="615" spans="1:21" ht="15.75">
      <c r="A615" s="239">
        <v>590</v>
      </c>
      <c r="B615" s="206"/>
      <c r="C615" s="207"/>
      <c r="D615" s="206"/>
      <c r="E615" s="225"/>
      <c r="F615" s="225"/>
      <c r="G615" s="225"/>
      <c r="H615" s="225"/>
      <c r="I615" s="225"/>
      <c r="J615" s="225"/>
      <c r="K615" s="225"/>
      <c r="L615" s="225"/>
      <c r="M615" s="225"/>
      <c r="N615" s="225"/>
      <c r="O615" s="225"/>
      <c r="P615" s="104">
        <f t="shared" si="57"/>
        <v>0</v>
      </c>
      <c r="Q615" s="16" t="b">
        <f t="shared" si="58"/>
        <v>1</v>
      </c>
      <c r="R615" s="481" t="b">
        <f t="shared" si="59"/>
        <v>1</v>
      </c>
      <c r="S615" s="16" t="b">
        <f t="shared" si="60"/>
        <v>1</v>
      </c>
      <c r="T615" s="16" t="b">
        <f t="shared" si="55"/>
        <v>1</v>
      </c>
      <c r="U615" s="16" t="b">
        <f t="shared" si="56"/>
        <v>1</v>
      </c>
    </row>
    <row r="616" spans="1:21" ht="15.75">
      <c r="A616" s="239">
        <v>591</v>
      </c>
      <c r="B616" s="206"/>
      <c r="C616" s="207"/>
      <c r="D616" s="206"/>
      <c r="E616" s="225"/>
      <c r="F616" s="225"/>
      <c r="G616" s="225"/>
      <c r="H616" s="225"/>
      <c r="I616" s="225"/>
      <c r="J616" s="225"/>
      <c r="K616" s="225"/>
      <c r="L616" s="225"/>
      <c r="M616" s="225"/>
      <c r="N616" s="225"/>
      <c r="O616" s="225"/>
      <c r="P616" s="104">
        <f t="shared" si="57"/>
        <v>0</v>
      </c>
      <c r="Q616" s="16" t="b">
        <f t="shared" si="58"/>
        <v>1</v>
      </c>
      <c r="R616" s="481" t="b">
        <f t="shared" si="59"/>
        <v>1</v>
      </c>
      <c r="S616" s="16" t="b">
        <f t="shared" si="60"/>
        <v>1</v>
      </c>
      <c r="T616" s="16" t="b">
        <f t="shared" si="55"/>
        <v>1</v>
      </c>
      <c r="U616" s="16" t="b">
        <f t="shared" si="56"/>
        <v>1</v>
      </c>
    </row>
    <row r="617" spans="1:21" ht="15.75">
      <c r="A617" s="239">
        <v>592</v>
      </c>
      <c r="B617" s="206"/>
      <c r="C617" s="207"/>
      <c r="D617" s="206"/>
      <c r="E617" s="225"/>
      <c r="F617" s="225"/>
      <c r="G617" s="225"/>
      <c r="H617" s="225"/>
      <c r="I617" s="225"/>
      <c r="J617" s="225"/>
      <c r="K617" s="225"/>
      <c r="L617" s="225"/>
      <c r="M617" s="225"/>
      <c r="N617" s="225"/>
      <c r="O617" s="225"/>
      <c r="P617" s="104">
        <f t="shared" si="57"/>
        <v>0</v>
      </c>
      <c r="Q617" s="16" t="b">
        <f t="shared" si="58"/>
        <v>1</v>
      </c>
      <c r="R617" s="481" t="b">
        <f t="shared" si="59"/>
        <v>1</v>
      </c>
      <c r="S617" s="16" t="b">
        <f t="shared" si="60"/>
        <v>1</v>
      </c>
      <c r="T617" s="16" t="b">
        <f t="shared" si="55"/>
        <v>1</v>
      </c>
      <c r="U617" s="16" t="b">
        <f t="shared" si="56"/>
        <v>1</v>
      </c>
    </row>
    <row r="618" spans="1:21" ht="15.75">
      <c r="A618" s="239">
        <v>593</v>
      </c>
      <c r="B618" s="206"/>
      <c r="C618" s="207"/>
      <c r="D618" s="206"/>
      <c r="E618" s="225"/>
      <c r="F618" s="225"/>
      <c r="G618" s="225"/>
      <c r="H618" s="225"/>
      <c r="I618" s="225"/>
      <c r="J618" s="225"/>
      <c r="K618" s="225"/>
      <c r="L618" s="225"/>
      <c r="M618" s="225"/>
      <c r="N618" s="225"/>
      <c r="O618" s="225"/>
      <c r="P618" s="104">
        <f t="shared" si="57"/>
        <v>0</v>
      </c>
      <c r="Q618" s="16" t="b">
        <f t="shared" si="58"/>
        <v>1</v>
      </c>
      <c r="R618" s="481" t="b">
        <f t="shared" si="59"/>
        <v>1</v>
      </c>
      <c r="S618" s="16" t="b">
        <f t="shared" si="60"/>
        <v>1</v>
      </c>
      <c r="T618" s="16" t="b">
        <f t="shared" si="55"/>
        <v>1</v>
      </c>
      <c r="U618" s="16" t="b">
        <f t="shared" si="56"/>
        <v>1</v>
      </c>
    </row>
    <row r="619" spans="1:21" ht="15.75">
      <c r="A619" s="239">
        <v>594</v>
      </c>
      <c r="B619" s="206"/>
      <c r="C619" s="207"/>
      <c r="D619" s="206"/>
      <c r="E619" s="225"/>
      <c r="F619" s="225"/>
      <c r="G619" s="225"/>
      <c r="H619" s="225"/>
      <c r="I619" s="225"/>
      <c r="J619" s="225"/>
      <c r="K619" s="225"/>
      <c r="L619" s="225"/>
      <c r="M619" s="225"/>
      <c r="N619" s="225"/>
      <c r="O619" s="225"/>
      <c r="P619" s="104">
        <f t="shared" si="57"/>
        <v>0</v>
      </c>
      <c r="Q619" s="16" t="b">
        <f t="shared" si="58"/>
        <v>1</v>
      </c>
      <c r="R619" s="481" t="b">
        <f t="shared" si="59"/>
        <v>1</v>
      </c>
      <c r="S619" s="16" t="b">
        <f t="shared" si="60"/>
        <v>1</v>
      </c>
      <c r="T619" s="16" t="b">
        <f t="shared" si="55"/>
        <v>1</v>
      </c>
      <c r="U619" s="16" t="b">
        <f t="shared" si="56"/>
        <v>1</v>
      </c>
    </row>
    <row r="620" spans="1:21" ht="15.75">
      <c r="A620" s="239">
        <v>595</v>
      </c>
      <c r="B620" s="206"/>
      <c r="C620" s="207"/>
      <c r="D620" s="206"/>
      <c r="E620" s="225"/>
      <c r="F620" s="225"/>
      <c r="G620" s="225"/>
      <c r="H620" s="225"/>
      <c r="I620" s="225"/>
      <c r="J620" s="225"/>
      <c r="K620" s="225"/>
      <c r="L620" s="225"/>
      <c r="M620" s="225"/>
      <c r="N620" s="225"/>
      <c r="O620" s="225"/>
      <c r="P620" s="104">
        <f t="shared" si="57"/>
        <v>0</v>
      </c>
      <c r="Q620" s="16" t="b">
        <f t="shared" si="58"/>
        <v>1</v>
      </c>
      <c r="R620" s="481" t="b">
        <f t="shared" si="59"/>
        <v>1</v>
      </c>
      <c r="S620" s="16" t="b">
        <f t="shared" si="60"/>
        <v>1</v>
      </c>
      <c r="T620" s="16" t="b">
        <f t="shared" si="55"/>
        <v>1</v>
      </c>
      <c r="U620" s="16" t="b">
        <f t="shared" si="56"/>
        <v>1</v>
      </c>
    </row>
    <row r="621" spans="1:21" ht="15.75">
      <c r="A621" s="239">
        <v>596</v>
      </c>
      <c r="B621" s="206"/>
      <c r="C621" s="207"/>
      <c r="D621" s="206"/>
      <c r="E621" s="225"/>
      <c r="F621" s="225"/>
      <c r="G621" s="225"/>
      <c r="H621" s="225"/>
      <c r="I621" s="225"/>
      <c r="J621" s="225"/>
      <c r="K621" s="225"/>
      <c r="L621" s="225"/>
      <c r="M621" s="225"/>
      <c r="N621" s="225"/>
      <c r="O621" s="225"/>
      <c r="P621" s="104">
        <f t="shared" si="57"/>
        <v>0</v>
      </c>
      <c r="Q621" s="16" t="b">
        <f t="shared" si="58"/>
        <v>1</v>
      </c>
      <c r="R621" s="481" t="b">
        <f t="shared" si="59"/>
        <v>1</v>
      </c>
      <c r="S621" s="16" t="b">
        <f t="shared" si="60"/>
        <v>1</v>
      </c>
      <c r="T621" s="16" t="b">
        <f t="shared" si="55"/>
        <v>1</v>
      </c>
      <c r="U621" s="16" t="b">
        <f t="shared" si="56"/>
        <v>1</v>
      </c>
    </row>
    <row r="622" spans="1:21" ht="15.75">
      <c r="A622" s="239">
        <v>597</v>
      </c>
      <c r="B622" s="206"/>
      <c r="C622" s="207"/>
      <c r="D622" s="206"/>
      <c r="E622" s="225"/>
      <c r="F622" s="225"/>
      <c r="G622" s="225"/>
      <c r="H622" s="225"/>
      <c r="I622" s="225"/>
      <c r="J622" s="225"/>
      <c r="K622" s="225"/>
      <c r="L622" s="225"/>
      <c r="M622" s="225"/>
      <c r="N622" s="225"/>
      <c r="O622" s="225"/>
      <c r="P622" s="104">
        <f t="shared" si="57"/>
        <v>0</v>
      </c>
      <c r="Q622" s="16" t="b">
        <f t="shared" si="58"/>
        <v>1</v>
      </c>
      <c r="R622" s="481" t="b">
        <f t="shared" si="59"/>
        <v>1</v>
      </c>
      <c r="S622" s="16" t="b">
        <f t="shared" si="60"/>
        <v>1</v>
      </c>
      <c r="T622" s="16" t="b">
        <f t="shared" si="55"/>
        <v>1</v>
      </c>
      <c r="U622" s="16" t="b">
        <f t="shared" si="56"/>
        <v>1</v>
      </c>
    </row>
    <row r="623" spans="1:21" ht="15.75">
      <c r="A623" s="239">
        <v>598</v>
      </c>
      <c r="B623" s="206"/>
      <c r="C623" s="207"/>
      <c r="D623" s="206"/>
      <c r="E623" s="225"/>
      <c r="F623" s="225"/>
      <c r="G623" s="225"/>
      <c r="H623" s="225"/>
      <c r="I623" s="225"/>
      <c r="J623" s="225"/>
      <c r="K623" s="225"/>
      <c r="L623" s="225"/>
      <c r="M623" s="225"/>
      <c r="N623" s="225"/>
      <c r="O623" s="225"/>
      <c r="P623" s="104">
        <f t="shared" si="57"/>
        <v>0</v>
      </c>
      <c r="Q623" s="16" t="b">
        <f t="shared" si="58"/>
        <v>1</v>
      </c>
      <c r="R623" s="481" t="b">
        <f t="shared" si="59"/>
        <v>1</v>
      </c>
      <c r="S623" s="16" t="b">
        <f t="shared" si="60"/>
        <v>1</v>
      </c>
      <c r="T623" s="16" t="b">
        <f t="shared" si="55"/>
        <v>1</v>
      </c>
      <c r="U623" s="16" t="b">
        <f t="shared" si="56"/>
        <v>1</v>
      </c>
    </row>
    <row r="624" spans="1:21" ht="15.75">
      <c r="A624" s="239">
        <v>599</v>
      </c>
      <c r="B624" s="206"/>
      <c r="C624" s="207"/>
      <c r="D624" s="206"/>
      <c r="E624" s="225"/>
      <c r="F624" s="225"/>
      <c r="G624" s="225"/>
      <c r="H624" s="225"/>
      <c r="I624" s="225"/>
      <c r="J624" s="225"/>
      <c r="K624" s="225"/>
      <c r="L624" s="225"/>
      <c r="M624" s="225"/>
      <c r="N624" s="225"/>
      <c r="O624" s="225"/>
      <c r="P624" s="104">
        <f t="shared" si="57"/>
        <v>0</v>
      </c>
      <c r="Q624" s="16" t="b">
        <f t="shared" si="58"/>
        <v>1</v>
      </c>
      <c r="R624" s="481" t="b">
        <f t="shared" si="59"/>
        <v>1</v>
      </c>
      <c r="S624" s="16" t="b">
        <f t="shared" si="60"/>
        <v>1</v>
      </c>
      <c r="T624" s="16" t="b">
        <f t="shared" si="55"/>
        <v>1</v>
      </c>
      <c r="U624" s="16" t="b">
        <f t="shared" si="56"/>
        <v>1</v>
      </c>
    </row>
    <row r="625" spans="1:21" ht="15.75">
      <c r="A625" s="239">
        <v>600</v>
      </c>
      <c r="B625" s="206"/>
      <c r="C625" s="207"/>
      <c r="D625" s="206"/>
      <c r="E625" s="225"/>
      <c r="F625" s="225"/>
      <c r="G625" s="225"/>
      <c r="H625" s="225"/>
      <c r="I625" s="225"/>
      <c r="J625" s="225"/>
      <c r="K625" s="225"/>
      <c r="L625" s="225"/>
      <c r="M625" s="225"/>
      <c r="N625" s="225"/>
      <c r="O625" s="225"/>
      <c r="P625" s="104">
        <f t="shared" si="57"/>
        <v>0</v>
      </c>
      <c r="Q625" s="16" t="b">
        <f t="shared" si="58"/>
        <v>1</v>
      </c>
      <c r="R625" s="481" t="b">
        <f t="shared" si="59"/>
        <v>1</v>
      </c>
      <c r="S625" s="16" t="b">
        <f t="shared" si="60"/>
        <v>1</v>
      </c>
      <c r="T625" s="16" t="b">
        <f t="shared" si="55"/>
        <v>1</v>
      </c>
      <c r="U625" s="16" t="b">
        <f t="shared" si="56"/>
        <v>1</v>
      </c>
    </row>
    <row r="626" spans="1:21" ht="15.75">
      <c r="A626" s="239">
        <v>601</v>
      </c>
      <c r="B626" s="206"/>
      <c r="C626" s="207"/>
      <c r="D626" s="206"/>
      <c r="E626" s="225"/>
      <c r="F626" s="225"/>
      <c r="G626" s="225"/>
      <c r="H626" s="225"/>
      <c r="I626" s="225"/>
      <c r="J626" s="225"/>
      <c r="K626" s="225"/>
      <c r="L626" s="225"/>
      <c r="M626" s="225"/>
      <c r="N626" s="225"/>
      <c r="O626" s="225"/>
      <c r="P626" s="104">
        <f t="shared" si="57"/>
        <v>0</v>
      </c>
      <c r="Q626" s="16" t="b">
        <f t="shared" si="58"/>
        <v>1</v>
      </c>
      <c r="R626" s="481" t="b">
        <f t="shared" si="59"/>
        <v>1</v>
      </c>
      <c r="S626" s="16" t="b">
        <f t="shared" si="60"/>
        <v>1</v>
      </c>
      <c r="T626" s="16" t="b">
        <f t="shared" si="55"/>
        <v>1</v>
      </c>
      <c r="U626" s="16" t="b">
        <f t="shared" si="56"/>
        <v>1</v>
      </c>
    </row>
    <row r="627" spans="1:21" ht="15.75">
      <c r="A627" s="239">
        <v>602</v>
      </c>
      <c r="B627" s="206"/>
      <c r="C627" s="207"/>
      <c r="D627" s="206"/>
      <c r="E627" s="225"/>
      <c r="F627" s="225"/>
      <c r="G627" s="225"/>
      <c r="H627" s="225"/>
      <c r="I627" s="225"/>
      <c r="J627" s="225"/>
      <c r="K627" s="225"/>
      <c r="L627" s="225"/>
      <c r="M627" s="225"/>
      <c r="N627" s="225"/>
      <c r="O627" s="225"/>
      <c r="P627" s="104">
        <f t="shared" si="57"/>
        <v>0</v>
      </c>
      <c r="Q627" s="16" t="b">
        <f t="shared" si="58"/>
        <v>1</v>
      </c>
      <c r="R627" s="481" t="b">
        <f t="shared" si="59"/>
        <v>1</v>
      </c>
      <c r="S627" s="16" t="b">
        <f t="shared" si="60"/>
        <v>1</v>
      </c>
      <c r="T627" s="16" t="b">
        <f t="shared" si="55"/>
        <v>1</v>
      </c>
      <c r="U627" s="16" t="b">
        <f t="shared" si="56"/>
        <v>1</v>
      </c>
    </row>
    <row r="628" spans="1:21" ht="15.75">
      <c r="A628" s="239">
        <v>603</v>
      </c>
      <c r="B628" s="206"/>
      <c r="C628" s="207"/>
      <c r="D628" s="206"/>
      <c r="E628" s="225"/>
      <c r="F628" s="225"/>
      <c r="G628" s="225"/>
      <c r="H628" s="225"/>
      <c r="I628" s="225"/>
      <c r="J628" s="225"/>
      <c r="K628" s="225"/>
      <c r="L628" s="225"/>
      <c r="M628" s="225"/>
      <c r="N628" s="225"/>
      <c r="O628" s="225"/>
      <c r="P628" s="104">
        <f t="shared" si="57"/>
        <v>0</v>
      </c>
      <c r="Q628" s="16" t="b">
        <f t="shared" si="58"/>
        <v>1</v>
      </c>
      <c r="R628" s="481" t="b">
        <f t="shared" si="59"/>
        <v>1</v>
      </c>
      <c r="S628" s="16" t="b">
        <f t="shared" si="60"/>
        <v>1</v>
      </c>
      <c r="T628" s="16" t="b">
        <f t="shared" si="55"/>
        <v>1</v>
      </c>
      <c r="U628" s="16" t="b">
        <f t="shared" si="56"/>
        <v>1</v>
      </c>
    </row>
    <row r="629" spans="1:21" ht="15.75">
      <c r="A629" s="239">
        <v>604</v>
      </c>
      <c r="B629" s="206"/>
      <c r="C629" s="207"/>
      <c r="D629" s="206"/>
      <c r="E629" s="225"/>
      <c r="F629" s="225"/>
      <c r="G629" s="225"/>
      <c r="H629" s="225"/>
      <c r="I629" s="225"/>
      <c r="J629" s="225"/>
      <c r="K629" s="225"/>
      <c r="L629" s="225"/>
      <c r="M629" s="225"/>
      <c r="N629" s="225"/>
      <c r="O629" s="225"/>
      <c r="P629" s="104">
        <f t="shared" si="57"/>
        <v>0</v>
      </c>
      <c r="Q629" s="16" t="b">
        <f t="shared" si="58"/>
        <v>1</v>
      </c>
      <c r="R629" s="481" t="b">
        <f t="shared" si="59"/>
        <v>1</v>
      </c>
      <c r="S629" s="16" t="b">
        <f t="shared" si="60"/>
        <v>1</v>
      </c>
      <c r="T629" s="16" t="b">
        <f t="shared" si="55"/>
        <v>1</v>
      </c>
      <c r="U629" s="16" t="b">
        <f t="shared" si="56"/>
        <v>1</v>
      </c>
    </row>
    <row r="630" spans="1:21" ht="15.75">
      <c r="A630" s="239">
        <v>605</v>
      </c>
      <c r="B630" s="206"/>
      <c r="C630" s="207"/>
      <c r="D630" s="206"/>
      <c r="E630" s="225"/>
      <c r="F630" s="225"/>
      <c r="G630" s="225"/>
      <c r="H630" s="225"/>
      <c r="I630" s="225"/>
      <c r="J630" s="225"/>
      <c r="K630" s="225"/>
      <c r="L630" s="225"/>
      <c r="M630" s="225"/>
      <c r="N630" s="225"/>
      <c r="O630" s="225"/>
      <c r="P630" s="104">
        <f t="shared" si="57"/>
        <v>0</v>
      </c>
      <c r="Q630" s="16" t="b">
        <f t="shared" si="58"/>
        <v>1</v>
      </c>
      <c r="R630" s="481" t="b">
        <f t="shared" si="59"/>
        <v>1</v>
      </c>
      <c r="S630" s="16" t="b">
        <f t="shared" si="60"/>
        <v>1</v>
      </c>
      <c r="T630" s="16" t="b">
        <f t="shared" si="55"/>
        <v>1</v>
      </c>
      <c r="U630" s="16" t="b">
        <f t="shared" si="56"/>
        <v>1</v>
      </c>
    </row>
    <row r="631" spans="1:21" ht="15.75">
      <c r="A631" s="239">
        <v>606</v>
      </c>
      <c r="B631" s="206"/>
      <c r="C631" s="207"/>
      <c r="D631" s="206"/>
      <c r="E631" s="225"/>
      <c r="F631" s="225"/>
      <c r="G631" s="225"/>
      <c r="H631" s="225"/>
      <c r="I631" s="225"/>
      <c r="J631" s="225"/>
      <c r="K631" s="225"/>
      <c r="L631" s="225"/>
      <c r="M631" s="225"/>
      <c r="N631" s="225"/>
      <c r="O631" s="225"/>
      <c r="P631" s="104">
        <f t="shared" si="57"/>
        <v>0</v>
      </c>
      <c r="Q631" s="16" t="b">
        <f t="shared" si="58"/>
        <v>1</v>
      </c>
      <c r="R631" s="481" t="b">
        <f t="shared" si="59"/>
        <v>1</v>
      </c>
      <c r="S631" s="16" t="b">
        <f t="shared" si="60"/>
        <v>1</v>
      </c>
      <c r="T631" s="16" t="b">
        <f t="shared" si="55"/>
        <v>1</v>
      </c>
      <c r="U631" s="16" t="b">
        <f t="shared" si="56"/>
        <v>1</v>
      </c>
    </row>
    <row r="632" spans="1:21" ht="15.75">
      <c r="A632" s="239">
        <v>607</v>
      </c>
      <c r="B632" s="206"/>
      <c r="C632" s="207"/>
      <c r="D632" s="206"/>
      <c r="E632" s="225"/>
      <c r="F632" s="225"/>
      <c r="G632" s="225"/>
      <c r="H632" s="225"/>
      <c r="I632" s="225"/>
      <c r="J632" s="225"/>
      <c r="K632" s="225"/>
      <c r="L632" s="225"/>
      <c r="M632" s="225"/>
      <c r="N632" s="225"/>
      <c r="O632" s="225"/>
      <c r="P632" s="104">
        <f t="shared" si="57"/>
        <v>0</v>
      </c>
      <c r="Q632" s="16" t="b">
        <f t="shared" si="58"/>
        <v>1</v>
      </c>
      <c r="R632" s="481" t="b">
        <f t="shared" si="59"/>
        <v>1</v>
      </c>
      <c r="S632" s="16" t="b">
        <f t="shared" si="60"/>
        <v>1</v>
      </c>
      <c r="T632" s="16" t="b">
        <f t="shared" si="55"/>
        <v>1</v>
      </c>
      <c r="U632" s="16" t="b">
        <f t="shared" si="56"/>
        <v>1</v>
      </c>
    </row>
    <row r="633" spans="1:21" ht="15.75">
      <c r="A633" s="239">
        <v>608</v>
      </c>
      <c r="B633" s="206"/>
      <c r="C633" s="207"/>
      <c r="D633" s="206"/>
      <c r="E633" s="225"/>
      <c r="F633" s="225"/>
      <c r="G633" s="225"/>
      <c r="H633" s="225"/>
      <c r="I633" s="225"/>
      <c r="J633" s="225"/>
      <c r="K633" s="225"/>
      <c r="L633" s="225"/>
      <c r="M633" s="225"/>
      <c r="N633" s="225"/>
      <c r="O633" s="225"/>
      <c r="P633" s="104">
        <f t="shared" si="57"/>
        <v>0</v>
      </c>
      <c r="Q633" s="16" t="b">
        <f t="shared" si="58"/>
        <v>1</v>
      </c>
      <c r="R633" s="481" t="b">
        <f t="shared" si="59"/>
        <v>1</v>
      </c>
      <c r="S633" s="16" t="b">
        <f t="shared" si="60"/>
        <v>1</v>
      </c>
      <c r="T633" s="16" t="b">
        <f t="shared" si="55"/>
        <v>1</v>
      </c>
      <c r="U633" s="16" t="b">
        <f t="shared" si="56"/>
        <v>1</v>
      </c>
    </row>
    <row r="634" spans="1:21" ht="15.75">
      <c r="A634" s="239">
        <v>609</v>
      </c>
      <c r="B634" s="206"/>
      <c r="C634" s="207"/>
      <c r="D634" s="206"/>
      <c r="E634" s="225"/>
      <c r="F634" s="225"/>
      <c r="G634" s="225"/>
      <c r="H634" s="225"/>
      <c r="I634" s="225"/>
      <c r="J634" s="225"/>
      <c r="K634" s="225"/>
      <c r="L634" s="225"/>
      <c r="M634" s="225"/>
      <c r="N634" s="225"/>
      <c r="O634" s="225"/>
      <c r="P634" s="104">
        <f t="shared" si="57"/>
        <v>0</v>
      </c>
      <c r="Q634" s="16" t="b">
        <f t="shared" si="58"/>
        <v>1</v>
      </c>
      <c r="R634" s="481" t="b">
        <f t="shared" si="59"/>
        <v>1</v>
      </c>
      <c r="S634" s="16" t="b">
        <f t="shared" si="60"/>
        <v>1</v>
      </c>
      <c r="T634" s="16" t="b">
        <f t="shared" si="55"/>
        <v>1</v>
      </c>
      <c r="U634" s="16" t="b">
        <f t="shared" si="56"/>
        <v>1</v>
      </c>
    </row>
    <row r="635" spans="1:21" ht="15.75">
      <c r="A635" s="239">
        <v>610</v>
      </c>
      <c r="B635" s="206"/>
      <c r="C635" s="207"/>
      <c r="D635" s="206"/>
      <c r="E635" s="225"/>
      <c r="F635" s="225"/>
      <c r="G635" s="225"/>
      <c r="H635" s="225"/>
      <c r="I635" s="225"/>
      <c r="J635" s="225"/>
      <c r="K635" s="225"/>
      <c r="L635" s="225"/>
      <c r="M635" s="225"/>
      <c r="N635" s="225"/>
      <c r="O635" s="225"/>
      <c r="P635" s="104">
        <f t="shared" si="57"/>
        <v>0</v>
      </c>
      <c r="Q635" s="16" t="b">
        <f t="shared" si="58"/>
        <v>1</v>
      </c>
      <c r="R635" s="481" t="b">
        <f t="shared" si="59"/>
        <v>1</v>
      </c>
      <c r="S635" s="16" t="b">
        <f t="shared" si="60"/>
        <v>1</v>
      </c>
      <c r="T635" s="16" t="b">
        <f t="shared" si="55"/>
        <v>1</v>
      </c>
      <c r="U635" s="16" t="b">
        <f t="shared" si="56"/>
        <v>1</v>
      </c>
    </row>
    <row r="636" spans="1:21" ht="15.75">
      <c r="A636" s="239">
        <v>611</v>
      </c>
      <c r="B636" s="206"/>
      <c r="C636" s="207"/>
      <c r="D636" s="206"/>
      <c r="E636" s="225"/>
      <c r="F636" s="225"/>
      <c r="G636" s="225"/>
      <c r="H636" s="225"/>
      <c r="I636" s="225"/>
      <c r="J636" s="225"/>
      <c r="K636" s="225"/>
      <c r="L636" s="225"/>
      <c r="M636" s="225"/>
      <c r="N636" s="225"/>
      <c r="O636" s="225"/>
      <c r="P636" s="104">
        <f t="shared" si="57"/>
        <v>0</v>
      </c>
      <c r="Q636" s="16" t="b">
        <f t="shared" si="58"/>
        <v>1</v>
      </c>
      <c r="R636" s="481" t="b">
        <f t="shared" si="59"/>
        <v>1</v>
      </c>
      <c r="S636" s="16" t="b">
        <f t="shared" si="60"/>
        <v>1</v>
      </c>
      <c r="T636" s="16" t="b">
        <f t="shared" si="55"/>
        <v>1</v>
      </c>
      <c r="U636" s="16" t="b">
        <f t="shared" si="56"/>
        <v>1</v>
      </c>
    </row>
    <row r="637" spans="1:21" ht="15.75">
      <c r="A637" s="239">
        <v>612</v>
      </c>
      <c r="B637" s="206"/>
      <c r="C637" s="207"/>
      <c r="D637" s="206"/>
      <c r="E637" s="225"/>
      <c r="F637" s="225"/>
      <c r="G637" s="225"/>
      <c r="H637" s="225"/>
      <c r="I637" s="225"/>
      <c r="J637" s="225"/>
      <c r="K637" s="225"/>
      <c r="L637" s="225"/>
      <c r="M637" s="225"/>
      <c r="N637" s="225"/>
      <c r="O637" s="225"/>
      <c r="P637" s="104">
        <f t="shared" si="57"/>
        <v>0</v>
      </c>
      <c r="Q637" s="16" t="b">
        <f t="shared" si="58"/>
        <v>1</v>
      </c>
      <c r="R637" s="481" t="b">
        <f t="shared" si="59"/>
        <v>1</v>
      </c>
      <c r="S637" s="16" t="b">
        <f t="shared" si="60"/>
        <v>1</v>
      </c>
      <c r="T637" s="16" t="b">
        <f t="shared" si="55"/>
        <v>1</v>
      </c>
      <c r="U637" s="16" t="b">
        <f t="shared" si="56"/>
        <v>1</v>
      </c>
    </row>
    <row r="638" spans="1:21" ht="15.75">
      <c r="A638" s="239">
        <v>613</v>
      </c>
      <c r="B638" s="206"/>
      <c r="C638" s="207"/>
      <c r="D638" s="206"/>
      <c r="E638" s="225"/>
      <c r="F638" s="225"/>
      <c r="G638" s="225"/>
      <c r="H638" s="225"/>
      <c r="I638" s="225"/>
      <c r="J638" s="225"/>
      <c r="K638" s="225"/>
      <c r="L638" s="225"/>
      <c r="M638" s="225"/>
      <c r="N638" s="225"/>
      <c r="O638" s="225"/>
      <c r="P638" s="104">
        <f t="shared" si="57"/>
        <v>0</v>
      </c>
      <c r="Q638" s="16" t="b">
        <f t="shared" si="58"/>
        <v>1</v>
      </c>
      <c r="R638" s="481" t="b">
        <f t="shared" si="59"/>
        <v>1</v>
      </c>
      <c r="S638" s="16" t="b">
        <f t="shared" si="60"/>
        <v>1</v>
      </c>
      <c r="T638" s="16" t="b">
        <f t="shared" si="55"/>
        <v>1</v>
      </c>
      <c r="U638" s="16" t="b">
        <f t="shared" si="56"/>
        <v>1</v>
      </c>
    </row>
    <row r="639" spans="1:21" ht="15.75">
      <c r="A639" s="239">
        <v>614</v>
      </c>
      <c r="B639" s="206"/>
      <c r="C639" s="207"/>
      <c r="D639" s="206"/>
      <c r="E639" s="225"/>
      <c r="F639" s="225"/>
      <c r="G639" s="225"/>
      <c r="H639" s="225"/>
      <c r="I639" s="225"/>
      <c r="J639" s="225"/>
      <c r="K639" s="225"/>
      <c r="L639" s="225"/>
      <c r="M639" s="225"/>
      <c r="N639" s="225"/>
      <c r="O639" s="225"/>
      <c r="P639" s="104">
        <f t="shared" si="57"/>
        <v>0</v>
      </c>
      <c r="Q639" s="16" t="b">
        <f t="shared" si="58"/>
        <v>1</v>
      </c>
      <c r="R639" s="481" t="b">
        <f t="shared" si="59"/>
        <v>1</v>
      </c>
      <c r="S639" s="16" t="b">
        <f t="shared" si="60"/>
        <v>1</v>
      </c>
      <c r="T639" s="16" t="b">
        <f t="shared" si="55"/>
        <v>1</v>
      </c>
      <c r="U639" s="16" t="b">
        <f t="shared" si="56"/>
        <v>1</v>
      </c>
    </row>
    <row r="640" spans="1:21" ht="15.75">
      <c r="A640" s="239">
        <v>615</v>
      </c>
      <c r="B640" s="206"/>
      <c r="C640" s="207"/>
      <c r="D640" s="206"/>
      <c r="E640" s="225"/>
      <c r="F640" s="225"/>
      <c r="G640" s="225"/>
      <c r="H640" s="225"/>
      <c r="I640" s="225"/>
      <c r="J640" s="225"/>
      <c r="K640" s="225"/>
      <c r="L640" s="225"/>
      <c r="M640" s="225"/>
      <c r="N640" s="225"/>
      <c r="O640" s="225"/>
      <c r="P640" s="104">
        <f t="shared" si="57"/>
        <v>0</v>
      </c>
      <c r="Q640" s="16" t="b">
        <f t="shared" si="58"/>
        <v>1</v>
      </c>
      <c r="R640" s="481" t="b">
        <f t="shared" si="59"/>
        <v>1</v>
      </c>
      <c r="S640" s="16" t="b">
        <f t="shared" si="60"/>
        <v>1</v>
      </c>
      <c r="T640" s="16" t="b">
        <f t="shared" si="55"/>
        <v>1</v>
      </c>
      <c r="U640" s="16" t="b">
        <f t="shared" si="56"/>
        <v>1</v>
      </c>
    </row>
    <row r="641" spans="1:21" ht="15.75">
      <c r="A641" s="239">
        <v>616</v>
      </c>
      <c r="B641" s="206"/>
      <c r="C641" s="207"/>
      <c r="D641" s="206"/>
      <c r="E641" s="225"/>
      <c r="F641" s="225"/>
      <c r="G641" s="225"/>
      <c r="H641" s="225"/>
      <c r="I641" s="225"/>
      <c r="J641" s="225"/>
      <c r="K641" s="225"/>
      <c r="L641" s="225"/>
      <c r="M641" s="225"/>
      <c r="N641" s="225"/>
      <c r="O641" s="225"/>
      <c r="P641" s="104">
        <f t="shared" si="57"/>
        <v>0</v>
      </c>
      <c r="Q641" s="16" t="b">
        <f t="shared" si="58"/>
        <v>1</v>
      </c>
      <c r="R641" s="481" t="b">
        <f t="shared" si="59"/>
        <v>1</v>
      </c>
      <c r="S641" s="16" t="b">
        <f t="shared" si="60"/>
        <v>1</v>
      </c>
      <c r="T641" s="16" t="b">
        <f t="shared" si="55"/>
        <v>1</v>
      </c>
      <c r="U641" s="16" t="b">
        <f t="shared" si="56"/>
        <v>1</v>
      </c>
    </row>
    <row r="642" spans="1:21" ht="15.75">
      <c r="A642" s="239">
        <v>617</v>
      </c>
      <c r="B642" s="206"/>
      <c r="C642" s="207"/>
      <c r="D642" s="206"/>
      <c r="E642" s="225"/>
      <c r="F642" s="225"/>
      <c r="G642" s="225"/>
      <c r="H642" s="225"/>
      <c r="I642" s="225"/>
      <c r="J642" s="225"/>
      <c r="K642" s="225"/>
      <c r="L642" s="225"/>
      <c r="M642" s="225"/>
      <c r="N642" s="225"/>
      <c r="O642" s="225"/>
      <c r="P642" s="104">
        <f t="shared" si="57"/>
        <v>0</v>
      </c>
      <c r="Q642" s="16" t="b">
        <f t="shared" si="58"/>
        <v>1</v>
      </c>
      <c r="R642" s="481" t="b">
        <f t="shared" si="59"/>
        <v>1</v>
      </c>
      <c r="S642" s="16" t="b">
        <f t="shared" si="60"/>
        <v>1</v>
      </c>
      <c r="T642" s="16" t="b">
        <f t="shared" si="55"/>
        <v>1</v>
      </c>
      <c r="U642" s="16" t="b">
        <f t="shared" si="56"/>
        <v>1</v>
      </c>
    </row>
    <row r="643" spans="1:21" ht="15.75">
      <c r="A643" s="239">
        <v>618</v>
      </c>
      <c r="B643" s="206"/>
      <c r="C643" s="207"/>
      <c r="D643" s="206"/>
      <c r="E643" s="225"/>
      <c r="F643" s="225"/>
      <c r="G643" s="225"/>
      <c r="H643" s="225"/>
      <c r="I643" s="225"/>
      <c r="J643" s="225"/>
      <c r="K643" s="225"/>
      <c r="L643" s="225"/>
      <c r="M643" s="225"/>
      <c r="N643" s="225"/>
      <c r="O643" s="225"/>
      <c r="P643" s="104">
        <f t="shared" si="57"/>
        <v>0</v>
      </c>
      <c r="Q643" s="16" t="b">
        <f t="shared" si="58"/>
        <v>1</v>
      </c>
      <c r="R643" s="481" t="b">
        <f t="shared" si="59"/>
        <v>1</v>
      </c>
      <c r="S643" s="16" t="b">
        <f t="shared" si="60"/>
        <v>1</v>
      </c>
      <c r="T643" s="16" t="b">
        <f t="shared" si="55"/>
        <v>1</v>
      </c>
      <c r="U643" s="16" t="b">
        <f t="shared" si="56"/>
        <v>1</v>
      </c>
    </row>
    <row r="644" spans="1:21" ht="15.75">
      <c r="A644" s="239">
        <v>619</v>
      </c>
      <c r="B644" s="206"/>
      <c r="C644" s="207"/>
      <c r="D644" s="206"/>
      <c r="E644" s="225"/>
      <c r="F644" s="225"/>
      <c r="G644" s="225"/>
      <c r="H644" s="225"/>
      <c r="I644" s="225"/>
      <c r="J644" s="225"/>
      <c r="K644" s="225"/>
      <c r="L644" s="225"/>
      <c r="M644" s="225"/>
      <c r="N644" s="225"/>
      <c r="O644" s="225"/>
      <c r="P644" s="104">
        <f t="shared" si="57"/>
        <v>0</v>
      </c>
      <c r="Q644" s="16" t="b">
        <f t="shared" si="58"/>
        <v>1</v>
      </c>
      <c r="R644" s="481" t="b">
        <f t="shared" si="59"/>
        <v>1</v>
      </c>
      <c r="S644" s="16" t="b">
        <f t="shared" si="60"/>
        <v>1</v>
      </c>
      <c r="T644" s="16" t="b">
        <f t="shared" si="55"/>
        <v>1</v>
      </c>
      <c r="U644" s="16" t="b">
        <f t="shared" si="56"/>
        <v>1</v>
      </c>
    </row>
    <row r="645" spans="1:21" ht="15.75">
      <c r="A645" s="239">
        <v>620</v>
      </c>
      <c r="B645" s="206"/>
      <c r="C645" s="207"/>
      <c r="D645" s="206"/>
      <c r="E645" s="225"/>
      <c r="F645" s="225"/>
      <c r="G645" s="225"/>
      <c r="H645" s="225"/>
      <c r="I645" s="225"/>
      <c r="J645" s="225"/>
      <c r="K645" s="225"/>
      <c r="L645" s="225"/>
      <c r="M645" s="225"/>
      <c r="N645" s="225"/>
      <c r="O645" s="225"/>
      <c r="P645" s="104">
        <f t="shared" si="57"/>
        <v>0</v>
      </c>
      <c r="Q645" s="16" t="b">
        <f t="shared" si="58"/>
        <v>1</v>
      </c>
      <c r="R645" s="481" t="b">
        <f t="shared" si="59"/>
        <v>1</v>
      </c>
      <c r="S645" s="16" t="b">
        <f t="shared" si="60"/>
        <v>1</v>
      </c>
      <c r="T645" s="16" t="b">
        <f t="shared" si="55"/>
        <v>1</v>
      </c>
      <c r="U645" s="16" t="b">
        <f t="shared" si="56"/>
        <v>1</v>
      </c>
    </row>
    <row r="646" spans="1:21" ht="15.75">
      <c r="A646" s="239">
        <v>621</v>
      </c>
      <c r="B646" s="206"/>
      <c r="C646" s="207"/>
      <c r="D646" s="206"/>
      <c r="E646" s="225"/>
      <c r="F646" s="225"/>
      <c r="G646" s="225"/>
      <c r="H646" s="225"/>
      <c r="I646" s="225"/>
      <c r="J646" s="225"/>
      <c r="K646" s="225"/>
      <c r="L646" s="225"/>
      <c r="M646" s="225"/>
      <c r="N646" s="225"/>
      <c r="O646" s="225"/>
      <c r="P646" s="104">
        <f t="shared" si="57"/>
        <v>0</v>
      </c>
      <c r="Q646" s="16" t="b">
        <f t="shared" si="58"/>
        <v>1</v>
      </c>
      <c r="R646" s="481" t="b">
        <f t="shared" si="59"/>
        <v>1</v>
      </c>
      <c r="S646" s="16" t="b">
        <f t="shared" si="60"/>
        <v>1</v>
      </c>
      <c r="T646" s="16" t="b">
        <f t="shared" si="55"/>
        <v>1</v>
      </c>
      <c r="U646" s="16" t="b">
        <f t="shared" si="56"/>
        <v>1</v>
      </c>
    </row>
    <row r="647" spans="1:21" ht="15.75">
      <c r="A647" s="239">
        <v>622</v>
      </c>
      <c r="B647" s="206"/>
      <c r="C647" s="207"/>
      <c r="D647" s="206"/>
      <c r="E647" s="225"/>
      <c r="F647" s="225"/>
      <c r="G647" s="225"/>
      <c r="H647" s="225"/>
      <c r="I647" s="225"/>
      <c r="J647" s="225"/>
      <c r="K647" s="225"/>
      <c r="L647" s="225"/>
      <c r="M647" s="225"/>
      <c r="N647" s="225"/>
      <c r="O647" s="225"/>
      <c r="P647" s="104">
        <f t="shared" si="57"/>
        <v>0</v>
      </c>
      <c r="Q647" s="16" t="b">
        <f t="shared" si="58"/>
        <v>1</v>
      </c>
      <c r="R647" s="481" t="b">
        <f t="shared" si="59"/>
        <v>1</v>
      </c>
      <c r="S647" s="16" t="b">
        <f t="shared" si="60"/>
        <v>1</v>
      </c>
      <c r="T647" s="16" t="b">
        <f t="shared" si="55"/>
        <v>1</v>
      </c>
      <c r="U647" s="16" t="b">
        <f t="shared" si="56"/>
        <v>1</v>
      </c>
    </row>
    <row r="648" spans="1:21" ht="15.75">
      <c r="A648" s="239">
        <v>623</v>
      </c>
      <c r="B648" s="206"/>
      <c r="C648" s="207"/>
      <c r="D648" s="206"/>
      <c r="E648" s="225"/>
      <c r="F648" s="225"/>
      <c r="G648" s="225"/>
      <c r="H648" s="225"/>
      <c r="I648" s="225"/>
      <c r="J648" s="225"/>
      <c r="K648" s="225"/>
      <c r="L648" s="225"/>
      <c r="M648" s="225"/>
      <c r="N648" s="225"/>
      <c r="O648" s="225"/>
      <c r="P648" s="104">
        <f t="shared" si="57"/>
        <v>0</v>
      </c>
      <c r="Q648" s="16" t="b">
        <f t="shared" si="58"/>
        <v>1</v>
      </c>
      <c r="R648" s="481" t="b">
        <f t="shared" si="59"/>
        <v>1</v>
      </c>
      <c r="S648" s="16" t="b">
        <f t="shared" si="60"/>
        <v>1</v>
      </c>
      <c r="T648" s="16" t="b">
        <f t="shared" si="55"/>
        <v>1</v>
      </c>
      <c r="U648" s="16" t="b">
        <f t="shared" si="56"/>
        <v>1</v>
      </c>
    </row>
    <row r="649" spans="1:21" ht="15.75">
      <c r="A649" s="239">
        <v>624</v>
      </c>
      <c r="B649" s="206"/>
      <c r="C649" s="207"/>
      <c r="D649" s="206"/>
      <c r="E649" s="225"/>
      <c r="F649" s="225"/>
      <c r="G649" s="225"/>
      <c r="H649" s="225"/>
      <c r="I649" s="225"/>
      <c r="J649" s="225"/>
      <c r="K649" s="225"/>
      <c r="L649" s="225"/>
      <c r="M649" s="225"/>
      <c r="N649" s="225"/>
      <c r="O649" s="225"/>
      <c r="P649" s="104">
        <f t="shared" si="57"/>
        <v>0</v>
      </c>
      <c r="Q649" s="16" t="b">
        <f t="shared" si="58"/>
        <v>1</v>
      </c>
      <c r="R649" s="481" t="b">
        <f t="shared" si="59"/>
        <v>1</v>
      </c>
      <c r="S649" s="16" t="b">
        <f t="shared" si="60"/>
        <v>1</v>
      </c>
      <c r="T649" s="16" t="b">
        <f t="shared" si="55"/>
        <v>1</v>
      </c>
      <c r="U649" s="16" t="b">
        <f t="shared" si="56"/>
        <v>1</v>
      </c>
    </row>
    <row r="650" spans="1:21" ht="15.75">
      <c r="A650" s="239">
        <v>625</v>
      </c>
      <c r="B650" s="206"/>
      <c r="C650" s="207"/>
      <c r="D650" s="206"/>
      <c r="E650" s="225"/>
      <c r="F650" s="225"/>
      <c r="G650" s="225"/>
      <c r="H650" s="225"/>
      <c r="I650" s="225"/>
      <c r="J650" s="225"/>
      <c r="K650" s="225"/>
      <c r="L650" s="225"/>
      <c r="M650" s="225"/>
      <c r="N650" s="225"/>
      <c r="O650" s="225"/>
      <c r="P650" s="104">
        <f t="shared" si="57"/>
        <v>0</v>
      </c>
      <c r="Q650" s="16" t="b">
        <f t="shared" si="58"/>
        <v>1</v>
      </c>
      <c r="R650" s="481" t="b">
        <f t="shared" si="59"/>
        <v>1</v>
      </c>
      <c r="S650" s="16" t="b">
        <f t="shared" si="60"/>
        <v>1</v>
      </c>
      <c r="T650" s="16" t="b">
        <f t="shared" si="55"/>
        <v>1</v>
      </c>
      <c r="U650" s="16" t="b">
        <f t="shared" si="56"/>
        <v>1</v>
      </c>
    </row>
    <row r="651" spans="1:21" ht="15.75">
      <c r="A651" s="239">
        <v>626</v>
      </c>
      <c r="B651" s="206"/>
      <c r="C651" s="207"/>
      <c r="D651" s="206"/>
      <c r="E651" s="225"/>
      <c r="F651" s="225"/>
      <c r="G651" s="225"/>
      <c r="H651" s="225"/>
      <c r="I651" s="225"/>
      <c r="J651" s="225"/>
      <c r="K651" s="225"/>
      <c r="L651" s="225"/>
      <c r="M651" s="225"/>
      <c r="N651" s="225"/>
      <c r="O651" s="225"/>
      <c r="P651" s="104">
        <f t="shared" si="57"/>
        <v>0</v>
      </c>
      <c r="Q651" s="16" t="b">
        <f t="shared" si="58"/>
        <v>1</v>
      </c>
      <c r="R651" s="481" t="b">
        <f t="shared" si="59"/>
        <v>1</v>
      </c>
      <c r="S651" s="16" t="b">
        <f t="shared" si="60"/>
        <v>1</v>
      </c>
      <c r="T651" s="16" t="b">
        <f t="shared" si="55"/>
        <v>1</v>
      </c>
      <c r="U651" s="16" t="b">
        <f t="shared" si="56"/>
        <v>1</v>
      </c>
    </row>
    <row r="652" spans="1:21" ht="15.75">
      <c r="A652" s="239">
        <v>627</v>
      </c>
      <c r="B652" s="206"/>
      <c r="C652" s="207"/>
      <c r="D652" s="206"/>
      <c r="E652" s="225"/>
      <c r="F652" s="225"/>
      <c r="G652" s="225"/>
      <c r="H652" s="225"/>
      <c r="I652" s="225"/>
      <c r="J652" s="225"/>
      <c r="K652" s="225"/>
      <c r="L652" s="225"/>
      <c r="M652" s="225"/>
      <c r="N652" s="225"/>
      <c r="O652" s="225"/>
      <c r="P652" s="104">
        <f t="shared" si="57"/>
        <v>0</v>
      </c>
      <c r="Q652" s="16" t="b">
        <f t="shared" si="58"/>
        <v>1</v>
      </c>
      <c r="R652" s="481" t="b">
        <f t="shared" si="59"/>
        <v>1</v>
      </c>
      <c r="S652" s="16" t="b">
        <f t="shared" si="60"/>
        <v>1</v>
      </c>
      <c r="T652" s="16" t="b">
        <f t="shared" si="55"/>
        <v>1</v>
      </c>
      <c r="U652" s="16" t="b">
        <f t="shared" si="56"/>
        <v>1</v>
      </c>
    </row>
    <row r="653" spans="1:21" ht="15.75">
      <c r="A653" s="239">
        <v>628</v>
      </c>
      <c r="B653" s="206"/>
      <c r="C653" s="207"/>
      <c r="D653" s="206"/>
      <c r="E653" s="225"/>
      <c r="F653" s="225"/>
      <c r="G653" s="225"/>
      <c r="H653" s="225"/>
      <c r="I653" s="225"/>
      <c r="J653" s="225"/>
      <c r="K653" s="225"/>
      <c r="L653" s="225"/>
      <c r="M653" s="225"/>
      <c r="N653" s="225"/>
      <c r="O653" s="225"/>
      <c r="P653" s="104">
        <f t="shared" si="57"/>
        <v>0</v>
      </c>
      <c r="Q653" s="16" t="b">
        <f t="shared" si="58"/>
        <v>1</v>
      </c>
      <c r="R653" s="481" t="b">
        <f t="shared" si="59"/>
        <v>1</v>
      </c>
      <c r="S653" s="16" t="b">
        <f t="shared" si="60"/>
        <v>1</v>
      </c>
      <c r="T653" s="16" t="b">
        <f t="shared" si="55"/>
        <v>1</v>
      </c>
      <c r="U653" s="16" t="b">
        <f t="shared" si="56"/>
        <v>1</v>
      </c>
    </row>
    <row r="654" spans="1:21" ht="15.75">
      <c r="A654" s="239">
        <v>629</v>
      </c>
      <c r="B654" s="206"/>
      <c r="C654" s="207"/>
      <c r="D654" s="206"/>
      <c r="E654" s="225"/>
      <c r="F654" s="225"/>
      <c r="G654" s="225"/>
      <c r="H654" s="225"/>
      <c r="I654" s="225"/>
      <c r="J654" s="225"/>
      <c r="K654" s="225"/>
      <c r="L654" s="225"/>
      <c r="M654" s="225"/>
      <c r="N654" s="225"/>
      <c r="O654" s="225"/>
      <c r="P654" s="104">
        <f t="shared" si="57"/>
        <v>0</v>
      </c>
      <c r="Q654" s="16" t="b">
        <f t="shared" si="58"/>
        <v>1</v>
      </c>
      <c r="R654" s="481" t="b">
        <f t="shared" si="59"/>
        <v>1</v>
      </c>
      <c r="S654" s="16" t="b">
        <f t="shared" si="60"/>
        <v>1</v>
      </c>
      <c r="T654" s="16" t="b">
        <f t="shared" si="55"/>
        <v>1</v>
      </c>
      <c r="U654" s="16" t="b">
        <f t="shared" si="56"/>
        <v>1</v>
      </c>
    </row>
    <row r="655" spans="1:21" ht="15.75">
      <c r="A655" s="239">
        <v>630</v>
      </c>
      <c r="B655" s="206"/>
      <c r="C655" s="207"/>
      <c r="D655" s="206"/>
      <c r="E655" s="225"/>
      <c r="F655" s="225"/>
      <c r="G655" s="225"/>
      <c r="H655" s="225"/>
      <c r="I655" s="225"/>
      <c r="J655" s="225"/>
      <c r="K655" s="225"/>
      <c r="L655" s="225"/>
      <c r="M655" s="225"/>
      <c r="N655" s="225"/>
      <c r="O655" s="225"/>
      <c r="P655" s="104">
        <f t="shared" si="57"/>
        <v>0</v>
      </c>
      <c r="Q655" s="16" t="b">
        <f t="shared" si="58"/>
        <v>1</v>
      </c>
      <c r="R655" s="481" t="b">
        <f t="shared" si="59"/>
        <v>1</v>
      </c>
      <c r="S655" s="16" t="b">
        <f t="shared" si="60"/>
        <v>1</v>
      </c>
      <c r="T655" s="16" t="b">
        <f t="shared" si="55"/>
        <v>1</v>
      </c>
      <c r="U655" s="16" t="b">
        <f t="shared" si="56"/>
        <v>1</v>
      </c>
    </row>
    <row r="656" spans="1:21" ht="15.75">
      <c r="A656" s="239">
        <v>631</v>
      </c>
      <c r="B656" s="206"/>
      <c r="C656" s="207"/>
      <c r="D656" s="206"/>
      <c r="E656" s="225"/>
      <c r="F656" s="225"/>
      <c r="G656" s="225"/>
      <c r="H656" s="225"/>
      <c r="I656" s="225"/>
      <c r="J656" s="225"/>
      <c r="K656" s="225"/>
      <c r="L656" s="225"/>
      <c r="M656" s="225"/>
      <c r="N656" s="225"/>
      <c r="O656" s="225"/>
      <c r="P656" s="104">
        <f t="shared" si="57"/>
        <v>0</v>
      </c>
      <c r="Q656" s="16" t="b">
        <f t="shared" si="58"/>
        <v>1</v>
      </c>
      <c r="R656" s="481" t="b">
        <f t="shared" si="59"/>
        <v>1</v>
      </c>
      <c r="S656" s="16" t="b">
        <f t="shared" si="60"/>
        <v>1</v>
      </c>
      <c r="T656" s="16" t="b">
        <f t="shared" si="55"/>
        <v>1</v>
      </c>
      <c r="U656" s="16" t="b">
        <f t="shared" si="56"/>
        <v>1</v>
      </c>
    </row>
    <row r="657" spans="1:21" ht="15.75">
      <c r="A657" s="239">
        <v>632</v>
      </c>
      <c r="B657" s="206"/>
      <c r="C657" s="207"/>
      <c r="D657" s="206"/>
      <c r="E657" s="225"/>
      <c r="F657" s="225"/>
      <c r="G657" s="225"/>
      <c r="H657" s="225"/>
      <c r="I657" s="225"/>
      <c r="J657" s="225"/>
      <c r="K657" s="225"/>
      <c r="L657" s="225"/>
      <c r="M657" s="225"/>
      <c r="N657" s="225"/>
      <c r="O657" s="225"/>
      <c r="P657" s="104">
        <f t="shared" si="57"/>
        <v>0</v>
      </c>
      <c r="Q657" s="16" t="b">
        <f t="shared" si="58"/>
        <v>1</v>
      </c>
      <c r="R657" s="481" t="b">
        <f t="shared" si="59"/>
        <v>1</v>
      </c>
      <c r="S657" s="16" t="b">
        <f t="shared" si="60"/>
        <v>1</v>
      </c>
      <c r="T657" s="16" t="b">
        <f t="shared" si="55"/>
        <v>1</v>
      </c>
      <c r="U657" s="16" t="b">
        <f t="shared" si="56"/>
        <v>1</v>
      </c>
    </row>
    <row r="658" spans="1:21" ht="15.75">
      <c r="A658" s="239">
        <v>633</v>
      </c>
      <c r="B658" s="206"/>
      <c r="C658" s="207"/>
      <c r="D658" s="206"/>
      <c r="E658" s="225"/>
      <c r="F658" s="225"/>
      <c r="G658" s="225"/>
      <c r="H658" s="225"/>
      <c r="I658" s="225"/>
      <c r="J658" s="225"/>
      <c r="K658" s="225"/>
      <c r="L658" s="225"/>
      <c r="M658" s="225"/>
      <c r="N658" s="225"/>
      <c r="O658" s="225"/>
      <c r="P658" s="104">
        <f t="shared" si="57"/>
        <v>0</v>
      </c>
      <c r="Q658" s="16" t="b">
        <f t="shared" si="58"/>
        <v>1</v>
      </c>
      <c r="R658" s="481" t="b">
        <f t="shared" si="59"/>
        <v>1</v>
      </c>
      <c r="S658" s="16" t="b">
        <f t="shared" si="60"/>
        <v>1</v>
      </c>
      <c r="T658" s="16" t="b">
        <f t="shared" si="55"/>
        <v>1</v>
      </c>
      <c r="U658" s="16" t="b">
        <f t="shared" si="56"/>
        <v>1</v>
      </c>
    </row>
    <row r="659" spans="1:21" ht="15.75">
      <c r="A659" s="239">
        <v>634</v>
      </c>
      <c r="B659" s="206"/>
      <c r="C659" s="207"/>
      <c r="D659" s="206"/>
      <c r="E659" s="225"/>
      <c r="F659" s="225"/>
      <c r="G659" s="225"/>
      <c r="H659" s="225"/>
      <c r="I659" s="225"/>
      <c r="J659" s="225"/>
      <c r="K659" s="225"/>
      <c r="L659" s="225"/>
      <c r="M659" s="225"/>
      <c r="N659" s="225"/>
      <c r="O659" s="225"/>
      <c r="P659" s="104">
        <f t="shared" si="57"/>
        <v>0</v>
      </c>
      <c r="Q659" s="16" t="b">
        <f t="shared" si="58"/>
        <v>1</v>
      </c>
      <c r="R659" s="481" t="b">
        <f t="shared" si="59"/>
        <v>1</v>
      </c>
      <c r="S659" s="16" t="b">
        <f t="shared" si="60"/>
        <v>1</v>
      </c>
      <c r="T659" s="16" t="b">
        <f t="shared" si="55"/>
        <v>1</v>
      </c>
      <c r="U659" s="16" t="b">
        <f t="shared" si="56"/>
        <v>1</v>
      </c>
    </row>
    <row r="660" spans="1:21" ht="15.75">
      <c r="A660" s="239">
        <v>635</v>
      </c>
      <c r="B660" s="206"/>
      <c r="C660" s="207"/>
      <c r="D660" s="206"/>
      <c r="E660" s="225"/>
      <c r="F660" s="225"/>
      <c r="G660" s="225"/>
      <c r="H660" s="225"/>
      <c r="I660" s="225"/>
      <c r="J660" s="225"/>
      <c r="K660" s="225"/>
      <c r="L660" s="225"/>
      <c r="M660" s="225"/>
      <c r="N660" s="225"/>
      <c r="O660" s="225"/>
      <c r="P660" s="104">
        <f t="shared" si="57"/>
        <v>0</v>
      </c>
      <c r="Q660" s="16" t="b">
        <f t="shared" si="58"/>
        <v>1</v>
      </c>
      <c r="R660" s="481" t="b">
        <f t="shared" si="59"/>
        <v>1</v>
      </c>
      <c r="S660" s="16" t="b">
        <f t="shared" si="60"/>
        <v>1</v>
      </c>
      <c r="T660" s="16" t="b">
        <f t="shared" si="55"/>
        <v>1</v>
      </c>
      <c r="U660" s="16" t="b">
        <f t="shared" si="56"/>
        <v>1</v>
      </c>
    </row>
    <row r="661" spans="1:21" ht="15.75">
      <c r="A661" s="239">
        <v>636</v>
      </c>
      <c r="B661" s="206"/>
      <c r="C661" s="207"/>
      <c r="D661" s="206"/>
      <c r="E661" s="225"/>
      <c r="F661" s="225"/>
      <c r="G661" s="225"/>
      <c r="H661" s="225"/>
      <c r="I661" s="225"/>
      <c r="J661" s="225"/>
      <c r="K661" s="225"/>
      <c r="L661" s="225"/>
      <c r="M661" s="225"/>
      <c r="N661" s="225"/>
      <c r="O661" s="225"/>
      <c r="P661" s="104">
        <f t="shared" si="57"/>
        <v>0</v>
      </c>
      <c r="Q661" s="16" t="b">
        <f t="shared" si="58"/>
        <v>1</v>
      </c>
      <c r="R661" s="481" t="b">
        <f t="shared" si="59"/>
        <v>1</v>
      </c>
      <c r="S661" s="16" t="b">
        <f t="shared" si="60"/>
        <v>1</v>
      </c>
      <c r="T661" s="16" t="b">
        <f t="shared" si="55"/>
        <v>1</v>
      </c>
      <c r="U661" s="16" t="b">
        <f t="shared" si="56"/>
        <v>1</v>
      </c>
    </row>
    <row r="662" spans="1:21" ht="15.75">
      <c r="A662" s="239">
        <v>637</v>
      </c>
      <c r="B662" s="206"/>
      <c r="C662" s="207"/>
      <c r="D662" s="206"/>
      <c r="E662" s="225"/>
      <c r="F662" s="225"/>
      <c r="G662" s="225"/>
      <c r="H662" s="225"/>
      <c r="I662" s="225"/>
      <c r="J662" s="225"/>
      <c r="K662" s="225"/>
      <c r="L662" s="225"/>
      <c r="M662" s="225"/>
      <c r="N662" s="225"/>
      <c r="O662" s="225"/>
      <c r="P662" s="104">
        <f t="shared" si="57"/>
        <v>0</v>
      </c>
      <c r="Q662" s="16" t="b">
        <f t="shared" si="58"/>
        <v>1</v>
      </c>
      <c r="R662" s="481" t="b">
        <f t="shared" si="59"/>
        <v>1</v>
      </c>
      <c r="S662" s="16" t="b">
        <f t="shared" si="60"/>
        <v>1</v>
      </c>
      <c r="T662" s="16" t="b">
        <f t="shared" si="55"/>
        <v>1</v>
      </c>
      <c r="U662" s="16" t="b">
        <f t="shared" si="56"/>
        <v>1</v>
      </c>
    </row>
    <row r="663" spans="1:21" ht="15.75">
      <c r="A663" s="239">
        <v>638</v>
      </c>
      <c r="B663" s="206"/>
      <c r="C663" s="207"/>
      <c r="D663" s="206"/>
      <c r="E663" s="225"/>
      <c r="F663" s="225"/>
      <c r="G663" s="225"/>
      <c r="H663" s="225"/>
      <c r="I663" s="225"/>
      <c r="J663" s="225"/>
      <c r="K663" s="225"/>
      <c r="L663" s="225"/>
      <c r="M663" s="225"/>
      <c r="N663" s="225"/>
      <c r="O663" s="225"/>
      <c r="P663" s="104">
        <f t="shared" si="57"/>
        <v>0</v>
      </c>
      <c r="Q663" s="16" t="b">
        <f t="shared" si="58"/>
        <v>1</v>
      </c>
      <c r="R663" s="481" t="b">
        <f t="shared" si="59"/>
        <v>1</v>
      </c>
      <c r="S663" s="16" t="b">
        <f t="shared" si="60"/>
        <v>1</v>
      </c>
      <c r="T663" s="16" t="b">
        <f t="shared" si="55"/>
        <v>1</v>
      </c>
      <c r="U663" s="16" t="b">
        <f t="shared" si="56"/>
        <v>1</v>
      </c>
    </row>
    <row r="664" spans="1:21" ht="15.75">
      <c r="A664" s="239">
        <v>639</v>
      </c>
      <c r="B664" s="206"/>
      <c r="C664" s="207"/>
      <c r="D664" s="206"/>
      <c r="E664" s="225"/>
      <c r="F664" s="225"/>
      <c r="G664" s="225"/>
      <c r="H664" s="225"/>
      <c r="I664" s="225"/>
      <c r="J664" s="225"/>
      <c r="K664" s="225"/>
      <c r="L664" s="225"/>
      <c r="M664" s="225"/>
      <c r="N664" s="225"/>
      <c r="O664" s="225"/>
      <c r="P664" s="104">
        <f t="shared" si="57"/>
        <v>0</v>
      </c>
      <c r="Q664" s="16" t="b">
        <f t="shared" si="58"/>
        <v>1</v>
      </c>
      <c r="R664" s="481" t="b">
        <f t="shared" si="59"/>
        <v>1</v>
      </c>
      <c r="S664" s="16" t="b">
        <f t="shared" si="60"/>
        <v>1</v>
      </c>
      <c r="T664" s="16" t="b">
        <f t="shared" si="55"/>
        <v>1</v>
      </c>
      <c r="U664" s="16" t="b">
        <f t="shared" si="56"/>
        <v>1</v>
      </c>
    </row>
    <row r="665" spans="1:21" ht="15.75">
      <c r="A665" s="239">
        <v>640</v>
      </c>
      <c r="B665" s="206"/>
      <c r="C665" s="207"/>
      <c r="D665" s="206"/>
      <c r="E665" s="225"/>
      <c r="F665" s="225"/>
      <c r="G665" s="225"/>
      <c r="H665" s="225"/>
      <c r="I665" s="225"/>
      <c r="J665" s="225"/>
      <c r="K665" s="225"/>
      <c r="L665" s="225"/>
      <c r="M665" s="225"/>
      <c r="N665" s="225"/>
      <c r="O665" s="225"/>
      <c r="P665" s="104">
        <f t="shared" si="57"/>
        <v>0</v>
      </c>
      <c r="Q665" s="16" t="b">
        <f t="shared" si="58"/>
        <v>1</v>
      </c>
      <c r="R665" s="481" t="b">
        <f t="shared" si="59"/>
        <v>1</v>
      </c>
      <c r="S665" s="16" t="b">
        <f t="shared" si="60"/>
        <v>1</v>
      </c>
      <c r="T665" s="16" t="b">
        <f t="shared" si="55"/>
        <v>1</v>
      </c>
      <c r="U665" s="16" t="b">
        <f t="shared" si="56"/>
        <v>1</v>
      </c>
    </row>
    <row r="666" spans="1:21" ht="15.75">
      <c r="A666" s="239">
        <v>641</v>
      </c>
      <c r="B666" s="206"/>
      <c r="C666" s="207"/>
      <c r="D666" s="206"/>
      <c r="E666" s="225"/>
      <c r="F666" s="225"/>
      <c r="G666" s="225"/>
      <c r="H666" s="225"/>
      <c r="I666" s="225"/>
      <c r="J666" s="225"/>
      <c r="K666" s="225"/>
      <c r="L666" s="225"/>
      <c r="M666" s="225"/>
      <c r="N666" s="225"/>
      <c r="O666" s="225"/>
      <c r="P666" s="104">
        <f t="shared" si="57"/>
        <v>0</v>
      </c>
      <c r="Q666" s="16" t="b">
        <f t="shared" si="58"/>
        <v>1</v>
      </c>
      <c r="R666" s="481" t="b">
        <f t="shared" si="59"/>
        <v>1</v>
      </c>
      <c r="S666" s="16" t="b">
        <f t="shared" si="60"/>
        <v>1</v>
      </c>
      <c r="T666" s="16" t="b">
        <f t="shared" ref="T666:T729" si="61">IF(B666="",TRUE,(IF(ISNUMBER(MATCH(B666,CountriesList,0)),TRUE,FALSE)))</f>
        <v>1</v>
      </c>
      <c r="U666" s="16" t="b">
        <f t="shared" ref="U666:U729" si="62">IF(D666="",TRUE,(IF(ISNUMBER(MATCH(D666,ClientCategorisationList,0)),TRUE,FALSE)))</f>
        <v>1</v>
      </c>
    </row>
    <row r="667" spans="1:21" ht="15.75">
      <c r="A667" s="239">
        <v>642</v>
      </c>
      <c r="B667" s="206"/>
      <c r="C667" s="207"/>
      <c r="D667" s="206"/>
      <c r="E667" s="225"/>
      <c r="F667" s="225"/>
      <c r="G667" s="225"/>
      <c r="H667" s="225"/>
      <c r="I667" s="225"/>
      <c r="J667" s="225"/>
      <c r="K667" s="225"/>
      <c r="L667" s="225"/>
      <c r="M667" s="225"/>
      <c r="N667" s="225"/>
      <c r="O667" s="225"/>
      <c r="P667" s="104">
        <f t="shared" ref="P667:P730" si="63">SUM(E667:O667)</f>
        <v>0</v>
      </c>
      <c r="Q667" s="16" t="b">
        <f t="shared" si="58"/>
        <v>1</v>
      </c>
      <c r="R667" s="481" t="b">
        <f t="shared" si="59"/>
        <v>1</v>
      </c>
      <c r="S667" s="16" t="b">
        <f t="shared" si="60"/>
        <v>1</v>
      </c>
      <c r="T667" s="16" t="b">
        <f t="shared" si="61"/>
        <v>1</v>
      </c>
      <c r="U667" s="16" t="b">
        <f t="shared" si="62"/>
        <v>1</v>
      </c>
    </row>
    <row r="668" spans="1:21" ht="15.75">
      <c r="A668" s="239">
        <v>643</v>
      </c>
      <c r="B668" s="206"/>
      <c r="C668" s="207"/>
      <c r="D668" s="206"/>
      <c r="E668" s="225"/>
      <c r="F668" s="225"/>
      <c r="G668" s="225"/>
      <c r="H668" s="225"/>
      <c r="I668" s="225"/>
      <c r="J668" s="225"/>
      <c r="K668" s="225"/>
      <c r="L668" s="225"/>
      <c r="M668" s="225"/>
      <c r="N668" s="225"/>
      <c r="O668" s="225"/>
      <c r="P668" s="104">
        <f t="shared" si="63"/>
        <v>0</v>
      </c>
      <c r="Q668" s="16" t="b">
        <f t="shared" ref="Q668:Q731" si="64">IF(ISBLANK(B668),TRUE,IF(OR(ISBLANK(C668),ISBLANK(D668),ISBLANK(E668),ISBLANK(F668),ISBLANK(G668),ISBLANK(H668),ISBLANK(I668),ISBLANK(J668),ISBLANK(K668),ISBLANK(L668),ISBLANK(M668),ISBLANK(N668),ISBLANK(O668),ISBLANK(P668)),FALSE,TRUE))</f>
        <v>1</v>
      </c>
      <c r="R668" s="481" t="b">
        <f t="shared" ref="R668:R731" si="65">IF(OR(AND(B668="N/A",D668="N/A"),AND(B668&lt;&gt;"N/A",D668&lt;&gt;"N/A"),AND(ISBLANK(B668),ISBLANK(D668)),AND(NOT(ISBLANK(B668)),NOT(ISBLANK(D668)))),TRUE,FALSE)</f>
        <v>1</v>
      </c>
      <c r="S668" s="16" t="b">
        <f t="shared" ref="S668:S731" si="66">IF(OR(AND(B668="N/A",D668="N/A",C668=0,P668=0),AND(ISBLANK(B668),ISBLANK(D668),ISBLANK(C668),P668=0),AND(AND(NOT(ISBLANK(B668)),B668&lt;&gt;"N/A"),AND(NOT(ISBLANK(D668)),D668&lt;&gt;"N/A"),C668&lt;&gt;0,P668&lt;&gt;0)),TRUE,FALSE)</f>
        <v>1</v>
      </c>
      <c r="T668" s="16" t="b">
        <f t="shared" si="61"/>
        <v>1</v>
      </c>
      <c r="U668" s="16" t="b">
        <f t="shared" si="62"/>
        <v>1</v>
      </c>
    </row>
    <row r="669" spans="1:21" ht="15.75">
      <c r="A669" s="239">
        <v>644</v>
      </c>
      <c r="B669" s="206"/>
      <c r="C669" s="207"/>
      <c r="D669" s="206"/>
      <c r="E669" s="225"/>
      <c r="F669" s="225"/>
      <c r="G669" s="225"/>
      <c r="H669" s="225"/>
      <c r="I669" s="225"/>
      <c r="J669" s="225"/>
      <c r="K669" s="225"/>
      <c r="L669" s="225"/>
      <c r="M669" s="225"/>
      <c r="N669" s="225"/>
      <c r="O669" s="225"/>
      <c r="P669" s="104">
        <f t="shared" si="63"/>
        <v>0</v>
      </c>
      <c r="Q669" s="16" t="b">
        <f t="shared" si="64"/>
        <v>1</v>
      </c>
      <c r="R669" s="481" t="b">
        <f t="shared" si="65"/>
        <v>1</v>
      </c>
      <c r="S669" s="16" t="b">
        <f t="shared" si="66"/>
        <v>1</v>
      </c>
      <c r="T669" s="16" t="b">
        <f t="shared" si="61"/>
        <v>1</v>
      </c>
      <c r="U669" s="16" t="b">
        <f t="shared" si="62"/>
        <v>1</v>
      </c>
    </row>
    <row r="670" spans="1:21" ht="15.75">
      <c r="A670" s="239">
        <v>645</v>
      </c>
      <c r="B670" s="206"/>
      <c r="C670" s="207"/>
      <c r="D670" s="206"/>
      <c r="E670" s="225"/>
      <c r="F670" s="225"/>
      <c r="G670" s="225"/>
      <c r="H670" s="225"/>
      <c r="I670" s="225"/>
      <c r="J670" s="225"/>
      <c r="K670" s="225"/>
      <c r="L670" s="225"/>
      <c r="M670" s="225"/>
      <c r="N670" s="225"/>
      <c r="O670" s="225"/>
      <c r="P670" s="104">
        <f t="shared" si="63"/>
        <v>0</v>
      </c>
      <c r="Q670" s="16" t="b">
        <f t="shared" si="64"/>
        <v>1</v>
      </c>
      <c r="R670" s="481" t="b">
        <f t="shared" si="65"/>
        <v>1</v>
      </c>
      <c r="S670" s="16" t="b">
        <f t="shared" si="66"/>
        <v>1</v>
      </c>
      <c r="T670" s="16" t="b">
        <f t="shared" si="61"/>
        <v>1</v>
      </c>
      <c r="U670" s="16" t="b">
        <f t="shared" si="62"/>
        <v>1</v>
      </c>
    </row>
    <row r="671" spans="1:21" ht="15.75">
      <c r="A671" s="239">
        <v>646</v>
      </c>
      <c r="B671" s="206"/>
      <c r="C671" s="207"/>
      <c r="D671" s="206"/>
      <c r="E671" s="225"/>
      <c r="F671" s="225"/>
      <c r="G671" s="225"/>
      <c r="H671" s="225"/>
      <c r="I671" s="225"/>
      <c r="J671" s="225"/>
      <c r="K671" s="225"/>
      <c r="L671" s="225"/>
      <c r="M671" s="225"/>
      <c r="N671" s="225"/>
      <c r="O671" s="225"/>
      <c r="P671" s="104">
        <f t="shared" si="63"/>
        <v>0</v>
      </c>
      <c r="Q671" s="16" t="b">
        <f t="shared" si="64"/>
        <v>1</v>
      </c>
      <c r="R671" s="481" t="b">
        <f t="shared" si="65"/>
        <v>1</v>
      </c>
      <c r="S671" s="16" t="b">
        <f t="shared" si="66"/>
        <v>1</v>
      </c>
      <c r="T671" s="16" t="b">
        <f t="shared" si="61"/>
        <v>1</v>
      </c>
      <c r="U671" s="16" t="b">
        <f t="shared" si="62"/>
        <v>1</v>
      </c>
    </row>
    <row r="672" spans="1:21" ht="15.75">
      <c r="A672" s="239">
        <v>647</v>
      </c>
      <c r="B672" s="206"/>
      <c r="C672" s="207"/>
      <c r="D672" s="206"/>
      <c r="E672" s="225"/>
      <c r="F672" s="225"/>
      <c r="G672" s="225"/>
      <c r="H672" s="225"/>
      <c r="I672" s="225"/>
      <c r="J672" s="225"/>
      <c r="K672" s="225"/>
      <c r="L672" s="225"/>
      <c r="M672" s="225"/>
      <c r="N672" s="225"/>
      <c r="O672" s="225"/>
      <c r="P672" s="104">
        <f t="shared" si="63"/>
        <v>0</v>
      </c>
      <c r="Q672" s="16" t="b">
        <f t="shared" si="64"/>
        <v>1</v>
      </c>
      <c r="R672" s="481" t="b">
        <f t="shared" si="65"/>
        <v>1</v>
      </c>
      <c r="S672" s="16" t="b">
        <f t="shared" si="66"/>
        <v>1</v>
      </c>
      <c r="T672" s="16" t="b">
        <f t="shared" si="61"/>
        <v>1</v>
      </c>
      <c r="U672" s="16" t="b">
        <f t="shared" si="62"/>
        <v>1</v>
      </c>
    </row>
    <row r="673" spans="1:21" ht="15.75">
      <c r="A673" s="239">
        <v>648</v>
      </c>
      <c r="B673" s="206"/>
      <c r="C673" s="207"/>
      <c r="D673" s="206"/>
      <c r="E673" s="225"/>
      <c r="F673" s="225"/>
      <c r="G673" s="225"/>
      <c r="H673" s="225"/>
      <c r="I673" s="225"/>
      <c r="J673" s="225"/>
      <c r="K673" s="225"/>
      <c r="L673" s="225"/>
      <c r="M673" s="225"/>
      <c r="N673" s="225"/>
      <c r="O673" s="225"/>
      <c r="P673" s="104">
        <f t="shared" si="63"/>
        <v>0</v>
      </c>
      <c r="Q673" s="16" t="b">
        <f t="shared" si="64"/>
        <v>1</v>
      </c>
      <c r="R673" s="481" t="b">
        <f t="shared" si="65"/>
        <v>1</v>
      </c>
      <c r="S673" s="16" t="b">
        <f t="shared" si="66"/>
        <v>1</v>
      </c>
      <c r="T673" s="16" t="b">
        <f t="shared" si="61"/>
        <v>1</v>
      </c>
      <c r="U673" s="16" t="b">
        <f t="shared" si="62"/>
        <v>1</v>
      </c>
    </row>
    <row r="674" spans="1:21" ht="15.75">
      <c r="A674" s="239">
        <v>649</v>
      </c>
      <c r="B674" s="206"/>
      <c r="C674" s="207"/>
      <c r="D674" s="206"/>
      <c r="E674" s="225"/>
      <c r="F674" s="225"/>
      <c r="G674" s="225"/>
      <c r="H674" s="225"/>
      <c r="I674" s="225"/>
      <c r="J674" s="225"/>
      <c r="K674" s="225"/>
      <c r="L674" s="225"/>
      <c r="M674" s="225"/>
      <c r="N674" s="225"/>
      <c r="O674" s="225"/>
      <c r="P674" s="104">
        <f t="shared" si="63"/>
        <v>0</v>
      </c>
      <c r="Q674" s="16" t="b">
        <f t="shared" si="64"/>
        <v>1</v>
      </c>
      <c r="R674" s="481" t="b">
        <f t="shared" si="65"/>
        <v>1</v>
      </c>
      <c r="S674" s="16" t="b">
        <f t="shared" si="66"/>
        <v>1</v>
      </c>
      <c r="T674" s="16" t="b">
        <f t="shared" si="61"/>
        <v>1</v>
      </c>
      <c r="U674" s="16" t="b">
        <f t="shared" si="62"/>
        <v>1</v>
      </c>
    </row>
    <row r="675" spans="1:21" ht="15.75">
      <c r="A675" s="239">
        <v>650</v>
      </c>
      <c r="B675" s="206"/>
      <c r="C675" s="207"/>
      <c r="D675" s="206"/>
      <c r="E675" s="225"/>
      <c r="F675" s="225"/>
      <c r="G675" s="225"/>
      <c r="H675" s="225"/>
      <c r="I675" s="225"/>
      <c r="J675" s="225"/>
      <c r="K675" s="225"/>
      <c r="L675" s="225"/>
      <c r="M675" s="225"/>
      <c r="N675" s="225"/>
      <c r="O675" s="225"/>
      <c r="P675" s="104">
        <f t="shared" si="63"/>
        <v>0</v>
      </c>
      <c r="Q675" s="16" t="b">
        <f t="shared" si="64"/>
        <v>1</v>
      </c>
      <c r="R675" s="481" t="b">
        <f t="shared" si="65"/>
        <v>1</v>
      </c>
      <c r="S675" s="16" t="b">
        <f t="shared" si="66"/>
        <v>1</v>
      </c>
      <c r="T675" s="16" t="b">
        <f t="shared" si="61"/>
        <v>1</v>
      </c>
      <c r="U675" s="16" t="b">
        <f t="shared" si="62"/>
        <v>1</v>
      </c>
    </row>
    <row r="676" spans="1:21" ht="15.75">
      <c r="A676" s="239">
        <v>651</v>
      </c>
      <c r="B676" s="206"/>
      <c r="C676" s="207"/>
      <c r="D676" s="206"/>
      <c r="E676" s="225"/>
      <c r="F676" s="225"/>
      <c r="G676" s="225"/>
      <c r="H676" s="225"/>
      <c r="I676" s="225"/>
      <c r="J676" s="225"/>
      <c r="K676" s="225"/>
      <c r="L676" s="225"/>
      <c r="M676" s="225"/>
      <c r="N676" s="225"/>
      <c r="O676" s="225"/>
      <c r="P676" s="104">
        <f t="shared" si="63"/>
        <v>0</v>
      </c>
      <c r="Q676" s="16" t="b">
        <f t="shared" si="64"/>
        <v>1</v>
      </c>
      <c r="R676" s="481" t="b">
        <f t="shared" si="65"/>
        <v>1</v>
      </c>
      <c r="S676" s="16" t="b">
        <f t="shared" si="66"/>
        <v>1</v>
      </c>
      <c r="T676" s="16" t="b">
        <f t="shared" si="61"/>
        <v>1</v>
      </c>
      <c r="U676" s="16" t="b">
        <f t="shared" si="62"/>
        <v>1</v>
      </c>
    </row>
    <row r="677" spans="1:21" ht="15.75">
      <c r="A677" s="239">
        <v>652</v>
      </c>
      <c r="B677" s="206"/>
      <c r="C677" s="207"/>
      <c r="D677" s="206"/>
      <c r="E677" s="225"/>
      <c r="F677" s="225"/>
      <c r="G677" s="225"/>
      <c r="H677" s="225"/>
      <c r="I677" s="225"/>
      <c r="J677" s="225"/>
      <c r="K677" s="225"/>
      <c r="L677" s="225"/>
      <c r="M677" s="225"/>
      <c r="N677" s="225"/>
      <c r="O677" s="225"/>
      <c r="P677" s="104">
        <f t="shared" si="63"/>
        <v>0</v>
      </c>
      <c r="Q677" s="16" t="b">
        <f t="shared" si="64"/>
        <v>1</v>
      </c>
      <c r="R677" s="481" t="b">
        <f t="shared" si="65"/>
        <v>1</v>
      </c>
      <c r="S677" s="16" t="b">
        <f t="shared" si="66"/>
        <v>1</v>
      </c>
      <c r="T677" s="16" t="b">
        <f t="shared" si="61"/>
        <v>1</v>
      </c>
      <c r="U677" s="16" t="b">
        <f t="shared" si="62"/>
        <v>1</v>
      </c>
    </row>
    <row r="678" spans="1:21" ht="15.75">
      <c r="A678" s="239">
        <v>653</v>
      </c>
      <c r="B678" s="206"/>
      <c r="C678" s="207"/>
      <c r="D678" s="206"/>
      <c r="E678" s="225"/>
      <c r="F678" s="225"/>
      <c r="G678" s="225"/>
      <c r="H678" s="225"/>
      <c r="I678" s="225"/>
      <c r="J678" s="225"/>
      <c r="K678" s="225"/>
      <c r="L678" s="225"/>
      <c r="M678" s="225"/>
      <c r="N678" s="225"/>
      <c r="O678" s="225"/>
      <c r="P678" s="104">
        <f t="shared" si="63"/>
        <v>0</v>
      </c>
      <c r="Q678" s="16" t="b">
        <f t="shared" si="64"/>
        <v>1</v>
      </c>
      <c r="R678" s="481" t="b">
        <f t="shared" si="65"/>
        <v>1</v>
      </c>
      <c r="S678" s="16" t="b">
        <f t="shared" si="66"/>
        <v>1</v>
      </c>
      <c r="T678" s="16" t="b">
        <f t="shared" si="61"/>
        <v>1</v>
      </c>
      <c r="U678" s="16" t="b">
        <f t="shared" si="62"/>
        <v>1</v>
      </c>
    </row>
    <row r="679" spans="1:21" ht="15.75">
      <c r="A679" s="239">
        <v>654</v>
      </c>
      <c r="B679" s="206"/>
      <c r="C679" s="207"/>
      <c r="D679" s="206"/>
      <c r="E679" s="225"/>
      <c r="F679" s="225"/>
      <c r="G679" s="225"/>
      <c r="H679" s="225"/>
      <c r="I679" s="225"/>
      <c r="J679" s="225"/>
      <c r="K679" s="225"/>
      <c r="L679" s="225"/>
      <c r="M679" s="225"/>
      <c r="N679" s="225"/>
      <c r="O679" s="225"/>
      <c r="P679" s="104">
        <f t="shared" si="63"/>
        <v>0</v>
      </c>
      <c r="Q679" s="16" t="b">
        <f t="shared" si="64"/>
        <v>1</v>
      </c>
      <c r="R679" s="481" t="b">
        <f t="shared" si="65"/>
        <v>1</v>
      </c>
      <c r="S679" s="16" t="b">
        <f t="shared" si="66"/>
        <v>1</v>
      </c>
      <c r="T679" s="16" t="b">
        <f t="shared" si="61"/>
        <v>1</v>
      </c>
      <c r="U679" s="16" t="b">
        <f t="shared" si="62"/>
        <v>1</v>
      </c>
    </row>
    <row r="680" spans="1:21" ht="15.75">
      <c r="A680" s="239">
        <v>655</v>
      </c>
      <c r="B680" s="206"/>
      <c r="C680" s="207"/>
      <c r="D680" s="206"/>
      <c r="E680" s="225"/>
      <c r="F680" s="225"/>
      <c r="G680" s="225"/>
      <c r="H680" s="225"/>
      <c r="I680" s="225"/>
      <c r="J680" s="225"/>
      <c r="K680" s="225"/>
      <c r="L680" s="225"/>
      <c r="M680" s="225"/>
      <c r="N680" s="225"/>
      <c r="O680" s="225"/>
      <c r="P680" s="104">
        <f t="shared" si="63"/>
        <v>0</v>
      </c>
      <c r="Q680" s="16" t="b">
        <f t="shared" si="64"/>
        <v>1</v>
      </c>
      <c r="R680" s="481" t="b">
        <f t="shared" si="65"/>
        <v>1</v>
      </c>
      <c r="S680" s="16" t="b">
        <f t="shared" si="66"/>
        <v>1</v>
      </c>
      <c r="T680" s="16" t="b">
        <f t="shared" si="61"/>
        <v>1</v>
      </c>
      <c r="U680" s="16" t="b">
        <f t="shared" si="62"/>
        <v>1</v>
      </c>
    </row>
    <row r="681" spans="1:21" ht="15.75">
      <c r="A681" s="239">
        <v>656</v>
      </c>
      <c r="B681" s="206"/>
      <c r="C681" s="207"/>
      <c r="D681" s="206"/>
      <c r="E681" s="225"/>
      <c r="F681" s="225"/>
      <c r="G681" s="225"/>
      <c r="H681" s="225"/>
      <c r="I681" s="225"/>
      <c r="J681" s="225"/>
      <c r="K681" s="225"/>
      <c r="L681" s="225"/>
      <c r="M681" s="225"/>
      <c r="N681" s="225"/>
      <c r="O681" s="225"/>
      <c r="P681" s="104">
        <f t="shared" si="63"/>
        <v>0</v>
      </c>
      <c r="Q681" s="16" t="b">
        <f t="shared" si="64"/>
        <v>1</v>
      </c>
      <c r="R681" s="481" t="b">
        <f t="shared" si="65"/>
        <v>1</v>
      </c>
      <c r="S681" s="16" t="b">
        <f t="shared" si="66"/>
        <v>1</v>
      </c>
      <c r="T681" s="16" t="b">
        <f t="shared" si="61"/>
        <v>1</v>
      </c>
      <c r="U681" s="16" t="b">
        <f t="shared" si="62"/>
        <v>1</v>
      </c>
    </row>
    <row r="682" spans="1:21" ht="15.75">
      <c r="A682" s="239">
        <v>657</v>
      </c>
      <c r="B682" s="206"/>
      <c r="C682" s="207"/>
      <c r="D682" s="206"/>
      <c r="E682" s="225"/>
      <c r="F682" s="225"/>
      <c r="G682" s="225"/>
      <c r="H682" s="225"/>
      <c r="I682" s="225"/>
      <c r="J682" s="225"/>
      <c r="K682" s="225"/>
      <c r="L682" s="225"/>
      <c r="M682" s="225"/>
      <c r="N682" s="225"/>
      <c r="O682" s="225"/>
      <c r="P682" s="104">
        <f t="shared" si="63"/>
        <v>0</v>
      </c>
      <c r="Q682" s="16" t="b">
        <f t="shared" si="64"/>
        <v>1</v>
      </c>
      <c r="R682" s="481" t="b">
        <f t="shared" si="65"/>
        <v>1</v>
      </c>
      <c r="S682" s="16" t="b">
        <f t="shared" si="66"/>
        <v>1</v>
      </c>
      <c r="T682" s="16" t="b">
        <f t="shared" si="61"/>
        <v>1</v>
      </c>
      <c r="U682" s="16" t="b">
        <f t="shared" si="62"/>
        <v>1</v>
      </c>
    </row>
    <row r="683" spans="1:21" ht="15.75">
      <c r="A683" s="239">
        <v>658</v>
      </c>
      <c r="B683" s="206"/>
      <c r="C683" s="207"/>
      <c r="D683" s="206"/>
      <c r="E683" s="225"/>
      <c r="F683" s="225"/>
      <c r="G683" s="225"/>
      <c r="H683" s="225"/>
      <c r="I683" s="225"/>
      <c r="J683" s="225"/>
      <c r="K683" s="225"/>
      <c r="L683" s="225"/>
      <c r="M683" s="225"/>
      <c r="N683" s="225"/>
      <c r="O683" s="225"/>
      <c r="P683" s="104">
        <f t="shared" si="63"/>
        <v>0</v>
      </c>
      <c r="Q683" s="16" t="b">
        <f t="shared" si="64"/>
        <v>1</v>
      </c>
      <c r="R683" s="481" t="b">
        <f t="shared" si="65"/>
        <v>1</v>
      </c>
      <c r="S683" s="16" t="b">
        <f t="shared" si="66"/>
        <v>1</v>
      </c>
      <c r="T683" s="16" t="b">
        <f t="shared" si="61"/>
        <v>1</v>
      </c>
      <c r="U683" s="16" t="b">
        <f t="shared" si="62"/>
        <v>1</v>
      </c>
    </row>
    <row r="684" spans="1:21" ht="15.75">
      <c r="A684" s="239">
        <v>659</v>
      </c>
      <c r="B684" s="206"/>
      <c r="C684" s="207"/>
      <c r="D684" s="206"/>
      <c r="E684" s="225"/>
      <c r="F684" s="225"/>
      <c r="G684" s="225"/>
      <c r="H684" s="225"/>
      <c r="I684" s="225"/>
      <c r="J684" s="225"/>
      <c r="K684" s="225"/>
      <c r="L684" s="225"/>
      <c r="M684" s="225"/>
      <c r="N684" s="225"/>
      <c r="O684" s="225"/>
      <c r="P684" s="104">
        <f t="shared" si="63"/>
        <v>0</v>
      </c>
      <c r="Q684" s="16" t="b">
        <f t="shared" si="64"/>
        <v>1</v>
      </c>
      <c r="R684" s="481" t="b">
        <f t="shared" si="65"/>
        <v>1</v>
      </c>
      <c r="S684" s="16" t="b">
        <f t="shared" si="66"/>
        <v>1</v>
      </c>
      <c r="T684" s="16" t="b">
        <f t="shared" si="61"/>
        <v>1</v>
      </c>
      <c r="U684" s="16" t="b">
        <f t="shared" si="62"/>
        <v>1</v>
      </c>
    </row>
    <row r="685" spans="1:21" ht="15.75">
      <c r="A685" s="239">
        <v>660</v>
      </c>
      <c r="B685" s="206"/>
      <c r="C685" s="207"/>
      <c r="D685" s="206"/>
      <c r="E685" s="225"/>
      <c r="F685" s="225"/>
      <c r="G685" s="225"/>
      <c r="H685" s="225"/>
      <c r="I685" s="225"/>
      <c r="J685" s="225"/>
      <c r="K685" s="225"/>
      <c r="L685" s="225"/>
      <c r="M685" s="225"/>
      <c r="N685" s="225"/>
      <c r="O685" s="225"/>
      <c r="P685" s="104">
        <f t="shared" si="63"/>
        <v>0</v>
      </c>
      <c r="Q685" s="16" t="b">
        <f t="shared" si="64"/>
        <v>1</v>
      </c>
      <c r="R685" s="481" t="b">
        <f t="shared" si="65"/>
        <v>1</v>
      </c>
      <c r="S685" s="16" t="b">
        <f t="shared" si="66"/>
        <v>1</v>
      </c>
      <c r="T685" s="16" t="b">
        <f t="shared" si="61"/>
        <v>1</v>
      </c>
      <c r="U685" s="16" t="b">
        <f t="shared" si="62"/>
        <v>1</v>
      </c>
    </row>
    <row r="686" spans="1:21" ht="15.75">
      <c r="A686" s="239">
        <v>661</v>
      </c>
      <c r="B686" s="206"/>
      <c r="C686" s="207"/>
      <c r="D686" s="206"/>
      <c r="E686" s="225"/>
      <c r="F686" s="225"/>
      <c r="G686" s="225"/>
      <c r="H686" s="225"/>
      <c r="I686" s="225"/>
      <c r="J686" s="225"/>
      <c r="K686" s="225"/>
      <c r="L686" s="225"/>
      <c r="M686" s="225"/>
      <c r="N686" s="225"/>
      <c r="O686" s="225"/>
      <c r="P686" s="104">
        <f t="shared" si="63"/>
        <v>0</v>
      </c>
      <c r="Q686" s="16" t="b">
        <f t="shared" si="64"/>
        <v>1</v>
      </c>
      <c r="R686" s="481" t="b">
        <f t="shared" si="65"/>
        <v>1</v>
      </c>
      <c r="S686" s="16" t="b">
        <f t="shared" si="66"/>
        <v>1</v>
      </c>
      <c r="T686" s="16" t="b">
        <f t="shared" si="61"/>
        <v>1</v>
      </c>
      <c r="U686" s="16" t="b">
        <f t="shared" si="62"/>
        <v>1</v>
      </c>
    </row>
    <row r="687" spans="1:21" ht="15.75">
      <c r="A687" s="239">
        <v>662</v>
      </c>
      <c r="B687" s="206"/>
      <c r="C687" s="207"/>
      <c r="D687" s="206"/>
      <c r="E687" s="225"/>
      <c r="F687" s="225"/>
      <c r="G687" s="225"/>
      <c r="H687" s="225"/>
      <c r="I687" s="225"/>
      <c r="J687" s="225"/>
      <c r="K687" s="225"/>
      <c r="L687" s="225"/>
      <c r="M687" s="225"/>
      <c r="N687" s="225"/>
      <c r="O687" s="225"/>
      <c r="P687" s="104">
        <f t="shared" si="63"/>
        <v>0</v>
      </c>
      <c r="Q687" s="16" t="b">
        <f t="shared" si="64"/>
        <v>1</v>
      </c>
      <c r="R687" s="481" t="b">
        <f t="shared" si="65"/>
        <v>1</v>
      </c>
      <c r="S687" s="16" t="b">
        <f t="shared" si="66"/>
        <v>1</v>
      </c>
      <c r="T687" s="16" t="b">
        <f t="shared" si="61"/>
        <v>1</v>
      </c>
      <c r="U687" s="16" t="b">
        <f t="shared" si="62"/>
        <v>1</v>
      </c>
    </row>
    <row r="688" spans="1:21" ht="15.75">
      <c r="A688" s="239">
        <v>663</v>
      </c>
      <c r="B688" s="206"/>
      <c r="C688" s="207"/>
      <c r="D688" s="206"/>
      <c r="E688" s="225"/>
      <c r="F688" s="225"/>
      <c r="G688" s="225"/>
      <c r="H688" s="225"/>
      <c r="I688" s="225"/>
      <c r="J688" s="225"/>
      <c r="K688" s="225"/>
      <c r="L688" s="225"/>
      <c r="M688" s="225"/>
      <c r="N688" s="225"/>
      <c r="O688" s="225"/>
      <c r="P688" s="104">
        <f t="shared" si="63"/>
        <v>0</v>
      </c>
      <c r="Q688" s="16" t="b">
        <f t="shared" si="64"/>
        <v>1</v>
      </c>
      <c r="R688" s="481" t="b">
        <f t="shared" si="65"/>
        <v>1</v>
      </c>
      <c r="S688" s="16" t="b">
        <f t="shared" si="66"/>
        <v>1</v>
      </c>
      <c r="T688" s="16" t="b">
        <f t="shared" si="61"/>
        <v>1</v>
      </c>
      <c r="U688" s="16" t="b">
        <f t="shared" si="62"/>
        <v>1</v>
      </c>
    </row>
    <row r="689" spans="1:21" ht="15.75">
      <c r="A689" s="239">
        <v>664</v>
      </c>
      <c r="B689" s="206"/>
      <c r="C689" s="207"/>
      <c r="D689" s="206"/>
      <c r="E689" s="225"/>
      <c r="F689" s="225"/>
      <c r="G689" s="225"/>
      <c r="H689" s="225"/>
      <c r="I689" s="225"/>
      <c r="J689" s="225"/>
      <c r="K689" s="225"/>
      <c r="L689" s="225"/>
      <c r="M689" s="225"/>
      <c r="N689" s="225"/>
      <c r="O689" s="225"/>
      <c r="P689" s="104">
        <f t="shared" si="63"/>
        <v>0</v>
      </c>
      <c r="Q689" s="16" t="b">
        <f t="shared" si="64"/>
        <v>1</v>
      </c>
      <c r="R689" s="481" t="b">
        <f t="shared" si="65"/>
        <v>1</v>
      </c>
      <c r="S689" s="16" t="b">
        <f t="shared" si="66"/>
        <v>1</v>
      </c>
      <c r="T689" s="16" t="b">
        <f t="shared" si="61"/>
        <v>1</v>
      </c>
      <c r="U689" s="16" t="b">
        <f t="shared" si="62"/>
        <v>1</v>
      </c>
    </row>
    <row r="690" spans="1:21" ht="15.75">
      <c r="A690" s="239">
        <v>665</v>
      </c>
      <c r="B690" s="206"/>
      <c r="C690" s="207"/>
      <c r="D690" s="206"/>
      <c r="E690" s="225"/>
      <c r="F690" s="225"/>
      <c r="G690" s="225"/>
      <c r="H690" s="225"/>
      <c r="I690" s="225"/>
      <c r="J690" s="225"/>
      <c r="K690" s="225"/>
      <c r="L690" s="225"/>
      <c r="M690" s="225"/>
      <c r="N690" s="225"/>
      <c r="O690" s="225"/>
      <c r="P690" s="104">
        <f t="shared" si="63"/>
        <v>0</v>
      </c>
      <c r="Q690" s="16" t="b">
        <f t="shared" si="64"/>
        <v>1</v>
      </c>
      <c r="R690" s="481" t="b">
        <f t="shared" si="65"/>
        <v>1</v>
      </c>
      <c r="S690" s="16" t="b">
        <f t="shared" si="66"/>
        <v>1</v>
      </c>
      <c r="T690" s="16" t="b">
        <f t="shared" si="61"/>
        <v>1</v>
      </c>
      <c r="U690" s="16" t="b">
        <f t="shared" si="62"/>
        <v>1</v>
      </c>
    </row>
    <row r="691" spans="1:21" ht="15.75">
      <c r="A691" s="239">
        <v>666</v>
      </c>
      <c r="B691" s="206"/>
      <c r="C691" s="207"/>
      <c r="D691" s="206"/>
      <c r="E691" s="225"/>
      <c r="F691" s="225"/>
      <c r="G691" s="225"/>
      <c r="H691" s="225"/>
      <c r="I691" s="225"/>
      <c r="J691" s="225"/>
      <c r="K691" s="225"/>
      <c r="L691" s="225"/>
      <c r="M691" s="225"/>
      <c r="N691" s="225"/>
      <c r="O691" s="225"/>
      <c r="P691" s="104">
        <f t="shared" si="63"/>
        <v>0</v>
      </c>
      <c r="Q691" s="16" t="b">
        <f t="shared" si="64"/>
        <v>1</v>
      </c>
      <c r="R691" s="481" t="b">
        <f t="shared" si="65"/>
        <v>1</v>
      </c>
      <c r="S691" s="16" t="b">
        <f t="shared" si="66"/>
        <v>1</v>
      </c>
      <c r="T691" s="16" t="b">
        <f t="shared" si="61"/>
        <v>1</v>
      </c>
      <c r="U691" s="16" t="b">
        <f t="shared" si="62"/>
        <v>1</v>
      </c>
    </row>
    <row r="692" spans="1:21" ht="15.75">
      <c r="A692" s="239">
        <v>667</v>
      </c>
      <c r="B692" s="206"/>
      <c r="C692" s="207"/>
      <c r="D692" s="206"/>
      <c r="E692" s="225"/>
      <c r="F692" s="225"/>
      <c r="G692" s="225"/>
      <c r="H692" s="225"/>
      <c r="I692" s="225"/>
      <c r="J692" s="225"/>
      <c r="K692" s="225"/>
      <c r="L692" s="225"/>
      <c r="M692" s="225"/>
      <c r="N692" s="225"/>
      <c r="O692" s="225"/>
      <c r="P692" s="104">
        <f t="shared" si="63"/>
        <v>0</v>
      </c>
      <c r="Q692" s="16" t="b">
        <f t="shared" si="64"/>
        <v>1</v>
      </c>
      <c r="R692" s="481" t="b">
        <f t="shared" si="65"/>
        <v>1</v>
      </c>
      <c r="S692" s="16" t="b">
        <f t="shared" si="66"/>
        <v>1</v>
      </c>
      <c r="T692" s="16" t="b">
        <f t="shared" si="61"/>
        <v>1</v>
      </c>
      <c r="U692" s="16" t="b">
        <f t="shared" si="62"/>
        <v>1</v>
      </c>
    </row>
    <row r="693" spans="1:21" ht="15.75">
      <c r="A693" s="239">
        <v>668</v>
      </c>
      <c r="B693" s="206"/>
      <c r="C693" s="207"/>
      <c r="D693" s="206"/>
      <c r="E693" s="225"/>
      <c r="F693" s="225"/>
      <c r="G693" s="225"/>
      <c r="H693" s="225"/>
      <c r="I693" s="225"/>
      <c r="J693" s="225"/>
      <c r="K693" s="225"/>
      <c r="L693" s="225"/>
      <c r="M693" s="225"/>
      <c r="N693" s="225"/>
      <c r="O693" s="225"/>
      <c r="P693" s="104">
        <f t="shared" si="63"/>
        <v>0</v>
      </c>
      <c r="Q693" s="16" t="b">
        <f t="shared" si="64"/>
        <v>1</v>
      </c>
      <c r="R693" s="481" t="b">
        <f t="shared" si="65"/>
        <v>1</v>
      </c>
      <c r="S693" s="16" t="b">
        <f t="shared" si="66"/>
        <v>1</v>
      </c>
      <c r="T693" s="16" t="b">
        <f t="shared" si="61"/>
        <v>1</v>
      </c>
      <c r="U693" s="16" t="b">
        <f t="shared" si="62"/>
        <v>1</v>
      </c>
    </row>
    <row r="694" spans="1:21" ht="15.75">
      <c r="A694" s="239">
        <v>669</v>
      </c>
      <c r="B694" s="206"/>
      <c r="C694" s="207"/>
      <c r="D694" s="206"/>
      <c r="E694" s="225"/>
      <c r="F694" s="225"/>
      <c r="G694" s="225"/>
      <c r="H694" s="225"/>
      <c r="I694" s="225"/>
      <c r="J694" s="225"/>
      <c r="K694" s="225"/>
      <c r="L694" s="225"/>
      <c r="M694" s="225"/>
      <c r="N694" s="225"/>
      <c r="O694" s="225"/>
      <c r="P694" s="104">
        <f t="shared" si="63"/>
        <v>0</v>
      </c>
      <c r="Q694" s="16" t="b">
        <f t="shared" si="64"/>
        <v>1</v>
      </c>
      <c r="R694" s="481" t="b">
        <f t="shared" si="65"/>
        <v>1</v>
      </c>
      <c r="S694" s="16" t="b">
        <f t="shared" si="66"/>
        <v>1</v>
      </c>
      <c r="T694" s="16" t="b">
        <f t="shared" si="61"/>
        <v>1</v>
      </c>
      <c r="U694" s="16" t="b">
        <f t="shared" si="62"/>
        <v>1</v>
      </c>
    </row>
    <row r="695" spans="1:21" ht="15.75">
      <c r="A695" s="239">
        <v>670</v>
      </c>
      <c r="B695" s="206"/>
      <c r="C695" s="207"/>
      <c r="D695" s="206"/>
      <c r="E695" s="225"/>
      <c r="F695" s="225"/>
      <c r="G695" s="225"/>
      <c r="H695" s="225"/>
      <c r="I695" s="225"/>
      <c r="J695" s="225"/>
      <c r="K695" s="225"/>
      <c r="L695" s="225"/>
      <c r="M695" s="225"/>
      <c r="N695" s="225"/>
      <c r="O695" s="225"/>
      <c r="P695" s="104">
        <f t="shared" si="63"/>
        <v>0</v>
      </c>
      <c r="Q695" s="16" t="b">
        <f t="shared" si="64"/>
        <v>1</v>
      </c>
      <c r="R695" s="481" t="b">
        <f t="shared" si="65"/>
        <v>1</v>
      </c>
      <c r="S695" s="16" t="b">
        <f t="shared" si="66"/>
        <v>1</v>
      </c>
      <c r="T695" s="16" t="b">
        <f t="shared" si="61"/>
        <v>1</v>
      </c>
      <c r="U695" s="16" t="b">
        <f t="shared" si="62"/>
        <v>1</v>
      </c>
    </row>
    <row r="696" spans="1:21" ht="15.75">
      <c r="A696" s="239">
        <v>671</v>
      </c>
      <c r="B696" s="206"/>
      <c r="C696" s="207"/>
      <c r="D696" s="206"/>
      <c r="E696" s="225"/>
      <c r="F696" s="225"/>
      <c r="G696" s="225"/>
      <c r="H696" s="225"/>
      <c r="I696" s="225"/>
      <c r="J696" s="225"/>
      <c r="K696" s="225"/>
      <c r="L696" s="225"/>
      <c r="M696" s="225"/>
      <c r="N696" s="225"/>
      <c r="O696" s="225"/>
      <c r="P696" s="104">
        <f t="shared" si="63"/>
        <v>0</v>
      </c>
      <c r="Q696" s="16" t="b">
        <f t="shared" si="64"/>
        <v>1</v>
      </c>
      <c r="R696" s="481" t="b">
        <f t="shared" si="65"/>
        <v>1</v>
      </c>
      <c r="S696" s="16" t="b">
        <f t="shared" si="66"/>
        <v>1</v>
      </c>
      <c r="T696" s="16" t="b">
        <f t="shared" si="61"/>
        <v>1</v>
      </c>
      <c r="U696" s="16" t="b">
        <f t="shared" si="62"/>
        <v>1</v>
      </c>
    </row>
    <row r="697" spans="1:21" ht="15.75">
      <c r="A697" s="239">
        <v>672</v>
      </c>
      <c r="B697" s="206"/>
      <c r="C697" s="207"/>
      <c r="D697" s="206"/>
      <c r="E697" s="225"/>
      <c r="F697" s="225"/>
      <c r="G697" s="225"/>
      <c r="H697" s="225"/>
      <c r="I697" s="225"/>
      <c r="J697" s="225"/>
      <c r="K697" s="225"/>
      <c r="L697" s="225"/>
      <c r="M697" s="225"/>
      <c r="N697" s="225"/>
      <c r="O697" s="225"/>
      <c r="P697" s="104">
        <f t="shared" si="63"/>
        <v>0</v>
      </c>
      <c r="Q697" s="16" t="b">
        <f t="shared" si="64"/>
        <v>1</v>
      </c>
      <c r="R697" s="481" t="b">
        <f t="shared" si="65"/>
        <v>1</v>
      </c>
      <c r="S697" s="16" t="b">
        <f t="shared" si="66"/>
        <v>1</v>
      </c>
      <c r="T697" s="16" t="b">
        <f t="shared" si="61"/>
        <v>1</v>
      </c>
      <c r="U697" s="16" t="b">
        <f t="shared" si="62"/>
        <v>1</v>
      </c>
    </row>
    <row r="698" spans="1:21" ht="15.75">
      <c r="A698" s="239">
        <v>673</v>
      </c>
      <c r="B698" s="206"/>
      <c r="C698" s="207"/>
      <c r="D698" s="206"/>
      <c r="E698" s="225"/>
      <c r="F698" s="225"/>
      <c r="G698" s="225"/>
      <c r="H698" s="225"/>
      <c r="I698" s="225"/>
      <c r="J698" s="225"/>
      <c r="K698" s="225"/>
      <c r="L698" s="225"/>
      <c r="M698" s="225"/>
      <c r="N698" s="225"/>
      <c r="O698" s="225"/>
      <c r="P698" s="104">
        <f t="shared" si="63"/>
        <v>0</v>
      </c>
      <c r="Q698" s="16" t="b">
        <f t="shared" si="64"/>
        <v>1</v>
      </c>
      <c r="R698" s="481" t="b">
        <f t="shared" si="65"/>
        <v>1</v>
      </c>
      <c r="S698" s="16" t="b">
        <f t="shared" si="66"/>
        <v>1</v>
      </c>
      <c r="T698" s="16" t="b">
        <f t="shared" si="61"/>
        <v>1</v>
      </c>
      <c r="U698" s="16" t="b">
        <f t="shared" si="62"/>
        <v>1</v>
      </c>
    </row>
    <row r="699" spans="1:21" ht="15.75">
      <c r="A699" s="239">
        <v>674</v>
      </c>
      <c r="B699" s="206"/>
      <c r="C699" s="207"/>
      <c r="D699" s="206"/>
      <c r="E699" s="225"/>
      <c r="F699" s="225"/>
      <c r="G699" s="225"/>
      <c r="H699" s="225"/>
      <c r="I699" s="225"/>
      <c r="J699" s="225"/>
      <c r="K699" s="225"/>
      <c r="L699" s="225"/>
      <c r="M699" s="225"/>
      <c r="N699" s="225"/>
      <c r="O699" s="225"/>
      <c r="P699" s="104">
        <f t="shared" si="63"/>
        <v>0</v>
      </c>
      <c r="Q699" s="16" t="b">
        <f t="shared" si="64"/>
        <v>1</v>
      </c>
      <c r="R699" s="481" t="b">
        <f t="shared" si="65"/>
        <v>1</v>
      </c>
      <c r="S699" s="16" t="b">
        <f t="shared" si="66"/>
        <v>1</v>
      </c>
      <c r="T699" s="16" t="b">
        <f t="shared" si="61"/>
        <v>1</v>
      </c>
      <c r="U699" s="16" t="b">
        <f t="shared" si="62"/>
        <v>1</v>
      </c>
    </row>
    <row r="700" spans="1:21" ht="15.75">
      <c r="A700" s="239">
        <v>675</v>
      </c>
      <c r="B700" s="206"/>
      <c r="C700" s="207"/>
      <c r="D700" s="206"/>
      <c r="E700" s="225"/>
      <c r="F700" s="225"/>
      <c r="G700" s="225"/>
      <c r="H700" s="225"/>
      <c r="I700" s="225"/>
      <c r="J700" s="225"/>
      <c r="K700" s="225"/>
      <c r="L700" s="225"/>
      <c r="M700" s="225"/>
      <c r="N700" s="225"/>
      <c r="O700" s="225"/>
      <c r="P700" s="104">
        <f t="shared" si="63"/>
        <v>0</v>
      </c>
      <c r="Q700" s="16" t="b">
        <f t="shared" si="64"/>
        <v>1</v>
      </c>
      <c r="R700" s="481" t="b">
        <f t="shared" si="65"/>
        <v>1</v>
      </c>
      <c r="S700" s="16" t="b">
        <f t="shared" si="66"/>
        <v>1</v>
      </c>
      <c r="T700" s="16" t="b">
        <f t="shared" si="61"/>
        <v>1</v>
      </c>
      <c r="U700" s="16" t="b">
        <f t="shared" si="62"/>
        <v>1</v>
      </c>
    </row>
    <row r="701" spans="1:21" ht="15.75">
      <c r="A701" s="239">
        <v>676</v>
      </c>
      <c r="B701" s="206"/>
      <c r="C701" s="207"/>
      <c r="D701" s="206"/>
      <c r="E701" s="225"/>
      <c r="F701" s="225"/>
      <c r="G701" s="225"/>
      <c r="H701" s="225"/>
      <c r="I701" s="225"/>
      <c r="J701" s="225"/>
      <c r="K701" s="225"/>
      <c r="L701" s="225"/>
      <c r="M701" s="225"/>
      <c r="N701" s="225"/>
      <c r="O701" s="225"/>
      <c r="P701" s="104">
        <f t="shared" si="63"/>
        <v>0</v>
      </c>
      <c r="Q701" s="16" t="b">
        <f t="shared" si="64"/>
        <v>1</v>
      </c>
      <c r="R701" s="481" t="b">
        <f t="shared" si="65"/>
        <v>1</v>
      </c>
      <c r="S701" s="16" t="b">
        <f t="shared" si="66"/>
        <v>1</v>
      </c>
      <c r="T701" s="16" t="b">
        <f t="shared" si="61"/>
        <v>1</v>
      </c>
      <c r="U701" s="16" t="b">
        <f t="shared" si="62"/>
        <v>1</v>
      </c>
    </row>
    <row r="702" spans="1:21" ht="15.75">
      <c r="A702" s="239">
        <v>677</v>
      </c>
      <c r="B702" s="206"/>
      <c r="C702" s="207"/>
      <c r="D702" s="206"/>
      <c r="E702" s="225"/>
      <c r="F702" s="225"/>
      <c r="G702" s="225"/>
      <c r="H702" s="225"/>
      <c r="I702" s="225"/>
      <c r="J702" s="225"/>
      <c r="K702" s="225"/>
      <c r="L702" s="225"/>
      <c r="M702" s="225"/>
      <c r="N702" s="225"/>
      <c r="O702" s="225"/>
      <c r="P702" s="104">
        <f t="shared" si="63"/>
        <v>0</v>
      </c>
      <c r="Q702" s="16" t="b">
        <f t="shared" si="64"/>
        <v>1</v>
      </c>
      <c r="R702" s="481" t="b">
        <f t="shared" si="65"/>
        <v>1</v>
      </c>
      <c r="S702" s="16" t="b">
        <f t="shared" si="66"/>
        <v>1</v>
      </c>
      <c r="T702" s="16" t="b">
        <f t="shared" si="61"/>
        <v>1</v>
      </c>
      <c r="U702" s="16" t="b">
        <f t="shared" si="62"/>
        <v>1</v>
      </c>
    </row>
    <row r="703" spans="1:21" ht="15.75">
      <c r="A703" s="239">
        <v>678</v>
      </c>
      <c r="B703" s="206"/>
      <c r="C703" s="207"/>
      <c r="D703" s="206"/>
      <c r="E703" s="225"/>
      <c r="F703" s="225"/>
      <c r="G703" s="225"/>
      <c r="H703" s="225"/>
      <c r="I703" s="225"/>
      <c r="J703" s="225"/>
      <c r="K703" s="225"/>
      <c r="L703" s="225"/>
      <c r="M703" s="225"/>
      <c r="N703" s="225"/>
      <c r="O703" s="225"/>
      <c r="P703" s="104">
        <f t="shared" si="63"/>
        <v>0</v>
      </c>
      <c r="Q703" s="16" t="b">
        <f t="shared" si="64"/>
        <v>1</v>
      </c>
      <c r="R703" s="481" t="b">
        <f t="shared" si="65"/>
        <v>1</v>
      </c>
      <c r="S703" s="16" t="b">
        <f t="shared" si="66"/>
        <v>1</v>
      </c>
      <c r="T703" s="16" t="b">
        <f t="shared" si="61"/>
        <v>1</v>
      </c>
      <c r="U703" s="16" t="b">
        <f t="shared" si="62"/>
        <v>1</v>
      </c>
    </row>
    <row r="704" spans="1:21" ht="15.75">
      <c r="A704" s="239">
        <v>679</v>
      </c>
      <c r="B704" s="206"/>
      <c r="C704" s="207"/>
      <c r="D704" s="206"/>
      <c r="E704" s="225"/>
      <c r="F704" s="225"/>
      <c r="G704" s="225"/>
      <c r="H704" s="225"/>
      <c r="I704" s="225"/>
      <c r="J704" s="225"/>
      <c r="K704" s="225"/>
      <c r="L704" s="225"/>
      <c r="M704" s="225"/>
      <c r="N704" s="225"/>
      <c r="O704" s="225"/>
      <c r="P704" s="104">
        <f t="shared" si="63"/>
        <v>0</v>
      </c>
      <c r="Q704" s="16" t="b">
        <f t="shared" si="64"/>
        <v>1</v>
      </c>
      <c r="R704" s="481" t="b">
        <f t="shared" si="65"/>
        <v>1</v>
      </c>
      <c r="S704" s="16" t="b">
        <f t="shared" si="66"/>
        <v>1</v>
      </c>
      <c r="T704" s="16" t="b">
        <f t="shared" si="61"/>
        <v>1</v>
      </c>
      <c r="U704" s="16" t="b">
        <f t="shared" si="62"/>
        <v>1</v>
      </c>
    </row>
    <row r="705" spans="1:21" ht="15.75">
      <c r="A705" s="239">
        <v>680</v>
      </c>
      <c r="B705" s="206"/>
      <c r="C705" s="207"/>
      <c r="D705" s="206"/>
      <c r="E705" s="225"/>
      <c r="F705" s="225"/>
      <c r="G705" s="225"/>
      <c r="H705" s="225"/>
      <c r="I705" s="225"/>
      <c r="J705" s="225"/>
      <c r="K705" s="225"/>
      <c r="L705" s="225"/>
      <c r="M705" s="225"/>
      <c r="N705" s="225"/>
      <c r="O705" s="225"/>
      <c r="P705" s="104">
        <f t="shared" si="63"/>
        <v>0</v>
      </c>
      <c r="Q705" s="16" t="b">
        <f t="shared" si="64"/>
        <v>1</v>
      </c>
      <c r="R705" s="481" t="b">
        <f t="shared" si="65"/>
        <v>1</v>
      </c>
      <c r="S705" s="16" t="b">
        <f t="shared" si="66"/>
        <v>1</v>
      </c>
      <c r="T705" s="16" t="b">
        <f t="shared" si="61"/>
        <v>1</v>
      </c>
      <c r="U705" s="16" t="b">
        <f t="shared" si="62"/>
        <v>1</v>
      </c>
    </row>
    <row r="706" spans="1:21" ht="15.75">
      <c r="A706" s="239">
        <v>681</v>
      </c>
      <c r="B706" s="206"/>
      <c r="C706" s="207"/>
      <c r="D706" s="206"/>
      <c r="E706" s="225"/>
      <c r="F706" s="225"/>
      <c r="G706" s="225"/>
      <c r="H706" s="225"/>
      <c r="I706" s="225"/>
      <c r="J706" s="225"/>
      <c r="K706" s="225"/>
      <c r="L706" s="225"/>
      <c r="M706" s="225"/>
      <c r="N706" s="225"/>
      <c r="O706" s="225"/>
      <c r="P706" s="104">
        <f t="shared" si="63"/>
        <v>0</v>
      </c>
      <c r="Q706" s="16" t="b">
        <f t="shared" si="64"/>
        <v>1</v>
      </c>
      <c r="R706" s="481" t="b">
        <f t="shared" si="65"/>
        <v>1</v>
      </c>
      <c r="S706" s="16" t="b">
        <f t="shared" si="66"/>
        <v>1</v>
      </c>
      <c r="T706" s="16" t="b">
        <f t="shared" si="61"/>
        <v>1</v>
      </c>
      <c r="U706" s="16" t="b">
        <f t="shared" si="62"/>
        <v>1</v>
      </c>
    </row>
    <row r="707" spans="1:21" ht="15.75">
      <c r="A707" s="239">
        <v>682</v>
      </c>
      <c r="B707" s="206"/>
      <c r="C707" s="207"/>
      <c r="D707" s="206"/>
      <c r="E707" s="225"/>
      <c r="F707" s="225"/>
      <c r="G707" s="225"/>
      <c r="H707" s="225"/>
      <c r="I707" s="225"/>
      <c r="J707" s="225"/>
      <c r="K707" s="225"/>
      <c r="L707" s="225"/>
      <c r="M707" s="225"/>
      <c r="N707" s="225"/>
      <c r="O707" s="225"/>
      <c r="P707" s="104">
        <f t="shared" si="63"/>
        <v>0</v>
      </c>
      <c r="Q707" s="16" t="b">
        <f t="shared" si="64"/>
        <v>1</v>
      </c>
      <c r="R707" s="481" t="b">
        <f t="shared" si="65"/>
        <v>1</v>
      </c>
      <c r="S707" s="16" t="b">
        <f t="shared" si="66"/>
        <v>1</v>
      </c>
      <c r="T707" s="16" t="b">
        <f t="shared" si="61"/>
        <v>1</v>
      </c>
      <c r="U707" s="16" t="b">
        <f t="shared" si="62"/>
        <v>1</v>
      </c>
    </row>
    <row r="708" spans="1:21" ht="15.75">
      <c r="A708" s="239">
        <v>683</v>
      </c>
      <c r="B708" s="206"/>
      <c r="C708" s="207"/>
      <c r="D708" s="206"/>
      <c r="E708" s="225"/>
      <c r="F708" s="225"/>
      <c r="G708" s="225"/>
      <c r="H708" s="225"/>
      <c r="I708" s="225"/>
      <c r="J708" s="225"/>
      <c r="K708" s="225"/>
      <c r="L708" s="225"/>
      <c r="M708" s="225"/>
      <c r="N708" s="225"/>
      <c r="O708" s="225"/>
      <c r="P708" s="104">
        <f t="shared" si="63"/>
        <v>0</v>
      </c>
      <c r="Q708" s="16" t="b">
        <f t="shared" si="64"/>
        <v>1</v>
      </c>
      <c r="R708" s="481" t="b">
        <f t="shared" si="65"/>
        <v>1</v>
      </c>
      <c r="S708" s="16" t="b">
        <f t="shared" si="66"/>
        <v>1</v>
      </c>
      <c r="T708" s="16" t="b">
        <f t="shared" si="61"/>
        <v>1</v>
      </c>
      <c r="U708" s="16" t="b">
        <f t="shared" si="62"/>
        <v>1</v>
      </c>
    </row>
    <row r="709" spans="1:21" ht="15.75">
      <c r="A709" s="239">
        <v>684</v>
      </c>
      <c r="B709" s="206"/>
      <c r="C709" s="207"/>
      <c r="D709" s="206"/>
      <c r="E709" s="225"/>
      <c r="F709" s="225"/>
      <c r="G709" s="225"/>
      <c r="H709" s="225"/>
      <c r="I709" s="225"/>
      <c r="J709" s="225"/>
      <c r="K709" s="225"/>
      <c r="L709" s="225"/>
      <c r="M709" s="225"/>
      <c r="N709" s="225"/>
      <c r="O709" s="225"/>
      <c r="P709" s="104">
        <f t="shared" si="63"/>
        <v>0</v>
      </c>
      <c r="Q709" s="16" t="b">
        <f t="shared" si="64"/>
        <v>1</v>
      </c>
      <c r="R709" s="481" t="b">
        <f t="shared" si="65"/>
        <v>1</v>
      </c>
      <c r="S709" s="16" t="b">
        <f t="shared" si="66"/>
        <v>1</v>
      </c>
      <c r="T709" s="16" t="b">
        <f t="shared" si="61"/>
        <v>1</v>
      </c>
      <c r="U709" s="16" t="b">
        <f t="shared" si="62"/>
        <v>1</v>
      </c>
    </row>
    <row r="710" spans="1:21" ht="15.75">
      <c r="A710" s="239">
        <v>685</v>
      </c>
      <c r="B710" s="206"/>
      <c r="C710" s="207"/>
      <c r="D710" s="206"/>
      <c r="E710" s="225"/>
      <c r="F710" s="225"/>
      <c r="G710" s="225"/>
      <c r="H710" s="225"/>
      <c r="I710" s="225"/>
      <c r="J710" s="225"/>
      <c r="K710" s="225"/>
      <c r="L710" s="225"/>
      <c r="M710" s="225"/>
      <c r="N710" s="225"/>
      <c r="O710" s="225"/>
      <c r="P710" s="104">
        <f t="shared" si="63"/>
        <v>0</v>
      </c>
      <c r="Q710" s="16" t="b">
        <f t="shared" si="64"/>
        <v>1</v>
      </c>
      <c r="R710" s="481" t="b">
        <f t="shared" si="65"/>
        <v>1</v>
      </c>
      <c r="S710" s="16" t="b">
        <f t="shared" si="66"/>
        <v>1</v>
      </c>
      <c r="T710" s="16" t="b">
        <f t="shared" si="61"/>
        <v>1</v>
      </c>
      <c r="U710" s="16" t="b">
        <f t="shared" si="62"/>
        <v>1</v>
      </c>
    </row>
    <row r="711" spans="1:21" ht="15.75">
      <c r="A711" s="239">
        <v>686</v>
      </c>
      <c r="B711" s="206"/>
      <c r="C711" s="207"/>
      <c r="D711" s="206"/>
      <c r="E711" s="225"/>
      <c r="F711" s="225"/>
      <c r="G711" s="225"/>
      <c r="H711" s="225"/>
      <c r="I711" s="225"/>
      <c r="J711" s="225"/>
      <c r="K711" s="225"/>
      <c r="L711" s="225"/>
      <c r="M711" s="225"/>
      <c r="N711" s="225"/>
      <c r="O711" s="225"/>
      <c r="P711" s="104">
        <f t="shared" si="63"/>
        <v>0</v>
      </c>
      <c r="Q711" s="16" t="b">
        <f t="shared" si="64"/>
        <v>1</v>
      </c>
      <c r="R711" s="481" t="b">
        <f t="shared" si="65"/>
        <v>1</v>
      </c>
      <c r="S711" s="16" t="b">
        <f t="shared" si="66"/>
        <v>1</v>
      </c>
      <c r="T711" s="16" t="b">
        <f t="shared" si="61"/>
        <v>1</v>
      </c>
      <c r="U711" s="16" t="b">
        <f t="shared" si="62"/>
        <v>1</v>
      </c>
    </row>
    <row r="712" spans="1:21" ht="15.75">
      <c r="A712" s="239">
        <v>687</v>
      </c>
      <c r="B712" s="206"/>
      <c r="C712" s="207"/>
      <c r="D712" s="206"/>
      <c r="E712" s="225"/>
      <c r="F712" s="225"/>
      <c r="G712" s="225"/>
      <c r="H712" s="225"/>
      <c r="I712" s="225"/>
      <c r="J712" s="225"/>
      <c r="K712" s="225"/>
      <c r="L712" s="225"/>
      <c r="M712" s="225"/>
      <c r="N712" s="225"/>
      <c r="O712" s="225"/>
      <c r="P712" s="104">
        <f t="shared" si="63"/>
        <v>0</v>
      </c>
      <c r="Q712" s="16" t="b">
        <f t="shared" si="64"/>
        <v>1</v>
      </c>
      <c r="R712" s="481" t="b">
        <f t="shared" si="65"/>
        <v>1</v>
      </c>
      <c r="S712" s="16" t="b">
        <f t="shared" si="66"/>
        <v>1</v>
      </c>
      <c r="T712" s="16" t="b">
        <f t="shared" si="61"/>
        <v>1</v>
      </c>
      <c r="U712" s="16" t="b">
        <f t="shared" si="62"/>
        <v>1</v>
      </c>
    </row>
    <row r="713" spans="1:21" ht="15.75">
      <c r="A713" s="239">
        <v>688</v>
      </c>
      <c r="B713" s="206"/>
      <c r="C713" s="207"/>
      <c r="D713" s="206"/>
      <c r="E713" s="225"/>
      <c r="F713" s="225"/>
      <c r="G713" s="225"/>
      <c r="H713" s="225"/>
      <c r="I713" s="225"/>
      <c r="J713" s="225"/>
      <c r="K713" s="225"/>
      <c r="L713" s="225"/>
      <c r="M713" s="225"/>
      <c r="N713" s="225"/>
      <c r="O713" s="225"/>
      <c r="P713" s="104">
        <f t="shared" si="63"/>
        <v>0</v>
      </c>
      <c r="Q713" s="16" t="b">
        <f t="shared" si="64"/>
        <v>1</v>
      </c>
      <c r="R713" s="481" t="b">
        <f t="shared" si="65"/>
        <v>1</v>
      </c>
      <c r="S713" s="16" t="b">
        <f t="shared" si="66"/>
        <v>1</v>
      </c>
      <c r="T713" s="16" t="b">
        <f t="shared" si="61"/>
        <v>1</v>
      </c>
      <c r="U713" s="16" t="b">
        <f t="shared" si="62"/>
        <v>1</v>
      </c>
    </row>
    <row r="714" spans="1:21" ht="15.75">
      <c r="A714" s="239">
        <v>689</v>
      </c>
      <c r="B714" s="206"/>
      <c r="C714" s="207"/>
      <c r="D714" s="206"/>
      <c r="E714" s="225"/>
      <c r="F714" s="225"/>
      <c r="G714" s="225"/>
      <c r="H714" s="225"/>
      <c r="I714" s="225"/>
      <c r="J714" s="225"/>
      <c r="K714" s="225"/>
      <c r="L714" s="225"/>
      <c r="M714" s="225"/>
      <c r="N714" s="225"/>
      <c r="O714" s="225"/>
      <c r="P714" s="104">
        <f t="shared" si="63"/>
        <v>0</v>
      </c>
      <c r="Q714" s="16" t="b">
        <f t="shared" si="64"/>
        <v>1</v>
      </c>
      <c r="R714" s="481" t="b">
        <f t="shared" si="65"/>
        <v>1</v>
      </c>
      <c r="S714" s="16" t="b">
        <f t="shared" si="66"/>
        <v>1</v>
      </c>
      <c r="T714" s="16" t="b">
        <f t="shared" si="61"/>
        <v>1</v>
      </c>
      <c r="U714" s="16" t="b">
        <f t="shared" si="62"/>
        <v>1</v>
      </c>
    </row>
    <row r="715" spans="1:21" ht="15.75">
      <c r="A715" s="239">
        <v>690</v>
      </c>
      <c r="B715" s="206"/>
      <c r="C715" s="207"/>
      <c r="D715" s="206"/>
      <c r="E715" s="225"/>
      <c r="F715" s="225"/>
      <c r="G715" s="225"/>
      <c r="H715" s="225"/>
      <c r="I715" s="225"/>
      <c r="J715" s="225"/>
      <c r="K715" s="225"/>
      <c r="L715" s="225"/>
      <c r="M715" s="225"/>
      <c r="N715" s="225"/>
      <c r="O715" s="225"/>
      <c r="P715" s="104">
        <f t="shared" si="63"/>
        <v>0</v>
      </c>
      <c r="Q715" s="16" t="b">
        <f t="shared" si="64"/>
        <v>1</v>
      </c>
      <c r="R715" s="481" t="b">
        <f t="shared" si="65"/>
        <v>1</v>
      </c>
      <c r="S715" s="16" t="b">
        <f t="shared" si="66"/>
        <v>1</v>
      </c>
      <c r="T715" s="16" t="b">
        <f t="shared" si="61"/>
        <v>1</v>
      </c>
      <c r="U715" s="16" t="b">
        <f t="shared" si="62"/>
        <v>1</v>
      </c>
    </row>
    <row r="716" spans="1:21" ht="15.75">
      <c r="A716" s="239">
        <v>691</v>
      </c>
      <c r="B716" s="206"/>
      <c r="C716" s="207"/>
      <c r="D716" s="206"/>
      <c r="E716" s="225"/>
      <c r="F716" s="225"/>
      <c r="G716" s="225"/>
      <c r="H716" s="225"/>
      <c r="I716" s="225"/>
      <c r="J716" s="225"/>
      <c r="K716" s="225"/>
      <c r="L716" s="225"/>
      <c r="M716" s="225"/>
      <c r="N716" s="225"/>
      <c r="O716" s="225"/>
      <c r="P716" s="104">
        <f t="shared" si="63"/>
        <v>0</v>
      </c>
      <c r="Q716" s="16" t="b">
        <f t="shared" si="64"/>
        <v>1</v>
      </c>
      <c r="R716" s="481" t="b">
        <f t="shared" si="65"/>
        <v>1</v>
      </c>
      <c r="S716" s="16" t="b">
        <f t="shared" si="66"/>
        <v>1</v>
      </c>
      <c r="T716" s="16" t="b">
        <f t="shared" si="61"/>
        <v>1</v>
      </c>
      <c r="U716" s="16" t="b">
        <f t="shared" si="62"/>
        <v>1</v>
      </c>
    </row>
    <row r="717" spans="1:21" ht="15.75">
      <c r="A717" s="239">
        <v>692</v>
      </c>
      <c r="B717" s="206"/>
      <c r="C717" s="207"/>
      <c r="D717" s="206"/>
      <c r="E717" s="225"/>
      <c r="F717" s="225"/>
      <c r="G717" s="225"/>
      <c r="H717" s="225"/>
      <c r="I717" s="225"/>
      <c r="J717" s="225"/>
      <c r="K717" s="225"/>
      <c r="L717" s="225"/>
      <c r="M717" s="225"/>
      <c r="N717" s="225"/>
      <c r="O717" s="225"/>
      <c r="P717" s="104">
        <f t="shared" si="63"/>
        <v>0</v>
      </c>
      <c r="Q717" s="16" t="b">
        <f t="shared" si="64"/>
        <v>1</v>
      </c>
      <c r="R717" s="481" t="b">
        <f t="shared" si="65"/>
        <v>1</v>
      </c>
      <c r="S717" s="16" t="b">
        <f t="shared" si="66"/>
        <v>1</v>
      </c>
      <c r="T717" s="16" t="b">
        <f t="shared" si="61"/>
        <v>1</v>
      </c>
      <c r="U717" s="16" t="b">
        <f t="shared" si="62"/>
        <v>1</v>
      </c>
    </row>
    <row r="718" spans="1:21" ht="15.75">
      <c r="A718" s="239">
        <v>693</v>
      </c>
      <c r="B718" s="206"/>
      <c r="C718" s="207"/>
      <c r="D718" s="206"/>
      <c r="E718" s="225"/>
      <c r="F718" s="225"/>
      <c r="G718" s="225"/>
      <c r="H718" s="225"/>
      <c r="I718" s="225"/>
      <c r="J718" s="225"/>
      <c r="K718" s="225"/>
      <c r="L718" s="225"/>
      <c r="M718" s="225"/>
      <c r="N718" s="225"/>
      <c r="O718" s="225"/>
      <c r="P718" s="104">
        <f t="shared" si="63"/>
        <v>0</v>
      </c>
      <c r="Q718" s="16" t="b">
        <f t="shared" si="64"/>
        <v>1</v>
      </c>
      <c r="R718" s="481" t="b">
        <f t="shared" si="65"/>
        <v>1</v>
      </c>
      <c r="S718" s="16" t="b">
        <f t="shared" si="66"/>
        <v>1</v>
      </c>
      <c r="T718" s="16" t="b">
        <f t="shared" si="61"/>
        <v>1</v>
      </c>
      <c r="U718" s="16" t="b">
        <f t="shared" si="62"/>
        <v>1</v>
      </c>
    </row>
    <row r="719" spans="1:21" ht="15.75">
      <c r="A719" s="239">
        <v>694</v>
      </c>
      <c r="B719" s="206"/>
      <c r="C719" s="207"/>
      <c r="D719" s="206"/>
      <c r="E719" s="225"/>
      <c r="F719" s="225"/>
      <c r="G719" s="225"/>
      <c r="H719" s="225"/>
      <c r="I719" s="225"/>
      <c r="J719" s="225"/>
      <c r="K719" s="225"/>
      <c r="L719" s="225"/>
      <c r="M719" s="225"/>
      <c r="N719" s="225"/>
      <c r="O719" s="225"/>
      <c r="P719" s="104">
        <f t="shared" si="63"/>
        <v>0</v>
      </c>
      <c r="Q719" s="16" t="b">
        <f t="shared" si="64"/>
        <v>1</v>
      </c>
      <c r="R719" s="481" t="b">
        <f t="shared" si="65"/>
        <v>1</v>
      </c>
      <c r="S719" s="16" t="b">
        <f t="shared" si="66"/>
        <v>1</v>
      </c>
      <c r="T719" s="16" t="b">
        <f t="shared" si="61"/>
        <v>1</v>
      </c>
      <c r="U719" s="16" t="b">
        <f t="shared" si="62"/>
        <v>1</v>
      </c>
    </row>
    <row r="720" spans="1:21" ht="15.75">
      <c r="A720" s="239">
        <v>695</v>
      </c>
      <c r="B720" s="206"/>
      <c r="C720" s="207"/>
      <c r="D720" s="206"/>
      <c r="E720" s="225"/>
      <c r="F720" s="225"/>
      <c r="G720" s="225"/>
      <c r="H720" s="225"/>
      <c r="I720" s="225"/>
      <c r="J720" s="225"/>
      <c r="K720" s="225"/>
      <c r="L720" s="225"/>
      <c r="M720" s="225"/>
      <c r="N720" s="225"/>
      <c r="O720" s="225"/>
      <c r="P720" s="104">
        <f t="shared" si="63"/>
        <v>0</v>
      </c>
      <c r="Q720" s="16" t="b">
        <f t="shared" si="64"/>
        <v>1</v>
      </c>
      <c r="R720" s="481" t="b">
        <f t="shared" si="65"/>
        <v>1</v>
      </c>
      <c r="S720" s="16" t="b">
        <f t="shared" si="66"/>
        <v>1</v>
      </c>
      <c r="T720" s="16" t="b">
        <f t="shared" si="61"/>
        <v>1</v>
      </c>
      <c r="U720" s="16" t="b">
        <f t="shared" si="62"/>
        <v>1</v>
      </c>
    </row>
    <row r="721" spans="1:21" ht="15.75">
      <c r="A721" s="239">
        <v>696</v>
      </c>
      <c r="B721" s="206"/>
      <c r="C721" s="207"/>
      <c r="D721" s="206"/>
      <c r="E721" s="225"/>
      <c r="F721" s="225"/>
      <c r="G721" s="225"/>
      <c r="H721" s="225"/>
      <c r="I721" s="225"/>
      <c r="J721" s="225"/>
      <c r="K721" s="225"/>
      <c r="L721" s="225"/>
      <c r="M721" s="225"/>
      <c r="N721" s="225"/>
      <c r="O721" s="225"/>
      <c r="P721" s="104">
        <f t="shared" si="63"/>
        <v>0</v>
      </c>
      <c r="Q721" s="16" t="b">
        <f t="shared" si="64"/>
        <v>1</v>
      </c>
      <c r="R721" s="481" t="b">
        <f t="shared" si="65"/>
        <v>1</v>
      </c>
      <c r="S721" s="16" t="b">
        <f t="shared" si="66"/>
        <v>1</v>
      </c>
      <c r="T721" s="16" t="b">
        <f t="shared" si="61"/>
        <v>1</v>
      </c>
      <c r="U721" s="16" t="b">
        <f t="shared" si="62"/>
        <v>1</v>
      </c>
    </row>
    <row r="722" spans="1:21" ht="15.75">
      <c r="A722" s="239">
        <v>697</v>
      </c>
      <c r="B722" s="206"/>
      <c r="C722" s="207"/>
      <c r="D722" s="206"/>
      <c r="E722" s="225"/>
      <c r="F722" s="225"/>
      <c r="G722" s="225"/>
      <c r="H722" s="225"/>
      <c r="I722" s="225"/>
      <c r="J722" s="225"/>
      <c r="K722" s="225"/>
      <c r="L722" s="225"/>
      <c r="M722" s="225"/>
      <c r="N722" s="225"/>
      <c r="O722" s="225"/>
      <c r="P722" s="104">
        <f t="shared" si="63"/>
        <v>0</v>
      </c>
      <c r="Q722" s="16" t="b">
        <f t="shared" si="64"/>
        <v>1</v>
      </c>
      <c r="R722" s="481" t="b">
        <f t="shared" si="65"/>
        <v>1</v>
      </c>
      <c r="S722" s="16" t="b">
        <f t="shared" si="66"/>
        <v>1</v>
      </c>
      <c r="T722" s="16" t="b">
        <f t="shared" si="61"/>
        <v>1</v>
      </c>
      <c r="U722" s="16" t="b">
        <f t="shared" si="62"/>
        <v>1</v>
      </c>
    </row>
    <row r="723" spans="1:21" ht="15.75">
      <c r="A723" s="239">
        <v>698</v>
      </c>
      <c r="B723" s="206"/>
      <c r="C723" s="207"/>
      <c r="D723" s="206"/>
      <c r="E723" s="225"/>
      <c r="F723" s="225"/>
      <c r="G723" s="225"/>
      <c r="H723" s="225"/>
      <c r="I723" s="225"/>
      <c r="J723" s="225"/>
      <c r="K723" s="225"/>
      <c r="L723" s="225"/>
      <c r="M723" s="225"/>
      <c r="N723" s="225"/>
      <c r="O723" s="225"/>
      <c r="P723" s="104">
        <f t="shared" si="63"/>
        <v>0</v>
      </c>
      <c r="Q723" s="16" t="b">
        <f t="shared" si="64"/>
        <v>1</v>
      </c>
      <c r="R723" s="481" t="b">
        <f t="shared" si="65"/>
        <v>1</v>
      </c>
      <c r="S723" s="16" t="b">
        <f t="shared" si="66"/>
        <v>1</v>
      </c>
      <c r="T723" s="16" t="b">
        <f t="shared" si="61"/>
        <v>1</v>
      </c>
      <c r="U723" s="16" t="b">
        <f t="shared" si="62"/>
        <v>1</v>
      </c>
    </row>
    <row r="724" spans="1:21" ht="15.75">
      <c r="A724" s="239">
        <v>699</v>
      </c>
      <c r="B724" s="206"/>
      <c r="C724" s="207"/>
      <c r="D724" s="206"/>
      <c r="E724" s="225"/>
      <c r="F724" s="225"/>
      <c r="G724" s="225"/>
      <c r="H724" s="225"/>
      <c r="I724" s="225"/>
      <c r="J724" s="225"/>
      <c r="K724" s="225"/>
      <c r="L724" s="225"/>
      <c r="M724" s="225"/>
      <c r="N724" s="225"/>
      <c r="O724" s="225"/>
      <c r="P724" s="104">
        <f t="shared" si="63"/>
        <v>0</v>
      </c>
      <c r="Q724" s="16" t="b">
        <f t="shared" si="64"/>
        <v>1</v>
      </c>
      <c r="R724" s="481" t="b">
        <f t="shared" si="65"/>
        <v>1</v>
      </c>
      <c r="S724" s="16" t="b">
        <f t="shared" si="66"/>
        <v>1</v>
      </c>
      <c r="T724" s="16" t="b">
        <f t="shared" si="61"/>
        <v>1</v>
      </c>
      <c r="U724" s="16" t="b">
        <f t="shared" si="62"/>
        <v>1</v>
      </c>
    </row>
    <row r="725" spans="1:21" ht="15.75">
      <c r="A725" s="239">
        <v>700</v>
      </c>
      <c r="B725" s="206"/>
      <c r="C725" s="207"/>
      <c r="D725" s="206"/>
      <c r="E725" s="225"/>
      <c r="F725" s="225"/>
      <c r="G725" s="225"/>
      <c r="H725" s="225"/>
      <c r="I725" s="225"/>
      <c r="J725" s="225"/>
      <c r="K725" s="225"/>
      <c r="L725" s="225"/>
      <c r="M725" s="225"/>
      <c r="N725" s="225"/>
      <c r="O725" s="225"/>
      <c r="P725" s="104">
        <f t="shared" si="63"/>
        <v>0</v>
      </c>
      <c r="Q725" s="16" t="b">
        <f t="shared" si="64"/>
        <v>1</v>
      </c>
      <c r="R725" s="481" t="b">
        <f t="shared" si="65"/>
        <v>1</v>
      </c>
      <c r="S725" s="16" t="b">
        <f t="shared" si="66"/>
        <v>1</v>
      </c>
      <c r="T725" s="16" t="b">
        <f t="shared" si="61"/>
        <v>1</v>
      </c>
      <c r="U725" s="16" t="b">
        <f t="shared" si="62"/>
        <v>1</v>
      </c>
    </row>
    <row r="726" spans="1:21" ht="15.75">
      <c r="A726" s="239">
        <v>701</v>
      </c>
      <c r="B726" s="206"/>
      <c r="C726" s="207"/>
      <c r="D726" s="206"/>
      <c r="E726" s="225"/>
      <c r="F726" s="225"/>
      <c r="G726" s="225"/>
      <c r="H726" s="225"/>
      <c r="I726" s="225"/>
      <c r="J726" s="225"/>
      <c r="K726" s="225"/>
      <c r="L726" s="225"/>
      <c r="M726" s="225"/>
      <c r="N726" s="225"/>
      <c r="O726" s="225"/>
      <c r="P726" s="104">
        <f t="shared" si="63"/>
        <v>0</v>
      </c>
      <c r="Q726" s="16" t="b">
        <f t="shared" si="64"/>
        <v>1</v>
      </c>
      <c r="R726" s="481" t="b">
        <f t="shared" si="65"/>
        <v>1</v>
      </c>
      <c r="S726" s="16" t="b">
        <f t="shared" si="66"/>
        <v>1</v>
      </c>
      <c r="T726" s="16" t="b">
        <f t="shared" si="61"/>
        <v>1</v>
      </c>
      <c r="U726" s="16" t="b">
        <f t="shared" si="62"/>
        <v>1</v>
      </c>
    </row>
    <row r="727" spans="1:21" ht="15.75">
      <c r="A727" s="239">
        <v>702</v>
      </c>
      <c r="B727" s="206"/>
      <c r="C727" s="207"/>
      <c r="D727" s="206"/>
      <c r="E727" s="225"/>
      <c r="F727" s="225"/>
      <c r="G727" s="225"/>
      <c r="H727" s="225"/>
      <c r="I727" s="225"/>
      <c r="J727" s="225"/>
      <c r="K727" s="225"/>
      <c r="L727" s="225"/>
      <c r="M727" s="225"/>
      <c r="N727" s="225"/>
      <c r="O727" s="225"/>
      <c r="P727" s="104">
        <f t="shared" si="63"/>
        <v>0</v>
      </c>
      <c r="Q727" s="16" t="b">
        <f t="shared" si="64"/>
        <v>1</v>
      </c>
      <c r="R727" s="481" t="b">
        <f t="shared" si="65"/>
        <v>1</v>
      </c>
      <c r="S727" s="16" t="b">
        <f t="shared" si="66"/>
        <v>1</v>
      </c>
      <c r="T727" s="16" t="b">
        <f t="shared" si="61"/>
        <v>1</v>
      </c>
      <c r="U727" s="16" t="b">
        <f t="shared" si="62"/>
        <v>1</v>
      </c>
    </row>
    <row r="728" spans="1:21" ht="15.75">
      <c r="A728" s="239">
        <v>703</v>
      </c>
      <c r="B728" s="206"/>
      <c r="C728" s="207"/>
      <c r="D728" s="206"/>
      <c r="E728" s="225"/>
      <c r="F728" s="225"/>
      <c r="G728" s="225"/>
      <c r="H728" s="225"/>
      <c r="I728" s="225"/>
      <c r="J728" s="225"/>
      <c r="K728" s="225"/>
      <c r="L728" s="225"/>
      <c r="M728" s="225"/>
      <c r="N728" s="225"/>
      <c r="O728" s="225"/>
      <c r="P728" s="104">
        <f t="shared" si="63"/>
        <v>0</v>
      </c>
      <c r="Q728" s="16" t="b">
        <f t="shared" si="64"/>
        <v>1</v>
      </c>
      <c r="R728" s="481" t="b">
        <f t="shared" si="65"/>
        <v>1</v>
      </c>
      <c r="S728" s="16" t="b">
        <f t="shared" si="66"/>
        <v>1</v>
      </c>
      <c r="T728" s="16" t="b">
        <f t="shared" si="61"/>
        <v>1</v>
      </c>
      <c r="U728" s="16" t="b">
        <f t="shared" si="62"/>
        <v>1</v>
      </c>
    </row>
    <row r="729" spans="1:21" ht="15.75">
      <c r="A729" s="239">
        <v>704</v>
      </c>
      <c r="B729" s="206"/>
      <c r="C729" s="207"/>
      <c r="D729" s="206"/>
      <c r="E729" s="225"/>
      <c r="F729" s="225"/>
      <c r="G729" s="225"/>
      <c r="H729" s="225"/>
      <c r="I729" s="225"/>
      <c r="J729" s="225"/>
      <c r="K729" s="225"/>
      <c r="L729" s="225"/>
      <c r="M729" s="225"/>
      <c r="N729" s="225"/>
      <c r="O729" s="225"/>
      <c r="P729" s="104">
        <f t="shared" si="63"/>
        <v>0</v>
      </c>
      <c r="Q729" s="16" t="b">
        <f t="shared" si="64"/>
        <v>1</v>
      </c>
      <c r="R729" s="481" t="b">
        <f t="shared" si="65"/>
        <v>1</v>
      </c>
      <c r="S729" s="16" t="b">
        <f t="shared" si="66"/>
        <v>1</v>
      </c>
      <c r="T729" s="16" t="b">
        <f t="shared" si="61"/>
        <v>1</v>
      </c>
      <c r="U729" s="16" t="b">
        <f t="shared" si="62"/>
        <v>1</v>
      </c>
    </row>
    <row r="730" spans="1:21" ht="15.75">
      <c r="A730" s="239">
        <v>705</v>
      </c>
      <c r="B730" s="206"/>
      <c r="C730" s="207"/>
      <c r="D730" s="206"/>
      <c r="E730" s="225"/>
      <c r="F730" s="225"/>
      <c r="G730" s="225"/>
      <c r="H730" s="225"/>
      <c r="I730" s="225"/>
      <c r="J730" s="225"/>
      <c r="K730" s="225"/>
      <c r="L730" s="225"/>
      <c r="M730" s="225"/>
      <c r="N730" s="225"/>
      <c r="O730" s="225"/>
      <c r="P730" s="104">
        <f t="shared" si="63"/>
        <v>0</v>
      </c>
      <c r="Q730" s="16" t="b">
        <f t="shared" si="64"/>
        <v>1</v>
      </c>
      <c r="R730" s="481" t="b">
        <f t="shared" si="65"/>
        <v>1</v>
      </c>
      <c r="S730" s="16" t="b">
        <f t="shared" si="66"/>
        <v>1</v>
      </c>
      <c r="T730" s="16" t="b">
        <f t="shared" ref="T730:T793" si="67">IF(B730="",TRUE,(IF(ISNUMBER(MATCH(B730,CountriesList,0)),TRUE,FALSE)))</f>
        <v>1</v>
      </c>
      <c r="U730" s="16" t="b">
        <f t="shared" ref="U730:U793" si="68">IF(D730="",TRUE,(IF(ISNUMBER(MATCH(D730,ClientCategorisationList,0)),TRUE,FALSE)))</f>
        <v>1</v>
      </c>
    </row>
    <row r="731" spans="1:21" ht="15.75">
      <c r="A731" s="239">
        <v>706</v>
      </c>
      <c r="B731" s="206"/>
      <c r="C731" s="207"/>
      <c r="D731" s="206"/>
      <c r="E731" s="225"/>
      <c r="F731" s="225"/>
      <c r="G731" s="225"/>
      <c r="H731" s="225"/>
      <c r="I731" s="225"/>
      <c r="J731" s="225"/>
      <c r="K731" s="225"/>
      <c r="L731" s="225"/>
      <c r="M731" s="225"/>
      <c r="N731" s="225"/>
      <c r="O731" s="225"/>
      <c r="P731" s="104">
        <f t="shared" ref="P731:P794" si="69">SUM(E731:O731)</f>
        <v>0</v>
      </c>
      <c r="Q731" s="16" t="b">
        <f t="shared" si="64"/>
        <v>1</v>
      </c>
      <c r="R731" s="481" t="b">
        <f t="shared" si="65"/>
        <v>1</v>
      </c>
      <c r="S731" s="16" t="b">
        <f t="shared" si="66"/>
        <v>1</v>
      </c>
      <c r="T731" s="16" t="b">
        <f t="shared" si="67"/>
        <v>1</v>
      </c>
      <c r="U731" s="16" t="b">
        <f t="shared" si="68"/>
        <v>1</v>
      </c>
    </row>
    <row r="732" spans="1:21" ht="15.75">
      <c r="A732" s="239">
        <v>707</v>
      </c>
      <c r="B732" s="206"/>
      <c r="C732" s="207"/>
      <c r="D732" s="206"/>
      <c r="E732" s="225"/>
      <c r="F732" s="225"/>
      <c r="G732" s="225"/>
      <c r="H732" s="225"/>
      <c r="I732" s="225"/>
      <c r="J732" s="225"/>
      <c r="K732" s="225"/>
      <c r="L732" s="225"/>
      <c r="M732" s="225"/>
      <c r="N732" s="225"/>
      <c r="O732" s="225"/>
      <c r="P732" s="104">
        <f t="shared" si="69"/>
        <v>0</v>
      </c>
      <c r="Q732" s="16" t="b">
        <f t="shared" ref="Q732:Q795" si="70">IF(ISBLANK(B732),TRUE,IF(OR(ISBLANK(C732),ISBLANK(D732),ISBLANK(E732),ISBLANK(F732),ISBLANK(G732),ISBLANK(H732),ISBLANK(I732),ISBLANK(J732),ISBLANK(K732),ISBLANK(L732),ISBLANK(M732),ISBLANK(N732),ISBLANK(O732),ISBLANK(P732)),FALSE,TRUE))</f>
        <v>1</v>
      </c>
      <c r="R732" s="481" t="b">
        <f t="shared" ref="R732:R795" si="71">IF(OR(AND(B732="N/A",D732="N/A"),AND(B732&lt;&gt;"N/A",D732&lt;&gt;"N/A"),AND(ISBLANK(B732),ISBLANK(D732)),AND(NOT(ISBLANK(B732)),NOT(ISBLANK(D732)))),TRUE,FALSE)</f>
        <v>1</v>
      </c>
      <c r="S732" s="16" t="b">
        <f t="shared" ref="S732:S795" si="72">IF(OR(AND(B732="N/A",D732="N/A",C732=0,P732=0),AND(ISBLANK(B732),ISBLANK(D732),ISBLANK(C732),P732=0),AND(AND(NOT(ISBLANK(B732)),B732&lt;&gt;"N/A"),AND(NOT(ISBLANK(D732)),D732&lt;&gt;"N/A"),C732&lt;&gt;0,P732&lt;&gt;0)),TRUE,FALSE)</f>
        <v>1</v>
      </c>
      <c r="T732" s="16" t="b">
        <f t="shared" si="67"/>
        <v>1</v>
      </c>
      <c r="U732" s="16" t="b">
        <f t="shared" si="68"/>
        <v>1</v>
      </c>
    </row>
    <row r="733" spans="1:21" ht="15.75">
      <c r="A733" s="239">
        <v>708</v>
      </c>
      <c r="B733" s="206"/>
      <c r="C733" s="207"/>
      <c r="D733" s="206"/>
      <c r="E733" s="225"/>
      <c r="F733" s="225"/>
      <c r="G733" s="225"/>
      <c r="H733" s="225"/>
      <c r="I733" s="225"/>
      <c r="J733" s="225"/>
      <c r="K733" s="225"/>
      <c r="L733" s="225"/>
      <c r="M733" s="225"/>
      <c r="N733" s="225"/>
      <c r="O733" s="225"/>
      <c r="P733" s="104">
        <f t="shared" si="69"/>
        <v>0</v>
      </c>
      <c r="Q733" s="16" t="b">
        <f t="shared" si="70"/>
        <v>1</v>
      </c>
      <c r="R733" s="481" t="b">
        <f t="shared" si="71"/>
        <v>1</v>
      </c>
      <c r="S733" s="16" t="b">
        <f t="shared" si="72"/>
        <v>1</v>
      </c>
      <c r="T733" s="16" t="b">
        <f t="shared" si="67"/>
        <v>1</v>
      </c>
      <c r="U733" s="16" t="b">
        <f t="shared" si="68"/>
        <v>1</v>
      </c>
    </row>
    <row r="734" spans="1:21" ht="15.75">
      <c r="A734" s="239">
        <v>709</v>
      </c>
      <c r="B734" s="206"/>
      <c r="C734" s="207"/>
      <c r="D734" s="206"/>
      <c r="E734" s="225"/>
      <c r="F734" s="225"/>
      <c r="G734" s="225"/>
      <c r="H734" s="225"/>
      <c r="I734" s="225"/>
      <c r="J734" s="225"/>
      <c r="K734" s="225"/>
      <c r="L734" s="225"/>
      <c r="M734" s="225"/>
      <c r="N734" s="225"/>
      <c r="O734" s="225"/>
      <c r="P734" s="104">
        <f t="shared" si="69"/>
        <v>0</v>
      </c>
      <c r="Q734" s="16" t="b">
        <f t="shared" si="70"/>
        <v>1</v>
      </c>
      <c r="R734" s="481" t="b">
        <f t="shared" si="71"/>
        <v>1</v>
      </c>
      <c r="S734" s="16" t="b">
        <f t="shared" si="72"/>
        <v>1</v>
      </c>
      <c r="T734" s="16" t="b">
        <f t="shared" si="67"/>
        <v>1</v>
      </c>
      <c r="U734" s="16" t="b">
        <f t="shared" si="68"/>
        <v>1</v>
      </c>
    </row>
    <row r="735" spans="1:21" ht="15.75">
      <c r="A735" s="239">
        <v>710</v>
      </c>
      <c r="B735" s="206"/>
      <c r="C735" s="207"/>
      <c r="D735" s="206"/>
      <c r="E735" s="225"/>
      <c r="F735" s="225"/>
      <c r="G735" s="225"/>
      <c r="H735" s="225"/>
      <c r="I735" s="225"/>
      <c r="J735" s="225"/>
      <c r="K735" s="225"/>
      <c r="L735" s="225"/>
      <c r="M735" s="225"/>
      <c r="N735" s="225"/>
      <c r="O735" s="225"/>
      <c r="P735" s="104">
        <f t="shared" si="69"/>
        <v>0</v>
      </c>
      <c r="Q735" s="16" t="b">
        <f t="shared" si="70"/>
        <v>1</v>
      </c>
      <c r="R735" s="481" t="b">
        <f t="shared" si="71"/>
        <v>1</v>
      </c>
      <c r="S735" s="16" t="b">
        <f t="shared" si="72"/>
        <v>1</v>
      </c>
      <c r="T735" s="16" t="b">
        <f t="shared" si="67"/>
        <v>1</v>
      </c>
      <c r="U735" s="16" t="b">
        <f t="shared" si="68"/>
        <v>1</v>
      </c>
    </row>
    <row r="736" spans="1:21" ht="15.75">
      <c r="A736" s="239">
        <v>711</v>
      </c>
      <c r="B736" s="206"/>
      <c r="C736" s="207"/>
      <c r="D736" s="206"/>
      <c r="E736" s="225"/>
      <c r="F736" s="225"/>
      <c r="G736" s="225"/>
      <c r="H736" s="225"/>
      <c r="I736" s="225"/>
      <c r="J736" s="225"/>
      <c r="K736" s="225"/>
      <c r="L736" s="225"/>
      <c r="M736" s="225"/>
      <c r="N736" s="225"/>
      <c r="O736" s="225"/>
      <c r="P736" s="104">
        <f t="shared" si="69"/>
        <v>0</v>
      </c>
      <c r="Q736" s="16" t="b">
        <f t="shared" si="70"/>
        <v>1</v>
      </c>
      <c r="R736" s="481" t="b">
        <f t="shared" si="71"/>
        <v>1</v>
      </c>
      <c r="S736" s="16" t="b">
        <f t="shared" si="72"/>
        <v>1</v>
      </c>
      <c r="T736" s="16" t="b">
        <f t="shared" si="67"/>
        <v>1</v>
      </c>
      <c r="U736" s="16" t="b">
        <f t="shared" si="68"/>
        <v>1</v>
      </c>
    </row>
    <row r="737" spans="1:21" ht="15.75">
      <c r="A737" s="239">
        <v>712</v>
      </c>
      <c r="B737" s="206"/>
      <c r="C737" s="207"/>
      <c r="D737" s="206"/>
      <c r="E737" s="225"/>
      <c r="F737" s="225"/>
      <c r="G737" s="225"/>
      <c r="H737" s="225"/>
      <c r="I737" s="225"/>
      <c r="J737" s="225"/>
      <c r="K737" s="225"/>
      <c r="L737" s="225"/>
      <c r="M737" s="225"/>
      <c r="N737" s="225"/>
      <c r="O737" s="225"/>
      <c r="P737" s="104">
        <f t="shared" si="69"/>
        <v>0</v>
      </c>
      <c r="Q737" s="16" t="b">
        <f t="shared" si="70"/>
        <v>1</v>
      </c>
      <c r="R737" s="481" t="b">
        <f t="shared" si="71"/>
        <v>1</v>
      </c>
      <c r="S737" s="16" t="b">
        <f t="shared" si="72"/>
        <v>1</v>
      </c>
      <c r="T737" s="16" t="b">
        <f t="shared" si="67"/>
        <v>1</v>
      </c>
      <c r="U737" s="16" t="b">
        <f t="shared" si="68"/>
        <v>1</v>
      </c>
    </row>
    <row r="738" spans="1:21" ht="15.75">
      <c r="A738" s="239">
        <v>713</v>
      </c>
      <c r="B738" s="206"/>
      <c r="C738" s="207"/>
      <c r="D738" s="206"/>
      <c r="E738" s="225"/>
      <c r="F738" s="225"/>
      <c r="G738" s="225"/>
      <c r="H738" s="225"/>
      <c r="I738" s="225"/>
      <c r="J738" s="225"/>
      <c r="K738" s="225"/>
      <c r="L738" s="225"/>
      <c r="M738" s="225"/>
      <c r="N738" s="225"/>
      <c r="O738" s="225"/>
      <c r="P738" s="104">
        <f t="shared" si="69"/>
        <v>0</v>
      </c>
      <c r="Q738" s="16" t="b">
        <f t="shared" si="70"/>
        <v>1</v>
      </c>
      <c r="R738" s="481" t="b">
        <f t="shared" si="71"/>
        <v>1</v>
      </c>
      <c r="S738" s="16" t="b">
        <f t="shared" si="72"/>
        <v>1</v>
      </c>
      <c r="T738" s="16" t="b">
        <f t="shared" si="67"/>
        <v>1</v>
      </c>
      <c r="U738" s="16" t="b">
        <f t="shared" si="68"/>
        <v>1</v>
      </c>
    </row>
    <row r="739" spans="1:21" ht="15.75">
      <c r="A739" s="239">
        <v>714</v>
      </c>
      <c r="B739" s="206"/>
      <c r="C739" s="207"/>
      <c r="D739" s="206"/>
      <c r="E739" s="225"/>
      <c r="F739" s="225"/>
      <c r="G739" s="225"/>
      <c r="H739" s="225"/>
      <c r="I739" s="225"/>
      <c r="J739" s="225"/>
      <c r="K739" s="225"/>
      <c r="L739" s="225"/>
      <c r="M739" s="225"/>
      <c r="N739" s="225"/>
      <c r="O739" s="225"/>
      <c r="P739" s="104">
        <f t="shared" si="69"/>
        <v>0</v>
      </c>
      <c r="Q739" s="16" t="b">
        <f t="shared" si="70"/>
        <v>1</v>
      </c>
      <c r="R739" s="481" t="b">
        <f t="shared" si="71"/>
        <v>1</v>
      </c>
      <c r="S739" s="16" t="b">
        <f t="shared" si="72"/>
        <v>1</v>
      </c>
      <c r="T739" s="16" t="b">
        <f t="shared" si="67"/>
        <v>1</v>
      </c>
      <c r="U739" s="16" t="b">
        <f t="shared" si="68"/>
        <v>1</v>
      </c>
    </row>
    <row r="740" spans="1:21" ht="15.75">
      <c r="A740" s="239">
        <v>715</v>
      </c>
      <c r="B740" s="206"/>
      <c r="C740" s="207"/>
      <c r="D740" s="206"/>
      <c r="E740" s="225"/>
      <c r="F740" s="225"/>
      <c r="G740" s="225"/>
      <c r="H740" s="225"/>
      <c r="I740" s="225"/>
      <c r="J740" s="225"/>
      <c r="K740" s="225"/>
      <c r="L740" s="225"/>
      <c r="M740" s="225"/>
      <c r="N740" s="225"/>
      <c r="O740" s="225"/>
      <c r="P740" s="104">
        <f t="shared" si="69"/>
        <v>0</v>
      </c>
      <c r="Q740" s="16" t="b">
        <f t="shared" si="70"/>
        <v>1</v>
      </c>
      <c r="R740" s="481" t="b">
        <f t="shared" si="71"/>
        <v>1</v>
      </c>
      <c r="S740" s="16" t="b">
        <f t="shared" si="72"/>
        <v>1</v>
      </c>
      <c r="T740" s="16" t="b">
        <f t="shared" si="67"/>
        <v>1</v>
      </c>
      <c r="U740" s="16" t="b">
        <f t="shared" si="68"/>
        <v>1</v>
      </c>
    </row>
    <row r="741" spans="1:21" ht="15.75">
      <c r="A741" s="239">
        <v>716</v>
      </c>
      <c r="B741" s="206"/>
      <c r="C741" s="207"/>
      <c r="D741" s="206"/>
      <c r="E741" s="225"/>
      <c r="F741" s="225"/>
      <c r="G741" s="225"/>
      <c r="H741" s="225"/>
      <c r="I741" s="225"/>
      <c r="J741" s="225"/>
      <c r="K741" s="225"/>
      <c r="L741" s="225"/>
      <c r="M741" s="225"/>
      <c r="N741" s="225"/>
      <c r="O741" s="225"/>
      <c r="P741" s="104">
        <f t="shared" si="69"/>
        <v>0</v>
      </c>
      <c r="Q741" s="16" t="b">
        <f t="shared" si="70"/>
        <v>1</v>
      </c>
      <c r="R741" s="481" t="b">
        <f t="shared" si="71"/>
        <v>1</v>
      </c>
      <c r="S741" s="16" t="b">
        <f t="shared" si="72"/>
        <v>1</v>
      </c>
      <c r="T741" s="16" t="b">
        <f t="shared" si="67"/>
        <v>1</v>
      </c>
      <c r="U741" s="16" t="b">
        <f t="shared" si="68"/>
        <v>1</v>
      </c>
    </row>
    <row r="742" spans="1:21" ht="15.75">
      <c r="A742" s="239">
        <v>717</v>
      </c>
      <c r="B742" s="206"/>
      <c r="C742" s="207"/>
      <c r="D742" s="206"/>
      <c r="E742" s="225"/>
      <c r="F742" s="225"/>
      <c r="G742" s="225"/>
      <c r="H742" s="225"/>
      <c r="I742" s="225"/>
      <c r="J742" s="225"/>
      <c r="K742" s="225"/>
      <c r="L742" s="225"/>
      <c r="M742" s="225"/>
      <c r="N742" s="225"/>
      <c r="O742" s="225"/>
      <c r="P742" s="104">
        <f t="shared" si="69"/>
        <v>0</v>
      </c>
      <c r="Q742" s="16" t="b">
        <f t="shared" si="70"/>
        <v>1</v>
      </c>
      <c r="R742" s="481" t="b">
        <f t="shared" si="71"/>
        <v>1</v>
      </c>
      <c r="S742" s="16" t="b">
        <f t="shared" si="72"/>
        <v>1</v>
      </c>
      <c r="T742" s="16" t="b">
        <f t="shared" si="67"/>
        <v>1</v>
      </c>
      <c r="U742" s="16" t="b">
        <f t="shared" si="68"/>
        <v>1</v>
      </c>
    </row>
    <row r="743" spans="1:21" ht="15.75">
      <c r="A743" s="239">
        <v>718</v>
      </c>
      <c r="B743" s="206"/>
      <c r="C743" s="207"/>
      <c r="D743" s="206"/>
      <c r="E743" s="225"/>
      <c r="F743" s="225"/>
      <c r="G743" s="225"/>
      <c r="H743" s="225"/>
      <c r="I743" s="225"/>
      <c r="J743" s="225"/>
      <c r="K743" s="225"/>
      <c r="L743" s="225"/>
      <c r="M743" s="225"/>
      <c r="N743" s="225"/>
      <c r="O743" s="225"/>
      <c r="P743" s="104">
        <f t="shared" si="69"/>
        <v>0</v>
      </c>
      <c r="Q743" s="16" t="b">
        <f t="shared" si="70"/>
        <v>1</v>
      </c>
      <c r="R743" s="481" t="b">
        <f t="shared" si="71"/>
        <v>1</v>
      </c>
      <c r="S743" s="16" t="b">
        <f t="shared" si="72"/>
        <v>1</v>
      </c>
      <c r="T743" s="16" t="b">
        <f t="shared" si="67"/>
        <v>1</v>
      </c>
      <c r="U743" s="16" t="b">
        <f t="shared" si="68"/>
        <v>1</v>
      </c>
    </row>
    <row r="744" spans="1:21" ht="15.75">
      <c r="A744" s="239">
        <v>719</v>
      </c>
      <c r="B744" s="206"/>
      <c r="C744" s="207"/>
      <c r="D744" s="206"/>
      <c r="E744" s="225"/>
      <c r="F744" s="225"/>
      <c r="G744" s="225"/>
      <c r="H744" s="225"/>
      <c r="I744" s="225"/>
      <c r="J744" s="225"/>
      <c r="K744" s="225"/>
      <c r="L744" s="225"/>
      <c r="M744" s="225"/>
      <c r="N744" s="225"/>
      <c r="O744" s="225"/>
      <c r="P744" s="104">
        <f t="shared" si="69"/>
        <v>0</v>
      </c>
      <c r="Q744" s="16" t="b">
        <f t="shared" si="70"/>
        <v>1</v>
      </c>
      <c r="R744" s="481" t="b">
        <f t="shared" si="71"/>
        <v>1</v>
      </c>
      <c r="S744" s="16" t="b">
        <f t="shared" si="72"/>
        <v>1</v>
      </c>
      <c r="T744" s="16" t="b">
        <f t="shared" si="67"/>
        <v>1</v>
      </c>
      <c r="U744" s="16" t="b">
        <f t="shared" si="68"/>
        <v>1</v>
      </c>
    </row>
    <row r="745" spans="1:21" ht="15.75">
      <c r="A745" s="239">
        <v>720</v>
      </c>
      <c r="B745" s="206"/>
      <c r="C745" s="207"/>
      <c r="D745" s="206"/>
      <c r="E745" s="225"/>
      <c r="F745" s="225"/>
      <c r="G745" s="225"/>
      <c r="H745" s="225"/>
      <c r="I745" s="225"/>
      <c r="J745" s="225"/>
      <c r="K745" s="225"/>
      <c r="L745" s="225"/>
      <c r="M745" s="225"/>
      <c r="N745" s="225"/>
      <c r="O745" s="225"/>
      <c r="P745" s="104">
        <f t="shared" si="69"/>
        <v>0</v>
      </c>
      <c r="Q745" s="16" t="b">
        <f t="shared" si="70"/>
        <v>1</v>
      </c>
      <c r="R745" s="481" t="b">
        <f t="shared" si="71"/>
        <v>1</v>
      </c>
      <c r="S745" s="16" t="b">
        <f t="shared" si="72"/>
        <v>1</v>
      </c>
      <c r="T745" s="16" t="b">
        <f t="shared" si="67"/>
        <v>1</v>
      </c>
      <c r="U745" s="16" t="b">
        <f t="shared" si="68"/>
        <v>1</v>
      </c>
    </row>
    <row r="746" spans="1:21" ht="15.75">
      <c r="A746" s="239">
        <v>721</v>
      </c>
      <c r="B746" s="206"/>
      <c r="C746" s="207"/>
      <c r="D746" s="206"/>
      <c r="E746" s="225"/>
      <c r="F746" s="225"/>
      <c r="G746" s="225"/>
      <c r="H746" s="225"/>
      <c r="I746" s="225"/>
      <c r="J746" s="225"/>
      <c r="K746" s="225"/>
      <c r="L746" s="225"/>
      <c r="M746" s="225"/>
      <c r="N746" s="225"/>
      <c r="O746" s="225"/>
      <c r="P746" s="104">
        <f t="shared" si="69"/>
        <v>0</v>
      </c>
      <c r="Q746" s="16" t="b">
        <f t="shared" si="70"/>
        <v>1</v>
      </c>
      <c r="R746" s="481" t="b">
        <f t="shared" si="71"/>
        <v>1</v>
      </c>
      <c r="S746" s="16" t="b">
        <f t="shared" si="72"/>
        <v>1</v>
      </c>
      <c r="T746" s="16" t="b">
        <f t="shared" si="67"/>
        <v>1</v>
      </c>
      <c r="U746" s="16" t="b">
        <f t="shared" si="68"/>
        <v>1</v>
      </c>
    </row>
    <row r="747" spans="1:21" ht="15.75">
      <c r="A747" s="239">
        <v>722</v>
      </c>
      <c r="B747" s="206"/>
      <c r="C747" s="207"/>
      <c r="D747" s="206"/>
      <c r="E747" s="225"/>
      <c r="F747" s="225"/>
      <c r="G747" s="225"/>
      <c r="H747" s="225"/>
      <c r="I747" s="225"/>
      <c r="J747" s="225"/>
      <c r="K747" s="225"/>
      <c r="L747" s="225"/>
      <c r="M747" s="225"/>
      <c r="N747" s="225"/>
      <c r="O747" s="225"/>
      <c r="P747" s="104">
        <f t="shared" si="69"/>
        <v>0</v>
      </c>
      <c r="Q747" s="16" t="b">
        <f t="shared" si="70"/>
        <v>1</v>
      </c>
      <c r="R747" s="481" t="b">
        <f t="shared" si="71"/>
        <v>1</v>
      </c>
      <c r="S747" s="16" t="b">
        <f t="shared" si="72"/>
        <v>1</v>
      </c>
      <c r="T747" s="16" t="b">
        <f t="shared" si="67"/>
        <v>1</v>
      </c>
      <c r="U747" s="16" t="b">
        <f t="shared" si="68"/>
        <v>1</v>
      </c>
    </row>
    <row r="748" spans="1:21" ht="15.75">
      <c r="A748" s="239">
        <v>723</v>
      </c>
      <c r="B748" s="206"/>
      <c r="C748" s="207"/>
      <c r="D748" s="206"/>
      <c r="E748" s="225"/>
      <c r="F748" s="225"/>
      <c r="G748" s="225"/>
      <c r="H748" s="225"/>
      <c r="I748" s="225"/>
      <c r="J748" s="225"/>
      <c r="K748" s="225"/>
      <c r="L748" s="225"/>
      <c r="M748" s="225"/>
      <c r="N748" s="225"/>
      <c r="O748" s="225"/>
      <c r="P748" s="104">
        <f t="shared" si="69"/>
        <v>0</v>
      </c>
      <c r="Q748" s="16" t="b">
        <f t="shared" si="70"/>
        <v>1</v>
      </c>
      <c r="R748" s="481" t="b">
        <f t="shared" si="71"/>
        <v>1</v>
      </c>
      <c r="S748" s="16" t="b">
        <f t="shared" si="72"/>
        <v>1</v>
      </c>
      <c r="T748" s="16" t="b">
        <f t="shared" si="67"/>
        <v>1</v>
      </c>
      <c r="U748" s="16" t="b">
        <f t="shared" si="68"/>
        <v>1</v>
      </c>
    </row>
    <row r="749" spans="1:21" ht="15.75">
      <c r="A749" s="239">
        <v>724</v>
      </c>
      <c r="B749" s="206"/>
      <c r="C749" s="207"/>
      <c r="D749" s="206"/>
      <c r="E749" s="225"/>
      <c r="F749" s="225"/>
      <c r="G749" s="225"/>
      <c r="H749" s="225"/>
      <c r="I749" s="225"/>
      <c r="J749" s="225"/>
      <c r="K749" s="225"/>
      <c r="L749" s="225"/>
      <c r="M749" s="225"/>
      <c r="N749" s="225"/>
      <c r="O749" s="225"/>
      <c r="P749" s="104">
        <f t="shared" si="69"/>
        <v>0</v>
      </c>
      <c r="Q749" s="16" t="b">
        <f t="shared" si="70"/>
        <v>1</v>
      </c>
      <c r="R749" s="481" t="b">
        <f t="shared" si="71"/>
        <v>1</v>
      </c>
      <c r="S749" s="16" t="b">
        <f t="shared" si="72"/>
        <v>1</v>
      </c>
      <c r="T749" s="16" t="b">
        <f t="shared" si="67"/>
        <v>1</v>
      </c>
      <c r="U749" s="16" t="b">
        <f t="shared" si="68"/>
        <v>1</v>
      </c>
    </row>
    <row r="750" spans="1:21" ht="15.75">
      <c r="A750" s="239">
        <v>725</v>
      </c>
      <c r="B750" s="206"/>
      <c r="C750" s="207"/>
      <c r="D750" s="206"/>
      <c r="E750" s="225"/>
      <c r="F750" s="225"/>
      <c r="G750" s="225"/>
      <c r="H750" s="225"/>
      <c r="I750" s="225"/>
      <c r="J750" s="225"/>
      <c r="K750" s="225"/>
      <c r="L750" s="225"/>
      <c r="M750" s="225"/>
      <c r="N750" s="225"/>
      <c r="O750" s="225"/>
      <c r="P750" s="104">
        <f t="shared" si="69"/>
        <v>0</v>
      </c>
      <c r="Q750" s="16" t="b">
        <f t="shared" si="70"/>
        <v>1</v>
      </c>
      <c r="R750" s="481" t="b">
        <f t="shared" si="71"/>
        <v>1</v>
      </c>
      <c r="S750" s="16" t="b">
        <f t="shared" si="72"/>
        <v>1</v>
      </c>
      <c r="T750" s="16" t="b">
        <f t="shared" si="67"/>
        <v>1</v>
      </c>
      <c r="U750" s="16" t="b">
        <f t="shared" si="68"/>
        <v>1</v>
      </c>
    </row>
    <row r="751" spans="1:21" ht="15.75">
      <c r="A751" s="239">
        <v>726</v>
      </c>
      <c r="B751" s="206"/>
      <c r="C751" s="207"/>
      <c r="D751" s="206"/>
      <c r="E751" s="225"/>
      <c r="F751" s="225"/>
      <c r="G751" s="225"/>
      <c r="H751" s="225"/>
      <c r="I751" s="225"/>
      <c r="J751" s="225"/>
      <c r="K751" s="225"/>
      <c r="L751" s="225"/>
      <c r="M751" s="225"/>
      <c r="N751" s="225"/>
      <c r="O751" s="225"/>
      <c r="P751" s="104">
        <f t="shared" si="69"/>
        <v>0</v>
      </c>
      <c r="Q751" s="16" t="b">
        <f t="shared" si="70"/>
        <v>1</v>
      </c>
      <c r="R751" s="481" t="b">
        <f t="shared" si="71"/>
        <v>1</v>
      </c>
      <c r="S751" s="16" t="b">
        <f t="shared" si="72"/>
        <v>1</v>
      </c>
      <c r="T751" s="16" t="b">
        <f t="shared" si="67"/>
        <v>1</v>
      </c>
      <c r="U751" s="16" t="b">
        <f t="shared" si="68"/>
        <v>1</v>
      </c>
    </row>
    <row r="752" spans="1:21" ht="15.75">
      <c r="A752" s="239">
        <v>727</v>
      </c>
      <c r="B752" s="206"/>
      <c r="C752" s="207"/>
      <c r="D752" s="206"/>
      <c r="E752" s="225"/>
      <c r="F752" s="225"/>
      <c r="G752" s="225"/>
      <c r="H752" s="225"/>
      <c r="I752" s="225"/>
      <c r="J752" s="225"/>
      <c r="K752" s="225"/>
      <c r="L752" s="225"/>
      <c r="M752" s="225"/>
      <c r="N752" s="225"/>
      <c r="O752" s="225"/>
      <c r="P752" s="104">
        <f t="shared" si="69"/>
        <v>0</v>
      </c>
      <c r="Q752" s="16" t="b">
        <f t="shared" si="70"/>
        <v>1</v>
      </c>
      <c r="R752" s="481" t="b">
        <f t="shared" si="71"/>
        <v>1</v>
      </c>
      <c r="S752" s="16" t="b">
        <f t="shared" si="72"/>
        <v>1</v>
      </c>
      <c r="T752" s="16" t="b">
        <f t="shared" si="67"/>
        <v>1</v>
      </c>
      <c r="U752" s="16" t="b">
        <f t="shared" si="68"/>
        <v>1</v>
      </c>
    </row>
    <row r="753" spans="1:21" ht="15.75">
      <c r="A753" s="239">
        <v>728</v>
      </c>
      <c r="B753" s="206"/>
      <c r="C753" s="207"/>
      <c r="D753" s="206"/>
      <c r="E753" s="225"/>
      <c r="F753" s="225"/>
      <c r="G753" s="225"/>
      <c r="H753" s="225"/>
      <c r="I753" s="225"/>
      <c r="J753" s="225"/>
      <c r="K753" s="225"/>
      <c r="L753" s="225"/>
      <c r="M753" s="225"/>
      <c r="N753" s="225"/>
      <c r="O753" s="225"/>
      <c r="P753" s="104">
        <f t="shared" si="69"/>
        <v>0</v>
      </c>
      <c r="Q753" s="16" t="b">
        <f t="shared" si="70"/>
        <v>1</v>
      </c>
      <c r="R753" s="481" t="b">
        <f t="shared" si="71"/>
        <v>1</v>
      </c>
      <c r="S753" s="16" t="b">
        <f t="shared" si="72"/>
        <v>1</v>
      </c>
      <c r="T753" s="16" t="b">
        <f t="shared" si="67"/>
        <v>1</v>
      </c>
      <c r="U753" s="16" t="b">
        <f t="shared" si="68"/>
        <v>1</v>
      </c>
    </row>
    <row r="754" spans="1:21" ht="15.75">
      <c r="A754" s="239">
        <v>729</v>
      </c>
      <c r="B754" s="206"/>
      <c r="C754" s="207"/>
      <c r="D754" s="206"/>
      <c r="E754" s="225"/>
      <c r="F754" s="225"/>
      <c r="G754" s="225"/>
      <c r="H754" s="225"/>
      <c r="I754" s="225"/>
      <c r="J754" s="225"/>
      <c r="K754" s="225"/>
      <c r="L754" s="225"/>
      <c r="M754" s="225"/>
      <c r="N754" s="225"/>
      <c r="O754" s="225"/>
      <c r="P754" s="104">
        <f t="shared" si="69"/>
        <v>0</v>
      </c>
      <c r="Q754" s="16" t="b">
        <f t="shared" si="70"/>
        <v>1</v>
      </c>
      <c r="R754" s="481" t="b">
        <f t="shared" si="71"/>
        <v>1</v>
      </c>
      <c r="S754" s="16" t="b">
        <f t="shared" si="72"/>
        <v>1</v>
      </c>
      <c r="T754" s="16" t="b">
        <f t="shared" si="67"/>
        <v>1</v>
      </c>
      <c r="U754" s="16" t="b">
        <f t="shared" si="68"/>
        <v>1</v>
      </c>
    </row>
    <row r="755" spans="1:21" ht="15.75">
      <c r="A755" s="239">
        <v>730</v>
      </c>
      <c r="B755" s="206"/>
      <c r="C755" s="207"/>
      <c r="D755" s="206"/>
      <c r="E755" s="225"/>
      <c r="F755" s="225"/>
      <c r="G755" s="225"/>
      <c r="H755" s="225"/>
      <c r="I755" s="225"/>
      <c r="J755" s="225"/>
      <c r="K755" s="225"/>
      <c r="L755" s="225"/>
      <c r="M755" s="225"/>
      <c r="N755" s="225"/>
      <c r="O755" s="225"/>
      <c r="P755" s="104">
        <f t="shared" si="69"/>
        <v>0</v>
      </c>
      <c r="Q755" s="16" t="b">
        <f t="shared" si="70"/>
        <v>1</v>
      </c>
      <c r="R755" s="481" t="b">
        <f t="shared" si="71"/>
        <v>1</v>
      </c>
      <c r="S755" s="16" t="b">
        <f t="shared" si="72"/>
        <v>1</v>
      </c>
      <c r="T755" s="16" t="b">
        <f t="shared" si="67"/>
        <v>1</v>
      </c>
      <c r="U755" s="16" t="b">
        <f t="shared" si="68"/>
        <v>1</v>
      </c>
    </row>
    <row r="756" spans="1:21" ht="15.75">
      <c r="A756" s="239">
        <v>731</v>
      </c>
      <c r="B756" s="206"/>
      <c r="C756" s="207"/>
      <c r="D756" s="206"/>
      <c r="E756" s="225"/>
      <c r="F756" s="225"/>
      <c r="G756" s="225"/>
      <c r="H756" s="225"/>
      <c r="I756" s="225"/>
      <c r="J756" s="225"/>
      <c r="K756" s="225"/>
      <c r="L756" s="225"/>
      <c r="M756" s="225"/>
      <c r="N756" s="225"/>
      <c r="O756" s="225"/>
      <c r="P756" s="104">
        <f t="shared" si="69"/>
        <v>0</v>
      </c>
      <c r="Q756" s="16" t="b">
        <f t="shared" si="70"/>
        <v>1</v>
      </c>
      <c r="R756" s="481" t="b">
        <f t="shared" si="71"/>
        <v>1</v>
      </c>
      <c r="S756" s="16" t="b">
        <f t="shared" si="72"/>
        <v>1</v>
      </c>
      <c r="T756" s="16" t="b">
        <f t="shared" si="67"/>
        <v>1</v>
      </c>
      <c r="U756" s="16" t="b">
        <f t="shared" si="68"/>
        <v>1</v>
      </c>
    </row>
    <row r="757" spans="1:21" ht="15.75">
      <c r="A757" s="239">
        <v>732</v>
      </c>
      <c r="B757" s="206"/>
      <c r="C757" s="207"/>
      <c r="D757" s="206"/>
      <c r="E757" s="225"/>
      <c r="F757" s="225"/>
      <c r="G757" s="225"/>
      <c r="H757" s="225"/>
      <c r="I757" s="225"/>
      <c r="J757" s="225"/>
      <c r="K757" s="225"/>
      <c r="L757" s="225"/>
      <c r="M757" s="225"/>
      <c r="N757" s="225"/>
      <c r="O757" s="225"/>
      <c r="P757" s="104">
        <f t="shared" si="69"/>
        <v>0</v>
      </c>
      <c r="Q757" s="16" t="b">
        <f t="shared" si="70"/>
        <v>1</v>
      </c>
      <c r="R757" s="481" t="b">
        <f t="shared" si="71"/>
        <v>1</v>
      </c>
      <c r="S757" s="16" t="b">
        <f t="shared" si="72"/>
        <v>1</v>
      </c>
      <c r="T757" s="16" t="b">
        <f t="shared" si="67"/>
        <v>1</v>
      </c>
      <c r="U757" s="16" t="b">
        <f t="shared" si="68"/>
        <v>1</v>
      </c>
    </row>
    <row r="758" spans="1:21" ht="15.75">
      <c r="A758" s="239">
        <v>733</v>
      </c>
      <c r="B758" s="206"/>
      <c r="C758" s="207"/>
      <c r="D758" s="206"/>
      <c r="E758" s="225"/>
      <c r="F758" s="225"/>
      <c r="G758" s="225"/>
      <c r="H758" s="225"/>
      <c r="I758" s="225"/>
      <c r="J758" s="225"/>
      <c r="K758" s="225"/>
      <c r="L758" s="225"/>
      <c r="M758" s="225"/>
      <c r="N758" s="225"/>
      <c r="O758" s="225"/>
      <c r="P758" s="104">
        <f t="shared" si="69"/>
        <v>0</v>
      </c>
      <c r="Q758" s="16" t="b">
        <f t="shared" si="70"/>
        <v>1</v>
      </c>
      <c r="R758" s="481" t="b">
        <f t="shared" si="71"/>
        <v>1</v>
      </c>
      <c r="S758" s="16" t="b">
        <f t="shared" si="72"/>
        <v>1</v>
      </c>
      <c r="T758" s="16" t="b">
        <f t="shared" si="67"/>
        <v>1</v>
      </c>
      <c r="U758" s="16" t="b">
        <f t="shared" si="68"/>
        <v>1</v>
      </c>
    </row>
    <row r="759" spans="1:21" ht="15.75">
      <c r="A759" s="239">
        <v>734</v>
      </c>
      <c r="B759" s="206"/>
      <c r="C759" s="207"/>
      <c r="D759" s="206"/>
      <c r="E759" s="225"/>
      <c r="F759" s="225"/>
      <c r="G759" s="225"/>
      <c r="H759" s="225"/>
      <c r="I759" s="225"/>
      <c r="J759" s="225"/>
      <c r="K759" s="225"/>
      <c r="L759" s="225"/>
      <c r="M759" s="225"/>
      <c r="N759" s="225"/>
      <c r="O759" s="225"/>
      <c r="P759" s="104">
        <f t="shared" si="69"/>
        <v>0</v>
      </c>
      <c r="Q759" s="16" t="b">
        <f t="shared" si="70"/>
        <v>1</v>
      </c>
      <c r="R759" s="481" t="b">
        <f t="shared" si="71"/>
        <v>1</v>
      </c>
      <c r="S759" s="16" t="b">
        <f t="shared" si="72"/>
        <v>1</v>
      </c>
      <c r="T759" s="16" t="b">
        <f t="shared" si="67"/>
        <v>1</v>
      </c>
      <c r="U759" s="16" t="b">
        <f t="shared" si="68"/>
        <v>1</v>
      </c>
    </row>
    <row r="760" spans="1:21" ht="15.75">
      <c r="A760" s="239">
        <v>735</v>
      </c>
      <c r="B760" s="206"/>
      <c r="C760" s="207"/>
      <c r="D760" s="206"/>
      <c r="E760" s="225"/>
      <c r="F760" s="225"/>
      <c r="G760" s="225"/>
      <c r="H760" s="225"/>
      <c r="I760" s="225"/>
      <c r="J760" s="225"/>
      <c r="K760" s="225"/>
      <c r="L760" s="225"/>
      <c r="M760" s="225"/>
      <c r="N760" s="225"/>
      <c r="O760" s="225"/>
      <c r="P760" s="104">
        <f t="shared" si="69"/>
        <v>0</v>
      </c>
      <c r="Q760" s="16" t="b">
        <f t="shared" si="70"/>
        <v>1</v>
      </c>
      <c r="R760" s="481" t="b">
        <f t="shared" si="71"/>
        <v>1</v>
      </c>
      <c r="S760" s="16" t="b">
        <f t="shared" si="72"/>
        <v>1</v>
      </c>
      <c r="T760" s="16" t="b">
        <f t="shared" si="67"/>
        <v>1</v>
      </c>
      <c r="U760" s="16" t="b">
        <f t="shared" si="68"/>
        <v>1</v>
      </c>
    </row>
    <row r="761" spans="1:21" ht="15.75">
      <c r="A761" s="239">
        <v>736</v>
      </c>
      <c r="B761" s="206"/>
      <c r="C761" s="207"/>
      <c r="D761" s="206"/>
      <c r="E761" s="225"/>
      <c r="F761" s="225"/>
      <c r="G761" s="225"/>
      <c r="H761" s="225"/>
      <c r="I761" s="225"/>
      <c r="J761" s="225"/>
      <c r="K761" s="225"/>
      <c r="L761" s="225"/>
      <c r="M761" s="225"/>
      <c r="N761" s="225"/>
      <c r="O761" s="225"/>
      <c r="P761" s="104">
        <f t="shared" si="69"/>
        <v>0</v>
      </c>
      <c r="Q761" s="16" t="b">
        <f t="shared" si="70"/>
        <v>1</v>
      </c>
      <c r="R761" s="481" t="b">
        <f t="shared" si="71"/>
        <v>1</v>
      </c>
      <c r="S761" s="16" t="b">
        <f t="shared" si="72"/>
        <v>1</v>
      </c>
      <c r="T761" s="16" t="b">
        <f t="shared" si="67"/>
        <v>1</v>
      </c>
      <c r="U761" s="16" t="b">
        <f t="shared" si="68"/>
        <v>1</v>
      </c>
    </row>
    <row r="762" spans="1:21" ht="15.75">
      <c r="A762" s="239">
        <v>737</v>
      </c>
      <c r="B762" s="206"/>
      <c r="C762" s="207"/>
      <c r="D762" s="206"/>
      <c r="E762" s="225"/>
      <c r="F762" s="225"/>
      <c r="G762" s="225"/>
      <c r="H762" s="225"/>
      <c r="I762" s="225"/>
      <c r="J762" s="225"/>
      <c r="K762" s="225"/>
      <c r="L762" s="225"/>
      <c r="M762" s="225"/>
      <c r="N762" s="225"/>
      <c r="O762" s="225"/>
      <c r="P762" s="104">
        <f t="shared" si="69"/>
        <v>0</v>
      </c>
      <c r="Q762" s="16" t="b">
        <f t="shared" si="70"/>
        <v>1</v>
      </c>
      <c r="R762" s="481" t="b">
        <f t="shared" si="71"/>
        <v>1</v>
      </c>
      <c r="S762" s="16" t="b">
        <f t="shared" si="72"/>
        <v>1</v>
      </c>
      <c r="T762" s="16" t="b">
        <f t="shared" si="67"/>
        <v>1</v>
      </c>
      <c r="U762" s="16" t="b">
        <f t="shared" si="68"/>
        <v>1</v>
      </c>
    </row>
    <row r="763" spans="1:21" ht="15.75">
      <c r="A763" s="239">
        <v>738</v>
      </c>
      <c r="B763" s="206"/>
      <c r="C763" s="207"/>
      <c r="D763" s="206"/>
      <c r="E763" s="225"/>
      <c r="F763" s="225"/>
      <c r="G763" s="225"/>
      <c r="H763" s="225"/>
      <c r="I763" s="225"/>
      <c r="J763" s="225"/>
      <c r="K763" s="225"/>
      <c r="L763" s="225"/>
      <c r="M763" s="225"/>
      <c r="N763" s="225"/>
      <c r="O763" s="225"/>
      <c r="P763" s="104">
        <f t="shared" si="69"/>
        <v>0</v>
      </c>
      <c r="Q763" s="16" t="b">
        <f t="shared" si="70"/>
        <v>1</v>
      </c>
      <c r="R763" s="481" t="b">
        <f t="shared" si="71"/>
        <v>1</v>
      </c>
      <c r="S763" s="16" t="b">
        <f t="shared" si="72"/>
        <v>1</v>
      </c>
      <c r="T763" s="16" t="b">
        <f t="shared" si="67"/>
        <v>1</v>
      </c>
      <c r="U763" s="16" t="b">
        <f t="shared" si="68"/>
        <v>1</v>
      </c>
    </row>
    <row r="764" spans="1:21" ht="15.75">
      <c r="A764" s="239">
        <v>739</v>
      </c>
      <c r="B764" s="206"/>
      <c r="C764" s="207"/>
      <c r="D764" s="206"/>
      <c r="E764" s="225"/>
      <c r="F764" s="225"/>
      <c r="G764" s="225"/>
      <c r="H764" s="225"/>
      <c r="I764" s="225"/>
      <c r="J764" s="225"/>
      <c r="K764" s="225"/>
      <c r="L764" s="225"/>
      <c r="M764" s="225"/>
      <c r="N764" s="225"/>
      <c r="O764" s="225"/>
      <c r="P764" s="104">
        <f t="shared" si="69"/>
        <v>0</v>
      </c>
      <c r="Q764" s="16" t="b">
        <f t="shared" si="70"/>
        <v>1</v>
      </c>
      <c r="R764" s="481" t="b">
        <f t="shared" si="71"/>
        <v>1</v>
      </c>
      <c r="S764" s="16" t="b">
        <f t="shared" si="72"/>
        <v>1</v>
      </c>
      <c r="T764" s="16" t="b">
        <f t="shared" si="67"/>
        <v>1</v>
      </c>
      <c r="U764" s="16" t="b">
        <f t="shared" si="68"/>
        <v>1</v>
      </c>
    </row>
    <row r="765" spans="1:21" ht="15.75">
      <c r="A765" s="239">
        <v>740</v>
      </c>
      <c r="B765" s="206"/>
      <c r="C765" s="207"/>
      <c r="D765" s="206"/>
      <c r="E765" s="225"/>
      <c r="F765" s="225"/>
      <c r="G765" s="225"/>
      <c r="H765" s="225"/>
      <c r="I765" s="225"/>
      <c r="J765" s="225"/>
      <c r="K765" s="225"/>
      <c r="L765" s="225"/>
      <c r="M765" s="225"/>
      <c r="N765" s="225"/>
      <c r="O765" s="225"/>
      <c r="P765" s="104">
        <f t="shared" si="69"/>
        <v>0</v>
      </c>
      <c r="Q765" s="16" t="b">
        <f t="shared" si="70"/>
        <v>1</v>
      </c>
      <c r="R765" s="481" t="b">
        <f t="shared" si="71"/>
        <v>1</v>
      </c>
      <c r="S765" s="16" t="b">
        <f t="shared" si="72"/>
        <v>1</v>
      </c>
      <c r="T765" s="16" t="b">
        <f t="shared" si="67"/>
        <v>1</v>
      </c>
      <c r="U765" s="16" t="b">
        <f t="shared" si="68"/>
        <v>1</v>
      </c>
    </row>
    <row r="766" spans="1:21" ht="15.75">
      <c r="A766" s="239">
        <v>741</v>
      </c>
      <c r="B766" s="206"/>
      <c r="C766" s="207"/>
      <c r="D766" s="206"/>
      <c r="E766" s="225"/>
      <c r="F766" s="225"/>
      <c r="G766" s="225"/>
      <c r="H766" s="225"/>
      <c r="I766" s="225"/>
      <c r="J766" s="225"/>
      <c r="K766" s="225"/>
      <c r="L766" s="225"/>
      <c r="M766" s="225"/>
      <c r="N766" s="225"/>
      <c r="O766" s="225"/>
      <c r="P766" s="104">
        <f t="shared" si="69"/>
        <v>0</v>
      </c>
      <c r="Q766" s="16" t="b">
        <f t="shared" si="70"/>
        <v>1</v>
      </c>
      <c r="R766" s="481" t="b">
        <f t="shared" si="71"/>
        <v>1</v>
      </c>
      <c r="S766" s="16" t="b">
        <f t="shared" si="72"/>
        <v>1</v>
      </c>
      <c r="T766" s="16" t="b">
        <f t="shared" si="67"/>
        <v>1</v>
      </c>
      <c r="U766" s="16" t="b">
        <f t="shared" si="68"/>
        <v>1</v>
      </c>
    </row>
    <row r="767" spans="1:21" ht="15.75">
      <c r="A767" s="239">
        <v>742</v>
      </c>
      <c r="B767" s="206"/>
      <c r="C767" s="207"/>
      <c r="D767" s="206"/>
      <c r="E767" s="225"/>
      <c r="F767" s="225"/>
      <c r="G767" s="225"/>
      <c r="H767" s="225"/>
      <c r="I767" s="225"/>
      <c r="J767" s="225"/>
      <c r="K767" s="225"/>
      <c r="L767" s="225"/>
      <c r="M767" s="225"/>
      <c r="N767" s="225"/>
      <c r="O767" s="225"/>
      <c r="P767" s="104">
        <f t="shared" si="69"/>
        <v>0</v>
      </c>
      <c r="Q767" s="16" t="b">
        <f t="shared" si="70"/>
        <v>1</v>
      </c>
      <c r="R767" s="481" t="b">
        <f t="shared" si="71"/>
        <v>1</v>
      </c>
      <c r="S767" s="16" t="b">
        <f t="shared" si="72"/>
        <v>1</v>
      </c>
      <c r="T767" s="16" t="b">
        <f t="shared" si="67"/>
        <v>1</v>
      </c>
      <c r="U767" s="16" t="b">
        <f t="shared" si="68"/>
        <v>1</v>
      </c>
    </row>
    <row r="768" spans="1:21" ht="15.75">
      <c r="A768" s="239">
        <v>743</v>
      </c>
      <c r="B768" s="206"/>
      <c r="C768" s="207"/>
      <c r="D768" s="206"/>
      <c r="E768" s="225"/>
      <c r="F768" s="225"/>
      <c r="G768" s="225"/>
      <c r="H768" s="225"/>
      <c r="I768" s="225"/>
      <c r="J768" s="225"/>
      <c r="K768" s="225"/>
      <c r="L768" s="225"/>
      <c r="M768" s="225"/>
      <c r="N768" s="225"/>
      <c r="O768" s="225"/>
      <c r="P768" s="104">
        <f t="shared" si="69"/>
        <v>0</v>
      </c>
      <c r="Q768" s="16" t="b">
        <f t="shared" si="70"/>
        <v>1</v>
      </c>
      <c r="R768" s="481" t="b">
        <f t="shared" si="71"/>
        <v>1</v>
      </c>
      <c r="S768" s="16" t="b">
        <f t="shared" si="72"/>
        <v>1</v>
      </c>
      <c r="T768" s="16" t="b">
        <f t="shared" si="67"/>
        <v>1</v>
      </c>
      <c r="U768" s="16" t="b">
        <f t="shared" si="68"/>
        <v>1</v>
      </c>
    </row>
    <row r="769" spans="1:21" ht="15.75">
      <c r="A769" s="239">
        <v>744</v>
      </c>
      <c r="B769" s="206"/>
      <c r="C769" s="207"/>
      <c r="D769" s="206"/>
      <c r="E769" s="225"/>
      <c r="F769" s="225"/>
      <c r="G769" s="225"/>
      <c r="H769" s="225"/>
      <c r="I769" s="225"/>
      <c r="J769" s="225"/>
      <c r="K769" s="225"/>
      <c r="L769" s="225"/>
      <c r="M769" s="225"/>
      <c r="N769" s="225"/>
      <c r="O769" s="225"/>
      <c r="P769" s="104">
        <f t="shared" si="69"/>
        <v>0</v>
      </c>
      <c r="Q769" s="16" t="b">
        <f t="shared" si="70"/>
        <v>1</v>
      </c>
      <c r="R769" s="481" t="b">
        <f t="shared" si="71"/>
        <v>1</v>
      </c>
      <c r="S769" s="16" t="b">
        <f t="shared" si="72"/>
        <v>1</v>
      </c>
      <c r="T769" s="16" t="b">
        <f t="shared" si="67"/>
        <v>1</v>
      </c>
      <c r="U769" s="16" t="b">
        <f t="shared" si="68"/>
        <v>1</v>
      </c>
    </row>
    <row r="770" spans="1:21" ht="15.75">
      <c r="A770" s="239">
        <v>745</v>
      </c>
      <c r="B770" s="206"/>
      <c r="C770" s="207"/>
      <c r="D770" s="206"/>
      <c r="E770" s="225"/>
      <c r="F770" s="225"/>
      <c r="G770" s="225"/>
      <c r="H770" s="225"/>
      <c r="I770" s="225"/>
      <c r="J770" s="225"/>
      <c r="K770" s="225"/>
      <c r="L770" s="225"/>
      <c r="M770" s="225"/>
      <c r="N770" s="225"/>
      <c r="O770" s="225"/>
      <c r="P770" s="104">
        <f t="shared" si="69"/>
        <v>0</v>
      </c>
      <c r="Q770" s="16" t="b">
        <f t="shared" si="70"/>
        <v>1</v>
      </c>
      <c r="R770" s="481" t="b">
        <f t="shared" si="71"/>
        <v>1</v>
      </c>
      <c r="S770" s="16" t="b">
        <f t="shared" si="72"/>
        <v>1</v>
      </c>
      <c r="T770" s="16" t="b">
        <f t="shared" si="67"/>
        <v>1</v>
      </c>
      <c r="U770" s="16" t="b">
        <f t="shared" si="68"/>
        <v>1</v>
      </c>
    </row>
    <row r="771" spans="1:21" ht="15.75">
      <c r="A771" s="239">
        <v>746</v>
      </c>
      <c r="B771" s="206"/>
      <c r="C771" s="207"/>
      <c r="D771" s="206"/>
      <c r="E771" s="225"/>
      <c r="F771" s="225"/>
      <c r="G771" s="225"/>
      <c r="H771" s="225"/>
      <c r="I771" s="225"/>
      <c r="J771" s="225"/>
      <c r="K771" s="225"/>
      <c r="L771" s="225"/>
      <c r="M771" s="225"/>
      <c r="N771" s="225"/>
      <c r="O771" s="225"/>
      <c r="P771" s="104">
        <f t="shared" si="69"/>
        <v>0</v>
      </c>
      <c r="Q771" s="16" t="b">
        <f t="shared" si="70"/>
        <v>1</v>
      </c>
      <c r="R771" s="481" t="b">
        <f t="shared" si="71"/>
        <v>1</v>
      </c>
      <c r="S771" s="16" t="b">
        <f t="shared" si="72"/>
        <v>1</v>
      </c>
      <c r="T771" s="16" t="b">
        <f t="shared" si="67"/>
        <v>1</v>
      </c>
      <c r="U771" s="16" t="b">
        <f t="shared" si="68"/>
        <v>1</v>
      </c>
    </row>
    <row r="772" spans="1:21" ht="15.75">
      <c r="A772" s="239">
        <v>747</v>
      </c>
      <c r="B772" s="206"/>
      <c r="C772" s="207"/>
      <c r="D772" s="206"/>
      <c r="E772" s="225"/>
      <c r="F772" s="225"/>
      <c r="G772" s="225"/>
      <c r="H772" s="225"/>
      <c r="I772" s="225"/>
      <c r="J772" s="225"/>
      <c r="K772" s="225"/>
      <c r="L772" s="225"/>
      <c r="M772" s="225"/>
      <c r="N772" s="225"/>
      <c r="O772" s="225"/>
      <c r="P772" s="104">
        <f t="shared" si="69"/>
        <v>0</v>
      </c>
      <c r="Q772" s="16" t="b">
        <f t="shared" si="70"/>
        <v>1</v>
      </c>
      <c r="R772" s="481" t="b">
        <f t="shared" si="71"/>
        <v>1</v>
      </c>
      <c r="S772" s="16" t="b">
        <f t="shared" si="72"/>
        <v>1</v>
      </c>
      <c r="T772" s="16" t="b">
        <f t="shared" si="67"/>
        <v>1</v>
      </c>
      <c r="U772" s="16" t="b">
        <f t="shared" si="68"/>
        <v>1</v>
      </c>
    </row>
    <row r="773" spans="1:21" ht="15.75">
      <c r="A773" s="239">
        <v>748</v>
      </c>
      <c r="B773" s="206"/>
      <c r="C773" s="207"/>
      <c r="D773" s="206"/>
      <c r="E773" s="225"/>
      <c r="F773" s="225"/>
      <c r="G773" s="225"/>
      <c r="H773" s="225"/>
      <c r="I773" s="225"/>
      <c r="J773" s="225"/>
      <c r="K773" s="225"/>
      <c r="L773" s="225"/>
      <c r="M773" s="225"/>
      <c r="N773" s="225"/>
      <c r="O773" s="225"/>
      <c r="P773" s="104">
        <f t="shared" si="69"/>
        <v>0</v>
      </c>
      <c r="Q773" s="16" t="b">
        <f t="shared" si="70"/>
        <v>1</v>
      </c>
      <c r="R773" s="481" t="b">
        <f t="shared" si="71"/>
        <v>1</v>
      </c>
      <c r="S773" s="16" t="b">
        <f t="shared" si="72"/>
        <v>1</v>
      </c>
      <c r="T773" s="16" t="b">
        <f t="shared" si="67"/>
        <v>1</v>
      </c>
      <c r="U773" s="16" t="b">
        <f t="shared" si="68"/>
        <v>1</v>
      </c>
    </row>
    <row r="774" spans="1:21" ht="15.75">
      <c r="A774" s="239">
        <v>749</v>
      </c>
      <c r="B774" s="206"/>
      <c r="C774" s="207"/>
      <c r="D774" s="206"/>
      <c r="E774" s="225"/>
      <c r="F774" s="225"/>
      <c r="G774" s="225"/>
      <c r="H774" s="225"/>
      <c r="I774" s="225"/>
      <c r="J774" s="225"/>
      <c r="K774" s="225"/>
      <c r="L774" s="225"/>
      <c r="M774" s="225"/>
      <c r="N774" s="225"/>
      <c r="O774" s="225"/>
      <c r="P774" s="104">
        <f t="shared" si="69"/>
        <v>0</v>
      </c>
      <c r="Q774" s="16" t="b">
        <f t="shared" si="70"/>
        <v>1</v>
      </c>
      <c r="R774" s="481" t="b">
        <f t="shared" si="71"/>
        <v>1</v>
      </c>
      <c r="S774" s="16" t="b">
        <f t="shared" si="72"/>
        <v>1</v>
      </c>
      <c r="T774" s="16" t="b">
        <f t="shared" si="67"/>
        <v>1</v>
      </c>
      <c r="U774" s="16" t="b">
        <f t="shared" si="68"/>
        <v>1</v>
      </c>
    </row>
    <row r="775" spans="1:21" ht="15.75">
      <c r="A775" s="239">
        <v>750</v>
      </c>
      <c r="B775" s="206"/>
      <c r="C775" s="207"/>
      <c r="D775" s="206"/>
      <c r="E775" s="225"/>
      <c r="F775" s="225"/>
      <c r="G775" s="225"/>
      <c r="H775" s="225"/>
      <c r="I775" s="225"/>
      <c r="J775" s="225"/>
      <c r="K775" s="225"/>
      <c r="L775" s="225"/>
      <c r="M775" s="225"/>
      <c r="N775" s="225"/>
      <c r="O775" s="225"/>
      <c r="P775" s="104">
        <f t="shared" si="69"/>
        <v>0</v>
      </c>
      <c r="Q775" s="16" t="b">
        <f t="shared" si="70"/>
        <v>1</v>
      </c>
      <c r="R775" s="481" t="b">
        <f t="shared" si="71"/>
        <v>1</v>
      </c>
      <c r="S775" s="16" t="b">
        <f t="shared" si="72"/>
        <v>1</v>
      </c>
      <c r="T775" s="16" t="b">
        <f t="shared" si="67"/>
        <v>1</v>
      </c>
      <c r="U775" s="16" t="b">
        <f t="shared" si="68"/>
        <v>1</v>
      </c>
    </row>
    <row r="776" spans="1:21" ht="15.75">
      <c r="A776" s="239">
        <v>751</v>
      </c>
      <c r="B776" s="206"/>
      <c r="C776" s="207"/>
      <c r="D776" s="206"/>
      <c r="E776" s="225"/>
      <c r="F776" s="225"/>
      <c r="G776" s="225"/>
      <c r="H776" s="225"/>
      <c r="I776" s="225"/>
      <c r="J776" s="225"/>
      <c r="K776" s="225"/>
      <c r="L776" s="225"/>
      <c r="M776" s="225"/>
      <c r="N776" s="225"/>
      <c r="O776" s="225"/>
      <c r="P776" s="104">
        <f t="shared" si="69"/>
        <v>0</v>
      </c>
      <c r="Q776" s="16" t="b">
        <f t="shared" si="70"/>
        <v>1</v>
      </c>
      <c r="R776" s="481" t="b">
        <f t="shared" si="71"/>
        <v>1</v>
      </c>
      <c r="S776" s="16" t="b">
        <f t="shared" si="72"/>
        <v>1</v>
      </c>
      <c r="T776" s="16" t="b">
        <f t="shared" si="67"/>
        <v>1</v>
      </c>
      <c r="U776" s="16" t="b">
        <f t="shared" si="68"/>
        <v>1</v>
      </c>
    </row>
    <row r="777" spans="1:21" ht="15.75">
      <c r="A777" s="239">
        <v>752</v>
      </c>
      <c r="B777" s="206"/>
      <c r="C777" s="207"/>
      <c r="D777" s="206"/>
      <c r="E777" s="225"/>
      <c r="F777" s="225"/>
      <c r="G777" s="225"/>
      <c r="H777" s="225"/>
      <c r="I777" s="225"/>
      <c r="J777" s="225"/>
      <c r="K777" s="225"/>
      <c r="L777" s="225"/>
      <c r="M777" s="225"/>
      <c r="N777" s="225"/>
      <c r="O777" s="225"/>
      <c r="P777" s="104">
        <f t="shared" si="69"/>
        <v>0</v>
      </c>
      <c r="Q777" s="16" t="b">
        <f t="shared" si="70"/>
        <v>1</v>
      </c>
      <c r="R777" s="481" t="b">
        <f t="shared" si="71"/>
        <v>1</v>
      </c>
      <c r="S777" s="16" t="b">
        <f t="shared" si="72"/>
        <v>1</v>
      </c>
      <c r="T777" s="16" t="b">
        <f t="shared" si="67"/>
        <v>1</v>
      </c>
      <c r="U777" s="16" t="b">
        <f t="shared" si="68"/>
        <v>1</v>
      </c>
    </row>
    <row r="778" spans="1:21" ht="15.75">
      <c r="A778" s="239">
        <v>753</v>
      </c>
      <c r="B778" s="206"/>
      <c r="C778" s="207"/>
      <c r="D778" s="206"/>
      <c r="E778" s="225"/>
      <c r="F778" s="225"/>
      <c r="G778" s="225"/>
      <c r="H778" s="225"/>
      <c r="I778" s="225"/>
      <c r="J778" s="225"/>
      <c r="K778" s="225"/>
      <c r="L778" s="225"/>
      <c r="M778" s="225"/>
      <c r="N778" s="225"/>
      <c r="O778" s="225"/>
      <c r="P778" s="104">
        <f t="shared" si="69"/>
        <v>0</v>
      </c>
      <c r="Q778" s="16" t="b">
        <f t="shared" si="70"/>
        <v>1</v>
      </c>
      <c r="R778" s="481" t="b">
        <f t="shared" si="71"/>
        <v>1</v>
      </c>
      <c r="S778" s="16" t="b">
        <f t="shared" si="72"/>
        <v>1</v>
      </c>
      <c r="T778" s="16" t="b">
        <f t="shared" si="67"/>
        <v>1</v>
      </c>
      <c r="U778" s="16" t="b">
        <f t="shared" si="68"/>
        <v>1</v>
      </c>
    </row>
    <row r="779" spans="1:21" ht="15.75">
      <c r="A779" s="239">
        <v>754</v>
      </c>
      <c r="B779" s="206"/>
      <c r="C779" s="207"/>
      <c r="D779" s="206"/>
      <c r="E779" s="225"/>
      <c r="F779" s="225"/>
      <c r="G779" s="225"/>
      <c r="H779" s="225"/>
      <c r="I779" s="225"/>
      <c r="J779" s="225"/>
      <c r="K779" s="225"/>
      <c r="L779" s="225"/>
      <c r="M779" s="225"/>
      <c r="N779" s="225"/>
      <c r="O779" s="225"/>
      <c r="P779" s="104">
        <f t="shared" si="69"/>
        <v>0</v>
      </c>
      <c r="Q779" s="16" t="b">
        <f t="shared" si="70"/>
        <v>1</v>
      </c>
      <c r="R779" s="481" t="b">
        <f t="shared" si="71"/>
        <v>1</v>
      </c>
      <c r="S779" s="16" t="b">
        <f t="shared" si="72"/>
        <v>1</v>
      </c>
      <c r="T779" s="16" t="b">
        <f t="shared" si="67"/>
        <v>1</v>
      </c>
      <c r="U779" s="16" t="b">
        <f t="shared" si="68"/>
        <v>1</v>
      </c>
    </row>
    <row r="780" spans="1:21" ht="15.75">
      <c r="A780" s="239">
        <v>755</v>
      </c>
      <c r="B780" s="206"/>
      <c r="C780" s="207"/>
      <c r="D780" s="206"/>
      <c r="E780" s="225"/>
      <c r="F780" s="225"/>
      <c r="G780" s="225"/>
      <c r="H780" s="225"/>
      <c r="I780" s="225"/>
      <c r="J780" s="225"/>
      <c r="K780" s="225"/>
      <c r="L780" s="225"/>
      <c r="M780" s="225"/>
      <c r="N780" s="225"/>
      <c r="O780" s="225"/>
      <c r="P780" s="104">
        <f t="shared" si="69"/>
        <v>0</v>
      </c>
      <c r="Q780" s="16" t="b">
        <f t="shared" si="70"/>
        <v>1</v>
      </c>
      <c r="R780" s="481" t="b">
        <f t="shared" si="71"/>
        <v>1</v>
      </c>
      <c r="S780" s="16" t="b">
        <f t="shared" si="72"/>
        <v>1</v>
      </c>
      <c r="T780" s="16" t="b">
        <f t="shared" si="67"/>
        <v>1</v>
      </c>
      <c r="U780" s="16" t="b">
        <f t="shared" si="68"/>
        <v>1</v>
      </c>
    </row>
    <row r="781" spans="1:21" ht="15.75">
      <c r="A781" s="239">
        <v>756</v>
      </c>
      <c r="B781" s="206"/>
      <c r="C781" s="207"/>
      <c r="D781" s="206"/>
      <c r="E781" s="225"/>
      <c r="F781" s="225"/>
      <c r="G781" s="225"/>
      <c r="H781" s="225"/>
      <c r="I781" s="225"/>
      <c r="J781" s="225"/>
      <c r="K781" s="225"/>
      <c r="L781" s="225"/>
      <c r="M781" s="225"/>
      <c r="N781" s="225"/>
      <c r="O781" s="225"/>
      <c r="P781" s="104">
        <f t="shared" si="69"/>
        <v>0</v>
      </c>
      <c r="Q781" s="16" t="b">
        <f t="shared" si="70"/>
        <v>1</v>
      </c>
      <c r="R781" s="481" t="b">
        <f t="shared" si="71"/>
        <v>1</v>
      </c>
      <c r="S781" s="16" t="b">
        <f t="shared" si="72"/>
        <v>1</v>
      </c>
      <c r="T781" s="16" t="b">
        <f t="shared" si="67"/>
        <v>1</v>
      </c>
      <c r="U781" s="16" t="b">
        <f t="shared" si="68"/>
        <v>1</v>
      </c>
    </row>
    <row r="782" spans="1:21" ht="15.75">
      <c r="A782" s="239">
        <v>757</v>
      </c>
      <c r="B782" s="206"/>
      <c r="C782" s="207"/>
      <c r="D782" s="206"/>
      <c r="E782" s="225"/>
      <c r="F782" s="225"/>
      <c r="G782" s="225"/>
      <c r="H782" s="225"/>
      <c r="I782" s="225"/>
      <c r="J782" s="225"/>
      <c r="K782" s="225"/>
      <c r="L782" s="225"/>
      <c r="M782" s="225"/>
      <c r="N782" s="225"/>
      <c r="O782" s="225"/>
      <c r="P782" s="104">
        <f t="shared" si="69"/>
        <v>0</v>
      </c>
      <c r="Q782" s="16" t="b">
        <f t="shared" si="70"/>
        <v>1</v>
      </c>
      <c r="R782" s="481" t="b">
        <f t="shared" si="71"/>
        <v>1</v>
      </c>
      <c r="S782" s="16" t="b">
        <f t="shared" si="72"/>
        <v>1</v>
      </c>
      <c r="T782" s="16" t="b">
        <f t="shared" si="67"/>
        <v>1</v>
      </c>
      <c r="U782" s="16" t="b">
        <f t="shared" si="68"/>
        <v>1</v>
      </c>
    </row>
    <row r="783" spans="1:21" ht="15.75">
      <c r="A783" s="239">
        <v>758</v>
      </c>
      <c r="B783" s="206"/>
      <c r="C783" s="207"/>
      <c r="D783" s="206"/>
      <c r="E783" s="225"/>
      <c r="F783" s="225"/>
      <c r="G783" s="225"/>
      <c r="H783" s="225"/>
      <c r="I783" s="225"/>
      <c r="J783" s="225"/>
      <c r="K783" s="225"/>
      <c r="L783" s="225"/>
      <c r="M783" s="225"/>
      <c r="N783" s="225"/>
      <c r="O783" s="225"/>
      <c r="P783" s="104">
        <f t="shared" si="69"/>
        <v>0</v>
      </c>
      <c r="Q783" s="16" t="b">
        <f t="shared" si="70"/>
        <v>1</v>
      </c>
      <c r="R783" s="481" t="b">
        <f t="shared" si="71"/>
        <v>1</v>
      </c>
      <c r="S783" s="16" t="b">
        <f t="shared" si="72"/>
        <v>1</v>
      </c>
      <c r="T783" s="16" t="b">
        <f t="shared" si="67"/>
        <v>1</v>
      </c>
      <c r="U783" s="16" t="b">
        <f t="shared" si="68"/>
        <v>1</v>
      </c>
    </row>
    <row r="784" spans="1:21" ht="15.75">
      <c r="A784" s="239">
        <v>759</v>
      </c>
      <c r="B784" s="206"/>
      <c r="C784" s="207"/>
      <c r="D784" s="206"/>
      <c r="E784" s="225"/>
      <c r="F784" s="225"/>
      <c r="G784" s="225"/>
      <c r="H784" s="225"/>
      <c r="I784" s="225"/>
      <c r="J784" s="225"/>
      <c r="K784" s="225"/>
      <c r="L784" s="225"/>
      <c r="M784" s="225"/>
      <c r="N784" s="225"/>
      <c r="O784" s="225"/>
      <c r="P784" s="104">
        <f t="shared" si="69"/>
        <v>0</v>
      </c>
      <c r="Q784" s="16" t="b">
        <f t="shared" si="70"/>
        <v>1</v>
      </c>
      <c r="R784" s="481" t="b">
        <f t="shared" si="71"/>
        <v>1</v>
      </c>
      <c r="S784" s="16" t="b">
        <f t="shared" si="72"/>
        <v>1</v>
      </c>
      <c r="T784" s="16" t="b">
        <f t="shared" si="67"/>
        <v>1</v>
      </c>
      <c r="U784" s="16" t="b">
        <f t="shared" si="68"/>
        <v>1</v>
      </c>
    </row>
    <row r="785" spans="1:21" ht="15.75">
      <c r="A785" s="239">
        <v>760</v>
      </c>
      <c r="B785" s="206"/>
      <c r="C785" s="207"/>
      <c r="D785" s="206"/>
      <c r="E785" s="225"/>
      <c r="F785" s="225"/>
      <c r="G785" s="225"/>
      <c r="H785" s="225"/>
      <c r="I785" s="225"/>
      <c r="J785" s="225"/>
      <c r="K785" s="225"/>
      <c r="L785" s="225"/>
      <c r="M785" s="225"/>
      <c r="N785" s="225"/>
      <c r="O785" s="225"/>
      <c r="P785" s="104">
        <f t="shared" si="69"/>
        <v>0</v>
      </c>
      <c r="Q785" s="16" t="b">
        <f t="shared" si="70"/>
        <v>1</v>
      </c>
      <c r="R785" s="481" t="b">
        <f t="shared" si="71"/>
        <v>1</v>
      </c>
      <c r="S785" s="16" t="b">
        <f t="shared" si="72"/>
        <v>1</v>
      </c>
      <c r="T785" s="16" t="b">
        <f t="shared" si="67"/>
        <v>1</v>
      </c>
      <c r="U785" s="16" t="b">
        <f t="shared" si="68"/>
        <v>1</v>
      </c>
    </row>
    <row r="786" spans="1:21" ht="15.75">
      <c r="A786" s="239">
        <v>761</v>
      </c>
      <c r="B786" s="206"/>
      <c r="C786" s="207"/>
      <c r="D786" s="206"/>
      <c r="E786" s="225"/>
      <c r="F786" s="225"/>
      <c r="G786" s="225"/>
      <c r="H786" s="225"/>
      <c r="I786" s="225"/>
      <c r="J786" s="225"/>
      <c r="K786" s="225"/>
      <c r="L786" s="225"/>
      <c r="M786" s="225"/>
      <c r="N786" s="225"/>
      <c r="O786" s="225"/>
      <c r="P786" s="104">
        <f t="shared" si="69"/>
        <v>0</v>
      </c>
      <c r="Q786" s="16" t="b">
        <f t="shared" si="70"/>
        <v>1</v>
      </c>
      <c r="R786" s="481" t="b">
        <f t="shared" si="71"/>
        <v>1</v>
      </c>
      <c r="S786" s="16" t="b">
        <f t="shared" si="72"/>
        <v>1</v>
      </c>
      <c r="T786" s="16" t="b">
        <f t="shared" si="67"/>
        <v>1</v>
      </c>
      <c r="U786" s="16" t="b">
        <f t="shared" si="68"/>
        <v>1</v>
      </c>
    </row>
    <row r="787" spans="1:21" ht="15.75">
      <c r="A787" s="239">
        <v>762</v>
      </c>
      <c r="B787" s="206"/>
      <c r="C787" s="207"/>
      <c r="D787" s="206"/>
      <c r="E787" s="225"/>
      <c r="F787" s="225"/>
      <c r="G787" s="225"/>
      <c r="H787" s="225"/>
      <c r="I787" s="225"/>
      <c r="J787" s="225"/>
      <c r="K787" s="225"/>
      <c r="L787" s="225"/>
      <c r="M787" s="225"/>
      <c r="N787" s="225"/>
      <c r="O787" s="225"/>
      <c r="P787" s="104">
        <f t="shared" si="69"/>
        <v>0</v>
      </c>
      <c r="Q787" s="16" t="b">
        <f t="shared" si="70"/>
        <v>1</v>
      </c>
      <c r="R787" s="481" t="b">
        <f t="shared" si="71"/>
        <v>1</v>
      </c>
      <c r="S787" s="16" t="b">
        <f t="shared" si="72"/>
        <v>1</v>
      </c>
      <c r="T787" s="16" t="b">
        <f t="shared" si="67"/>
        <v>1</v>
      </c>
      <c r="U787" s="16" t="b">
        <f t="shared" si="68"/>
        <v>1</v>
      </c>
    </row>
    <row r="788" spans="1:21" ht="15.75">
      <c r="A788" s="239">
        <v>763</v>
      </c>
      <c r="B788" s="206"/>
      <c r="C788" s="207"/>
      <c r="D788" s="206"/>
      <c r="E788" s="225"/>
      <c r="F788" s="225"/>
      <c r="G788" s="225"/>
      <c r="H788" s="225"/>
      <c r="I788" s="225"/>
      <c r="J788" s="225"/>
      <c r="K788" s="225"/>
      <c r="L788" s="225"/>
      <c r="M788" s="225"/>
      <c r="N788" s="225"/>
      <c r="O788" s="225"/>
      <c r="P788" s="104">
        <f t="shared" si="69"/>
        <v>0</v>
      </c>
      <c r="Q788" s="16" t="b">
        <f t="shared" si="70"/>
        <v>1</v>
      </c>
      <c r="R788" s="481" t="b">
        <f t="shared" si="71"/>
        <v>1</v>
      </c>
      <c r="S788" s="16" t="b">
        <f t="shared" si="72"/>
        <v>1</v>
      </c>
      <c r="T788" s="16" t="b">
        <f t="shared" si="67"/>
        <v>1</v>
      </c>
      <c r="U788" s="16" t="b">
        <f t="shared" si="68"/>
        <v>1</v>
      </c>
    </row>
    <row r="789" spans="1:21" ht="15.75">
      <c r="A789" s="239">
        <v>764</v>
      </c>
      <c r="B789" s="206"/>
      <c r="C789" s="207"/>
      <c r="D789" s="206"/>
      <c r="E789" s="225"/>
      <c r="F789" s="225"/>
      <c r="G789" s="225"/>
      <c r="H789" s="225"/>
      <c r="I789" s="225"/>
      <c r="J789" s="225"/>
      <c r="K789" s="225"/>
      <c r="L789" s="225"/>
      <c r="M789" s="225"/>
      <c r="N789" s="225"/>
      <c r="O789" s="225"/>
      <c r="P789" s="104">
        <f t="shared" si="69"/>
        <v>0</v>
      </c>
      <c r="Q789" s="16" t="b">
        <f t="shared" si="70"/>
        <v>1</v>
      </c>
      <c r="R789" s="481" t="b">
        <f t="shared" si="71"/>
        <v>1</v>
      </c>
      <c r="S789" s="16" t="b">
        <f t="shared" si="72"/>
        <v>1</v>
      </c>
      <c r="T789" s="16" t="b">
        <f t="shared" si="67"/>
        <v>1</v>
      </c>
      <c r="U789" s="16" t="b">
        <f t="shared" si="68"/>
        <v>1</v>
      </c>
    </row>
    <row r="790" spans="1:21" ht="15.75">
      <c r="A790" s="239">
        <v>765</v>
      </c>
      <c r="B790" s="206"/>
      <c r="C790" s="207"/>
      <c r="D790" s="206"/>
      <c r="E790" s="225"/>
      <c r="F790" s="225"/>
      <c r="G790" s="225"/>
      <c r="H790" s="225"/>
      <c r="I790" s="225"/>
      <c r="J790" s="225"/>
      <c r="K790" s="225"/>
      <c r="L790" s="225"/>
      <c r="M790" s="225"/>
      <c r="N790" s="225"/>
      <c r="O790" s="225"/>
      <c r="P790" s="104">
        <f t="shared" si="69"/>
        <v>0</v>
      </c>
      <c r="Q790" s="16" t="b">
        <f t="shared" si="70"/>
        <v>1</v>
      </c>
      <c r="R790" s="481" t="b">
        <f t="shared" si="71"/>
        <v>1</v>
      </c>
      <c r="S790" s="16" t="b">
        <f t="shared" si="72"/>
        <v>1</v>
      </c>
      <c r="T790" s="16" t="b">
        <f t="shared" si="67"/>
        <v>1</v>
      </c>
      <c r="U790" s="16" t="b">
        <f t="shared" si="68"/>
        <v>1</v>
      </c>
    </row>
    <row r="791" spans="1:21" ht="15.75">
      <c r="A791" s="239">
        <v>766</v>
      </c>
      <c r="B791" s="206"/>
      <c r="C791" s="207"/>
      <c r="D791" s="206"/>
      <c r="E791" s="225"/>
      <c r="F791" s="225"/>
      <c r="G791" s="225"/>
      <c r="H791" s="225"/>
      <c r="I791" s="225"/>
      <c r="J791" s="225"/>
      <c r="K791" s="225"/>
      <c r="L791" s="225"/>
      <c r="M791" s="225"/>
      <c r="N791" s="225"/>
      <c r="O791" s="225"/>
      <c r="P791" s="104">
        <f t="shared" si="69"/>
        <v>0</v>
      </c>
      <c r="Q791" s="16" t="b">
        <f t="shared" si="70"/>
        <v>1</v>
      </c>
      <c r="R791" s="481" t="b">
        <f t="shared" si="71"/>
        <v>1</v>
      </c>
      <c r="S791" s="16" t="b">
        <f t="shared" si="72"/>
        <v>1</v>
      </c>
      <c r="T791" s="16" t="b">
        <f t="shared" si="67"/>
        <v>1</v>
      </c>
      <c r="U791" s="16" t="b">
        <f t="shared" si="68"/>
        <v>1</v>
      </c>
    </row>
    <row r="792" spans="1:21" ht="15.75">
      <c r="A792" s="239">
        <v>767</v>
      </c>
      <c r="B792" s="206"/>
      <c r="C792" s="207"/>
      <c r="D792" s="206"/>
      <c r="E792" s="225"/>
      <c r="F792" s="225"/>
      <c r="G792" s="225"/>
      <c r="H792" s="225"/>
      <c r="I792" s="225"/>
      <c r="J792" s="225"/>
      <c r="K792" s="225"/>
      <c r="L792" s="225"/>
      <c r="M792" s="225"/>
      <c r="N792" s="225"/>
      <c r="O792" s="225"/>
      <c r="P792" s="104">
        <f t="shared" si="69"/>
        <v>0</v>
      </c>
      <c r="Q792" s="16" t="b">
        <f t="shared" si="70"/>
        <v>1</v>
      </c>
      <c r="R792" s="481" t="b">
        <f t="shared" si="71"/>
        <v>1</v>
      </c>
      <c r="S792" s="16" t="b">
        <f t="shared" si="72"/>
        <v>1</v>
      </c>
      <c r="T792" s="16" t="b">
        <f t="shared" si="67"/>
        <v>1</v>
      </c>
      <c r="U792" s="16" t="b">
        <f t="shared" si="68"/>
        <v>1</v>
      </c>
    </row>
    <row r="793" spans="1:21" ht="15.75">
      <c r="A793" s="239">
        <v>768</v>
      </c>
      <c r="B793" s="206"/>
      <c r="C793" s="207"/>
      <c r="D793" s="206"/>
      <c r="E793" s="225"/>
      <c r="F793" s="225"/>
      <c r="G793" s="225"/>
      <c r="H793" s="225"/>
      <c r="I793" s="225"/>
      <c r="J793" s="225"/>
      <c r="K793" s="225"/>
      <c r="L793" s="225"/>
      <c r="M793" s="225"/>
      <c r="N793" s="225"/>
      <c r="O793" s="225"/>
      <c r="P793" s="104">
        <f t="shared" si="69"/>
        <v>0</v>
      </c>
      <c r="Q793" s="16" t="b">
        <f t="shared" si="70"/>
        <v>1</v>
      </c>
      <c r="R793" s="481" t="b">
        <f t="shared" si="71"/>
        <v>1</v>
      </c>
      <c r="S793" s="16" t="b">
        <f t="shared" si="72"/>
        <v>1</v>
      </c>
      <c r="T793" s="16" t="b">
        <f t="shared" si="67"/>
        <v>1</v>
      </c>
      <c r="U793" s="16" t="b">
        <f t="shared" si="68"/>
        <v>1</v>
      </c>
    </row>
    <row r="794" spans="1:21" ht="15.75">
      <c r="A794" s="239">
        <v>769</v>
      </c>
      <c r="B794" s="206"/>
      <c r="C794" s="207"/>
      <c r="D794" s="206"/>
      <c r="E794" s="225"/>
      <c r="F794" s="225"/>
      <c r="G794" s="225"/>
      <c r="H794" s="225"/>
      <c r="I794" s="225"/>
      <c r="J794" s="225"/>
      <c r="K794" s="225"/>
      <c r="L794" s="225"/>
      <c r="M794" s="225"/>
      <c r="N794" s="225"/>
      <c r="O794" s="225"/>
      <c r="P794" s="104">
        <f t="shared" si="69"/>
        <v>0</v>
      </c>
      <c r="Q794" s="16" t="b">
        <f t="shared" si="70"/>
        <v>1</v>
      </c>
      <c r="R794" s="481" t="b">
        <f t="shared" si="71"/>
        <v>1</v>
      </c>
      <c r="S794" s="16" t="b">
        <f t="shared" si="72"/>
        <v>1</v>
      </c>
      <c r="T794" s="16" t="b">
        <f t="shared" ref="T794:T857" si="73">IF(B794="",TRUE,(IF(ISNUMBER(MATCH(B794,CountriesList,0)),TRUE,FALSE)))</f>
        <v>1</v>
      </c>
      <c r="U794" s="16" t="b">
        <f t="shared" ref="U794:U857" si="74">IF(D794="",TRUE,(IF(ISNUMBER(MATCH(D794,ClientCategorisationList,0)),TRUE,FALSE)))</f>
        <v>1</v>
      </c>
    </row>
    <row r="795" spans="1:21" ht="15.75">
      <c r="A795" s="239">
        <v>770</v>
      </c>
      <c r="B795" s="206"/>
      <c r="C795" s="207"/>
      <c r="D795" s="206"/>
      <c r="E795" s="225"/>
      <c r="F795" s="225"/>
      <c r="G795" s="225"/>
      <c r="H795" s="225"/>
      <c r="I795" s="225"/>
      <c r="J795" s="225"/>
      <c r="K795" s="225"/>
      <c r="L795" s="225"/>
      <c r="M795" s="225"/>
      <c r="N795" s="225"/>
      <c r="O795" s="225"/>
      <c r="P795" s="104">
        <f t="shared" ref="P795:P858" si="75">SUM(E795:O795)</f>
        <v>0</v>
      </c>
      <c r="Q795" s="16" t="b">
        <f t="shared" si="70"/>
        <v>1</v>
      </c>
      <c r="R795" s="481" t="b">
        <f t="shared" si="71"/>
        <v>1</v>
      </c>
      <c r="S795" s="16" t="b">
        <f t="shared" si="72"/>
        <v>1</v>
      </c>
      <c r="T795" s="16" t="b">
        <f t="shared" si="73"/>
        <v>1</v>
      </c>
      <c r="U795" s="16" t="b">
        <f t="shared" si="74"/>
        <v>1</v>
      </c>
    </row>
    <row r="796" spans="1:21" ht="15.75">
      <c r="A796" s="239">
        <v>771</v>
      </c>
      <c r="B796" s="206"/>
      <c r="C796" s="207"/>
      <c r="D796" s="206"/>
      <c r="E796" s="225"/>
      <c r="F796" s="225"/>
      <c r="G796" s="225"/>
      <c r="H796" s="225"/>
      <c r="I796" s="225"/>
      <c r="J796" s="225"/>
      <c r="K796" s="225"/>
      <c r="L796" s="225"/>
      <c r="M796" s="225"/>
      <c r="N796" s="225"/>
      <c r="O796" s="225"/>
      <c r="P796" s="104">
        <f t="shared" si="75"/>
        <v>0</v>
      </c>
      <c r="Q796" s="16" t="b">
        <f t="shared" ref="Q796:Q859" si="76">IF(ISBLANK(B796),TRUE,IF(OR(ISBLANK(C796),ISBLANK(D796),ISBLANK(E796),ISBLANK(F796),ISBLANK(G796),ISBLANK(H796),ISBLANK(I796),ISBLANK(J796),ISBLANK(K796),ISBLANK(L796),ISBLANK(M796),ISBLANK(N796),ISBLANK(O796),ISBLANK(P796)),FALSE,TRUE))</f>
        <v>1</v>
      </c>
      <c r="R796" s="481" t="b">
        <f t="shared" ref="R796:R859" si="77">IF(OR(AND(B796="N/A",D796="N/A"),AND(B796&lt;&gt;"N/A",D796&lt;&gt;"N/A"),AND(ISBLANK(B796),ISBLANK(D796)),AND(NOT(ISBLANK(B796)),NOT(ISBLANK(D796)))),TRUE,FALSE)</f>
        <v>1</v>
      </c>
      <c r="S796" s="16" t="b">
        <f t="shared" ref="S796:S859" si="78">IF(OR(AND(B796="N/A",D796="N/A",C796=0,P796=0),AND(ISBLANK(B796),ISBLANK(D796),ISBLANK(C796),P796=0),AND(AND(NOT(ISBLANK(B796)),B796&lt;&gt;"N/A"),AND(NOT(ISBLANK(D796)),D796&lt;&gt;"N/A"),C796&lt;&gt;0,P796&lt;&gt;0)),TRUE,FALSE)</f>
        <v>1</v>
      </c>
      <c r="T796" s="16" t="b">
        <f t="shared" si="73"/>
        <v>1</v>
      </c>
      <c r="U796" s="16" t="b">
        <f t="shared" si="74"/>
        <v>1</v>
      </c>
    </row>
    <row r="797" spans="1:21" ht="15.75">
      <c r="A797" s="239">
        <v>772</v>
      </c>
      <c r="B797" s="206"/>
      <c r="C797" s="207"/>
      <c r="D797" s="206"/>
      <c r="E797" s="225"/>
      <c r="F797" s="225"/>
      <c r="G797" s="225"/>
      <c r="H797" s="225"/>
      <c r="I797" s="225"/>
      <c r="J797" s="225"/>
      <c r="K797" s="225"/>
      <c r="L797" s="225"/>
      <c r="M797" s="225"/>
      <c r="N797" s="225"/>
      <c r="O797" s="225"/>
      <c r="P797" s="104">
        <f t="shared" si="75"/>
        <v>0</v>
      </c>
      <c r="Q797" s="16" t="b">
        <f t="shared" si="76"/>
        <v>1</v>
      </c>
      <c r="R797" s="481" t="b">
        <f t="shared" si="77"/>
        <v>1</v>
      </c>
      <c r="S797" s="16" t="b">
        <f t="shared" si="78"/>
        <v>1</v>
      </c>
      <c r="T797" s="16" t="b">
        <f t="shared" si="73"/>
        <v>1</v>
      </c>
      <c r="U797" s="16" t="b">
        <f t="shared" si="74"/>
        <v>1</v>
      </c>
    </row>
    <row r="798" spans="1:21" ht="15.75">
      <c r="A798" s="239">
        <v>773</v>
      </c>
      <c r="B798" s="206"/>
      <c r="C798" s="207"/>
      <c r="D798" s="206"/>
      <c r="E798" s="225"/>
      <c r="F798" s="225"/>
      <c r="G798" s="225"/>
      <c r="H798" s="225"/>
      <c r="I798" s="225"/>
      <c r="J798" s="225"/>
      <c r="K798" s="225"/>
      <c r="L798" s="225"/>
      <c r="M798" s="225"/>
      <c r="N798" s="225"/>
      <c r="O798" s="225"/>
      <c r="P798" s="104">
        <f t="shared" si="75"/>
        <v>0</v>
      </c>
      <c r="Q798" s="16" t="b">
        <f t="shared" si="76"/>
        <v>1</v>
      </c>
      <c r="R798" s="481" t="b">
        <f t="shared" si="77"/>
        <v>1</v>
      </c>
      <c r="S798" s="16" t="b">
        <f t="shared" si="78"/>
        <v>1</v>
      </c>
      <c r="T798" s="16" t="b">
        <f t="shared" si="73"/>
        <v>1</v>
      </c>
      <c r="U798" s="16" t="b">
        <f t="shared" si="74"/>
        <v>1</v>
      </c>
    </row>
    <row r="799" spans="1:21" ht="15.75">
      <c r="A799" s="239">
        <v>774</v>
      </c>
      <c r="B799" s="206"/>
      <c r="C799" s="207"/>
      <c r="D799" s="206"/>
      <c r="E799" s="225"/>
      <c r="F799" s="225"/>
      <c r="G799" s="225"/>
      <c r="H799" s="225"/>
      <c r="I799" s="225"/>
      <c r="J799" s="225"/>
      <c r="K799" s="225"/>
      <c r="L799" s="225"/>
      <c r="M799" s="225"/>
      <c r="N799" s="225"/>
      <c r="O799" s="225"/>
      <c r="P799" s="104">
        <f t="shared" si="75"/>
        <v>0</v>
      </c>
      <c r="Q799" s="16" t="b">
        <f t="shared" si="76"/>
        <v>1</v>
      </c>
      <c r="R799" s="481" t="b">
        <f t="shared" si="77"/>
        <v>1</v>
      </c>
      <c r="S799" s="16" t="b">
        <f t="shared" si="78"/>
        <v>1</v>
      </c>
      <c r="T799" s="16" t="b">
        <f t="shared" si="73"/>
        <v>1</v>
      </c>
      <c r="U799" s="16" t="b">
        <f t="shared" si="74"/>
        <v>1</v>
      </c>
    </row>
    <row r="800" spans="1:21" ht="15.75">
      <c r="A800" s="239">
        <v>775</v>
      </c>
      <c r="B800" s="206"/>
      <c r="C800" s="207"/>
      <c r="D800" s="206"/>
      <c r="E800" s="225"/>
      <c r="F800" s="225"/>
      <c r="G800" s="225"/>
      <c r="H800" s="225"/>
      <c r="I800" s="225"/>
      <c r="J800" s="225"/>
      <c r="K800" s="225"/>
      <c r="L800" s="225"/>
      <c r="M800" s="225"/>
      <c r="N800" s="225"/>
      <c r="O800" s="225"/>
      <c r="P800" s="104">
        <f t="shared" si="75"/>
        <v>0</v>
      </c>
      <c r="Q800" s="16" t="b">
        <f t="shared" si="76"/>
        <v>1</v>
      </c>
      <c r="R800" s="481" t="b">
        <f t="shared" si="77"/>
        <v>1</v>
      </c>
      <c r="S800" s="16" t="b">
        <f t="shared" si="78"/>
        <v>1</v>
      </c>
      <c r="T800" s="16" t="b">
        <f t="shared" si="73"/>
        <v>1</v>
      </c>
      <c r="U800" s="16" t="b">
        <f t="shared" si="74"/>
        <v>1</v>
      </c>
    </row>
    <row r="801" spans="1:21" ht="15.75">
      <c r="A801" s="239">
        <v>776</v>
      </c>
      <c r="B801" s="206"/>
      <c r="C801" s="207"/>
      <c r="D801" s="206"/>
      <c r="E801" s="225"/>
      <c r="F801" s="225"/>
      <c r="G801" s="225"/>
      <c r="H801" s="225"/>
      <c r="I801" s="225"/>
      <c r="J801" s="225"/>
      <c r="K801" s="225"/>
      <c r="L801" s="225"/>
      <c r="M801" s="225"/>
      <c r="N801" s="225"/>
      <c r="O801" s="225"/>
      <c r="P801" s="104">
        <f t="shared" si="75"/>
        <v>0</v>
      </c>
      <c r="Q801" s="16" t="b">
        <f t="shared" si="76"/>
        <v>1</v>
      </c>
      <c r="R801" s="481" t="b">
        <f t="shared" si="77"/>
        <v>1</v>
      </c>
      <c r="S801" s="16" t="b">
        <f t="shared" si="78"/>
        <v>1</v>
      </c>
      <c r="T801" s="16" t="b">
        <f t="shared" si="73"/>
        <v>1</v>
      </c>
      <c r="U801" s="16" t="b">
        <f t="shared" si="74"/>
        <v>1</v>
      </c>
    </row>
    <row r="802" spans="1:21" ht="15.75">
      <c r="A802" s="239">
        <v>777</v>
      </c>
      <c r="B802" s="206"/>
      <c r="C802" s="207"/>
      <c r="D802" s="206"/>
      <c r="E802" s="225"/>
      <c r="F802" s="225"/>
      <c r="G802" s="225"/>
      <c r="H802" s="225"/>
      <c r="I802" s="225"/>
      <c r="J802" s="225"/>
      <c r="K802" s="225"/>
      <c r="L802" s="225"/>
      <c r="M802" s="225"/>
      <c r="N802" s="225"/>
      <c r="O802" s="225"/>
      <c r="P802" s="104">
        <f t="shared" si="75"/>
        <v>0</v>
      </c>
      <c r="Q802" s="16" t="b">
        <f t="shared" si="76"/>
        <v>1</v>
      </c>
      <c r="R802" s="481" t="b">
        <f t="shared" si="77"/>
        <v>1</v>
      </c>
      <c r="S802" s="16" t="b">
        <f t="shared" si="78"/>
        <v>1</v>
      </c>
      <c r="T802" s="16" t="b">
        <f t="shared" si="73"/>
        <v>1</v>
      </c>
      <c r="U802" s="16" t="b">
        <f t="shared" si="74"/>
        <v>1</v>
      </c>
    </row>
    <row r="803" spans="1:21" ht="15.75">
      <c r="A803" s="239">
        <v>778</v>
      </c>
      <c r="B803" s="206"/>
      <c r="C803" s="207"/>
      <c r="D803" s="206"/>
      <c r="E803" s="225"/>
      <c r="F803" s="225"/>
      <c r="G803" s="225"/>
      <c r="H803" s="225"/>
      <c r="I803" s="225"/>
      <c r="J803" s="225"/>
      <c r="K803" s="225"/>
      <c r="L803" s="225"/>
      <c r="M803" s="225"/>
      <c r="N803" s="225"/>
      <c r="O803" s="225"/>
      <c r="P803" s="104">
        <f t="shared" si="75"/>
        <v>0</v>
      </c>
      <c r="Q803" s="16" t="b">
        <f t="shared" si="76"/>
        <v>1</v>
      </c>
      <c r="R803" s="481" t="b">
        <f t="shared" si="77"/>
        <v>1</v>
      </c>
      <c r="S803" s="16" t="b">
        <f t="shared" si="78"/>
        <v>1</v>
      </c>
      <c r="T803" s="16" t="b">
        <f t="shared" si="73"/>
        <v>1</v>
      </c>
      <c r="U803" s="16" t="b">
        <f t="shared" si="74"/>
        <v>1</v>
      </c>
    </row>
    <row r="804" spans="1:21" ht="15.75">
      <c r="A804" s="239">
        <v>779</v>
      </c>
      <c r="B804" s="206"/>
      <c r="C804" s="207"/>
      <c r="D804" s="206"/>
      <c r="E804" s="225"/>
      <c r="F804" s="225"/>
      <c r="G804" s="225"/>
      <c r="H804" s="225"/>
      <c r="I804" s="225"/>
      <c r="J804" s="225"/>
      <c r="K804" s="225"/>
      <c r="L804" s="225"/>
      <c r="M804" s="225"/>
      <c r="N804" s="225"/>
      <c r="O804" s="225"/>
      <c r="P804" s="104">
        <f t="shared" si="75"/>
        <v>0</v>
      </c>
      <c r="Q804" s="16" t="b">
        <f t="shared" si="76"/>
        <v>1</v>
      </c>
      <c r="R804" s="481" t="b">
        <f t="shared" si="77"/>
        <v>1</v>
      </c>
      <c r="S804" s="16" t="b">
        <f t="shared" si="78"/>
        <v>1</v>
      </c>
      <c r="T804" s="16" t="b">
        <f t="shared" si="73"/>
        <v>1</v>
      </c>
      <c r="U804" s="16" t="b">
        <f t="shared" si="74"/>
        <v>1</v>
      </c>
    </row>
    <row r="805" spans="1:21" ht="15.75">
      <c r="A805" s="239">
        <v>780</v>
      </c>
      <c r="B805" s="206"/>
      <c r="C805" s="207"/>
      <c r="D805" s="206"/>
      <c r="E805" s="225"/>
      <c r="F805" s="225"/>
      <c r="G805" s="225"/>
      <c r="H805" s="225"/>
      <c r="I805" s="225"/>
      <c r="J805" s="225"/>
      <c r="K805" s="225"/>
      <c r="L805" s="225"/>
      <c r="M805" s="225"/>
      <c r="N805" s="225"/>
      <c r="O805" s="225"/>
      <c r="P805" s="104">
        <f t="shared" si="75"/>
        <v>0</v>
      </c>
      <c r="Q805" s="16" t="b">
        <f t="shared" si="76"/>
        <v>1</v>
      </c>
      <c r="R805" s="481" t="b">
        <f t="shared" si="77"/>
        <v>1</v>
      </c>
      <c r="S805" s="16" t="b">
        <f t="shared" si="78"/>
        <v>1</v>
      </c>
      <c r="T805" s="16" t="b">
        <f t="shared" si="73"/>
        <v>1</v>
      </c>
      <c r="U805" s="16" t="b">
        <f t="shared" si="74"/>
        <v>1</v>
      </c>
    </row>
    <row r="806" spans="1:21" ht="15.75">
      <c r="A806" s="239">
        <v>781</v>
      </c>
      <c r="B806" s="206"/>
      <c r="C806" s="207"/>
      <c r="D806" s="206"/>
      <c r="E806" s="225"/>
      <c r="F806" s="225"/>
      <c r="G806" s="225"/>
      <c r="H806" s="225"/>
      <c r="I806" s="225"/>
      <c r="J806" s="225"/>
      <c r="K806" s="225"/>
      <c r="L806" s="225"/>
      <c r="M806" s="225"/>
      <c r="N806" s="225"/>
      <c r="O806" s="225"/>
      <c r="P806" s="104">
        <f t="shared" si="75"/>
        <v>0</v>
      </c>
      <c r="Q806" s="16" t="b">
        <f t="shared" si="76"/>
        <v>1</v>
      </c>
      <c r="R806" s="481" t="b">
        <f t="shared" si="77"/>
        <v>1</v>
      </c>
      <c r="S806" s="16" t="b">
        <f t="shared" si="78"/>
        <v>1</v>
      </c>
      <c r="T806" s="16" t="b">
        <f t="shared" si="73"/>
        <v>1</v>
      </c>
      <c r="U806" s="16" t="b">
        <f t="shared" si="74"/>
        <v>1</v>
      </c>
    </row>
    <row r="807" spans="1:21" ht="15.75">
      <c r="A807" s="239">
        <v>782</v>
      </c>
      <c r="B807" s="206"/>
      <c r="C807" s="207"/>
      <c r="D807" s="206"/>
      <c r="E807" s="225"/>
      <c r="F807" s="225"/>
      <c r="G807" s="225"/>
      <c r="H807" s="225"/>
      <c r="I807" s="225"/>
      <c r="J807" s="225"/>
      <c r="K807" s="225"/>
      <c r="L807" s="225"/>
      <c r="M807" s="225"/>
      <c r="N807" s="225"/>
      <c r="O807" s="225"/>
      <c r="P807" s="104">
        <f t="shared" si="75"/>
        <v>0</v>
      </c>
      <c r="Q807" s="16" t="b">
        <f t="shared" si="76"/>
        <v>1</v>
      </c>
      <c r="R807" s="481" t="b">
        <f t="shared" si="77"/>
        <v>1</v>
      </c>
      <c r="S807" s="16" t="b">
        <f t="shared" si="78"/>
        <v>1</v>
      </c>
      <c r="T807" s="16" t="b">
        <f t="shared" si="73"/>
        <v>1</v>
      </c>
      <c r="U807" s="16" t="b">
        <f t="shared" si="74"/>
        <v>1</v>
      </c>
    </row>
    <row r="808" spans="1:21" ht="15.75">
      <c r="A808" s="239">
        <v>783</v>
      </c>
      <c r="B808" s="206"/>
      <c r="C808" s="207"/>
      <c r="D808" s="206"/>
      <c r="E808" s="225"/>
      <c r="F808" s="225"/>
      <c r="G808" s="225"/>
      <c r="H808" s="225"/>
      <c r="I808" s="225"/>
      <c r="J808" s="225"/>
      <c r="K808" s="225"/>
      <c r="L808" s="225"/>
      <c r="M808" s="225"/>
      <c r="N808" s="225"/>
      <c r="O808" s="225"/>
      <c r="P808" s="104">
        <f t="shared" si="75"/>
        <v>0</v>
      </c>
      <c r="Q808" s="16" t="b">
        <f t="shared" si="76"/>
        <v>1</v>
      </c>
      <c r="R808" s="481" t="b">
        <f t="shared" si="77"/>
        <v>1</v>
      </c>
      <c r="S808" s="16" t="b">
        <f t="shared" si="78"/>
        <v>1</v>
      </c>
      <c r="T808" s="16" t="b">
        <f t="shared" si="73"/>
        <v>1</v>
      </c>
      <c r="U808" s="16" t="b">
        <f t="shared" si="74"/>
        <v>1</v>
      </c>
    </row>
    <row r="809" spans="1:21" ht="15.75">
      <c r="A809" s="239">
        <v>784</v>
      </c>
      <c r="B809" s="206"/>
      <c r="C809" s="207"/>
      <c r="D809" s="206"/>
      <c r="E809" s="225"/>
      <c r="F809" s="225"/>
      <c r="G809" s="225"/>
      <c r="H809" s="225"/>
      <c r="I809" s="225"/>
      <c r="J809" s="225"/>
      <c r="K809" s="225"/>
      <c r="L809" s="225"/>
      <c r="M809" s="225"/>
      <c r="N809" s="225"/>
      <c r="O809" s="225"/>
      <c r="P809" s="104">
        <f t="shared" si="75"/>
        <v>0</v>
      </c>
      <c r="Q809" s="16" t="b">
        <f t="shared" si="76"/>
        <v>1</v>
      </c>
      <c r="R809" s="481" t="b">
        <f t="shared" si="77"/>
        <v>1</v>
      </c>
      <c r="S809" s="16" t="b">
        <f t="shared" si="78"/>
        <v>1</v>
      </c>
      <c r="T809" s="16" t="b">
        <f t="shared" si="73"/>
        <v>1</v>
      </c>
      <c r="U809" s="16" t="b">
        <f t="shared" si="74"/>
        <v>1</v>
      </c>
    </row>
    <row r="810" spans="1:21" ht="15.75">
      <c r="A810" s="239">
        <v>785</v>
      </c>
      <c r="B810" s="206"/>
      <c r="C810" s="207"/>
      <c r="D810" s="206"/>
      <c r="E810" s="225"/>
      <c r="F810" s="225"/>
      <c r="G810" s="225"/>
      <c r="H810" s="225"/>
      <c r="I810" s="225"/>
      <c r="J810" s="225"/>
      <c r="K810" s="225"/>
      <c r="L810" s="225"/>
      <c r="M810" s="225"/>
      <c r="N810" s="225"/>
      <c r="O810" s="225"/>
      <c r="P810" s="104">
        <f t="shared" si="75"/>
        <v>0</v>
      </c>
      <c r="Q810" s="16" t="b">
        <f t="shared" si="76"/>
        <v>1</v>
      </c>
      <c r="R810" s="481" t="b">
        <f t="shared" si="77"/>
        <v>1</v>
      </c>
      <c r="S810" s="16" t="b">
        <f t="shared" si="78"/>
        <v>1</v>
      </c>
      <c r="T810" s="16" t="b">
        <f t="shared" si="73"/>
        <v>1</v>
      </c>
      <c r="U810" s="16" t="b">
        <f t="shared" si="74"/>
        <v>1</v>
      </c>
    </row>
    <row r="811" spans="1:21" ht="15.75">
      <c r="A811" s="239">
        <v>786</v>
      </c>
      <c r="B811" s="206"/>
      <c r="C811" s="207"/>
      <c r="D811" s="206"/>
      <c r="E811" s="225"/>
      <c r="F811" s="225"/>
      <c r="G811" s="225"/>
      <c r="H811" s="225"/>
      <c r="I811" s="225"/>
      <c r="J811" s="225"/>
      <c r="K811" s="225"/>
      <c r="L811" s="225"/>
      <c r="M811" s="225"/>
      <c r="N811" s="225"/>
      <c r="O811" s="225"/>
      <c r="P811" s="104">
        <f t="shared" si="75"/>
        <v>0</v>
      </c>
      <c r="Q811" s="16" t="b">
        <f t="shared" si="76"/>
        <v>1</v>
      </c>
      <c r="R811" s="481" t="b">
        <f t="shared" si="77"/>
        <v>1</v>
      </c>
      <c r="S811" s="16" t="b">
        <f t="shared" si="78"/>
        <v>1</v>
      </c>
      <c r="T811" s="16" t="b">
        <f t="shared" si="73"/>
        <v>1</v>
      </c>
      <c r="U811" s="16" t="b">
        <f t="shared" si="74"/>
        <v>1</v>
      </c>
    </row>
    <row r="812" spans="1:21" ht="15.75">
      <c r="A812" s="239">
        <v>787</v>
      </c>
      <c r="B812" s="206"/>
      <c r="C812" s="207"/>
      <c r="D812" s="206"/>
      <c r="E812" s="225"/>
      <c r="F812" s="225"/>
      <c r="G812" s="225"/>
      <c r="H812" s="225"/>
      <c r="I812" s="225"/>
      <c r="J812" s="225"/>
      <c r="K812" s="225"/>
      <c r="L812" s="225"/>
      <c r="M812" s="225"/>
      <c r="N812" s="225"/>
      <c r="O812" s="225"/>
      <c r="P812" s="104">
        <f t="shared" si="75"/>
        <v>0</v>
      </c>
      <c r="Q812" s="16" t="b">
        <f t="shared" si="76"/>
        <v>1</v>
      </c>
      <c r="R812" s="481" t="b">
        <f t="shared" si="77"/>
        <v>1</v>
      </c>
      <c r="S812" s="16" t="b">
        <f t="shared" si="78"/>
        <v>1</v>
      </c>
      <c r="T812" s="16" t="b">
        <f t="shared" si="73"/>
        <v>1</v>
      </c>
      <c r="U812" s="16" t="b">
        <f t="shared" si="74"/>
        <v>1</v>
      </c>
    </row>
    <row r="813" spans="1:21" ht="15.75">
      <c r="A813" s="239">
        <v>788</v>
      </c>
      <c r="B813" s="206"/>
      <c r="C813" s="207"/>
      <c r="D813" s="206"/>
      <c r="E813" s="225"/>
      <c r="F813" s="225"/>
      <c r="G813" s="225"/>
      <c r="H813" s="225"/>
      <c r="I813" s="225"/>
      <c r="J813" s="225"/>
      <c r="K813" s="225"/>
      <c r="L813" s="225"/>
      <c r="M813" s="225"/>
      <c r="N813" s="225"/>
      <c r="O813" s="225"/>
      <c r="P813" s="104">
        <f t="shared" si="75"/>
        <v>0</v>
      </c>
      <c r="Q813" s="16" t="b">
        <f t="shared" si="76"/>
        <v>1</v>
      </c>
      <c r="R813" s="481" t="b">
        <f t="shared" si="77"/>
        <v>1</v>
      </c>
      <c r="S813" s="16" t="b">
        <f t="shared" si="78"/>
        <v>1</v>
      </c>
      <c r="T813" s="16" t="b">
        <f t="shared" si="73"/>
        <v>1</v>
      </c>
      <c r="U813" s="16" t="b">
        <f t="shared" si="74"/>
        <v>1</v>
      </c>
    </row>
    <row r="814" spans="1:21" ht="15.75">
      <c r="A814" s="239">
        <v>789</v>
      </c>
      <c r="B814" s="206"/>
      <c r="C814" s="207"/>
      <c r="D814" s="206"/>
      <c r="E814" s="225"/>
      <c r="F814" s="225"/>
      <c r="G814" s="225"/>
      <c r="H814" s="225"/>
      <c r="I814" s="225"/>
      <c r="J814" s="225"/>
      <c r="K814" s="225"/>
      <c r="L814" s="225"/>
      <c r="M814" s="225"/>
      <c r="N814" s="225"/>
      <c r="O814" s="225"/>
      <c r="P814" s="104">
        <f t="shared" si="75"/>
        <v>0</v>
      </c>
      <c r="Q814" s="16" t="b">
        <f t="shared" si="76"/>
        <v>1</v>
      </c>
      <c r="R814" s="481" t="b">
        <f t="shared" si="77"/>
        <v>1</v>
      </c>
      <c r="S814" s="16" t="b">
        <f t="shared" si="78"/>
        <v>1</v>
      </c>
      <c r="T814" s="16" t="b">
        <f t="shared" si="73"/>
        <v>1</v>
      </c>
      <c r="U814" s="16" t="b">
        <f t="shared" si="74"/>
        <v>1</v>
      </c>
    </row>
    <row r="815" spans="1:21" ht="15.75">
      <c r="A815" s="239">
        <v>790</v>
      </c>
      <c r="B815" s="206"/>
      <c r="C815" s="207"/>
      <c r="D815" s="206"/>
      <c r="E815" s="225"/>
      <c r="F815" s="225"/>
      <c r="G815" s="225"/>
      <c r="H815" s="225"/>
      <c r="I815" s="225"/>
      <c r="J815" s="225"/>
      <c r="K815" s="225"/>
      <c r="L815" s="225"/>
      <c r="M815" s="225"/>
      <c r="N815" s="225"/>
      <c r="O815" s="225"/>
      <c r="P815" s="104">
        <f t="shared" si="75"/>
        <v>0</v>
      </c>
      <c r="Q815" s="16" t="b">
        <f t="shared" si="76"/>
        <v>1</v>
      </c>
      <c r="R815" s="481" t="b">
        <f t="shared" si="77"/>
        <v>1</v>
      </c>
      <c r="S815" s="16" t="b">
        <f t="shared" si="78"/>
        <v>1</v>
      </c>
      <c r="T815" s="16" t="b">
        <f t="shared" si="73"/>
        <v>1</v>
      </c>
      <c r="U815" s="16" t="b">
        <f t="shared" si="74"/>
        <v>1</v>
      </c>
    </row>
    <row r="816" spans="1:21" ht="15.75">
      <c r="A816" s="239">
        <v>791</v>
      </c>
      <c r="B816" s="206"/>
      <c r="C816" s="207"/>
      <c r="D816" s="206"/>
      <c r="E816" s="225"/>
      <c r="F816" s="225"/>
      <c r="G816" s="225"/>
      <c r="H816" s="225"/>
      <c r="I816" s="225"/>
      <c r="J816" s="225"/>
      <c r="K816" s="225"/>
      <c r="L816" s="225"/>
      <c r="M816" s="225"/>
      <c r="N816" s="225"/>
      <c r="O816" s="225"/>
      <c r="P816" s="104">
        <f t="shared" si="75"/>
        <v>0</v>
      </c>
      <c r="Q816" s="16" t="b">
        <f t="shared" si="76"/>
        <v>1</v>
      </c>
      <c r="R816" s="481" t="b">
        <f t="shared" si="77"/>
        <v>1</v>
      </c>
      <c r="S816" s="16" t="b">
        <f t="shared" si="78"/>
        <v>1</v>
      </c>
      <c r="T816" s="16" t="b">
        <f t="shared" si="73"/>
        <v>1</v>
      </c>
      <c r="U816" s="16" t="b">
        <f t="shared" si="74"/>
        <v>1</v>
      </c>
    </row>
    <row r="817" spans="1:21" ht="15.75">
      <c r="A817" s="239">
        <v>792</v>
      </c>
      <c r="B817" s="206"/>
      <c r="C817" s="207"/>
      <c r="D817" s="206"/>
      <c r="E817" s="225"/>
      <c r="F817" s="225"/>
      <c r="G817" s="225"/>
      <c r="H817" s="225"/>
      <c r="I817" s="225"/>
      <c r="J817" s="225"/>
      <c r="K817" s="225"/>
      <c r="L817" s="225"/>
      <c r="M817" s="225"/>
      <c r="N817" s="225"/>
      <c r="O817" s="225"/>
      <c r="P817" s="104">
        <f t="shared" si="75"/>
        <v>0</v>
      </c>
      <c r="Q817" s="16" t="b">
        <f t="shared" si="76"/>
        <v>1</v>
      </c>
      <c r="R817" s="481" t="b">
        <f t="shared" si="77"/>
        <v>1</v>
      </c>
      <c r="S817" s="16" t="b">
        <f t="shared" si="78"/>
        <v>1</v>
      </c>
      <c r="T817" s="16" t="b">
        <f t="shared" si="73"/>
        <v>1</v>
      </c>
      <c r="U817" s="16" t="b">
        <f t="shared" si="74"/>
        <v>1</v>
      </c>
    </row>
    <row r="818" spans="1:21" ht="15.75">
      <c r="A818" s="239">
        <v>793</v>
      </c>
      <c r="B818" s="206"/>
      <c r="C818" s="207"/>
      <c r="D818" s="206"/>
      <c r="E818" s="225"/>
      <c r="F818" s="225"/>
      <c r="G818" s="225"/>
      <c r="H818" s="225"/>
      <c r="I818" s="225"/>
      <c r="J818" s="225"/>
      <c r="K818" s="225"/>
      <c r="L818" s="225"/>
      <c r="M818" s="225"/>
      <c r="N818" s="225"/>
      <c r="O818" s="225"/>
      <c r="P818" s="104">
        <f t="shared" si="75"/>
        <v>0</v>
      </c>
      <c r="Q818" s="16" t="b">
        <f t="shared" si="76"/>
        <v>1</v>
      </c>
      <c r="R818" s="481" t="b">
        <f t="shared" si="77"/>
        <v>1</v>
      </c>
      <c r="S818" s="16" t="b">
        <f t="shared" si="78"/>
        <v>1</v>
      </c>
      <c r="T818" s="16" t="b">
        <f t="shared" si="73"/>
        <v>1</v>
      </c>
      <c r="U818" s="16" t="b">
        <f t="shared" si="74"/>
        <v>1</v>
      </c>
    </row>
    <row r="819" spans="1:21" ht="15.75">
      <c r="A819" s="239">
        <v>794</v>
      </c>
      <c r="B819" s="206"/>
      <c r="C819" s="207"/>
      <c r="D819" s="206"/>
      <c r="E819" s="225"/>
      <c r="F819" s="225"/>
      <c r="G819" s="225"/>
      <c r="H819" s="225"/>
      <c r="I819" s="225"/>
      <c r="J819" s="225"/>
      <c r="K819" s="225"/>
      <c r="L819" s="225"/>
      <c r="M819" s="225"/>
      <c r="N819" s="225"/>
      <c r="O819" s="225"/>
      <c r="P819" s="104">
        <f t="shared" si="75"/>
        <v>0</v>
      </c>
      <c r="Q819" s="16" t="b">
        <f t="shared" si="76"/>
        <v>1</v>
      </c>
      <c r="R819" s="481" t="b">
        <f t="shared" si="77"/>
        <v>1</v>
      </c>
      <c r="S819" s="16" t="b">
        <f t="shared" si="78"/>
        <v>1</v>
      </c>
      <c r="T819" s="16" t="b">
        <f t="shared" si="73"/>
        <v>1</v>
      </c>
      <c r="U819" s="16" t="b">
        <f t="shared" si="74"/>
        <v>1</v>
      </c>
    </row>
    <row r="820" spans="1:21" ht="15.75">
      <c r="A820" s="239">
        <v>795</v>
      </c>
      <c r="B820" s="206"/>
      <c r="C820" s="207"/>
      <c r="D820" s="206"/>
      <c r="E820" s="225"/>
      <c r="F820" s="225"/>
      <c r="G820" s="225"/>
      <c r="H820" s="225"/>
      <c r="I820" s="225"/>
      <c r="J820" s="225"/>
      <c r="K820" s="225"/>
      <c r="L820" s="225"/>
      <c r="M820" s="225"/>
      <c r="N820" s="225"/>
      <c r="O820" s="225"/>
      <c r="P820" s="104">
        <f t="shared" si="75"/>
        <v>0</v>
      </c>
      <c r="Q820" s="16" t="b">
        <f t="shared" si="76"/>
        <v>1</v>
      </c>
      <c r="R820" s="481" t="b">
        <f t="shared" si="77"/>
        <v>1</v>
      </c>
      <c r="S820" s="16" t="b">
        <f t="shared" si="78"/>
        <v>1</v>
      </c>
      <c r="T820" s="16" t="b">
        <f t="shared" si="73"/>
        <v>1</v>
      </c>
      <c r="U820" s="16" t="b">
        <f t="shared" si="74"/>
        <v>1</v>
      </c>
    </row>
    <row r="821" spans="1:21" ht="15.75">
      <c r="A821" s="239">
        <v>796</v>
      </c>
      <c r="B821" s="206"/>
      <c r="C821" s="207"/>
      <c r="D821" s="206"/>
      <c r="E821" s="225"/>
      <c r="F821" s="225"/>
      <c r="G821" s="225"/>
      <c r="H821" s="225"/>
      <c r="I821" s="225"/>
      <c r="J821" s="225"/>
      <c r="K821" s="225"/>
      <c r="L821" s="225"/>
      <c r="M821" s="225"/>
      <c r="N821" s="225"/>
      <c r="O821" s="225"/>
      <c r="P821" s="104">
        <f t="shared" si="75"/>
        <v>0</v>
      </c>
      <c r="Q821" s="16" t="b">
        <f t="shared" si="76"/>
        <v>1</v>
      </c>
      <c r="R821" s="481" t="b">
        <f t="shared" si="77"/>
        <v>1</v>
      </c>
      <c r="S821" s="16" t="b">
        <f t="shared" si="78"/>
        <v>1</v>
      </c>
      <c r="T821" s="16" t="b">
        <f t="shared" si="73"/>
        <v>1</v>
      </c>
      <c r="U821" s="16" t="b">
        <f t="shared" si="74"/>
        <v>1</v>
      </c>
    </row>
    <row r="822" spans="1:21" ht="15.75">
      <c r="A822" s="239">
        <v>797</v>
      </c>
      <c r="B822" s="206"/>
      <c r="C822" s="207"/>
      <c r="D822" s="206"/>
      <c r="E822" s="225"/>
      <c r="F822" s="225"/>
      <c r="G822" s="225"/>
      <c r="H822" s="225"/>
      <c r="I822" s="225"/>
      <c r="J822" s="225"/>
      <c r="K822" s="225"/>
      <c r="L822" s="225"/>
      <c r="M822" s="225"/>
      <c r="N822" s="225"/>
      <c r="O822" s="225"/>
      <c r="P822" s="104">
        <f t="shared" si="75"/>
        <v>0</v>
      </c>
      <c r="Q822" s="16" t="b">
        <f t="shared" si="76"/>
        <v>1</v>
      </c>
      <c r="R822" s="481" t="b">
        <f t="shared" si="77"/>
        <v>1</v>
      </c>
      <c r="S822" s="16" t="b">
        <f t="shared" si="78"/>
        <v>1</v>
      </c>
      <c r="T822" s="16" t="b">
        <f t="shared" si="73"/>
        <v>1</v>
      </c>
      <c r="U822" s="16" t="b">
        <f t="shared" si="74"/>
        <v>1</v>
      </c>
    </row>
    <row r="823" spans="1:21" ht="15.75">
      <c r="A823" s="239">
        <v>798</v>
      </c>
      <c r="B823" s="206"/>
      <c r="C823" s="207"/>
      <c r="D823" s="206"/>
      <c r="E823" s="225"/>
      <c r="F823" s="225"/>
      <c r="G823" s="225"/>
      <c r="H823" s="225"/>
      <c r="I823" s="225"/>
      <c r="J823" s="225"/>
      <c r="K823" s="225"/>
      <c r="L823" s="225"/>
      <c r="M823" s="225"/>
      <c r="N823" s="225"/>
      <c r="O823" s="225"/>
      <c r="P823" s="104">
        <f t="shared" si="75"/>
        <v>0</v>
      </c>
      <c r="Q823" s="16" t="b">
        <f t="shared" si="76"/>
        <v>1</v>
      </c>
      <c r="R823" s="481" t="b">
        <f t="shared" si="77"/>
        <v>1</v>
      </c>
      <c r="S823" s="16" t="b">
        <f t="shared" si="78"/>
        <v>1</v>
      </c>
      <c r="T823" s="16" t="b">
        <f t="shared" si="73"/>
        <v>1</v>
      </c>
      <c r="U823" s="16" t="b">
        <f t="shared" si="74"/>
        <v>1</v>
      </c>
    </row>
    <row r="824" spans="1:21" ht="15.75">
      <c r="A824" s="239">
        <v>799</v>
      </c>
      <c r="B824" s="206"/>
      <c r="C824" s="207"/>
      <c r="D824" s="206"/>
      <c r="E824" s="225"/>
      <c r="F824" s="225"/>
      <c r="G824" s="225"/>
      <c r="H824" s="225"/>
      <c r="I824" s="225"/>
      <c r="J824" s="225"/>
      <c r="K824" s="225"/>
      <c r="L824" s="225"/>
      <c r="M824" s="225"/>
      <c r="N824" s="225"/>
      <c r="O824" s="225"/>
      <c r="P824" s="104">
        <f t="shared" si="75"/>
        <v>0</v>
      </c>
      <c r="Q824" s="16" t="b">
        <f t="shared" si="76"/>
        <v>1</v>
      </c>
      <c r="R824" s="481" t="b">
        <f t="shared" si="77"/>
        <v>1</v>
      </c>
      <c r="S824" s="16" t="b">
        <f t="shared" si="78"/>
        <v>1</v>
      </c>
      <c r="T824" s="16" t="b">
        <f t="shared" si="73"/>
        <v>1</v>
      </c>
      <c r="U824" s="16" t="b">
        <f t="shared" si="74"/>
        <v>1</v>
      </c>
    </row>
    <row r="825" spans="1:21" ht="15.75">
      <c r="A825" s="239">
        <v>800</v>
      </c>
      <c r="B825" s="206"/>
      <c r="C825" s="207"/>
      <c r="D825" s="206"/>
      <c r="E825" s="225"/>
      <c r="F825" s="225"/>
      <c r="G825" s="225"/>
      <c r="H825" s="225"/>
      <c r="I825" s="225"/>
      <c r="J825" s="225"/>
      <c r="K825" s="225"/>
      <c r="L825" s="225"/>
      <c r="M825" s="225"/>
      <c r="N825" s="225"/>
      <c r="O825" s="225"/>
      <c r="P825" s="104">
        <f t="shared" si="75"/>
        <v>0</v>
      </c>
      <c r="Q825" s="16" t="b">
        <f t="shared" si="76"/>
        <v>1</v>
      </c>
      <c r="R825" s="481" t="b">
        <f t="shared" si="77"/>
        <v>1</v>
      </c>
      <c r="S825" s="16" t="b">
        <f t="shared" si="78"/>
        <v>1</v>
      </c>
      <c r="T825" s="16" t="b">
        <f t="shared" si="73"/>
        <v>1</v>
      </c>
      <c r="U825" s="16" t="b">
        <f t="shared" si="74"/>
        <v>1</v>
      </c>
    </row>
    <row r="826" spans="1:21" ht="15.75">
      <c r="A826" s="239">
        <v>801</v>
      </c>
      <c r="B826" s="206"/>
      <c r="C826" s="207"/>
      <c r="D826" s="206"/>
      <c r="E826" s="225"/>
      <c r="F826" s="225"/>
      <c r="G826" s="225"/>
      <c r="H826" s="225"/>
      <c r="I826" s="225"/>
      <c r="J826" s="225"/>
      <c r="K826" s="225"/>
      <c r="L826" s="225"/>
      <c r="M826" s="225"/>
      <c r="N826" s="225"/>
      <c r="O826" s="225"/>
      <c r="P826" s="104">
        <f t="shared" si="75"/>
        <v>0</v>
      </c>
      <c r="Q826" s="16" t="b">
        <f t="shared" si="76"/>
        <v>1</v>
      </c>
      <c r="R826" s="481" t="b">
        <f t="shared" si="77"/>
        <v>1</v>
      </c>
      <c r="S826" s="16" t="b">
        <f t="shared" si="78"/>
        <v>1</v>
      </c>
      <c r="T826" s="16" t="b">
        <f t="shared" si="73"/>
        <v>1</v>
      </c>
      <c r="U826" s="16" t="b">
        <f t="shared" si="74"/>
        <v>1</v>
      </c>
    </row>
    <row r="827" spans="1:21" ht="15.75">
      <c r="A827" s="239">
        <v>802</v>
      </c>
      <c r="B827" s="206"/>
      <c r="C827" s="207"/>
      <c r="D827" s="206"/>
      <c r="E827" s="225"/>
      <c r="F827" s="225"/>
      <c r="G827" s="225"/>
      <c r="H827" s="225"/>
      <c r="I827" s="225"/>
      <c r="J827" s="225"/>
      <c r="K827" s="225"/>
      <c r="L827" s="225"/>
      <c r="M827" s="225"/>
      <c r="N827" s="225"/>
      <c r="O827" s="225"/>
      <c r="P827" s="104">
        <f t="shared" si="75"/>
        <v>0</v>
      </c>
      <c r="Q827" s="16" t="b">
        <f t="shared" si="76"/>
        <v>1</v>
      </c>
      <c r="R827" s="481" t="b">
        <f t="shared" si="77"/>
        <v>1</v>
      </c>
      <c r="S827" s="16" t="b">
        <f t="shared" si="78"/>
        <v>1</v>
      </c>
      <c r="T827" s="16" t="b">
        <f t="shared" si="73"/>
        <v>1</v>
      </c>
      <c r="U827" s="16" t="b">
        <f t="shared" si="74"/>
        <v>1</v>
      </c>
    </row>
    <row r="828" spans="1:21" ht="15.75">
      <c r="A828" s="239">
        <v>803</v>
      </c>
      <c r="B828" s="206"/>
      <c r="C828" s="207"/>
      <c r="D828" s="206"/>
      <c r="E828" s="225"/>
      <c r="F828" s="225"/>
      <c r="G828" s="225"/>
      <c r="H828" s="225"/>
      <c r="I828" s="225"/>
      <c r="J828" s="225"/>
      <c r="K828" s="225"/>
      <c r="L828" s="225"/>
      <c r="M828" s="225"/>
      <c r="N828" s="225"/>
      <c r="O828" s="225"/>
      <c r="P828" s="104">
        <f t="shared" si="75"/>
        <v>0</v>
      </c>
      <c r="Q828" s="16" t="b">
        <f t="shared" si="76"/>
        <v>1</v>
      </c>
      <c r="R828" s="481" t="b">
        <f t="shared" si="77"/>
        <v>1</v>
      </c>
      <c r="S828" s="16" t="b">
        <f t="shared" si="78"/>
        <v>1</v>
      </c>
      <c r="T828" s="16" t="b">
        <f t="shared" si="73"/>
        <v>1</v>
      </c>
      <c r="U828" s="16" t="b">
        <f t="shared" si="74"/>
        <v>1</v>
      </c>
    </row>
    <row r="829" spans="1:21" ht="15.75">
      <c r="A829" s="239">
        <v>804</v>
      </c>
      <c r="B829" s="206"/>
      <c r="C829" s="207"/>
      <c r="D829" s="206"/>
      <c r="E829" s="225"/>
      <c r="F829" s="225"/>
      <c r="G829" s="225"/>
      <c r="H829" s="225"/>
      <c r="I829" s="225"/>
      <c r="J829" s="225"/>
      <c r="K829" s="225"/>
      <c r="L829" s="225"/>
      <c r="M829" s="225"/>
      <c r="N829" s="225"/>
      <c r="O829" s="225"/>
      <c r="P829" s="104">
        <f t="shared" si="75"/>
        <v>0</v>
      </c>
      <c r="Q829" s="16" t="b">
        <f t="shared" si="76"/>
        <v>1</v>
      </c>
      <c r="R829" s="481" t="b">
        <f t="shared" si="77"/>
        <v>1</v>
      </c>
      <c r="S829" s="16" t="b">
        <f t="shared" si="78"/>
        <v>1</v>
      </c>
      <c r="T829" s="16" t="b">
        <f t="shared" si="73"/>
        <v>1</v>
      </c>
      <c r="U829" s="16" t="b">
        <f t="shared" si="74"/>
        <v>1</v>
      </c>
    </row>
    <row r="830" spans="1:21" ht="15.75">
      <c r="A830" s="239">
        <v>805</v>
      </c>
      <c r="B830" s="206"/>
      <c r="C830" s="207"/>
      <c r="D830" s="206"/>
      <c r="E830" s="225"/>
      <c r="F830" s="225"/>
      <c r="G830" s="225"/>
      <c r="H830" s="225"/>
      <c r="I830" s="225"/>
      <c r="J830" s="225"/>
      <c r="K830" s="225"/>
      <c r="L830" s="225"/>
      <c r="M830" s="225"/>
      <c r="N830" s="225"/>
      <c r="O830" s="225"/>
      <c r="P830" s="104">
        <f t="shared" si="75"/>
        <v>0</v>
      </c>
      <c r="Q830" s="16" t="b">
        <f t="shared" si="76"/>
        <v>1</v>
      </c>
      <c r="R830" s="481" t="b">
        <f t="shared" si="77"/>
        <v>1</v>
      </c>
      <c r="S830" s="16" t="b">
        <f t="shared" si="78"/>
        <v>1</v>
      </c>
      <c r="T830" s="16" t="b">
        <f t="shared" si="73"/>
        <v>1</v>
      </c>
      <c r="U830" s="16" t="b">
        <f t="shared" si="74"/>
        <v>1</v>
      </c>
    </row>
    <row r="831" spans="1:21" ht="15.75">
      <c r="A831" s="239">
        <v>806</v>
      </c>
      <c r="B831" s="206"/>
      <c r="C831" s="207"/>
      <c r="D831" s="206"/>
      <c r="E831" s="225"/>
      <c r="F831" s="225"/>
      <c r="G831" s="225"/>
      <c r="H831" s="225"/>
      <c r="I831" s="225"/>
      <c r="J831" s="225"/>
      <c r="K831" s="225"/>
      <c r="L831" s="225"/>
      <c r="M831" s="225"/>
      <c r="N831" s="225"/>
      <c r="O831" s="225"/>
      <c r="P831" s="104">
        <f t="shared" si="75"/>
        <v>0</v>
      </c>
      <c r="Q831" s="16" t="b">
        <f t="shared" si="76"/>
        <v>1</v>
      </c>
      <c r="R831" s="481" t="b">
        <f t="shared" si="77"/>
        <v>1</v>
      </c>
      <c r="S831" s="16" t="b">
        <f t="shared" si="78"/>
        <v>1</v>
      </c>
      <c r="T831" s="16" t="b">
        <f t="shared" si="73"/>
        <v>1</v>
      </c>
      <c r="U831" s="16" t="b">
        <f t="shared" si="74"/>
        <v>1</v>
      </c>
    </row>
    <row r="832" spans="1:21" ht="15.75">
      <c r="A832" s="239">
        <v>807</v>
      </c>
      <c r="B832" s="206"/>
      <c r="C832" s="207"/>
      <c r="D832" s="206"/>
      <c r="E832" s="225"/>
      <c r="F832" s="225"/>
      <c r="G832" s="225"/>
      <c r="H832" s="225"/>
      <c r="I832" s="225"/>
      <c r="J832" s="225"/>
      <c r="K832" s="225"/>
      <c r="L832" s="225"/>
      <c r="M832" s="225"/>
      <c r="N832" s="225"/>
      <c r="O832" s="225"/>
      <c r="P832" s="104">
        <f t="shared" si="75"/>
        <v>0</v>
      </c>
      <c r="Q832" s="16" t="b">
        <f t="shared" si="76"/>
        <v>1</v>
      </c>
      <c r="R832" s="481" t="b">
        <f t="shared" si="77"/>
        <v>1</v>
      </c>
      <c r="S832" s="16" t="b">
        <f t="shared" si="78"/>
        <v>1</v>
      </c>
      <c r="T832" s="16" t="b">
        <f t="shared" si="73"/>
        <v>1</v>
      </c>
      <c r="U832" s="16" t="b">
        <f t="shared" si="74"/>
        <v>1</v>
      </c>
    </row>
    <row r="833" spans="1:21" ht="15.75">
      <c r="A833" s="239">
        <v>808</v>
      </c>
      <c r="B833" s="206"/>
      <c r="C833" s="207"/>
      <c r="D833" s="206"/>
      <c r="E833" s="225"/>
      <c r="F833" s="225"/>
      <c r="G833" s="225"/>
      <c r="H833" s="225"/>
      <c r="I833" s="225"/>
      <c r="J833" s="225"/>
      <c r="K833" s="225"/>
      <c r="L833" s="225"/>
      <c r="M833" s="225"/>
      <c r="N833" s="225"/>
      <c r="O833" s="225"/>
      <c r="P833" s="104">
        <f t="shared" si="75"/>
        <v>0</v>
      </c>
      <c r="Q833" s="16" t="b">
        <f t="shared" si="76"/>
        <v>1</v>
      </c>
      <c r="R833" s="481" t="b">
        <f t="shared" si="77"/>
        <v>1</v>
      </c>
      <c r="S833" s="16" t="b">
        <f t="shared" si="78"/>
        <v>1</v>
      </c>
      <c r="T833" s="16" t="b">
        <f t="shared" si="73"/>
        <v>1</v>
      </c>
      <c r="U833" s="16" t="b">
        <f t="shared" si="74"/>
        <v>1</v>
      </c>
    </row>
    <row r="834" spans="1:21" ht="15.75">
      <c r="A834" s="239">
        <v>809</v>
      </c>
      <c r="B834" s="206"/>
      <c r="C834" s="207"/>
      <c r="D834" s="206"/>
      <c r="E834" s="225"/>
      <c r="F834" s="225"/>
      <c r="G834" s="225"/>
      <c r="H834" s="225"/>
      <c r="I834" s="225"/>
      <c r="J834" s="225"/>
      <c r="K834" s="225"/>
      <c r="L834" s="225"/>
      <c r="M834" s="225"/>
      <c r="N834" s="225"/>
      <c r="O834" s="225"/>
      <c r="P834" s="104">
        <f t="shared" si="75"/>
        <v>0</v>
      </c>
      <c r="Q834" s="16" t="b">
        <f t="shared" si="76"/>
        <v>1</v>
      </c>
      <c r="R834" s="481" t="b">
        <f t="shared" si="77"/>
        <v>1</v>
      </c>
      <c r="S834" s="16" t="b">
        <f t="shared" si="78"/>
        <v>1</v>
      </c>
      <c r="T834" s="16" t="b">
        <f t="shared" si="73"/>
        <v>1</v>
      </c>
      <c r="U834" s="16" t="b">
        <f t="shared" si="74"/>
        <v>1</v>
      </c>
    </row>
    <row r="835" spans="1:21" ht="15.75">
      <c r="A835" s="239">
        <v>810</v>
      </c>
      <c r="B835" s="206"/>
      <c r="C835" s="207"/>
      <c r="D835" s="206"/>
      <c r="E835" s="225"/>
      <c r="F835" s="225"/>
      <c r="G835" s="225"/>
      <c r="H835" s="225"/>
      <c r="I835" s="225"/>
      <c r="J835" s="225"/>
      <c r="K835" s="225"/>
      <c r="L835" s="225"/>
      <c r="M835" s="225"/>
      <c r="N835" s="225"/>
      <c r="O835" s="225"/>
      <c r="P835" s="104">
        <f t="shared" si="75"/>
        <v>0</v>
      </c>
      <c r="Q835" s="16" t="b">
        <f t="shared" si="76"/>
        <v>1</v>
      </c>
      <c r="R835" s="481" t="b">
        <f t="shared" si="77"/>
        <v>1</v>
      </c>
      <c r="S835" s="16" t="b">
        <f t="shared" si="78"/>
        <v>1</v>
      </c>
      <c r="T835" s="16" t="b">
        <f t="shared" si="73"/>
        <v>1</v>
      </c>
      <c r="U835" s="16" t="b">
        <f t="shared" si="74"/>
        <v>1</v>
      </c>
    </row>
    <row r="836" spans="1:21" ht="15.75">
      <c r="A836" s="239">
        <v>811</v>
      </c>
      <c r="B836" s="206"/>
      <c r="C836" s="207"/>
      <c r="D836" s="206"/>
      <c r="E836" s="225"/>
      <c r="F836" s="225"/>
      <c r="G836" s="225"/>
      <c r="H836" s="225"/>
      <c r="I836" s="225"/>
      <c r="J836" s="225"/>
      <c r="K836" s="225"/>
      <c r="L836" s="225"/>
      <c r="M836" s="225"/>
      <c r="N836" s="225"/>
      <c r="O836" s="225"/>
      <c r="P836" s="104">
        <f t="shared" si="75"/>
        <v>0</v>
      </c>
      <c r="Q836" s="16" t="b">
        <f t="shared" si="76"/>
        <v>1</v>
      </c>
      <c r="R836" s="481" t="b">
        <f t="shared" si="77"/>
        <v>1</v>
      </c>
      <c r="S836" s="16" t="b">
        <f t="shared" si="78"/>
        <v>1</v>
      </c>
      <c r="T836" s="16" t="b">
        <f t="shared" si="73"/>
        <v>1</v>
      </c>
      <c r="U836" s="16" t="b">
        <f t="shared" si="74"/>
        <v>1</v>
      </c>
    </row>
    <row r="837" spans="1:21" ht="15.75">
      <c r="A837" s="239">
        <v>812</v>
      </c>
      <c r="B837" s="206"/>
      <c r="C837" s="207"/>
      <c r="D837" s="206"/>
      <c r="E837" s="225"/>
      <c r="F837" s="225"/>
      <c r="G837" s="225"/>
      <c r="H837" s="225"/>
      <c r="I837" s="225"/>
      <c r="J837" s="225"/>
      <c r="K837" s="225"/>
      <c r="L837" s="225"/>
      <c r="M837" s="225"/>
      <c r="N837" s="225"/>
      <c r="O837" s="225"/>
      <c r="P837" s="104">
        <f t="shared" si="75"/>
        <v>0</v>
      </c>
      <c r="Q837" s="16" t="b">
        <f t="shared" si="76"/>
        <v>1</v>
      </c>
      <c r="R837" s="481" t="b">
        <f t="shared" si="77"/>
        <v>1</v>
      </c>
      <c r="S837" s="16" t="b">
        <f t="shared" si="78"/>
        <v>1</v>
      </c>
      <c r="T837" s="16" t="b">
        <f t="shared" si="73"/>
        <v>1</v>
      </c>
      <c r="U837" s="16" t="b">
        <f t="shared" si="74"/>
        <v>1</v>
      </c>
    </row>
    <row r="838" spans="1:21" ht="15.75">
      <c r="A838" s="239">
        <v>813</v>
      </c>
      <c r="B838" s="206"/>
      <c r="C838" s="207"/>
      <c r="D838" s="206"/>
      <c r="E838" s="225"/>
      <c r="F838" s="225"/>
      <c r="G838" s="225"/>
      <c r="H838" s="225"/>
      <c r="I838" s="225"/>
      <c r="J838" s="225"/>
      <c r="K838" s="225"/>
      <c r="L838" s="225"/>
      <c r="M838" s="225"/>
      <c r="N838" s="225"/>
      <c r="O838" s="225"/>
      <c r="P838" s="104">
        <f t="shared" si="75"/>
        <v>0</v>
      </c>
      <c r="Q838" s="16" t="b">
        <f t="shared" si="76"/>
        <v>1</v>
      </c>
      <c r="R838" s="481" t="b">
        <f t="shared" si="77"/>
        <v>1</v>
      </c>
      <c r="S838" s="16" t="b">
        <f t="shared" si="78"/>
        <v>1</v>
      </c>
      <c r="T838" s="16" t="b">
        <f t="shared" si="73"/>
        <v>1</v>
      </c>
      <c r="U838" s="16" t="b">
        <f t="shared" si="74"/>
        <v>1</v>
      </c>
    </row>
    <row r="839" spans="1:21" ht="15.75">
      <c r="A839" s="239">
        <v>814</v>
      </c>
      <c r="B839" s="206"/>
      <c r="C839" s="207"/>
      <c r="D839" s="206"/>
      <c r="E839" s="225"/>
      <c r="F839" s="225"/>
      <c r="G839" s="225"/>
      <c r="H839" s="225"/>
      <c r="I839" s="225"/>
      <c r="J839" s="225"/>
      <c r="K839" s="225"/>
      <c r="L839" s="225"/>
      <c r="M839" s="225"/>
      <c r="N839" s="225"/>
      <c r="O839" s="225"/>
      <c r="P839" s="104">
        <f t="shared" si="75"/>
        <v>0</v>
      </c>
      <c r="Q839" s="16" t="b">
        <f t="shared" si="76"/>
        <v>1</v>
      </c>
      <c r="R839" s="481" t="b">
        <f t="shared" si="77"/>
        <v>1</v>
      </c>
      <c r="S839" s="16" t="b">
        <f t="shared" si="78"/>
        <v>1</v>
      </c>
      <c r="T839" s="16" t="b">
        <f t="shared" si="73"/>
        <v>1</v>
      </c>
      <c r="U839" s="16" t="b">
        <f t="shared" si="74"/>
        <v>1</v>
      </c>
    </row>
    <row r="840" spans="1:21" ht="15.75">
      <c r="A840" s="239">
        <v>815</v>
      </c>
      <c r="B840" s="206"/>
      <c r="C840" s="207"/>
      <c r="D840" s="206"/>
      <c r="E840" s="225"/>
      <c r="F840" s="225"/>
      <c r="G840" s="225"/>
      <c r="H840" s="225"/>
      <c r="I840" s="225"/>
      <c r="J840" s="225"/>
      <c r="K840" s="225"/>
      <c r="L840" s="225"/>
      <c r="M840" s="225"/>
      <c r="N840" s="225"/>
      <c r="O840" s="225"/>
      <c r="P840" s="104">
        <f t="shared" si="75"/>
        <v>0</v>
      </c>
      <c r="Q840" s="16" t="b">
        <f t="shared" si="76"/>
        <v>1</v>
      </c>
      <c r="R840" s="481" t="b">
        <f t="shared" si="77"/>
        <v>1</v>
      </c>
      <c r="S840" s="16" t="b">
        <f t="shared" si="78"/>
        <v>1</v>
      </c>
      <c r="T840" s="16" t="b">
        <f t="shared" si="73"/>
        <v>1</v>
      </c>
      <c r="U840" s="16" t="b">
        <f t="shared" si="74"/>
        <v>1</v>
      </c>
    </row>
    <row r="841" spans="1:21" ht="15.75">
      <c r="A841" s="239">
        <v>816</v>
      </c>
      <c r="B841" s="206"/>
      <c r="C841" s="207"/>
      <c r="D841" s="206"/>
      <c r="E841" s="225"/>
      <c r="F841" s="225"/>
      <c r="G841" s="225"/>
      <c r="H841" s="225"/>
      <c r="I841" s="225"/>
      <c r="J841" s="225"/>
      <c r="K841" s="225"/>
      <c r="L841" s="225"/>
      <c r="M841" s="225"/>
      <c r="N841" s="225"/>
      <c r="O841" s="225"/>
      <c r="P841" s="104">
        <f t="shared" si="75"/>
        <v>0</v>
      </c>
      <c r="Q841" s="16" t="b">
        <f t="shared" si="76"/>
        <v>1</v>
      </c>
      <c r="R841" s="481" t="b">
        <f t="shared" si="77"/>
        <v>1</v>
      </c>
      <c r="S841" s="16" t="b">
        <f t="shared" si="78"/>
        <v>1</v>
      </c>
      <c r="T841" s="16" t="b">
        <f t="shared" si="73"/>
        <v>1</v>
      </c>
      <c r="U841" s="16" t="b">
        <f t="shared" si="74"/>
        <v>1</v>
      </c>
    </row>
    <row r="842" spans="1:21" ht="15.75">
      <c r="A842" s="239">
        <v>817</v>
      </c>
      <c r="B842" s="206"/>
      <c r="C842" s="207"/>
      <c r="D842" s="206"/>
      <c r="E842" s="225"/>
      <c r="F842" s="225"/>
      <c r="G842" s="225"/>
      <c r="H842" s="225"/>
      <c r="I842" s="225"/>
      <c r="J842" s="225"/>
      <c r="K842" s="225"/>
      <c r="L842" s="225"/>
      <c r="M842" s="225"/>
      <c r="N842" s="225"/>
      <c r="O842" s="225"/>
      <c r="P842" s="104">
        <f t="shared" si="75"/>
        <v>0</v>
      </c>
      <c r="Q842" s="16" t="b">
        <f t="shared" si="76"/>
        <v>1</v>
      </c>
      <c r="R842" s="481" t="b">
        <f t="shared" si="77"/>
        <v>1</v>
      </c>
      <c r="S842" s="16" t="b">
        <f t="shared" si="78"/>
        <v>1</v>
      </c>
      <c r="T842" s="16" t="b">
        <f t="shared" si="73"/>
        <v>1</v>
      </c>
      <c r="U842" s="16" t="b">
        <f t="shared" si="74"/>
        <v>1</v>
      </c>
    </row>
    <row r="843" spans="1:21" ht="15.75">
      <c r="A843" s="239">
        <v>818</v>
      </c>
      <c r="B843" s="206"/>
      <c r="C843" s="207"/>
      <c r="D843" s="206"/>
      <c r="E843" s="225"/>
      <c r="F843" s="225"/>
      <c r="G843" s="225"/>
      <c r="H843" s="225"/>
      <c r="I843" s="225"/>
      <c r="J843" s="225"/>
      <c r="K843" s="225"/>
      <c r="L843" s="225"/>
      <c r="M843" s="225"/>
      <c r="N843" s="225"/>
      <c r="O843" s="225"/>
      <c r="P843" s="104">
        <f t="shared" si="75"/>
        <v>0</v>
      </c>
      <c r="Q843" s="16" t="b">
        <f t="shared" si="76"/>
        <v>1</v>
      </c>
      <c r="R843" s="481" t="b">
        <f t="shared" si="77"/>
        <v>1</v>
      </c>
      <c r="S843" s="16" t="b">
        <f t="shared" si="78"/>
        <v>1</v>
      </c>
      <c r="T843" s="16" t="b">
        <f t="shared" si="73"/>
        <v>1</v>
      </c>
      <c r="U843" s="16" t="b">
        <f t="shared" si="74"/>
        <v>1</v>
      </c>
    </row>
    <row r="844" spans="1:21" ht="15.75">
      <c r="A844" s="239">
        <v>819</v>
      </c>
      <c r="B844" s="206"/>
      <c r="C844" s="207"/>
      <c r="D844" s="206"/>
      <c r="E844" s="225"/>
      <c r="F844" s="225"/>
      <c r="G844" s="225"/>
      <c r="H844" s="225"/>
      <c r="I844" s="225"/>
      <c r="J844" s="225"/>
      <c r="K844" s="225"/>
      <c r="L844" s="225"/>
      <c r="M844" s="225"/>
      <c r="N844" s="225"/>
      <c r="O844" s="225"/>
      <c r="P844" s="104">
        <f t="shared" si="75"/>
        <v>0</v>
      </c>
      <c r="Q844" s="16" t="b">
        <f t="shared" si="76"/>
        <v>1</v>
      </c>
      <c r="R844" s="481" t="b">
        <f t="shared" si="77"/>
        <v>1</v>
      </c>
      <c r="S844" s="16" t="b">
        <f t="shared" si="78"/>
        <v>1</v>
      </c>
      <c r="T844" s="16" t="b">
        <f t="shared" si="73"/>
        <v>1</v>
      </c>
      <c r="U844" s="16" t="b">
        <f t="shared" si="74"/>
        <v>1</v>
      </c>
    </row>
    <row r="845" spans="1:21" ht="15.75">
      <c r="A845" s="239">
        <v>820</v>
      </c>
      <c r="B845" s="206"/>
      <c r="C845" s="207"/>
      <c r="D845" s="206"/>
      <c r="E845" s="225"/>
      <c r="F845" s="225"/>
      <c r="G845" s="225"/>
      <c r="H845" s="225"/>
      <c r="I845" s="225"/>
      <c r="J845" s="225"/>
      <c r="K845" s="225"/>
      <c r="L845" s="225"/>
      <c r="M845" s="225"/>
      <c r="N845" s="225"/>
      <c r="O845" s="225"/>
      <c r="P845" s="104">
        <f t="shared" si="75"/>
        <v>0</v>
      </c>
      <c r="Q845" s="16" t="b">
        <f t="shared" si="76"/>
        <v>1</v>
      </c>
      <c r="R845" s="481" t="b">
        <f t="shared" si="77"/>
        <v>1</v>
      </c>
      <c r="S845" s="16" t="b">
        <f t="shared" si="78"/>
        <v>1</v>
      </c>
      <c r="T845" s="16" t="b">
        <f t="shared" si="73"/>
        <v>1</v>
      </c>
      <c r="U845" s="16" t="b">
        <f t="shared" si="74"/>
        <v>1</v>
      </c>
    </row>
    <row r="846" spans="1:21" ht="15.75">
      <c r="A846" s="239">
        <v>821</v>
      </c>
      <c r="B846" s="206"/>
      <c r="C846" s="207"/>
      <c r="D846" s="206"/>
      <c r="E846" s="225"/>
      <c r="F846" s="225"/>
      <c r="G846" s="225"/>
      <c r="H846" s="225"/>
      <c r="I846" s="225"/>
      <c r="J846" s="225"/>
      <c r="K846" s="225"/>
      <c r="L846" s="225"/>
      <c r="M846" s="225"/>
      <c r="N846" s="225"/>
      <c r="O846" s="225"/>
      <c r="P846" s="104">
        <f t="shared" si="75"/>
        <v>0</v>
      </c>
      <c r="Q846" s="16" t="b">
        <f t="shared" si="76"/>
        <v>1</v>
      </c>
      <c r="R846" s="481" t="b">
        <f t="shared" si="77"/>
        <v>1</v>
      </c>
      <c r="S846" s="16" t="b">
        <f t="shared" si="78"/>
        <v>1</v>
      </c>
      <c r="T846" s="16" t="b">
        <f t="shared" si="73"/>
        <v>1</v>
      </c>
      <c r="U846" s="16" t="b">
        <f t="shared" si="74"/>
        <v>1</v>
      </c>
    </row>
    <row r="847" spans="1:21" ht="15.75">
      <c r="A847" s="239">
        <v>822</v>
      </c>
      <c r="B847" s="206"/>
      <c r="C847" s="207"/>
      <c r="D847" s="206"/>
      <c r="E847" s="225"/>
      <c r="F847" s="225"/>
      <c r="G847" s="225"/>
      <c r="H847" s="225"/>
      <c r="I847" s="225"/>
      <c r="J847" s="225"/>
      <c r="K847" s="225"/>
      <c r="L847" s="225"/>
      <c r="M847" s="225"/>
      <c r="N847" s="225"/>
      <c r="O847" s="225"/>
      <c r="P847" s="104">
        <f t="shared" si="75"/>
        <v>0</v>
      </c>
      <c r="Q847" s="16" t="b">
        <f t="shared" si="76"/>
        <v>1</v>
      </c>
      <c r="R847" s="481" t="b">
        <f t="shared" si="77"/>
        <v>1</v>
      </c>
      <c r="S847" s="16" t="b">
        <f t="shared" si="78"/>
        <v>1</v>
      </c>
      <c r="T847" s="16" t="b">
        <f t="shared" si="73"/>
        <v>1</v>
      </c>
      <c r="U847" s="16" t="b">
        <f t="shared" si="74"/>
        <v>1</v>
      </c>
    </row>
    <row r="848" spans="1:21" ht="15.75">
      <c r="A848" s="239">
        <v>823</v>
      </c>
      <c r="B848" s="206"/>
      <c r="C848" s="207"/>
      <c r="D848" s="206"/>
      <c r="E848" s="225"/>
      <c r="F848" s="225"/>
      <c r="G848" s="225"/>
      <c r="H848" s="225"/>
      <c r="I848" s="225"/>
      <c r="J848" s="225"/>
      <c r="K848" s="225"/>
      <c r="L848" s="225"/>
      <c r="M848" s="225"/>
      <c r="N848" s="225"/>
      <c r="O848" s="225"/>
      <c r="P848" s="104">
        <f t="shared" si="75"/>
        <v>0</v>
      </c>
      <c r="Q848" s="16" t="b">
        <f t="shared" si="76"/>
        <v>1</v>
      </c>
      <c r="R848" s="481" t="b">
        <f t="shared" si="77"/>
        <v>1</v>
      </c>
      <c r="S848" s="16" t="b">
        <f t="shared" si="78"/>
        <v>1</v>
      </c>
      <c r="T848" s="16" t="b">
        <f t="shared" si="73"/>
        <v>1</v>
      </c>
      <c r="U848" s="16" t="b">
        <f t="shared" si="74"/>
        <v>1</v>
      </c>
    </row>
    <row r="849" spans="1:21" ht="15.75">
      <c r="A849" s="239">
        <v>824</v>
      </c>
      <c r="B849" s="206"/>
      <c r="C849" s="207"/>
      <c r="D849" s="206"/>
      <c r="E849" s="225"/>
      <c r="F849" s="225"/>
      <c r="G849" s="225"/>
      <c r="H849" s="225"/>
      <c r="I849" s="225"/>
      <c r="J849" s="225"/>
      <c r="K849" s="225"/>
      <c r="L849" s="225"/>
      <c r="M849" s="225"/>
      <c r="N849" s="225"/>
      <c r="O849" s="225"/>
      <c r="P849" s="104">
        <f t="shared" si="75"/>
        <v>0</v>
      </c>
      <c r="Q849" s="16" t="b">
        <f t="shared" si="76"/>
        <v>1</v>
      </c>
      <c r="R849" s="481" t="b">
        <f t="shared" si="77"/>
        <v>1</v>
      </c>
      <c r="S849" s="16" t="b">
        <f t="shared" si="78"/>
        <v>1</v>
      </c>
      <c r="T849" s="16" t="b">
        <f t="shared" si="73"/>
        <v>1</v>
      </c>
      <c r="U849" s="16" t="b">
        <f t="shared" si="74"/>
        <v>1</v>
      </c>
    </row>
    <row r="850" spans="1:21" ht="15.75">
      <c r="A850" s="239">
        <v>825</v>
      </c>
      <c r="B850" s="206"/>
      <c r="C850" s="207"/>
      <c r="D850" s="206"/>
      <c r="E850" s="225"/>
      <c r="F850" s="225"/>
      <c r="G850" s="225"/>
      <c r="H850" s="225"/>
      <c r="I850" s="225"/>
      <c r="J850" s="225"/>
      <c r="K850" s="225"/>
      <c r="L850" s="225"/>
      <c r="M850" s="225"/>
      <c r="N850" s="225"/>
      <c r="O850" s="225"/>
      <c r="P850" s="104">
        <f t="shared" si="75"/>
        <v>0</v>
      </c>
      <c r="Q850" s="16" t="b">
        <f t="shared" si="76"/>
        <v>1</v>
      </c>
      <c r="R850" s="481" t="b">
        <f t="shared" si="77"/>
        <v>1</v>
      </c>
      <c r="S850" s="16" t="b">
        <f t="shared" si="78"/>
        <v>1</v>
      </c>
      <c r="T850" s="16" t="b">
        <f t="shared" si="73"/>
        <v>1</v>
      </c>
      <c r="U850" s="16" t="b">
        <f t="shared" si="74"/>
        <v>1</v>
      </c>
    </row>
    <row r="851" spans="1:21" ht="15.75">
      <c r="A851" s="239">
        <v>826</v>
      </c>
      <c r="B851" s="206"/>
      <c r="C851" s="207"/>
      <c r="D851" s="206"/>
      <c r="E851" s="225"/>
      <c r="F851" s="225"/>
      <c r="G851" s="225"/>
      <c r="H851" s="225"/>
      <c r="I851" s="225"/>
      <c r="J851" s="225"/>
      <c r="K851" s="225"/>
      <c r="L851" s="225"/>
      <c r="M851" s="225"/>
      <c r="N851" s="225"/>
      <c r="O851" s="225"/>
      <c r="P851" s="104">
        <f t="shared" si="75"/>
        <v>0</v>
      </c>
      <c r="Q851" s="16" t="b">
        <f t="shared" si="76"/>
        <v>1</v>
      </c>
      <c r="R851" s="481" t="b">
        <f t="shared" si="77"/>
        <v>1</v>
      </c>
      <c r="S851" s="16" t="b">
        <f t="shared" si="78"/>
        <v>1</v>
      </c>
      <c r="T851" s="16" t="b">
        <f t="shared" si="73"/>
        <v>1</v>
      </c>
      <c r="U851" s="16" t="b">
        <f t="shared" si="74"/>
        <v>1</v>
      </c>
    </row>
    <row r="852" spans="1:21" ht="15.75">
      <c r="A852" s="239">
        <v>827</v>
      </c>
      <c r="B852" s="206"/>
      <c r="C852" s="207"/>
      <c r="D852" s="206"/>
      <c r="E852" s="225"/>
      <c r="F852" s="225"/>
      <c r="G852" s="225"/>
      <c r="H852" s="225"/>
      <c r="I852" s="225"/>
      <c r="J852" s="225"/>
      <c r="K852" s="225"/>
      <c r="L852" s="225"/>
      <c r="M852" s="225"/>
      <c r="N852" s="225"/>
      <c r="O852" s="225"/>
      <c r="P852" s="104">
        <f t="shared" si="75"/>
        <v>0</v>
      </c>
      <c r="Q852" s="16" t="b">
        <f t="shared" si="76"/>
        <v>1</v>
      </c>
      <c r="R852" s="481" t="b">
        <f t="shared" si="77"/>
        <v>1</v>
      </c>
      <c r="S852" s="16" t="b">
        <f t="shared" si="78"/>
        <v>1</v>
      </c>
      <c r="T852" s="16" t="b">
        <f t="shared" si="73"/>
        <v>1</v>
      </c>
      <c r="U852" s="16" t="b">
        <f t="shared" si="74"/>
        <v>1</v>
      </c>
    </row>
    <row r="853" spans="1:21" ht="15.75">
      <c r="A853" s="239">
        <v>828</v>
      </c>
      <c r="B853" s="206"/>
      <c r="C853" s="207"/>
      <c r="D853" s="206"/>
      <c r="E853" s="225"/>
      <c r="F853" s="225"/>
      <c r="G853" s="225"/>
      <c r="H853" s="225"/>
      <c r="I853" s="225"/>
      <c r="J853" s="225"/>
      <c r="K853" s="225"/>
      <c r="L853" s="225"/>
      <c r="M853" s="225"/>
      <c r="N853" s="225"/>
      <c r="O853" s="225"/>
      <c r="P853" s="104">
        <f t="shared" si="75"/>
        <v>0</v>
      </c>
      <c r="Q853" s="16" t="b">
        <f t="shared" si="76"/>
        <v>1</v>
      </c>
      <c r="R853" s="481" t="b">
        <f t="shared" si="77"/>
        <v>1</v>
      </c>
      <c r="S853" s="16" t="b">
        <f t="shared" si="78"/>
        <v>1</v>
      </c>
      <c r="T853" s="16" t="b">
        <f t="shared" si="73"/>
        <v>1</v>
      </c>
      <c r="U853" s="16" t="b">
        <f t="shared" si="74"/>
        <v>1</v>
      </c>
    </row>
    <row r="854" spans="1:21" ht="15.75">
      <c r="A854" s="239">
        <v>829</v>
      </c>
      <c r="B854" s="206"/>
      <c r="C854" s="207"/>
      <c r="D854" s="206"/>
      <c r="E854" s="225"/>
      <c r="F854" s="225"/>
      <c r="G854" s="225"/>
      <c r="H854" s="225"/>
      <c r="I854" s="225"/>
      <c r="J854" s="225"/>
      <c r="K854" s="225"/>
      <c r="L854" s="225"/>
      <c r="M854" s="225"/>
      <c r="N854" s="225"/>
      <c r="O854" s="225"/>
      <c r="P854" s="104">
        <f t="shared" si="75"/>
        <v>0</v>
      </c>
      <c r="Q854" s="16" t="b">
        <f t="shared" si="76"/>
        <v>1</v>
      </c>
      <c r="R854" s="481" t="b">
        <f t="shared" si="77"/>
        <v>1</v>
      </c>
      <c r="S854" s="16" t="b">
        <f t="shared" si="78"/>
        <v>1</v>
      </c>
      <c r="T854" s="16" t="b">
        <f t="shared" si="73"/>
        <v>1</v>
      </c>
      <c r="U854" s="16" t="b">
        <f t="shared" si="74"/>
        <v>1</v>
      </c>
    </row>
    <row r="855" spans="1:21" ht="15.75">
      <c r="A855" s="239">
        <v>830</v>
      </c>
      <c r="B855" s="206"/>
      <c r="C855" s="207"/>
      <c r="D855" s="206"/>
      <c r="E855" s="225"/>
      <c r="F855" s="225"/>
      <c r="G855" s="225"/>
      <c r="H855" s="225"/>
      <c r="I855" s="225"/>
      <c r="J855" s="225"/>
      <c r="K855" s="225"/>
      <c r="L855" s="225"/>
      <c r="M855" s="225"/>
      <c r="N855" s="225"/>
      <c r="O855" s="225"/>
      <c r="P855" s="104">
        <f t="shared" si="75"/>
        <v>0</v>
      </c>
      <c r="Q855" s="16" t="b">
        <f t="shared" si="76"/>
        <v>1</v>
      </c>
      <c r="R855" s="481" t="b">
        <f t="shared" si="77"/>
        <v>1</v>
      </c>
      <c r="S855" s="16" t="b">
        <f t="shared" si="78"/>
        <v>1</v>
      </c>
      <c r="T855" s="16" t="b">
        <f t="shared" si="73"/>
        <v>1</v>
      </c>
      <c r="U855" s="16" t="b">
        <f t="shared" si="74"/>
        <v>1</v>
      </c>
    </row>
    <row r="856" spans="1:21" ht="15.75">
      <c r="A856" s="239">
        <v>831</v>
      </c>
      <c r="B856" s="206"/>
      <c r="C856" s="207"/>
      <c r="D856" s="206"/>
      <c r="E856" s="225"/>
      <c r="F856" s="225"/>
      <c r="G856" s="225"/>
      <c r="H856" s="225"/>
      <c r="I856" s="225"/>
      <c r="J856" s="225"/>
      <c r="K856" s="225"/>
      <c r="L856" s="225"/>
      <c r="M856" s="225"/>
      <c r="N856" s="225"/>
      <c r="O856" s="225"/>
      <c r="P856" s="104">
        <f t="shared" si="75"/>
        <v>0</v>
      </c>
      <c r="Q856" s="16" t="b">
        <f t="shared" si="76"/>
        <v>1</v>
      </c>
      <c r="R856" s="481" t="b">
        <f t="shared" si="77"/>
        <v>1</v>
      </c>
      <c r="S856" s="16" t="b">
        <f t="shared" si="78"/>
        <v>1</v>
      </c>
      <c r="T856" s="16" t="b">
        <f t="shared" si="73"/>
        <v>1</v>
      </c>
      <c r="U856" s="16" t="b">
        <f t="shared" si="74"/>
        <v>1</v>
      </c>
    </row>
    <row r="857" spans="1:21" ht="15.75">
      <c r="A857" s="239">
        <v>832</v>
      </c>
      <c r="B857" s="206"/>
      <c r="C857" s="207"/>
      <c r="D857" s="206"/>
      <c r="E857" s="225"/>
      <c r="F857" s="225"/>
      <c r="G857" s="225"/>
      <c r="H857" s="225"/>
      <c r="I857" s="225"/>
      <c r="J857" s="225"/>
      <c r="K857" s="225"/>
      <c r="L857" s="225"/>
      <c r="M857" s="225"/>
      <c r="N857" s="225"/>
      <c r="O857" s="225"/>
      <c r="P857" s="104">
        <f t="shared" si="75"/>
        <v>0</v>
      </c>
      <c r="Q857" s="16" t="b">
        <f t="shared" si="76"/>
        <v>1</v>
      </c>
      <c r="R857" s="481" t="b">
        <f t="shared" si="77"/>
        <v>1</v>
      </c>
      <c r="S857" s="16" t="b">
        <f t="shared" si="78"/>
        <v>1</v>
      </c>
      <c r="T857" s="16" t="b">
        <f t="shared" si="73"/>
        <v>1</v>
      </c>
      <c r="U857" s="16" t="b">
        <f t="shared" si="74"/>
        <v>1</v>
      </c>
    </row>
    <row r="858" spans="1:21" ht="15.75">
      <c r="A858" s="239">
        <v>833</v>
      </c>
      <c r="B858" s="206"/>
      <c r="C858" s="207"/>
      <c r="D858" s="206"/>
      <c r="E858" s="225"/>
      <c r="F858" s="225"/>
      <c r="G858" s="225"/>
      <c r="H858" s="225"/>
      <c r="I858" s="225"/>
      <c r="J858" s="225"/>
      <c r="K858" s="225"/>
      <c r="L858" s="225"/>
      <c r="M858" s="225"/>
      <c r="N858" s="225"/>
      <c r="O858" s="225"/>
      <c r="P858" s="104">
        <f t="shared" si="75"/>
        <v>0</v>
      </c>
      <c r="Q858" s="16" t="b">
        <f t="shared" si="76"/>
        <v>1</v>
      </c>
      <c r="R858" s="481" t="b">
        <f t="shared" si="77"/>
        <v>1</v>
      </c>
      <c r="S858" s="16" t="b">
        <f t="shared" si="78"/>
        <v>1</v>
      </c>
      <c r="T858" s="16" t="b">
        <f t="shared" ref="T858:T921" si="79">IF(B858="",TRUE,(IF(ISNUMBER(MATCH(B858,CountriesList,0)),TRUE,FALSE)))</f>
        <v>1</v>
      </c>
      <c r="U858" s="16" t="b">
        <f t="shared" ref="U858:U921" si="80">IF(D858="",TRUE,(IF(ISNUMBER(MATCH(D858,ClientCategorisationList,0)),TRUE,FALSE)))</f>
        <v>1</v>
      </c>
    </row>
    <row r="859" spans="1:21" ht="15.75">
      <c r="A859" s="239">
        <v>834</v>
      </c>
      <c r="B859" s="206"/>
      <c r="C859" s="207"/>
      <c r="D859" s="206"/>
      <c r="E859" s="225"/>
      <c r="F859" s="225"/>
      <c r="G859" s="225"/>
      <c r="H859" s="225"/>
      <c r="I859" s="225"/>
      <c r="J859" s="225"/>
      <c r="K859" s="225"/>
      <c r="L859" s="225"/>
      <c r="M859" s="225"/>
      <c r="N859" s="225"/>
      <c r="O859" s="225"/>
      <c r="P859" s="104">
        <f t="shared" ref="P859:P922" si="81">SUM(E859:O859)</f>
        <v>0</v>
      </c>
      <c r="Q859" s="16" t="b">
        <f t="shared" si="76"/>
        <v>1</v>
      </c>
      <c r="R859" s="481" t="b">
        <f t="shared" si="77"/>
        <v>1</v>
      </c>
      <c r="S859" s="16" t="b">
        <f t="shared" si="78"/>
        <v>1</v>
      </c>
      <c r="T859" s="16" t="b">
        <f t="shared" si="79"/>
        <v>1</v>
      </c>
      <c r="U859" s="16" t="b">
        <f t="shared" si="80"/>
        <v>1</v>
      </c>
    </row>
    <row r="860" spans="1:21" ht="15.75">
      <c r="A860" s="239">
        <v>835</v>
      </c>
      <c r="B860" s="206"/>
      <c r="C860" s="207"/>
      <c r="D860" s="206"/>
      <c r="E860" s="225"/>
      <c r="F860" s="225"/>
      <c r="G860" s="225"/>
      <c r="H860" s="225"/>
      <c r="I860" s="225"/>
      <c r="J860" s="225"/>
      <c r="K860" s="225"/>
      <c r="L860" s="225"/>
      <c r="M860" s="225"/>
      <c r="N860" s="225"/>
      <c r="O860" s="225"/>
      <c r="P860" s="104">
        <f t="shared" si="81"/>
        <v>0</v>
      </c>
      <c r="Q860" s="16" t="b">
        <f t="shared" ref="Q860:Q923" si="82">IF(ISBLANK(B860),TRUE,IF(OR(ISBLANK(C860),ISBLANK(D860),ISBLANK(E860),ISBLANK(F860),ISBLANK(G860),ISBLANK(H860),ISBLANK(I860),ISBLANK(J860),ISBLANK(K860),ISBLANK(L860),ISBLANK(M860),ISBLANK(N860),ISBLANK(O860),ISBLANK(P860)),FALSE,TRUE))</f>
        <v>1</v>
      </c>
      <c r="R860" s="481" t="b">
        <f t="shared" ref="R860:R923" si="83">IF(OR(AND(B860="N/A",D860="N/A"),AND(B860&lt;&gt;"N/A",D860&lt;&gt;"N/A"),AND(ISBLANK(B860),ISBLANK(D860)),AND(NOT(ISBLANK(B860)),NOT(ISBLANK(D860)))),TRUE,FALSE)</f>
        <v>1</v>
      </c>
      <c r="S860" s="16" t="b">
        <f t="shared" ref="S860:S923" si="84">IF(OR(AND(B860="N/A",D860="N/A",C860=0,P860=0),AND(ISBLANK(B860),ISBLANK(D860),ISBLANK(C860),P860=0),AND(AND(NOT(ISBLANK(B860)),B860&lt;&gt;"N/A"),AND(NOT(ISBLANK(D860)),D860&lt;&gt;"N/A"),C860&lt;&gt;0,P860&lt;&gt;0)),TRUE,FALSE)</f>
        <v>1</v>
      </c>
      <c r="T860" s="16" t="b">
        <f t="shared" si="79"/>
        <v>1</v>
      </c>
      <c r="U860" s="16" t="b">
        <f t="shared" si="80"/>
        <v>1</v>
      </c>
    </row>
    <row r="861" spans="1:21" ht="15.75">
      <c r="A861" s="239">
        <v>836</v>
      </c>
      <c r="B861" s="206"/>
      <c r="C861" s="207"/>
      <c r="D861" s="206"/>
      <c r="E861" s="225"/>
      <c r="F861" s="225"/>
      <c r="G861" s="225"/>
      <c r="H861" s="225"/>
      <c r="I861" s="225"/>
      <c r="J861" s="225"/>
      <c r="K861" s="225"/>
      <c r="L861" s="225"/>
      <c r="M861" s="225"/>
      <c r="N861" s="225"/>
      <c r="O861" s="225"/>
      <c r="P861" s="104">
        <f t="shared" si="81"/>
        <v>0</v>
      </c>
      <c r="Q861" s="16" t="b">
        <f t="shared" si="82"/>
        <v>1</v>
      </c>
      <c r="R861" s="481" t="b">
        <f t="shared" si="83"/>
        <v>1</v>
      </c>
      <c r="S861" s="16" t="b">
        <f t="shared" si="84"/>
        <v>1</v>
      </c>
      <c r="T861" s="16" t="b">
        <f t="shared" si="79"/>
        <v>1</v>
      </c>
      <c r="U861" s="16" t="b">
        <f t="shared" si="80"/>
        <v>1</v>
      </c>
    </row>
    <row r="862" spans="1:21" ht="15.75">
      <c r="A862" s="239">
        <v>837</v>
      </c>
      <c r="B862" s="206"/>
      <c r="C862" s="207"/>
      <c r="D862" s="206"/>
      <c r="E862" s="225"/>
      <c r="F862" s="225"/>
      <c r="G862" s="225"/>
      <c r="H862" s="225"/>
      <c r="I862" s="225"/>
      <c r="J862" s="225"/>
      <c r="K862" s="225"/>
      <c r="L862" s="225"/>
      <c r="M862" s="225"/>
      <c r="N862" s="225"/>
      <c r="O862" s="225"/>
      <c r="P862" s="104">
        <f t="shared" si="81"/>
        <v>0</v>
      </c>
      <c r="Q862" s="16" t="b">
        <f t="shared" si="82"/>
        <v>1</v>
      </c>
      <c r="R862" s="481" t="b">
        <f t="shared" si="83"/>
        <v>1</v>
      </c>
      <c r="S862" s="16" t="b">
        <f t="shared" si="84"/>
        <v>1</v>
      </c>
      <c r="T862" s="16" t="b">
        <f t="shared" si="79"/>
        <v>1</v>
      </c>
      <c r="U862" s="16" t="b">
        <f t="shared" si="80"/>
        <v>1</v>
      </c>
    </row>
    <row r="863" spans="1:21" ht="15.75">
      <c r="A863" s="239">
        <v>838</v>
      </c>
      <c r="B863" s="206"/>
      <c r="C863" s="207"/>
      <c r="D863" s="206"/>
      <c r="E863" s="225"/>
      <c r="F863" s="225"/>
      <c r="G863" s="225"/>
      <c r="H863" s="225"/>
      <c r="I863" s="225"/>
      <c r="J863" s="225"/>
      <c r="K863" s="225"/>
      <c r="L863" s="225"/>
      <c r="M863" s="225"/>
      <c r="N863" s="225"/>
      <c r="O863" s="225"/>
      <c r="P863" s="104">
        <f t="shared" si="81"/>
        <v>0</v>
      </c>
      <c r="Q863" s="16" t="b">
        <f t="shared" si="82"/>
        <v>1</v>
      </c>
      <c r="R863" s="481" t="b">
        <f t="shared" si="83"/>
        <v>1</v>
      </c>
      <c r="S863" s="16" t="b">
        <f t="shared" si="84"/>
        <v>1</v>
      </c>
      <c r="T863" s="16" t="b">
        <f t="shared" si="79"/>
        <v>1</v>
      </c>
      <c r="U863" s="16" t="b">
        <f t="shared" si="80"/>
        <v>1</v>
      </c>
    </row>
    <row r="864" spans="1:21" ht="15.75">
      <c r="A864" s="239">
        <v>839</v>
      </c>
      <c r="B864" s="206"/>
      <c r="C864" s="207"/>
      <c r="D864" s="206"/>
      <c r="E864" s="225"/>
      <c r="F864" s="225"/>
      <c r="G864" s="225"/>
      <c r="H864" s="225"/>
      <c r="I864" s="225"/>
      <c r="J864" s="225"/>
      <c r="K864" s="225"/>
      <c r="L864" s="225"/>
      <c r="M864" s="225"/>
      <c r="N864" s="225"/>
      <c r="O864" s="225"/>
      <c r="P864" s="104">
        <f t="shared" si="81"/>
        <v>0</v>
      </c>
      <c r="Q864" s="16" t="b">
        <f t="shared" si="82"/>
        <v>1</v>
      </c>
      <c r="R864" s="481" t="b">
        <f t="shared" si="83"/>
        <v>1</v>
      </c>
      <c r="S864" s="16" t="b">
        <f t="shared" si="84"/>
        <v>1</v>
      </c>
      <c r="T864" s="16" t="b">
        <f t="shared" si="79"/>
        <v>1</v>
      </c>
      <c r="U864" s="16" t="b">
        <f t="shared" si="80"/>
        <v>1</v>
      </c>
    </row>
    <row r="865" spans="1:21" ht="15.75">
      <c r="A865" s="239">
        <v>840</v>
      </c>
      <c r="B865" s="206"/>
      <c r="C865" s="207"/>
      <c r="D865" s="206"/>
      <c r="E865" s="225"/>
      <c r="F865" s="225"/>
      <c r="G865" s="225"/>
      <c r="H865" s="225"/>
      <c r="I865" s="225"/>
      <c r="J865" s="225"/>
      <c r="K865" s="225"/>
      <c r="L865" s="225"/>
      <c r="M865" s="225"/>
      <c r="N865" s="225"/>
      <c r="O865" s="225"/>
      <c r="P865" s="104">
        <f t="shared" si="81"/>
        <v>0</v>
      </c>
      <c r="Q865" s="16" t="b">
        <f t="shared" si="82"/>
        <v>1</v>
      </c>
      <c r="R865" s="481" t="b">
        <f t="shared" si="83"/>
        <v>1</v>
      </c>
      <c r="S865" s="16" t="b">
        <f t="shared" si="84"/>
        <v>1</v>
      </c>
      <c r="T865" s="16" t="b">
        <f t="shared" si="79"/>
        <v>1</v>
      </c>
      <c r="U865" s="16" t="b">
        <f t="shared" si="80"/>
        <v>1</v>
      </c>
    </row>
    <row r="866" spans="1:21" ht="15.75">
      <c r="A866" s="239">
        <v>841</v>
      </c>
      <c r="B866" s="206"/>
      <c r="C866" s="207"/>
      <c r="D866" s="206"/>
      <c r="E866" s="225"/>
      <c r="F866" s="225"/>
      <c r="G866" s="225"/>
      <c r="H866" s="225"/>
      <c r="I866" s="225"/>
      <c r="J866" s="225"/>
      <c r="K866" s="225"/>
      <c r="L866" s="225"/>
      <c r="M866" s="225"/>
      <c r="N866" s="225"/>
      <c r="O866" s="225"/>
      <c r="P866" s="104">
        <f t="shared" si="81"/>
        <v>0</v>
      </c>
      <c r="Q866" s="16" t="b">
        <f t="shared" si="82"/>
        <v>1</v>
      </c>
      <c r="R866" s="481" t="b">
        <f t="shared" si="83"/>
        <v>1</v>
      </c>
      <c r="S866" s="16" t="b">
        <f t="shared" si="84"/>
        <v>1</v>
      </c>
      <c r="T866" s="16" t="b">
        <f t="shared" si="79"/>
        <v>1</v>
      </c>
      <c r="U866" s="16" t="b">
        <f t="shared" si="80"/>
        <v>1</v>
      </c>
    </row>
    <row r="867" spans="1:21" ht="15.75">
      <c r="A867" s="239">
        <v>842</v>
      </c>
      <c r="B867" s="206"/>
      <c r="C867" s="207"/>
      <c r="D867" s="206"/>
      <c r="E867" s="225"/>
      <c r="F867" s="225"/>
      <c r="G867" s="225"/>
      <c r="H867" s="225"/>
      <c r="I867" s="225"/>
      <c r="J867" s="225"/>
      <c r="K867" s="225"/>
      <c r="L867" s="225"/>
      <c r="M867" s="225"/>
      <c r="N867" s="225"/>
      <c r="O867" s="225"/>
      <c r="P867" s="104">
        <f t="shared" si="81"/>
        <v>0</v>
      </c>
      <c r="Q867" s="16" t="b">
        <f t="shared" si="82"/>
        <v>1</v>
      </c>
      <c r="R867" s="481" t="b">
        <f t="shared" si="83"/>
        <v>1</v>
      </c>
      <c r="S867" s="16" t="b">
        <f t="shared" si="84"/>
        <v>1</v>
      </c>
      <c r="T867" s="16" t="b">
        <f t="shared" si="79"/>
        <v>1</v>
      </c>
      <c r="U867" s="16" t="b">
        <f t="shared" si="80"/>
        <v>1</v>
      </c>
    </row>
    <row r="868" spans="1:21" ht="15.75">
      <c r="A868" s="239">
        <v>843</v>
      </c>
      <c r="B868" s="206"/>
      <c r="C868" s="207"/>
      <c r="D868" s="206"/>
      <c r="E868" s="225"/>
      <c r="F868" s="225"/>
      <c r="G868" s="225"/>
      <c r="H868" s="225"/>
      <c r="I868" s="225"/>
      <c r="J868" s="225"/>
      <c r="K868" s="225"/>
      <c r="L868" s="225"/>
      <c r="M868" s="225"/>
      <c r="N868" s="225"/>
      <c r="O868" s="225"/>
      <c r="P868" s="104">
        <f t="shared" si="81"/>
        <v>0</v>
      </c>
      <c r="Q868" s="16" t="b">
        <f t="shared" si="82"/>
        <v>1</v>
      </c>
      <c r="R868" s="481" t="b">
        <f t="shared" si="83"/>
        <v>1</v>
      </c>
      <c r="S868" s="16" t="b">
        <f t="shared" si="84"/>
        <v>1</v>
      </c>
      <c r="T868" s="16" t="b">
        <f t="shared" si="79"/>
        <v>1</v>
      </c>
      <c r="U868" s="16" t="b">
        <f t="shared" si="80"/>
        <v>1</v>
      </c>
    </row>
    <row r="869" spans="1:21" ht="15.75">
      <c r="A869" s="239">
        <v>844</v>
      </c>
      <c r="B869" s="206"/>
      <c r="C869" s="207"/>
      <c r="D869" s="206"/>
      <c r="E869" s="225"/>
      <c r="F869" s="225"/>
      <c r="G869" s="225"/>
      <c r="H869" s="225"/>
      <c r="I869" s="225"/>
      <c r="J869" s="225"/>
      <c r="K869" s="225"/>
      <c r="L869" s="225"/>
      <c r="M869" s="225"/>
      <c r="N869" s="225"/>
      <c r="O869" s="225"/>
      <c r="P869" s="104">
        <f t="shared" si="81"/>
        <v>0</v>
      </c>
      <c r="Q869" s="16" t="b">
        <f t="shared" si="82"/>
        <v>1</v>
      </c>
      <c r="R869" s="481" t="b">
        <f t="shared" si="83"/>
        <v>1</v>
      </c>
      <c r="S869" s="16" t="b">
        <f t="shared" si="84"/>
        <v>1</v>
      </c>
      <c r="T869" s="16" t="b">
        <f t="shared" si="79"/>
        <v>1</v>
      </c>
      <c r="U869" s="16" t="b">
        <f t="shared" si="80"/>
        <v>1</v>
      </c>
    </row>
    <row r="870" spans="1:21" ht="15.75">
      <c r="A870" s="239">
        <v>845</v>
      </c>
      <c r="B870" s="206"/>
      <c r="C870" s="207"/>
      <c r="D870" s="206"/>
      <c r="E870" s="225"/>
      <c r="F870" s="225"/>
      <c r="G870" s="225"/>
      <c r="H870" s="225"/>
      <c r="I870" s="225"/>
      <c r="J870" s="225"/>
      <c r="K870" s="225"/>
      <c r="L870" s="225"/>
      <c r="M870" s="225"/>
      <c r="N870" s="225"/>
      <c r="O870" s="225"/>
      <c r="P870" s="104">
        <f t="shared" si="81"/>
        <v>0</v>
      </c>
      <c r="Q870" s="16" t="b">
        <f t="shared" si="82"/>
        <v>1</v>
      </c>
      <c r="R870" s="481" t="b">
        <f t="shared" si="83"/>
        <v>1</v>
      </c>
      <c r="S870" s="16" t="b">
        <f t="shared" si="84"/>
        <v>1</v>
      </c>
      <c r="T870" s="16" t="b">
        <f t="shared" si="79"/>
        <v>1</v>
      </c>
      <c r="U870" s="16" t="b">
        <f t="shared" si="80"/>
        <v>1</v>
      </c>
    </row>
    <row r="871" spans="1:21" ht="15.75">
      <c r="A871" s="239">
        <v>846</v>
      </c>
      <c r="B871" s="206"/>
      <c r="C871" s="207"/>
      <c r="D871" s="206"/>
      <c r="E871" s="225"/>
      <c r="F871" s="225"/>
      <c r="G871" s="225"/>
      <c r="H871" s="225"/>
      <c r="I871" s="225"/>
      <c r="J871" s="225"/>
      <c r="K871" s="225"/>
      <c r="L871" s="225"/>
      <c r="M871" s="225"/>
      <c r="N871" s="225"/>
      <c r="O871" s="225"/>
      <c r="P871" s="104">
        <f t="shared" si="81"/>
        <v>0</v>
      </c>
      <c r="Q871" s="16" t="b">
        <f t="shared" si="82"/>
        <v>1</v>
      </c>
      <c r="R871" s="481" t="b">
        <f t="shared" si="83"/>
        <v>1</v>
      </c>
      <c r="S871" s="16" t="b">
        <f t="shared" si="84"/>
        <v>1</v>
      </c>
      <c r="T871" s="16" t="b">
        <f t="shared" si="79"/>
        <v>1</v>
      </c>
      <c r="U871" s="16" t="b">
        <f t="shared" si="80"/>
        <v>1</v>
      </c>
    </row>
    <row r="872" spans="1:21" ht="15.75">
      <c r="A872" s="239">
        <v>847</v>
      </c>
      <c r="B872" s="206"/>
      <c r="C872" s="207"/>
      <c r="D872" s="206"/>
      <c r="E872" s="225"/>
      <c r="F872" s="225"/>
      <c r="G872" s="225"/>
      <c r="H872" s="225"/>
      <c r="I872" s="225"/>
      <c r="J872" s="225"/>
      <c r="K872" s="225"/>
      <c r="L872" s="225"/>
      <c r="M872" s="225"/>
      <c r="N872" s="225"/>
      <c r="O872" s="225"/>
      <c r="P872" s="104">
        <f t="shared" si="81"/>
        <v>0</v>
      </c>
      <c r="Q872" s="16" t="b">
        <f t="shared" si="82"/>
        <v>1</v>
      </c>
      <c r="R872" s="481" t="b">
        <f t="shared" si="83"/>
        <v>1</v>
      </c>
      <c r="S872" s="16" t="b">
        <f t="shared" si="84"/>
        <v>1</v>
      </c>
      <c r="T872" s="16" t="b">
        <f t="shared" si="79"/>
        <v>1</v>
      </c>
      <c r="U872" s="16" t="b">
        <f t="shared" si="80"/>
        <v>1</v>
      </c>
    </row>
    <row r="873" spans="1:21" ht="15.75">
      <c r="A873" s="239">
        <v>848</v>
      </c>
      <c r="B873" s="206"/>
      <c r="C873" s="207"/>
      <c r="D873" s="206"/>
      <c r="E873" s="225"/>
      <c r="F873" s="225"/>
      <c r="G873" s="225"/>
      <c r="H873" s="225"/>
      <c r="I873" s="225"/>
      <c r="J873" s="225"/>
      <c r="K873" s="225"/>
      <c r="L873" s="225"/>
      <c r="M873" s="225"/>
      <c r="N873" s="225"/>
      <c r="O873" s="225"/>
      <c r="P873" s="104">
        <f t="shared" si="81"/>
        <v>0</v>
      </c>
      <c r="Q873" s="16" t="b">
        <f t="shared" si="82"/>
        <v>1</v>
      </c>
      <c r="R873" s="481" t="b">
        <f t="shared" si="83"/>
        <v>1</v>
      </c>
      <c r="S873" s="16" t="b">
        <f t="shared" si="84"/>
        <v>1</v>
      </c>
      <c r="T873" s="16" t="b">
        <f t="shared" si="79"/>
        <v>1</v>
      </c>
      <c r="U873" s="16" t="b">
        <f t="shared" si="80"/>
        <v>1</v>
      </c>
    </row>
    <row r="874" spans="1:21" ht="15.75">
      <c r="A874" s="239">
        <v>849</v>
      </c>
      <c r="B874" s="206"/>
      <c r="C874" s="207"/>
      <c r="D874" s="206"/>
      <c r="E874" s="225"/>
      <c r="F874" s="225"/>
      <c r="G874" s="225"/>
      <c r="H874" s="225"/>
      <c r="I874" s="225"/>
      <c r="J874" s="225"/>
      <c r="K874" s="225"/>
      <c r="L874" s="225"/>
      <c r="M874" s="225"/>
      <c r="N874" s="225"/>
      <c r="O874" s="225"/>
      <c r="P874" s="104">
        <f t="shared" si="81"/>
        <v>0</v>
      </c>
      <c r="Q874" s="16" t="b">
        <f t="shared" si="82"/>
        <v>1</v>
      </c>
      <c r="R874" s="481" t="b">
        <f t="shared" si="83"/>
        <v>1</v>
      </c>
      <c r="S874" s="16" t="b">
        <f t="shared" si="84"/>
        <v>1</v>
      </c>
      <c r="T874" s="16" t="b">
        <f t="shared" si="79"/>
        <v>1</v>
      </c>
      <c r="U874" s="16" t="b">
        <f t="shared" si="80"/>
        <v>1</v>
      </c>
    </row>
    <row r="875" spans="1:21" ht="15.75">
      <c r="A875" s="239">
        <v>850</v>
      </c>
      <c r="B875" s="206"/>
      <c r="C875" s="207"/>
      <c r="D875" s="206"/>
      <c r="E875" s="225"/>
      <c r="F875" s="225"/>
      <c r="G875" s="225"/>
      <c r="H875" s="225"/>
      <c r="I875" s="225"/>
      <c r="J875" s="225"/>
      <c r="K875" s="225"/>
      <c r="L875" s="225"/>
      <c r="M875" s="225"/>
      <c r="N875" s="225"/>
      <c r="O875" s="225"/>
      <c r="P875" s="104">
        <f t="shared" si="81"/>
        <v>0</v>
      </c>
      <c r="Q875" s="16" t="b">
        <f t="shared" si="82"/>
        <v>1</v>
      </c>
      <c r="R875" s="481" t="b">
        <f t="shared" si="83"/>
        <v>1</v>
      </c>
      <c r="S875" s="16" t="b">
        <f t="shared" si="84"/>
        <v>1</v>
      </c>
      <c r="T875" s="16" t="b">
        <f t="shared" si="79"/>
        <v>1</v>
      </c>
      <c r="U875" s="16" t="b">
        <f t="shared" si="80"/>
        <v>1</v>
      </c>
    </row>
    <row r="876" spans="1:21" ht="15.75">
      <c r="A876" s="239">
        <v>851</v>
      </c>
      <c r="B876" s="206"/>
      <c r="C876" s="207"/>
      <c r="D876" s="206"/>
      <c r="E876" s="225"/>
      <c r="F876" s="225"/>
      <c r="G876" s="225"/>
      <c r="H876" s="225"/>
      <c r="I876" s="225"/>
      <c r="J876" s="225"/>
      <c r="K876" s="225"/>
      <c r="L876" s="225"/>
      <c r="M876" s="225"/>
      <c r="N876" s="225"/>
      <c r="O876" s="225"/>
      <c r="P876" s="104">
        <f t="shared" si="81"/>
        <v>0</v>
      </c>
      <c r="Q876" s="16" t="b">
        <f t="shared" si="82"/>
        <v>1</v>
      </c>
      <c r="R876" s="481" t="b">
        <f t="shared" si="83"/>
        <v>1</v>
      </c>
      <c r="S876" s="16" t="b">
        <f t="shared" si="84"/>
        <v>1</v>
      </c>
      <c r="T876" s="16" t="b">
        <f t="shared" si="79"/>
        <v>1</v>
      </c>
      <c r="U876" s="16" t="b">
        <f t="shared" si="80"/>
        <v>1</v>
      </c>
    </row>
    <row r="877" spans="1:21" ht="15.75">
      <c r="A877" s="239">
        <v>852</v>
      </c>
      <c r="B877" s="206"/>
      <c r="C877" s="207"/>
      <c r="D877" s="206"/>
      <c r="E877" s="225"/>
      <c r="F877" s="225"/>
      <c r="G877" s="225"/>
      <c r="H877" s="225"/>
      <c r="I877" s="225"/>
      <c r="J877" s="225"/>
      <c r="K877" s="225"/>
      <c r="L877" s="225"/>
      <c r="M877" s="225"/>
      <c r="N877" s="225"/>
      <c r="O877" s="225"/>
      <c r="P877" s="104">
        <f t="shared" si="81"/>
        <v>0</v>
      </c>
      <c r="Q877" s="16" t="b">
        <f t="shared" si="82"/>
        <v>1</v>
      </c>
      <c r="R877" s="481" t="b">
        <f t="shared" si="83"/>
        <v>1</v>
      </c>
      <c r="S877" s="16" t="b">
        <f t="shared" si="84"/>
        <v>1</v>
      </c>
      <c r="T877" s="16" t="b">
        <f t="shared" si="79"/>
        <v>1</v>
      </c>
      <c r="U877" s="16" t="b">
        <f t="shared" si="80"/>
        <v>1</v>
      </c>
    </row>
    <row r="878" spans="1:21" ht="15.75">
      <c r="A878" s="239">
        <v>853</v>
      </c>
      <c r="B878" s="206"/>
      <c r="C878" s="207"/>
      <c r="D878" s="206"/>
      <c r="E878" s="225"/>
      <c r="F878" s="225"/>
      <c r="G878" s="225"/>
      <c r="H878" s="225"/>
      <c r="I878" s="225"/>
      <c r="J878" s="225"/>
      <c r="K878" s="225"/>
      <c r="L878" s="225"/>
      <c r="M878" s="225"/>
      <c r="N878" s="225"/>
      <c r="O878" s="225"/>
      <c r="P878" s="104">
        <f t="shared" si="81"/>
        <v>0</v>
      </c>
      <c r="Q878" s="16" t="b">
        <f t="shared" si="82"/>
        <v>1</v>
      </c>
      <c r="R878" s="481" t="b">
        <f t="shared" si="83"/>
        <v>1</v>
      </c>
      <c r="S878" s="16" t="b">
        <f t="shared" si="84"/>
        <v>1</v>
      </c>
      <c r="T878" s="16" t="b">
        <f t="shared" si="79"/>
        <v>1</v>
      </c>
      <c r="U878" s="16" t="b">
        <f t="shared" si="80"/>
        <v>1</v>
      </c>
    </row>
    <row r="879" spans="1:21" ht="15.75">
      <c r="A879" s="239">
        <v>854</v>
      </c>
      <c r="B879" s="206"/>
      <c r="C879" s="207"/>
      <c r="D879" s="206"/>
      <c r="E879" s="225"/>
      <c r="F879" s="225"/>
      <c r="G879" s="225"/>
      <c r="H879" s="225"/>
      <c r="I879" s="225"/>
      <c r="J879" s="225"/>
      <c r="K879" s="225"/>
      <c r="L879" s="225"/>
      <c r="M879" s="225"/>
      <c r="N879" s="225"/>
      <c r="O879" s="225"/>
      <c r="P879" s="104">
        <f t="shared" si="81"/>
        <v>0</v>
      </c>
      <c r="Q879" s="16" t="b">
        <f t="shared" si="82"/>
        <v>1</v>
      </c>
      <c r="R879" s="481" t="b">
        <f t="shared" si="83"/>
        <v>1</v>
      </c>
      <c r="S879" s="16" t="b">
        <f t="shared" si="84"/>
        <v>1</v>
      </c>
      <c r="T879" s="16" t="b">
        <f t="shared" si="79"/>
        <v>1</v>
      </c>
      <c r="U879" s="16" t="b">
        <f t="shared" si="80"/>
        <v>1</v>
      </c>
    </row>
    <row r="880" spans="1:21" ht="15.75">
      <c r="A880" s="239">
        <v>855</v>
      </c>
      <c r="B880" s="206"/>
      <c r="C880" s="207"/>
      <c r="D880" s="206"/>
      <c r="E880" s="225"/>
      <c r="F880" s="225"/>
      <c r="G880" s="225"/>
      <c r="H880" s="225"/>
      <c r="I880" s="225"/>
      <c r="J880" s="225"/>
      <c r="K880" s="225"/>
      <c r="L880" s="225"/>
      <c r="M880" s="225"/>
      <c r="N880" s="225"/>
      <c r="O880" s="225"/>
      <c r="P880" s="104">
        <f t="shared" si="81"/>
        <v>0</v>
      </c>
      <c r="Q880" s="16" t="b">
        <f t="shared" si="82"/>
        <v>1</v>
      </c>
      <c r="R880" s="481" t="b">
        <f t="shared" si="83"/>
        <v>1</v>
      </c>
      <c r="S880" s="16" t="b">
        <f t="shared" si="84"/>
        <v>1</v>
      </c>
      <c r="T880" s="16" t="b">
        <f t="shared" si="79"/>
        <v>1</v>
      </c>
      <c r="U880" s="16" t="b">
        <f t="shared" si="80"/>
        <v>1</v>
      </c>
    </row>
    <row r="881" spans="1:21" ht="15.75">
      <c r="A881" s="239">
        <v>856</v>
      </c>
      <c r="B881" s="206"/>
      <c r="C881" s="207"/>
      <c r="D881" s="206"/>
      <c r="E881" s="225"/>
      <c r="F881" s="225"/>
      <c r="G881" s="225"/>
      <c r="H881" s="225"/>
      <c r="I881" s="225"/>
      <c r="J881" s="225"/>
      <c r="K881" s="225"/>
      <c r="L881" s="225"/>
      <c r="M881" s="225"/>
      <c r="N881" s="225"/>
      <c r="O881" s="225"/>
      <c r="P881" s="104">
        <f t="shared" si="81"/>
        <v>0</v>
      </c>
      <c r="Q881" s="16" t="b">
        <f t="shared" si="82"/>
        <v>1</v>
      </c>
      <c r="R881" s="481" t="b">
        <f t="shared" si="83"/>
        <v>1</v>
      </c>
      <c r="S881" s="16" t="b">
        <f t="shared" si="84"/>
        <v>1</v>
      </c>
      <c r="T881" s="16" t="b">
        <f t="shared" si="79"/>
        <v>1</v>
      </c>
      <c r="U881" s="16" t="b">
        <f t="shared" si="80"/>
        <v>1</v>
      </c>
    </row>
    <row r="882" spans="1:21" ht="15.75">
      <c r="A882" s="239">
        <v>857</v>
      </c>
      <c r="B882" s="206"/>
      <c r="C882" s="207"/>
      <c r="D882" s="206"/>
      <c r="E882" s="225"/>
      <c r="F882" s="225"/>
      <c r="G882" s="225"/>
      <c r="H882" s="225"/>
      <c r="I882" s="225"/>
      <c r="J882" s="225"/>
      <c r="K882" s="225"/>
      <c r="L882" s="225"/>
      <c r="M882" s="225"/>
      <c r="N882" s="225"/>
      <c r="O882" s="225"/>
      <c r="P882" s="104">
        <f t="shared" si="81"/>
        <v>0</v>
      </c>
      <c r="Q882" s="16" t="b">
        <f t="shared" si="82"/>
        <v>1</v>
      </c>
      <c r="R882" s="481" t="b">
        <f t="shared" si="83"/>
        <v>1</v>
      </c>
      <c r="S882" s="16" t="b">
        <f t="shared" si="84"/>
        <v>1</v>
      </c>
      <c r="T882" s="16" t="b">
        <f t="shared" si="79"/>
        <v>1</v>
      </c>
      <c r="U882" s="16" t="b">
        <f t="shared" si="80"/>
        <v>1</v>
      </c>
    </row>
    <row r="883" spans="1:21" ht="15.75">
      <c r="A883" s="239">
        <v>858</v>
      </c>
      <c r="B883" s="206"/>
      <c r="C883" s="207"/>
      <c r="D883" s="206"/>
      <c r="E883" s="225"/>
      <c r="F883" s="225"/>
      <c r="G883" s="225"/>
      <c r="H883" s="225"/>
      <c r="I883" s="225"/>
      <c r="J883" s="225"/>
      <c r="K883" s="225"/>
      <c r="L883" s="225"/>
      <c r="M883" s="225"/>
      <c r="N883" s="225"/>
      <c r="O883" s="225"/>
      <c r="P883" s="104">
        <f t="shared" si="81"/>
        <v>0</v>
      </c>
      <c r="Q883" s="16" t="b">
        <f t="shared" si="82"/>
        <v>1</v>
      </c>
      <c r="R883" s="481" t="b">
        <f t="shared" si="83"/>
        <v>1</v>
      </c>
      <c r="S883" s="16" t="b">
        <f t="shared" si="84"/>
        <v>1</v>
      </c>
      <c r="T883" s="16" t="b">
        <f t="shared" si="79"/>
        <v>1</v>
      </c>
      <c r="U883" s="16" t="b">
        <f t="shared" si="80"/>
        <v>1</v>
      </c>
    </row>
    <row r="884" spans="1:21" ht="15.75">
      <c r="A884" s="239">
        <v>859</v>
      </c>
      <c r="B884" s="206"/>
      <c r="C884" s="207"/>
      <c r="D884" s="206"/>
      <c r="E884" s="225"/>
      <c r="F884" s="225"/>
      <c r="G884" s="225"/>
      <c r="H884" s="225"/>
      <c r="I884" s="225"/>
      <c r="J884" s="225"/>
      <c r="K884" s="225"/>
      <c r="L884" s="225"/>
      <c r="M884" s="225"/>
      <c r="N884" s="225"/>
      <c r="O884" s="225"/>
      <c r="P884" s="104">
        <f t="shared" si="81"/>
        <v>0</v>
      </c>
      <c r="Q884" s="16" t="b">
        <f t="shared" si="82"/>
        <v>1</v>
      </c>
      <c r="R884" s="481" t="b">
        <f t="shared" si="83"/>
        <v>1</v>
      </c>
      <c r="S884" s="16" t="b">
        <f t="shared" si="84"/>
        <v>1</v>
      </c>
      <c r="T884" s="16" t="b">
        <f t="shared" si="79"/>
        <v>1</v>
      </c>
      <c r="U884" s="16" t="b">
        <f t="shared" si="80"/>
        <v>1</v>
      </c>
    </row>
    <row r="885" spans="1:21" ht="15.75">
      <c r="A885" s="239">
        <v>860</v>
      </c>
      <c r="B885" s="206"/>
      <c r="C885" s="207"/>
      <c r="D885" s="206"/>
      <c r="E885" s="225"/>
      <c r="F885" s="225"/>
      <c r="G885" s="225"/>
      <c r="H885" s="225"/>
      <c r="I885" s="225"/>
      <c r="J885" s="225"/>
      <c r="K885" s="225"/>
      <c r="L885" s="225"/>
      <c r="M885" s="225"/>
      <c r="N885" s="225"/>
      <c r="O885" s="225"/>
      <c r="P885" s="104">
        <f t="shared" si="81"/>
        <v>0</v>
      </c>
      <c r="Q885" s="16" t="b">
        <f t="shared" si="82"/>
        <v>1</v>
      </c>
      <c r="R885" s="481" t="b">
        <f t="shared" si="83"/>
        <v>1</v>
      </c>
      <c r="S885" s="16" t="b">
        <f t="shared" si="84"/>
        <v>1</v>
      </c>
      <c r="T885" s="16" t="b">
        <f t="shared" si="79"/>
        <v>1</v>
      </c>
      <c r="U885" s="16" t="b">
        <f t="shared" si="80"/>
        <v>1</v>
      </c>
    </row>
    <row r="886" spans="1:21" ht="15.75">
      <c r="A886" s="239">
        <v>861</v>
      </c>
      <c r="B886" s="206"/>
      <c r="C886" s="207"/>
      <c r="D886" s="206"/>
      <c r="E886" s="225"/>
      <c r="F886" s="225"/>
      <c r="G886" s="225"/>
      <c r="H886" s="225"/>
      <c r="I886" s="225"/>
      <c r="J886" s="225"/>
      <c r="K886" s="225"/>
      <c r="L886" s="225"/>
      <c r="M886" s="225"/>
      <c r="N886" s="225"/>
      <c r="O886" s="225"/>
      <c r="P886" s="104">
        <f t="shared" si="81"/>
        <v>0</v>
      </c>
      <c r="Q886" s="16" t="b">
        <f t="shared" si="82"/>
        <v>1</v>
      </c>
      <c r="R886" s="481" t="b">
        <f t="shared" si="83"/>
        <v>1</v>
      </c>
      <c r="S886" s="16" t="b">
        <f t="shared" si="84"/>
        <v>1</v>
      </c>
      <c r="T886" s="16" t="b">
        <f t="shared" si="79"/>
        <v>1</v>
      </c>
      <c r="U886" s="16" t="b">
        <f t="shared" si="80"/>
        <v>1</v>
      </c>
    </row>
    <row r="887" spans="1:21" ht="15.75">
      <c r="A887" s="239">
        <v>862</v>
      </c>
      <c r="B887" s="206"/>
      <c r="C887" s="207"/>
      <c r="D887" s="206"/>
      <c r="E887" s="225"/>
      <c r="F887" s="225"/>
      <c r="G887" s="225"/>
      <c r="H887" s="225"/>
      <c r="I887" s="225"/>
      <c r="J887" s="225"/>
      <c r="K887" s="225"/>
      <c r="L887" s="225"/>
      <c r="M887" s="225"/>
      <c r="N887" s="225"/>
      <c r="O887" s="225"/>
      <c r="P887" s="104">
        <f t="shared" si="81"/>
        <v>0</v>
      </c>
      <c r="Q887" s="16" t="b">
        <f t="shared" si="82"/>
        <v>1</v>
      </c>
      <c r="R887" s="481" t="b">
        <f t="shared" si="83"/>
        <v>1</v>
      </c>
      <c r="S887" s="16" t="b">
        <f t="shared" si="84"/>
        <v>1</v>
      </c>
      <c r="T887" s="16" t="b">
        <f t="shared" si="79"/>
        <v>1</v>
      </c>
      <c r="U887" s="16" t="b">
        <f t="shared" si="80"/>
        <v>1</v>
      </c>
    </row>
    <row r="888" spans="1:21" ht="15.75">
      <c r="A888" s="239">
        <v>863</v>
      </c>
      <c r="B888" s="206"/>
      <c r="C888" s="207"/>
      <c r="D888" s="206"/>
      <c r="E888" s="225"/>
      <c r="F888" s="225"/>
      <c r="G888" s="225"/>
      <c r="H888" s="225"/>
      <c r="I888" s="225"/>
      <c r="J888" s="225"/>
      <c r="K888" s="225"/>
      <c r="L888" s="225"/>
      <c r="M888" s="225"/>
      <c r="N888" s="225"/>
      <c r="O888" s="225"/>
      <c r="P888" s="104">
        <f t="shared" si="81"/>
        <v>0</v>
      </c>
      <c r="Q888" s="16" t="b">
        <f t="shared" si="82"/>
        <v>1</v>
      </c>
      <c r="R888" s="481" t="b">
        <f t="shared" si="83"/>
        <v>1</v>
      </c>
      <c r="S888" s="16" t="b">
        <f t="shared" si="84"/>
        <v>1</v>
      </c>
      <c r="T888" s="16" t="b">
        <f t="shared" si="79"/>
        <v>1</v>
      </c>
      <c r="U888" s="16" t="b">
        <f t="shared" si="80"/>
        <v>1</v>
      </c>
    </row>
    <row r="889" spans="1:21" ht="15.75">
      <c r="A889" s="239">
        <v>864</v>
      </c>
      <c r="B889" s="206"/>
      <c r="C889" s="207"/>
      <c r="D889" s="206"/>
      <c r="E889" s="225"/>
      <c r="F889" s="225"/>
      <c r="G889" s="225"/>
      <c r="H889" s="225"/>
      <c r="I889" s="225"/>
      <c r="J889" s="225"/>
      <c r="K889" s="225"/>
      <c r="L889" s="225"/>
      <c r="M889" s="225"/>
      <c r="N889" s="225"/>
      <c r="O889" s="225"/>
      <c r="P889" s="104">
        <f t="shared" si="81"/>
        <v>0</v>
      </c>
      <c r="Q889" s="16" t="b">
        <f t="shared" si="82"/>
        <v>1</v>
      </c>
      <c r="R889" s="481" t="b">
        <f t="shared" si="83"/>
        <v>1</v>
      </c>
      <c r="S889" s="16" t="b">
        <f t="shared" si="84"/>
        <v>1</v>
      </c>
      <c r="T889" s="16" t="b">
        <f t="shared" si="79"/>
        <v>1</v>
      </c>
      <c r="U889" s="16" t="b">
        <f t="shared" si="80"/>
        <v>1</v>
      </c>
    </row>
    <row r="890" spans="1:21" ht="15.75">
      <c r="A890" s="239">
        <v>865</v>
      </c>
      <c r="B890" s="206"/>
      <c r="C890" s="207"/>
      <c r="D890" s="206"/>
      <c r="E890" s="225"/>
      <c r="F890" s="225"/>
      <c r="G890" s="225"/>
      <c r="H890" s="225"/>
      <c r="I890" s="225"/>
      <c r="J890" s="225"/>
      <c r="K890" s="225"/>
      <c r="L890" s="225"/>
      <c r="M890" s="225"/>
      <c r="N890" s="225"/>
      <c r="O890" s="225"/>
      <c r="P890" s="104">
        <f t="shared" si="81"/>
        <v>0</v>
      </c>
      <c r="Q890" s="16" t="b">
        <f t="shared" si="82"/>
        <v>1</v>
      </c>
      <c r="R890" s="481" t="b">
        <f t="shared" si="83"/>
        <v>1</v>
      </c>
      <c r="S890" s="16" t="b">
        <f t="shared" si="84"/>
        <v>1</v>
      </c>
      <c r="T890" s="16" t="b">
        <f t="shared" si="79"/>
        <v>1</v>
      </c>
      <c r="U890" s="16" t="b">
        <f t="shared" si="80"/>
        <v>1</v>
      </c>
    </row>
    <row r="891" spans="1:21" ht="15.75">
      <c r="A891" s="239">
        <v>866</v>
      </c>
      <c r="B891" s="206"/>
      <c r="C891" s="207"/>
      <c r="D891" s="206"/>
      <c r="E891" s="225"/>
      <c r="F891" s="225"/>
      <c r="G891" s="225"/>
      <c r="H891" s="225"/>
      <c r="I891" s="225"/>
      <c r="J891" s="225"/>
      <c r="K891" s="225"/>
      <c r="L891" s="225"/>
      <c r="M891" s="225"/>
      <c r="N891" s="225"/>
      <c r="O891" s="225"/>
      <c r="P891" s="104">
        <f t="shared" si="81"/>
        <v>0</v>
      </c>
      <c r="Q891" s="16" t="b">
        <f t="shared" si="82"/>
        <v>1</v>
      </c>
      <c r="R891" s="481" t="b">
        <f t="shared" si="83"/>
        <v>1</v>
      </c>
      <c r="S891" s="16" t="b">
        <f t="shared" si="84"/>
        <v>1</v>
      </c>
      <c r="T891" s="16" t="b">
        <f t="shared" si="79"/>
        <v>1</v>
      </c>
      <c r="U891" s="16" t="b">
        <f t="shared" si="80"/>
        <v>1</v>
      </c>
    </row>
    <row r="892" spans="1:21" ht="15.75">
      <c r="A892" s="239">
        <v>867</v>
      </c>
      <c r="B892" s="206"/>
      <c r="C892" s="207"/>
      <c r="D892" s="206"/>
      <c r="E892" s="225"/>
      <c r="F892" s="225"/>
      <c r="G892" s="225"/>
      <c r="H892" s="225"/>
      <c r="I892" s="225"/>
      <c r="J892" s="225"/>
      <c r="K892" s="225"/>
      <c r="L892" s="225"/>
      <c r="M892" s="225"/>
      <c r="N892" s="225"/>
      <c r="O892" s="225"/>
      <c r="P892" s="104">
        <f t="shared" si="81"/>
        <v>0</v>
      </c>
      <c r="Q892" s="16" t="b">
        <f t="shared" si="82"/>
        <v>1</v>
      </c>
      <c r="R892" s="481" t="b">
        <f t="shared" si="83"/>
        <v>1</v>
      </c>
      <c r="S892" s="16" t="b">
        <f t="shared" si="84"/>
        <v>1</v>
      </c>
      <c r="T892" s="16" t="b">
        <f t="shared" si="79"/>
        <v>1</v>
      </c>
      <c r="U892" s="16" t="b">
        <f t="shared" si="80"/>
        <v>1</v>
      </c>
    </row>
    <row r="893" spans="1:21" ht="15.75">
      <c r="A893" s="239">
        <v>868</v>
      </c>
      <c r="B893" s="206"/>
      <c r="C893" s="207"/>
      <c r="D893" s="206"/>
      <c r="E893" s="225"/>
      <c r="F893" s="225"/>
      <c r="G893" s="225"/>
      <c r="H893" s="225"/>
      <c r="I893" s="225"/>
      <c r="J893" s="225"/>
      <c r="K893" s="225"/>
      <c r="L893" s="225"/>
      <c r="M893" s="225"/>
      <c r="N893" s="225"/>
      <c r="O893" s="225"/>
      <c r="P893" s="104">
        <f t="shared" si="81"/>
        <v>0</v>
      </c>
      <c r="Q893" s="16" t="b">
        <f t="shared" si="82"/>
        <v>1</v>
      </c>
      <c r="R893" s="481" t="b">
        <f t="shared" si="83"/>
        <v>1</v>
      </c>
      <c r="S893" s="16" t="b">
        <f t="shared" si="84"/>
        <v>1</v>
      </c>
      <c r="T893" s="16" t="b">
        <f t="shared" si="79"/>
        <v>1</v>
      </c>
      <c r="U893" s="16" t="b">
        <f t="shared" si="80"/>
        <v>1</v>
      </c>
    </row>
    <row r="894" spans="1:21" ht="15.75">
      <c r="A894" s="239">
        <v>869</v>
      </c>
      <c r="B894" s="206"/>
      <c r="C894" s="207"/>
      <c r="D894" s="206"/>
      <c r="E894" s="225"/>
      <c r="F894" s="225"/>
      <c r="G894" s="225"/>
      <c r="H894" s="225"/>
      <c r="I894" s="225"/>
      <c r="J894" s="225"/>
      <c r="K894" s="225"/>
      <c r="L894" s="225"/>
      <c r="M894" s="225"/>
      <c r="N894" s="225"/>
      <c r="O894" s="225"/>
      <c r="P894" s="104">
        <f t="shared" si="81"/>
        <v>0</v>
      </c>
      <c r="Q894" s="16" t="b">
        <f t="shared" si="82"/>
        <v>1</v>
      </c>
      <c r="R894" s="481" t="b">
        <f t="shared" si="83"/>
        <v>1</v>
      </c>
      <c r="S894" s="16" t="b">
        <f t="shared" si="84"/>
        <v>1</v>
      </c>
      <c r="T894" s="16" t="b">
        <f t="shared" si="79"/>
        <v>1</v>
      </c>
      <c r="U894" s="16" t="b">
        <f t="shared" si="80"/>
        <v>1</v>
      </c>
    </row>
    <row r="895" spans="1:21" ht="15.75">
      <c r="A895" s="239">
        <v>870</v>
      </c>
      <c r="B895" s="206"/>
      <c r="C895" s="207"/>
      <c r="D895" s="206"/>
      <c r="E895" s="225"/>
      <c r="F895" s="225"/>
      <c r="G895" s="225"/>
      <c r="H895" s="225"/>
      <c r="I895" s="225"/>
      <c r="J895" s="225"/>
      <c r="K895" s="225"/>
      <c r="L895" s="225"/>
      <c r="M895" s="225"/>
      <c r="N895" s="225"/>
      <c r="O895" s="225"/>
      <c r="P895" s="104">
        <f t="shared" si="81"/>
        <v>0</v>
      </c>
      <c r="Q895" s="16" t="b">
        <f t="shared" si="82"/>
        <v>1</v>
      </c>
      <c r="R895" s="481" t="b">
        <f t="shared" si="83"/>
        <v>1</v>
      </c>
      <c r="S895" s="16" t="b">
        <f t="shared" si="84"/>
        <v>1</v>
      </c>
      <c r="T895" s="16" t="b">
        <f t="shared" si="79"/>
        <v>1</v>
      </c>
      <c r="U895" s="16" t="b">
        <f t="shared" si="80"/>
        <v>1</v>
      </c>
    </row>
    <row r="896" spans="1:21" ht="15.75">
      <c r="A896" s="239">
        <v>871</v>
      </c>
      <c r="B896" s="206"/>
      <c r="C896" s="207"/>
      <c r="D896" s="206"/>
      <c r="E896" s="225"/>
      <c r="F896" s="225"/>
      <c r="G896" s="225"/>
      <c r="H896" s="225"/>
      <c r="I896" s="225"/>
      <c r="J896" s="225"/>
      <c r="K896" s="225"/>
      <c r="L896" s="225"/>
      <c r="M896" s="225"/>
      <c r="N896" s="225"/>
      <c r="O896" s="225"/>
      <c r="P896" s="104">
        <f t="shared" si="81"/>
        <v>0</v>
      </c>
      <c r="Q896" s="16" t="b">
        <f t="shared" si="82"/>
        <v>1</v>
      </c>
      <c r="R896" s="481" t="b">
        <f t="shared" si="83"/>
        <v>1</v>
      </c>
      <c r="S896" s="16" t="b">
        <f t="shared" si="84"/>
        <v>1</v>
      </c>
      <c r="T896" s="16" t="b">
        <f t="shared" si="79"/>
        <v>1</v>
      </c>
      <c r="U896" s="16" t="b">
        <f t="shared" si="80"/>
        <v>1</v>
      </c>
    </row>
    <row r="897" spans="1:21" ht="15.75">
      <c r="A897" s="239">
        <v>872</v>
      </c>
      <c r="B897" s="206"/>
      <c r="C897" s="207"/>
      <c r="D897" s="206"/>
      <c r="E897" s="225"/>
      <c r="F897" s="225"/>
      <c r="G897" s="225"/>
      <c r="H897" s="225"/>
      <c r="I897" s="225"/>
      <c r="J897" s="225"/>
      <c r="K897" s="225"/>
      <c r="L897" s="225"/>
      <c r="M897" s="225"/>
      <c r="N897" s="225"/>
      <c r="O897" s="225"/>
      <c r="P897" s="104">
        <f t="shared" si="81"/>
        <v>0</v>
      </c>
      <c r="Q897" s="16" t="b">
        <f t="shared" si="82"/>
        <v>1</v>
      </c>
      <c r="R897" s="481" t="b">
        <f t="shared" si="83"/>
        <v>1</v>
      </c>
      <c r="S897" s="16" t="b">
        <f t="shared" si="84"/>
        <v>1</v>
      </c>
      <c r="T897" s="16" t="b">
        <f t="shared" si="79"/>
        <v>1</v>
      </c>
      <c r="U897" s="16" t="b">
        <f t="shared" si="80"/>
        <v>1</v>
      </c>
    </row>
    <row r="898" spans="1:21" ht="15.75">
      <c r="A898" s="239">
        <v>873</v>
      </c>
      <c r="B898" s="206"/>
      <c r="C898" s="207"/>
      <c r="D898" s="206"/>
      <c r="E898" s="225"/>
      <c r="F898" s="225"/>
      <c r="G898" s="225"/>
      <c r="H898" s="225"/>
      <c r="I898" s="225"/>
      <c r="J898" s="225"/>
      <c r="K898" s="225"/>
      <c r="L898" s="225"/>
      <c r="M898" s="225"/>
      <c r="N898" s="225"/>
      <c r="O898" s="225"/>
      <c r="P898" s="104">
        <f t="shared" si="81"/>
        <v>0</v>
      </c>
      <c r="Q898" s="16" t="b">
        <f t="shared" si="82"/>
        <v>1</v>
      </c>
      <c r="R898" s="481" t="b">
        <f t="shared" si="83"/>
        <v>1</v>
      </c>
      <c r="S898" s="16" t="b">
        <f t="shared" si="84"/>
        <v>1</v>
      </c>
      <c r="T898" s="16" t="b">
        <f t="shared" si="79"/>
        <v>1</v>
      </c>
      <c r="U898" s="16" t="b">
        <f t="shared" si="80"/>
        <v>1</v>
      </c>
    </row>
    <row r="899" spans="1:21" ht="15.75">
      <c r="A899" s="239">
        <v>874</v>
      </c>
      <c r="B899" s="206"/>
      <c r="C899" s="207"/>
      <c r="D899" s="206"/>
      <c r="E899" s="225"/>
      <c r="F899" s="225"/>
      <c r="G899" s="225"/>
      <c r="H899" s="225"/>
      <c r="I899" s="225"/>
      <c r="J899" s="225"/>
      <c r="K899" s="225"/>
      <c r="L899" s="225"/>
      <c r="M899" s="225"/>
      <c r="N899" s="225"/>
      <c r="O899" s="225"/>
      <c r="P899" s="104">
        <f t="shared" si="81"/>
        <v>0</v>
      </c>
      <c r="Q899" s="16" t="b">
        <f t="shared" si="82"/>
        <v>1</v>
      </c>
      <c r="R899" s="481" t="b">
        <f t="shared" si="83"/>
        <v>1</v>
      </c>
      <c r="S899" s="16" t="b">
        <f t="shared" si="84"/>
        <v>1</v>
      </c>
      <c r="T899" s="16" t="b">
        <f t="shared" si="79"/>
        <v>1</v>
      </c>
      <c r="U899" s="16" t="b">
        <f t="shared" si="80"/>
        <v>1</v>
      </c>
    </row>
    <row r="900" spans="1:21" ht="15.75">
      <c r="A900" s="239">
        <v>875</v>
      </c>
      <c r="B900" s="206"/>
      <c r="C900" s="207"/>
      <c r="D900" s="206"/>
      <c r="E900" s="225"/>
      <c r="F900" s="225"/>
      <c r="G900" s="225"/>
      <c r="H900" s="225"/>
      <c r="I900" s="225"/>
      <c r="J900" s="225"/>
      <c r="K900" s="225"/>
      <c r="L900" s="225"/>
      <c r="M900" s="225"/>
      <c r="N900" s="225"/>
      <c r="O900" s="225"/>
      <c r="P900" s="104">
        <f t="shared" si="81"/>
        <v>0</v>
      </c>
      <c r="Q900" s="16" t="b">
        <f t="shared" si="82"/>
        <v>1</v>
      </c>
      <c r="R900" s="481" t="b">
        <f t="shared" si="83"/>
        <v>1</v>
      </c>
      <c r="S900" s="16" t="b">
        <f t="shared" si="84"/>
        <v>1</v>
      </c>
      <c r="T900" s="16" t="b">
        <f t="shared" si="79"/>
        <v>1</v>
      </c>
      <c r="U900" s="16" t="b">
        <f t="shared" si="80"/>
        <v>1</v>
      </c>
    </row>
    <row r="901" spans="1:21" ht="15.75">
      <c r="A901" s="239">
        <v>876</v>
      </c>
      <c r="B901" s="206"/>
      <c r="C901" s="207"/>
      <c r="D901" s="206"/>
      <c r="E901" s="225"/>
      <c r="F901" s="225"/>
      <c r="G901" s="225"/>
      <c r="H901" s="225"/>
      <c r="I901" s="225"/>
      <c r="J901" s="225"/>
      <c r="K901" s="225"/>
      <c r="L901" s="225"/>
      <c r="M901" s="225"/>
      <c r="N901" s="225"/>
      <c r="O901" s="225"/>
      <c r="P901" s="104">
        <f t="shared" si="81"/>
        <v>0</v>
      </c>
      <c r="Q901" s="16" t="b">
        <f t="shared" si="82"/>
        <v>1</v>
      </c>
      <c r="R901" s="481" t="b">
        <f t="shared" si="83"/>
        <v>1</v>
      </c>
      <c r="S901" s="16" t="b">
        <f t="shared" si="84"/>
        <v>1</v>
      </c>
      <c r="T901" s="16" t="b">
        <f t="shared" si="79"/>
        <v>1</v>
      </c>
      <c r="U901" s="16" t="b">
        <f t="shared" si="80"/>
        <v>1</v>
      </c>
    </row>
    <row r="902" spans="1:21" ht="15.75">
      <c r="A902" s="239">
        <v>877</v>
      </c>
      <c r="B902" s="206"/>
      <c r="C902" s="207"/>
      <c r="D902" s="206"/>
      <c r="E902" s="225"/>
      <c r="F902" s="225"/>
      <c r="G902" s="225"/>
      <c r="H902" s="225"/>
      <c r="I902" s="225"/>
      <c r="J902" s="225"/>
      <c r="K902" s="225"/>
      <c r="L902" s="225"/>
      <c r="M902" s="225"/>
      <c r="N902" s="225"/>
      <c r="O902" s="225"/>
      <c r="P902" s="104">
        <f t="shared" si="81"/>
        <v>0</v>
      </c>
      <c r="Q902" s="16" t="b">
        <f t="shared" si="82"/>
        <v>1</v>
      </c>
      <c r="R902" s="481" t="b">
        <f t="shared" si="83"/>
        <v>1</v>
      </c>
      <c r="S902" s="16" t="b">
        <f t="shared" si="84"/>
        <v>1</v>
      </c>
      <c r="T902" s="16" t="b">
        <f t="shared" si="79"/>
        <v>1</v>
      </c>
      <c r="U902" s="16" t="b">
        <f t="shared" si="80"/>
        <v>1</v>
      </c>
    </row>
    <row r="903" spans="1:21" ht="15.75">
      <c r="A903" s="239">
        <v>878</v>
      </c>
      <c r="B903" s="206"/>
      <c r="C903" s="207"/>
      <c r="D903" s="206"/>
      <c r="E903" s="225"/>
      <c r="F903" s="225"/>
      <c r="G903" s="225"/>
      <c r="H903" s="225"/>
      <c r="I903" s="225"/>
      <c r="J903" s="225"/>
      <c r="K903" s="225"/>
      <c r="L903" s="225"/>
      <c r="M903" s="225"/>
      <c r="N903" s="225"/>
      <c r="O903" s="225"/>
      <c r="P903" s="104">
        <f t="shared" si="81"/>
        <v>0</v>
      </c>
      <c r="Q903" s="16" t="b">
        <f t="shared" si="82"/>
        <v>1</v>
      </c>
      <c r="R903" s="481" t="b">
        <f t="shared" si="83"/>
        <v>1</v>
      </c>
      <c r="S903" s="16" t="b">
        <f t="shared" si="84"/>
        <v>1</v>
      </c>
      <c r="T903" s="16" t="b">
        <f t="shared" si="79"/>
        <v>1</v>
      </c>
      <c r="U903" s="16" t="b">
        <f t="shared" si="80"/>
        <v>1</v>
      </c>
    </row>
    <row r="904" spans="1:21" ht="15.75">
      <c r="A904" s="239">
        <v>879</v>
      </c>
      <c r="B904" s="206"/>
      <c r="C904" s="207"/>
      <c r="D904" s="206"/>
      <c r="E904" s="225"/>
      <c r="F904" s="225"/>
      <c r="G904" s="225"/>
      <c r="H904" s="225"/>
      <c r="I904" s="225"/>
      <c r="J904" s="225"/>
      <c r="K904" s="225"/>
      <c r="L904" s="225"/>
      <c r="M904" s="225"/>
      <c r="N904" s="225"/>
      <c r="O904" s="225"/>
      <c r="P904" s="104">
        <f t="shared" si="81"/>
        <v>0</v>
      </c>
      <c r="Q904" s="16" t="b">
        <f t="shared" si="82"/>
        <v>1</v>
      </c>
      <c r="R904" s="481" t="b">
        <f t="shared" si="83"/>
        <v>1</v>
      </c>
      <c r="S904" s="16" t="b">
        <f t="shared" si="84"/>
        <v>1</v>
      </c>
      <c r="T904" s="16" t="b">
        <f t="shared" si="79"/>
        <v>1</v>
      </c>
      <c r="U904" s="16" t="b">
        <f t="shared" si="80"/>
        <v>1</v>
      </c>
    </row>
    <row r="905" spans="1:21" ht="15.75">
      <c r="A905" s="239">
        <v>880</v>
      </c>
      <c r="B905" s="206"/>
      <c r="C905" s="207"/>
      <c r="D905" s="206"/>
      <c r="E905" s="225"/>
      <c r="F905" s="225"/>
      <c r="G905" s="225"/>
      <c r="H905" s="225"/>
      <c r="I905" s="225"/>
      <c r="J905" s="225"/>
      <c r="K905" s="225"/>
      <c r="L905" s="225"/>
      <c r="M905" s="225"/>
      <c r="N905" s="225"/>
      <c r="O905" s="225"/>
      <c r="P905" s="104">
        <f t="shared" si="81"/>
        <v>0</v>
      </c>
      <c r="Q905" s="16" t="b">
        <f t="shared" si="82"/>
        <v>1</v>
      </c>
      <c r="R905" s="481" t="b">
        <f t="shared" si="83"/>
        <v>1</v>
      </c>
      <c r="S905" s="16" t="b">
        <f t="shared" si="84"/>
        <v>1</v>
      </c>
      <c r="T905" s="16" t="b">
        <f t="shared" si="79"/>
        <v>1</v>
      </c>
      <c r="U905" s="16" t="b">
        <f t="shared" si="80"/>
        <v>1</v>
      </c>
    </row>
    <row r="906" spans="1:21" ht="15.75">
      <c r="A906" s="239">
        <v>881</v>
      </c>
      <c r="B906" s="206"/>
      <c r="C906" s="207"/>
      <c r="D906" s="206"/>
      <c r="E906" s="225"/>
      <c r="F906" s="225"/>
      <c r="G906" s="225"/>
      <c r="H906" s="225"/>
      <c r="I906" s="225"/>
      <c r="J906" s="225"/>
      <c r="K906" s="225"/>
      <c r="L906" s="225"/>
      <c r="M906" s="225"/>
      <c r="N906" s="225"/>
      <c r="O906" s="225"/>
      <c r="P906" s="104">
        <f t="shared" si="81"/>
        <v>0</v>
      </c>
      <c r="Q906" s="16" t="b">
        <f t="shared" si="82"/>
        <v>1</v>
      </c>
      <c r="R906" s="481" t="b">
        <f t="shared" si="83"/>
        <v>1</v>
      </c>
      <c r="S906" s="16" t="b">
        <f t="shared" si="84"/>
        <v>1</v>
      </c>
      <c r="T906" s="16" t="b">
        <f t="shared" si="79"/>
        <v>1</v>
      </c>
      <c r="U906" s="16" t="b">
        <f t="shared" si="80"/>
        <v>1</v>
      </c>
    </row>
    <row r="907" spans="1:21" ht="15.75">
      <c r="A907" s="239">
        <v>882</v>
      </c>
      <c r="B907" s="206"/>
      <c r="C907" s="207"/>
      <c r="D907" s="206"/>
      <c r="E907" s="225"/>
      <c r="F907" s="225"/>
      <c r="G907" s="225"/>
      <c r="H907" s="225"/>
      <c r="I907" s="225"/>
      <c r="J907" s="225"/>
      <c r="K907" s="225"/>
      <c r="L907" s="225"/>
      <c r="M907" s="225"/>
      <c r="N907" s="225"/>
      <c r="O907" s="225"/>
      <c r="P907" s="104">
        <f t="shared" si="81"/>
        <v>0</v>
      </c>
      <c r="Q907" s="16" t="b">
        <f t="shared" si="82"/>
        <v>1</v>
      </c>
      <c r="R907" s="481" t="b">
        <f t="shared" si="83"/>
        <v>1</v>
      </c>
      <c r="S907" s="16" t="b">
        <f t="shared" si="84"/>
        <v>1</v>
      </c>
      <c r="T907" s="16" t="b">
        <f t="shared" si="79"/>
        <v>1</v>
      </c>
      <c r="U907" s="16" t="b">
        <f t="shared" si="80"/>
        <v>1</v>
      </c>
    </row>
    <row r="908" spans="1:21" ht="15.75">
      <c r="A908" s="239">
        <v>883</v>
      </c>
      <c r="B908" s="206"/>
      <c r="C908" s="207"/>
      <c r="D908" s="206"/>
      <c r="E908" s="225"/>
      <c r="F908" s="225"/>
      <c r="G908" s="225"/>
      <c r="H908" s="225"/>
      <c r="I908" s="225"/>
      <c r="J908" s="225"/>
      <c r="K908" s="225"/>
      <c r="L908" s="225"/>
      <c r="M908" s="225"/>
      <c r="N908" s="225"/>
      <c r="O908" s="225"/>
      <c r="P908" s="104">
        <f t="shared" si="81"/>
        <v>0</v>
      </c>
      <c r="Q908" s="16" t="b">
        <f t="shared" si="82"/>
        <v>1</v>
      </c>
      <c r="R908" s="481" t="b">
        <f t="shared" si="83"/>
        <v>1</v>
      </c>
      <c r="S908" s="16" t="b">
        <f t="shared" si="84"/>
        <v>1</v>
      </c>
      <c r="T908" s="16" t="b">
        <f t="shared" si="79"/>
        <v>1</v>
      </c>
      <c r="U908" s="16" t="b">
        <f t="shared" si="80"/>
        <v>1</v>
      </c>
    </row>
    <row r="909" spans="1:21" ht="15.75">
      <c r="A909" s="239">
        <v>884</v>
      </c>
      <c r="B909" s="206"/>
      <c r="C909" s="207"/>
      <c r="D909" s="206"/>
      <c r="E909" s="225"/>
      <c r="F909" s="225"/>
      <c r="G909" s="225"/>
      <c r="H909" s="225"/>
      <c r="I909" s="225"/>
      <c r="J909" s="225"/>
      <c r="K909" s="225"/>
      <c r="L909" s="225"/>
      <c r="M909" s="225"/>
      <c r="N909" s="225"/>
      <c r="O909" s="225"/>
      <c r="P909" s="104">
        <f t="shared" si="81"/>
        <v>0</v>
      </c>
      <c r="Q909" s="16" t="b">
        <f t="shared" si="82"/>
        <v>1</v>
      </c>
      <c r="R909" s="481" t="b">
        <f t="shared" si="83"/>
        <v>1</v>
      </c>
      <c r="S909" s="16" t="b">
        <f t="shared" si="84"/>
        <v>1</v>
      </c>
      <c r="T909" s="16" t="b">
        <f t="shared" si="79"/>
        <v>1</v>
      </c>
      <c r="U909" s="16" t="b">
        <f t="shared" si="80"/>
        <v>1</v>
      </c>
    </row>
    <row r="910" spans="1:21" ht="15.75">
      <c r="A910" s="239">
        <v>885</v>
      </c>
      <c r="B910" s="206"/>
      <c r="C910" s="207"/>
      <c r="D910" s="206"/>
      <c r="E910" s="225"/>
      <c r="F910" s="225"/>
      <c r="G910" s="225"/>
      <c r="H910" s="225"/>
      <c r="I910" s="225"/>
      <c r="J910" s="225"/>
      <c r="K910" s="225"/>
      <c r="L910" s="225"/>
      <c r="M910" s="225"/>
      <c r="N910" s="225"/>
      <c r="O910" s="225"/>
      <c r="P910" s="104">
        <f t="shared" si="81"/>
        <v>0</v>
      </c>
      <c r="Q910" s="16" t="b">
        <f t="shared" si="82"/>
        <v>1</v>
      </c>
      <c r="R910" s="481" t="b">
        <f t="shared" si="83"/>
        <v>1</v>
      </c>
      <c r="S910" s="16" t="b">
        <f t="shared" si="84"/>
        <v>1</v>
      </c>
      <c r="T910" s="16" t="b">
        <f t="shared" si="79"/>
        <v>1</v>
      </c>
      <c r="U910" s="16" t="b">
        <f t="shared" si="80"/>
        <v>1</v>
      </c>
    </row>
    <row r="911" spans="1:21" ht="15.75">
      <c r="A911" s="239">
        <v>886</v>
      </c>
      <c r="B911" s="206"/>
      <c r="C911" s="207"/>
      <c r="D911" s="206"/>
      <c r="E911" s="225"/>
      <c r="F911" s="225"/>
      <c r="G911" s="225"/>
      <c r="H911" s="225"/>
      <c r="I911" s="225"/>
      <c r="J911" s="225"/>
      <c r="K911" s="225"/>
      <c r="L911" s="225"/>
      <c r="M911" s="225"/>
      <c r="N911" s="225"/>
      <c r="O911" s="225"/>
      <c r="P911" s="104">
        <f t="shared" si="81"/>
        <v>0</v>
      </c>
      <c r="Q911" s="16" t="b">
        <f t="shared" si="82"/>
        <v>1</v>
      </c>
      <c r="R911" s="481" t="b">
        <f t="shared" si="83"/>
        <v>1</v>
      </c>
      <c r="S911" s="16" t="b">
        <f t="shared" si="84"/>
        <v>1</v>
      </c>
      <c r="T911" s="16" t="b">
        <f t="shared" si="79"/>
        <v>1</v>
      </c>
      <c r="U911" s="16" t="b">
        <f t="shared" si="80"/>
        <v>1</v>
      </c>
    </row>
    <row r="912" spans="1:21" ht="15.75">
      <c r="A912" s="239">
        <v>887</v>
      </c>
      <c r="B912" s="206"/>
      <c r="C912" s="207"/>
      <c r="D912" s="206"/>
      <c r="E912" s="225"/>
      <c r="F912" s="225"/>
      <c r="G912" s="225"/>
      <c r="H912" s="225"/>
      <c r="I912" s="225"/>
      <c r="J912" s="225"/>
      <c r="K912" s="225"/>
      <c r="L912" s="225"/>
      <c r="M912" s="225"/>
      <c r="N912" s="225"/>
      <c r="O912" s="225"/>
      <c r="P912" s="104">
        <f t="shared" si="81"/>
        <v>0</v>
      </c>
      <c r="Q912" s="16" t="b">
        <f t="shared" si="82"/>
        <v>1</v>
      </c>
      <c r="R912" s="481" t="b">
        <f t="shared" si="83"/>
        <v>1</v>
      </c>
      <c r="S912" s="16" t="b">
        <f t="shared" si="84"/>
        <v>1</v>
      </c>
      <c r="T912" s="16" t="b">
        <f t="shared" si="79"/>
        <v>1</v>
      </c>
      <c r="U912" s="16" t="b">
        <f t="shared" si="80"/>
        <v>1</v>
      </c>
    </row>
    <row r="913" spans="1:21" ht="15.75">
      <c r="A913" s="239">
        <v>888</v>
      </c>
      <c r="B913" s="206"/>
      <c r="C913" s="207"/>
      <c r="D913" s="206"/>
      <c r="E913" s="225"/>
      <c r="F913" s="225"/>
      <c r="G913" s="225"/>
      <c r="H913" s="225"/>
      <c r="I913" s="225"/>
      <c r="J913" s="225"/>
      <c r="K913" s="225"/>
      <c r="L913" s="225"/>
      <c r="M913" s="225"/>
      <c r="N913" s="225"/>
      <c r="O913" s="225"/>
      <c r="P913" s="104">
        <f t="shared" si="81"/>
        <v>0</v>
      </c>
      <c r="Q913" s="16" t="b">
        <f t="shared" si="82"/>
        <v>1</v>
      </c>
      <c r="R913" s="481" t="b">
        <f t="shared" si="83"/>
        <v>1</v>
      </c>
      <c r="S913" s="16" t="b">
        <f t="shared" si="84"/>
        <v>1</v>
      </c>
      <c r="T913" s="16" t="b">
        <f t="shared" si="79"/>
        <v>1</v>
      </c>
      <c r="U913" s="16" t="b">
        <f t="shared" si="80"/>
        <v>1</v>
      </c>
    </row>
    <row r="914" spans="1:21" ht="15.75">
      <c r="A914" s="239">
        <v>889</v>
      </c>
      <c r="B914" s="206"/>
      <c r="C914" s="207"/>
      <c r="D914" s="206"/>
      <c r="E914" s="225"/>
      <c r="F914" s="225"/>
      <c r="G914" s="225"/>
      <c r="H914" s="225"/>
      <c r="I914" s="225"/>
      <c r="J914" s="225"/>
      <c r="K914" s="225"/>
      <c r="L914" s="225"/>
      <c r="M914" s="225"/>
      <c r="N914" s="225"/>
      <c r="O914" s="225"/>
      <c r="P914" s="104">
        <f t="shared" si="81"/>
        <v>0</v>
      </c>
      <c r="Q914" s="16" t="b">
        <f t="shared" si="82"/>
        <v>1</v>
      </c>
      <c r="R914" s="481" t="b">
        <f t="shared" si="83"/>
        <v>1</v>
      </c>
      <c r="S914" s="16" t="b">
        <f t="shared" si="84"/>
        <v>1</v>
      </c>
      <c r="T914" s="16" t="b">
        <f t="shared" si="79"/>
        <v>1</v>
      </c>
      <c r="U914" s="16" t="b">
        <f t="shared" si="80"/>
        <v>1</v>
      </c>
    </row>
    <row r="915" spans="1:21" ht="15.75">
      <c r="A915" s="239">
        <v>890</v>
      </c>
      <c r="B915" s="206"/>
      <c r="C915" s="207"/>
      <c r="D915" s="206"/>
      <c r="E915" s="225"/>
      <c r="F915" s="225"/>
      <c r="G915" s="225"/>
      <c r="H915" s="225"/>
      <c r="I915" s="225"/>
      <c r="J915" s="225"/>
      <c r="K915" s="225"/>
      <c r="L915" s="225"/>
      <c r="M915" s="225"/>
      <c r="N915" s="225"/>
      <c r="O915" s="225"/>
      <c r="P915" s="104">
        <f t="shared" si="81"/>
        <v>0</v>
      </c>
      <c r="Q915" s="16" t="b">
        <f t="shared" si="82"/>
        <v>1</v>
      </c>
      <c r="R915" s="481" t="b">
        <f t="shared" si="83"/>
        <v>1</v>
      </c>
      <c r="S915" s="16" t="b">
        <f t="shared" si="84"/>
        <v>1</v>
      </c>
      <c r="T915" s="16" t="b">
        <f t="shared" si="79"/>
        <v>1</v>
      </c>
      <c r="U915" s="16" t="b">
        <f t="shared" si="80"/>
        <v>1</v>
      </c>
    </row>
    <row r="916" spans="1:21" ht="15.75">
      <c r="A916" s="239">
        <v>891</v>
      </c>
      <c r="B916" s="206"/>
      <c r="C916" s="207"/>
      <c r="D916" s="206"/>
      <c r="E916" s="225"/>
      <c r="F916" s="225"/>
      <c r="G916" s="225"/>
      <c r="H916" s="225"/>
      <c r="I916" s="225"/>
      <c r="J916" s="225"/>
      <c r="K916" s="225"/>
      <c r="L916" s="225"/>
      <c r="M916" s="225"/>
      <c r="N916" s="225"/>
      <c r="O916" s="225"/>
      <c r="P916" s="104">
        <f t="shared" si="81"/>
        <v>0</v>
      </c>
      <c r="Q916" s="16" t="b">
        <f t="shared" si="82"/>
        <v>1</v>
      </c>
      <c r="R916" s="481" t="b">
        <f t="shared" si="83"/>
        <v>1</v>
      </c>
      <c r="S916" s="16" t="b">
        <f t="shared" si="84"/>
        <v>1</v>
      </c>
      <c r="T916" s="16" t="b">
        <f t="shared" si="79"/>
        <v>1</v>
      </c>
      <c r="U916" s="16" t="b">
        <f t="shared" si="80"/>
        <v>1</v>
      </c>
    </row>
    <row r="917" spans="1:21" ht="15.75">
      <c r="A917" s="239">
        <v>892</v>
      </c>
      <c r="B917" s="206"/>
      <c r="C917" s="207"/>
      <c r="D917" s="206"/>
      <c r="E917" s="225"/>
      <c r="F917" s="225"/>
      <c r="G917" s="225"/>
      <c r="H917" s="225"/>
      <c r="I917" s="225"/>
      <c r="J917" s="225"/>
      <c r="K917" s="225"/>
      <c r="L917" s="225"/>
      <c r="M917" s="225"/>
      <c r="N917" s="225"/>
      <c r="O917" s="225"/>
      <c r="P917" s="104">
        <f t="shared" si="81"/>
        <v>0</v>
      </c>
      <c r="Q917" s="16" t="b">
        <f t="shared" si="82"/>
        <v>1</v>
      </c>
      <c r="R917" s="481" t="b">
        <f t="shared" si="83"/>
        <v>1</v>
      </c>
      <c r="S917" s="16" t="b">
        <f t="shared" si="84"/>
        <v>1</v>
      </c>
      <c r="T917" s="16" t="b">
        <f t="shared" si="79"/>
        <v>1</v>
      </c>
      <c r="U917" s="16" t="b">
        <f t="shared" si="80"/>
        <v>1</v>
      </c>
    </row>
    <row r="918" spans="1:21" ht="15.75">
      <c r="A918" s="239">
        <v>893</v>
      </c>
      <c r="B918" s="206"/>
      <c r="C918" s="207"/>
      <c r="D918" s="206"/>
      <c r="E918" s="225"/>
      <c r="F918" s="225"/>
      <c r="G918" s="225"/>
      <c r="H918" s="225"/>
      <c r="I918" s="225"/>
      <c r="J918" s="225"/>
      <c r="K918" s="225"/>
      <c r="L918" s="225"/>
      <c r="M918" s="225"/>
      <c r="N918" s="225"/>
      <c r="O918" s="225"/>
      <c r="P918" s="104">
        <f t="shared" si="81"/>
        <v>0</v>
      </c>
      <c r="Q918" s="16" t="b">
        <f t="shared" si="82"/>
        <v>1</v>
      </c>
      <c r="R918" s="481" t="b">
        <f t="shared" si="83"/>
        <v>1</v>
      </c>
      <c r="S918" s="16" t="b">
        <f t="shared" si="84"/>
        <v>1</v>
      </c>
      <c r="T918" s="16" t="b">
        <f t="shared" si="79"/>
        <v>1</v>
      </c>
      <c r="U918" s="16" t="b">
        <f t="shared" si="80"/>
        <v>1</v>
      </c>
    </row>
    <row r="919" spans="1:21" ht="15.75">
      <c r="A919" s="239">
        <v>894</v>
      </c>
      <c r="B919" s="206"/>
      <c r="C919" s="207"/>
      <c r="D919" s="206"/>
      <c r="E919" s="225"/>
      <c r="F919" s="225"/>
      <c r="G919" s="225"/>
      <c r="H919" s="225"/>
      <c r="I919" s="225"/>
      <c r="J919" s="225"/>
      <c r="K919" s="225"/>
      <c r="L919" s="225"/>
      <c r="M919" s="225"/>
      <c r="N919" s="225"/>
      <c r="O919" s="225"/>
      <c r="P919" s="104">
        <f t="shared" si="81"/>
        <v>0</v>
      </c>
      <c r="Q919" s="16" t="b">
        <f t="shared" si="82"/>
        <v>1</v>
      </c>
      <c r="R919" s="481" t="b">
        <f t="shared" si="83"/>
        <v>1</v>
      </c>
      <c r="S919" s="16" t="b">
        <f t="shared" si="84"/>
        <v>1</v>
      </c>
      <c r="T919" s="16" t="b">
        <f t="shared" si="79"/>
        <v>1</v>
      </c>
      <c r="U919" s="16" t="b">
        <f t="shared" si="80"/>
        <v>1</v>
      </c>
    </row>
    <row r="920" spans="1:21" ht="15.75">
      <c r="A920" s="239">
        <v>895</v>
      </c>
      <c r="B920" s="206"/>
      <c r="C920" s="207"/>
      <c r="D920" s="206"/>
      <c r="E920" s="225"/>
      <c r="F920" s="225"/>
      <c r="G920" s="225"/>
      <c r="H920" s="225"/>
      <c r="I920" s="225"/>
      <c r="J920" s="225"/>
      <c r="K920" s="225"/>
      <c r="L920" s="225"/>
      <c r="M920" s="225"/>
      <c r="N920" s="225"/>
      <c r="O920" s="225"/>
      <c r="P920" s="104">
        <f t="shared" si="81"/>
        <v>0</v>
      </c>
      <c r="Q920" s="16" t="b">
        <f t="shared" si="82"/>
        <v>1</v>
      </c>
      <c r="R920" s="481" t="b">
        <f t="shared" si="83"/>
        <v>1</v>
      </c>
      <c r="S920" s="16" t="b">
        <f t="shared" si="84"/>
        <v>1</v>
      </c>
      <c r="T920" s="16" t="b">
        <f t="shared" si="79"/>
        <v>1</v>
      </c>
      <c r="U920" s="16" t="b">
        <f t="shared" si="80"/>
        <v>1</v>
      </c>
    </row>
    <row r="921" spans="1:21" ht="15.75">
      <c r="A921" s="239">
        <v>896</v>
      </c>
      <c r="B921" s="206"/>
      <c r="C921" s="207"/>
      <c r="D921" s="206"/>
      <c r="E921" s="225"/>
      <c r="F921" s="225"/>
      <c r="G921" s="225"/>
      <c r="H921" s="225"/>
      <c r="I921" s="225"/>
      <c r="J921" s="225"/>
      <c r="K921" s="225"/>
      <c r="L921" s="225"/>
      <c r="M921" s="225"/>
      <c r="N921" s="225"/>
      <c r="O921" s="225"/>
      <c r="P921" s="104">
        <f t="shared" si="81"/>
        <v>0</v>
      </c>
      <c r="Q921" s="16" t="b">
        <f t="shared" si="82"/>
        <v>1</v>
      </c>
      <c r="R921" s="481" t="b">
        <f t="shared" si="83"/>
        <v>1</v>
      </c>
      <c r="S921" s="16" t="b">
        <f t="shared" si="84"/>
        <v>1</v>
      </c>
      <c r="T921" s="16" t="b">
        <f t="shared" si="79"/>
        <v>1</v>
      </c>
      <c r="U921" s="16" t="b">
        <f t="shared" si="80"/>
        <v>1</v>
      </c>
    </row>
    <row r="922" spans="1:21" ht="15.75">
      <c r="A922" s="239">
        <v>897</v>
      </c>
      <c r="B922" s="206"/>
      <c r="C922" s="207"/>
      <c r="D922" s="206"/>
      <c r="E922" s="225"/>
      <c r="F922" s="225"/>
      <c r="G922" s="225"/>
      <c r="H922" s="225"/>
      <c r="I922" s="225"/>
      <c r="J922" s="225"/>
      <c r="K922" s="225"/>
      <c r="L922" s="225"/>
      <c r="M922" s="225"/>
      <c r="N922" s="225"/>
      <c r="O922" s="225"/>
      <c r="P922" s="104">
        <f t="shared" si="81"/>
        <v>0</v>
      </c>
      <c r="Q922" s="16" t="b">
        <f t="shared" si="82"/>
        <v>1</v>
      </c>
      <c r="R922" s="481" t="b">
        <f t="shared" si="83"/>
        <v>1</v>
      </c>
      <c r="S922" s="16" t="b">
        <f t="shared" si="84"/>
        <v>1</v>
      </c>
      <c r="T922" s="16" t="b">
        <f t="shared" ref="T922:T985" si="85">IF(B922="",TRUE,(IF(ISNUMBER(MATCH(B922,CountriesList,0)),TRUE,FALSE)))</f>
        <v>1</v>
      </c>
      <c r="U922" s="16" t="b">
        <f t="shared" ref="U922:U985" si="86">IF(D922="",TRUE,(IF(ISNUMBER(MATCH(D922,ClientCategorisationList,0)),TRUE,FALSE)))</f>
        <v>1</v>
      </c>
    </row>
    <row r="923" spans="1:21" ht="15.75">
      <c r="A923" s="239">
        <v>898</v>
      </c>
      <c r="B923" s="206"/>
      <c r="C923" s="207"/>
      <c r="D923" s="206"/>
      <c r="E923" s="225"/>
      <c r="F923" s="225"/>
      <c r="G923" s="225"/>
      <c r="H923" s="225"/>
      <c r="I923" s="225"/>
      <c r="J923" s="225"/>
      <c r="K923" s="225"/>
      <c r="L923" s="225"/>
      <c r="M923" s="225"/>
      <c r="N923" s="225"/>
      <c r="O923" s="225"/>
      <c r="P923" s="104">
        <f t="shared" ref="P923:P986" si="87">SUM(E923:O923)</f>
        <v>0</v>
      </c>
      <c r="Q923" s="16" t="b">
        <f t="shared" si="82"/>
        <v>1</v>
      </c>
      <c r="R923" s="481" t="b">
        <f t="shared" si="83"/>
        <v>1</v>
      </c>
      <c r="S923" s="16" t="b">
        <f t="shared" si="84"/>
        <v>1</v>
      </c>
      <c r="T923" s="16" t="b">
        <f t="shared" si="85"/>
        <v>1</v>
      </c>
      <c r="U923" s="16" t="b">
        <f t="shared" si="86"/>
        <v>1</v>
      </c>
    </row>
    <row r="924" spans="1:21" ht="15.75">
      <c r="A924" s="239">
        <v>899</v>
      </c>
      <c r="B924" s="206"/>
      <c r="C924" s="207"/>
      <c r="D924" s="206"/>
      <c r="E924" s="225"/>
      <c r="F924" s="225"/>
      <c r="G924" s="225"/>
      <c r="H924" s="225"/>
      <c r="I924" s="225"/>
      <c r="J924" s="225"/>
      <c r="K924" s="225"/>
      <c r="L924" s="225"/>
      <c r="M924" s="225"/>
      <c r="N924" s="225"/>
      <c r="O924" s="225"/>
      <c r="P924" s="104">
        <f t="shared" si="87"/>
        <v>0</v>
      </c>
      <c r="Q924" s="16" t="b">
        <f t="shared" ref="Q924:Q987" si="88">IF(ISBLANK(B924),TRUE,IF(OR(ISBLANK(C924),ISBLANK(D924),ISBLANK(E924),ISBLANK(F924),ISBLANK(G924),ISBLANK(H924),ISBLANK(I924),ISBLANK(J924),ISBLANK(K924),ISBLANK(L924),ISBLANK(M924),ISBLANK(N924),ISBLANK(O924),ISBLANK(P924)),FALSE,TRUE))</f>
        <v>1</v>
      </c>
      <c r="R924" s="481" t="b">
        <f t="shared" ref="R924:R987" si="89">IF(OR(AND(B924="N/A",D924="N/A"),AND(B924&lt;&gt;"N/A",D924&lt;&gt;"N/A"),AND(ISBLANK(B924),ISBLANK(D924)),AND(NOT(ISBLANK(B924)),NOT(ISBLANK(D924)))),TRUE,FALSE)</f>
        <v>1</v>
      </c>
      <c r="S924" s="16" t="b">
        <f t="shared" ref="S924:S987" si="90">IF(OR(AND(B924="N/A",D924="N/A",C924=0,P924=0),AND(ISBLANK(B924),ISBLANK(D924),ISBLANK(C924),P924=0),AND(AND(NOT(ISBLANK(B924)),B924&lt;&gt;"N/A"),AND(NOT(ISBLANK(D924)),D924&lt;&gt;"N/A"),C924&lt;&gt;0,P924&lt;&gt;0)),TRUE,FALSE)</f>
        <v>1</v>
      </c>
      <c r="T924" s="16" t="b">
        <f t="shared" si="85"/>
        <v>1</v>
      </c>
      <c r="U924" s="16" t="b">
        <f t="shared" si="86"/>
        <v>1</v>
      </c>
    </row>
    <row r="925" spans="1:21" ht="15.75">
      <c r="A925" s="239">
        <v>900</v>
      </c>
      <c r="B925" s="206"/>
      <c r="C925" s="207"/>
      <c r="D925" s="206"/>
      <c r="E925" s="225"/>
      <c r="F925" s="225"/>
      <c r="G925" s="225"/>
      <c r="H925" s="225"/>
      <c r="I925" s="225"/>
      <c r="J925" s="225"/>
      <c r="K925" s="225"/>
      <c r="L925" s="225"/>
      <c r="M925" s="225"/>
      <c r="N925" s="225"/>
      <c r="O925" s="225"/>
      <c r="P925" s="104">
        <f t="shared" si="87"/>
        <v>0</v>
      </c>
      <c r="Q925" s="16" t="b">
        <f t="shared" si="88"/>
        <v>1</v>
      </c>
      <c r="R925" s="481" t="b">
        <f t="shared" si="89"/>
        <v>1</v>
      </c>
      <c r="S925" s="16" t="b">
        <f t="shared" si="90"/>
        <v>1</v>
      </c>
      <c r="T925" s="16" t="b">
        <f t="shared" si="85"/>
        <v>1</v>
      </c>
      <c r="U925" s="16" t="b">
        <f t="shared" si="86"/>
        <v>1</v>
      </c>
    </row>
    <row r="926" spans="1:21" ht="15.75">
      <c r="A926" s="239">
        <v>901</v>
      </c>
      <c r="B926" s="206"/>
      <c r="C926" s="207"/>
      <c r="D926" s="206"/>
      <c r="E926" s="225"/>
      <c r="F926" s="225"/>
      <c r="G926" s="225"/>
      <c r="H926" s="225"/>
      <c r="I926" s="225"/>
      <c r="J926" s="225"/>
      <c r="K926" s="225"/>
      <c r="L926" s="225"/>
      <c r="M926" s="225"/>
      <c r="N926" s="225"/>
      <c r="O926" s="225"/>
      <c r="P926" s="104">
        <f t="shared" si="87"/>
        <v>0</v>
      </c>
      <c r="Q926" s="16" t="b">
        <f t="shared" si="88"/>
        <v>1</v>
      </c>
      <c r="R926" s="481" t="b">
        <f t="shared" si="89"/>
        <v>1</v>
      </c>
      <c r="S926" s="16" t="b">
        <f t="shared" si="90"/>
        <v>1</v>
      </c>
      <c r="T926" s="16" t="b">
        <f t="shared" si="85"/>
        <v>1</v>
      </c>
      <c r="U926" s="16" t="b">
        <f t="shared" si="86"/>
        <v>1</v>
      </c>
    </row>
    <row r="927" spans="1:21" ht="15.75">
      <c r="A927" s="239">
        <v>902</v>
      </c>
      <c r="B927" s="206"/>
      <c r="C927" s="207"/>
      <c r="D927" s="206"/>
      <c r="E927" s="225"/>
      <c r="F927" s="225"/>
      <c r="G927" s="225"/>
      <c r="H927" s="225"/>
      <c r="I927" s="225"/>
      <c r="J927" s="225"/>
      <c r="K927" s="225"/>
      <c r="L927" s="225"/>
      <c r="M927" s="225"/>
      <c r="N927" s="225"/>
      <c r="O927" s="225"/>
      <c r="P927" s="104">
        <f t="shared" si="87"/>
        <v>0</v>
      </c>
      <c r="Q927" s="16" t="b">
        <f t="shared" si="88"/>
        <v>1</v>
      </c>
      <c r="R927" s="481" t="b">
        <f t="shared" si="89"/>
        <v>1</v>
      </c>
      <c r="S927" s="16" t="b">
        <f t="shared" si="90"/>
        <v>1</v>
      </c>
      <c r="T927" s="16" t="b">
        <f t="shared" si="85"/>
        <v>1</v>
      </c>
      <c r="U927" s="16" t="b">
        <f t="shared" si="86"/>
        <v>1</v>
      </c>
    </row>
    <row r="928" spans="1:21" ht="15.75">
      <c r="A928" s="239">
        <v>903</v>
      </c>
      <c r="B928" s="206"/>
      <c r="C928" s="207"/>
      <c r="D928" s="206"/>
      <c r="E928" s="225"/>
      <c r="F928" s="225"/>
      <c r="G928" s="225"/>
      <c r="H928" s="225"/>
      <c r="I928" s="225"/>
      <c r="J928" s="225"/>
      <c r="K928" s="225"/>
      <c r="L928" s="225"/>
      <c r="M928" s="225"/>
      <c r="N928" s="225"/>
      <c r="O928" s="225"/>
      <c r="P928" s="104">
        <f t="shared" si="87"/>
        <v>0</v>
      </c>
      <c r="Q928" s="16" t="b">
        <f t="shared" si="88"/>
        <v>1</v>
      </c>
      <c r="R928" s="481" t="b">
        <f t="shared" si="89"/>
        <v>1</v>
      </c>
      <c r="S928" s="16" t="b">
        <f t="shared" si="90"/>
        <v>1</v>
      </c>
      <c r="T928" s="16" t="b">
        <f t="shared" si="85"/>
        <v>1</v>
      </c>
      <c r="U928" s="16" t="b">
        <f t="shared" si="86"/>
        <v>1</v>
      </c>
    </row>
    <row r="929" spans="1:21" ht="15.75">
      <c r="A929" s="239">
        <v>904</v>
      </c>
      <c r="B929" s="206"/>
      <c r="C929" s="207"/>
      <c r="D929" s="206"/>
      <c r="E929" s="225"/>
      <c r="F929" s="225"/>
      <c r="G929" s="225"/>
      <c r="H929" s="225"/>
      <c r="I929" s="225"/>
      <c r="J929" s="225"/>
      <c r="K929" s="225"/>
      <c r="L929" s="225"/>
      <c r="M929" s="225"/>
      <c r="N929" s="225"/>
      <c r="O929" s="225"/>
      <c r="P929" s="104">
        <f t="shared" si="87"/>
        <v>0</v>
      </c>
      <c r="Q929" s="16" t="b">
        <f t="shared" si="88"/>
        <v>1</v>
      </c>
      <c r="R929" s="481" t="b">
        <f t="shared" si="89"/>
        <v>1</v>
      </c>
      <c r="S929" s="16" t="b">
        <f t="shared" si="90"/>
        <v>1</v>
      </c>
      <c r="T929" s="16" t="b">
        <f t="shared" si="85"/>
        <v>1</v>
      </c>
      <c r="U929" s="16" t="b">
        <f t="shared" si="86"/>
        <v>1</v>
      </c>
    </row>
    <row r="930" spans="1:21" ht="15.75">
      <c r="A930" s="239">
        <v>905</v>
      </c>
      <c r="B930" s="206"/>
      <c r="C930" s="207"/>
      <c r="D930" s="206"/>
      <c r="E930" s="225"/>
      <c r="F930" s="225"/>
      <c r="G930" s="225"/>
      <c r="H930" s="225"/>
      <c r="I930" s="225"/>
      <c r="J930" s="225"/>
      <c r="K930" s="225"/>
      <c r="L930" s="225"/>
      <c r="M930" s="225"/>
      <c r="N930" s="225"/>
      <c r="O930" s="225"/>
      <c r="P930" s="104">
        <f t="shared" si="87"/>
        <v>0</v>
      </c>
      <c r="Q930" s="16" t="b">
        <f t="shared" si="88"/>
        <v>1</v>
      </c>
      <c r="R930" s="481" t="b">
        <f t="shared" si="89"/>
        <v>1</v>
      </c>
      <c r="S930" s="16" t="b">
        <f t="shared" si="90"/>
        <v>1</v>
      </c>
      <c r="T930" s="16" t="b">
        <f t="shared" si="85"/>
        <v>1</v>
      </c>
      <c r="U930" s="16" t="b">
        <f t="shared" si="86"/>
        <v>1</v>
      </c>
    </row>
    <row r="931" spans="1:21" ht="15.75">
      <c r="A931" s="239">
        <v>906</v>
      </c>
      <c r="B931" s="206"/>
      <c r="C931" s="207"/>
      <c r="D931" s="206"/>
      <c r="E931" s="225"/>
      <c r="F931" s="225"/>
      <c r="G931" s="225"/>
      <c r="H931" s="225"/>
      <c r="I931" s="225"/>
      <c r="J931" s="225"/>
      <c r="K931" s="225"/>
      <c r="L931" s="225"/>
      <c r="M931" s="225"/>
      <c r="N931" s="225"/>
      <c r="O931" s="225"/>
      <c r="P931" s="104">
        <f t="shared" si="87"/>
        <v>0</v>
      </c>
      <c r="Q931" s="16" t="b">
        <f t="shared" si="88"/>
        <v>1</v>
      </c>
      <c r="R931" s="481" t="b">
        <f t="shared" si="89"/>
        <v>1</v>
      </c>
      <c r="S931" s="16" t="b">
        <f t="shared" si="90"/>
        <v>1</v>
      </c>
      <c r="T931" s="16" t="b">
        <f t="shared" si="85"/>
        <v>1</v>
      </c>
      <c r="U931" s="16" t="b">
        <f t="shared" si="86"/>
        <v>1</v>
      </c>
    </row>
    <row r="932" spans="1:21" ht="15.75">
      <c r="A932" s="239">
        <v>907</v>
      </c>
      <c r="B932" s="206"/>
      <c r="C932" s="207"/>
      <c r="D932" s="206"/>
      <c r="E932" s="225"/>
      <c r="F932" s="225"/>
      <c r="G932" s="225"/>
      <c r="H932" s="225"/>
      <c r="I932" s="225"/>
      <c r="J932" s="225"/>
      <c r="K932" s="225"/>
      <c r="L932" s="225"/>
      <c r="M932" s="225"/>
      <c r="N932" s="225"/>
      <c r="O932" s="225"/>
      <c r="P932" s="104">
        <f t="shared" si="87"/>
        <v>0</v>
      </c>
      <c r="Q932" s="16" t="b">
        <f t="shared" si="88"/>
        <v>1</v>
      </c>
      <c r="R932" s="481" t="b">
        <f t="shared" si="89"/>
        <v>1</v>
      </c>
      <c r="S932" s="16" t="b">
        <f t="shared" si="90"/>
        <v>1</v>
      </c>
      <c r="T932" s="16" t="b">
        <f t="shared" si="85"/>
        <v>1</v>
      </c>
      <c r="U932" s="16" t="b">
        <f t="shared" si="86"/>
        <v>1</v>
      </c>
    </row>
    <row r="933" spans="1:21" ht="15.75">
      <c r="A933" s="239">
        <v>908</v>
      </c>
      <c r="B933" s="206"/>
      <c r="C933" s="207"/>
      <c r="D933" s="206"/>
      <c r="E933" s="225"/>
      <c r="F933" s="225"/>
      <c r="G933" s="225"/>
      <c r="H933" s="225"/>
      <c r="I933" s="225"/>
      <c r="J933" s="225"/>
      <c r="K933" s="225"/>
      <c r="L933" s="225"/>
      <c r="M933" s="225"/>
      <c r="N933" s="225"/>
      <c r="O933" s="225"/>
      <c r="P933" s="104">
        <f t="shared" si="87"/>
        <v>0</v>
      </c>
      <c r="Q933" s="16" t="b">
        <f t="shared" si="88"/>
        <v>1</v>
      </c>
      <c r="R933" s="481" t="b">
        <f t="shared" si="89"/>
        <v>1</v>
      </c>
      <c r="S933" s="16" t="b">
        <f t="shared" si="90"/>
        <v>1</v>
      </c>
      <c r="T933" s="16" t="b">
        <f t="shared" si="85"/>
        <v>1</v>
      </c>
      <c r="U933" s="16" t="b">
        <f t="shared" si="86"/>
        <v>1</v>
      </c>
    </row>
    <row r="934" spans="1:21" ht="15.75">
      <c r="A934" s="239">
        <v>909</v>
      </c>
      <c r="B934" s="206"/>
      <c r="C934" s="207"/>
      <c r="D934" s="206"/>
      <c r="E934" s="225"/>
      <c r="F934" s="225"/>
      <c r="G934" s="225"/>
      <c r="H934" s="225"/>
      <c r="I934" s="225"/>
      <c r="J934" s="225"/>
      <c r="K934" s="225"/>
      <c r="L934" s="225"/>
      <c r="M934" s="225"/>
      <c r="N934" s="225"/>
      <c r="O934" s="225"/>
      <c r="P934" s="104">
        <f t="shared" si="87"/>
        <v>0</v>
      </c>
      <c r="Q934" s="16" t="b">
        <f t="shared" si="88"/>
        <v>1</v>
      </c>
      <c r="R934" s="481" t="b">
        <f t="shared" si="89"/>
        <v>1</v>
      </c>
      <c r="S934" s="16" t="b">
        <f t="shared" si="90"/>
        <v>1</v>
      </c>
      <c r="T934" s="16" t="b">
        <f t="shared" si="85"/>
        <v>1</v>
      </c>
      <c r="U934" s="16" t="b">
        <f t="shared" si="86"/>
        <v>1</v>
      </c>
    </row>
    <row r="935" spans="1:21" ht="15.75">
      <c r="A935" s="239">
        <v>910</v>
      </c>
      <c r="B935" s="206"/>
      <c r="C935" s="207"/>
      <c r="D935" s="206"/>
      <c r="E935" s="225"/>
      <c r="F935" s="225"/>
      <c r="G935" s="225"/>
      <c r="H935" s="225"/>
      <c r="I935" s="225"/>
      <c r="J935" s="225"/>
      <c r="K935" s="225"/>
      <c r="L935" s="225"/>
      <c r="M935" s="225"/>
      <c r="N935" s="225"/>
      <c r="O935" s="225"/>
      <c r="P935" s="104">
        <f t="shared" si="87"/>
        <v>0</v>
      </c>
      <c r="Q935" s="16" t="b">
        <f t="shared" si="88"/>
        <v>1</v>
      </c>
      <c r="R935" s="481" t="b">
        <f t="shared" si="89"/>
        <v>1</v>
      </c>
      <c r="S935" s="16" t="b">
        <f t="shared" si="90"/>
        <v>1</v>
      </c>
      <c r="T935" s="16" t="b">
        <f t="shared" si="85"/>
        <v>1</v>
      </c>
      <c r="U935" s="16" t="b">
        <f t="shared" si="86"/>
        <v>1</v>
      </c>
    </row>
    <row r="936" spans="1:21" ht="15.75">
      <c r="A936" s="239">
        <v>911</v>
      </c>
      <c r="B936" s="206"/>
      <c r="C936" s="207"/>
      <c r="D936" s="206"/>
      <c r="E936" s="225"/>
      <c r="F936" s="225"/>
      <c r="G936" s="225"/>
      <c r="H936" s="225"/>
      <c r="I936" s="225"/>
      <c r="J936" s="225"/>
      <c r="K936" s="225"/>
      <c r="L936" s="225"/>
      <c r="M936" s="225"/>
      <c r="N936" s="225"/>
      <c r="O936" s="225"/>
      <c r="P936" s="104">
        <f t="shared" si="87"/>
        <v>0</v>
      </c>
      <c r="Q936" s="16" t="b">
        <f t="shared" si="88"/>
        <v>1</v>
      </c>
      <c r="R936" s="481" t="b">
        <f t="shared" si="89"/>
        <v>1</v>
      </c>
      <c r="S936" s="16" t="b">
        <f t="shared" si="90"/>
        <v>1</v>
      </c>
      <c r="T936" s="16" t="b">
        <f t="shared" si="85"/>
        <v>1</v>
      </c>
      <c r="U936" s="16" t="b">
        <f t="shared" si="86"/>
        <v>1</v>
      </c>
    </row>
    <row r="937" spans="1:21" ht="15.75">
      <c r="A937" s="239">
        <v>912</v>
      </c>
      <c r="B937" s="206"/>
      <c r="C937" s="207"/>
      <c r="D937" s="206"/>
      <c r="E937" s="225"/>
      <c r="F937" s="225"/>
      <c r="G937" s="225"/>
      <c r="H937" s="225"/>
      <c r="I937" s="225"/>
      <c r="J937" s="225"/>
      <c r="K937" s="225"/>
      <c r="L937" s="225"/>
      <c r="M937" s="225"/>
      <c r="N937" s="225"/>
      <c r="O937" s="225"/>
      <c r="P937" s="104">
        <f t="shared" si="87"/>
        <v>0</v>
      </c>
      <c r="Q937" s="16" t="b">
        <f t="shared" si="88"/>
        <v>1</v>
      </c>
      <c r="R937" s="481" t="b">
        <f t="shared" si="89"/>
        <v>1</v>
      </c>
      <c r="S937" s="16" t="b">
        <f t="shared" si="90"/>
        <v>1</v>
      </c>
      <c r="T937" s="16" t="b">
        <f t="shared" si="85"/>
        <v>1</v>
      </c>
      <c r="U937" s="16" t="b">
        <f t="shared" si="86"/>
        <v>1</v>
      </c>
    </row>
    <row r="938" spans="1:21" ht="15.75">
      <c r="A938" s="239">
        <v>913</v>
      </c>
      <c r="B938" s="206"/>
      <c r="C938" s="207"/>
      <c r="D938" s="206"/>
      <c r="E938" s="225"/>
      <c r="F938" s="225"/>
      <c r="G938" s="225"/>
      <c r="H938" s="225"/>
      <c r="I938" s="225"/>
      <c r="J938" s="225"/>
      <c r="K938" s="225"/>
      <c r="L938" s="225"/>
      <c r="M938" s="225"/>
      <c r="N938" s="225"/>
      <c r="O938" s="225"/>
      <c r="P938" s="104">
        <f t="shared" si="87"/>
        <v>0</v>
      </c>
      <c r="Q938" s="16" t="b">
        <f t="shared" si="88"/>
        <v>1</v>
      </c>
      <c r="R938" s="481" t="b">
        <f t="shared" si="89"/>
        <v>1</v>
      </c>
      <c r="S938" s="16" t="b">
        <f t="shared" si="90"/>
        <v>1</v>
      </c>
      <c r="T938" s="16" t="b">
        <f t="shared" si="85"/>
        <v>1</v>
      </c>
      <c r="U938" s="16" t="b">
        <f t="shared" si="86"/>
        <v>1</v>
      </c>
    </row>
    <row r="939" spans="1:21" ht="15.75">
      <c r="A939" s="239">
        <v>914</v>
      </c>
      <c r="B939" s="206"/>
      <c r="C939" s="207"/>
      <c r="D939" s="206"/>
      <c r="E939" s="225"/>
      <c r="F939" s="225"/>
      <c r="G939" s="225"/>
      <c r="H939" s="225"/>
      <c r="I939" s="225"/>
      <c r="J939" s="225"/>
      <c r="K939" s="225"/>
      <c r="L939" s="225"/>
      <c r="M939" s="225"/>
      <c r="N939" s="225"/>
      <c r="O939" s="225"/>
      <c r="P939" s="104">
        <f t="shared" si="87"/>
        <v>0</v>
      </c>
      <c r="Q939" s="16" t="b">
        <f t="shared" si="88"/>
        <v>1</v>
      </c>
      <c r="R939" s="481" t="b">
        <f t="shared" si="89"/>
        <v>1</v>
      </c>
      <c r="S939" s="16" t="b">
        <f t="shared" si="90"/>
        <v>1</v>
      </c>
      <c r="T939" s="16" t="b">
        <f t="shared" si="85"/>
        <v>1</v>
      </c>
      <c r="U939" s="16" t="b">
        <f t="shared" si="86"/>
        <v>1</v>
      </c>
    </row>
    <row r="940" spans="1:21" ht="15.75">
      <c r="A940" s="239">
        <v>915</v>
      </c>
      <c r="B940" s="206"/>
      <c r="C940" s="207"/>
      <c r="D940" s="206"/>
      <c r="E940" s="225"/>
      <c r="F940" s="225"/>
      <c r="G940" s="225"/>
      <c r="H940" s="225"/>
      <c r="I940" s="225"/>
      <c r="J940" s="225"/>
      <c r="K940" s="225"/>
      <c r="L940" s="225"/>
      <c r="M940" s="225"/>
      <c r="N940" s="225"/>
      <c r="O940" s="225"/>
      <c r="P940" s="104">
        <f t="shared" si="87"/>
        <v>0</v>
      </c>
      <c r="Q940" s="16" t="b">
        <f t="shared" si="88"/>
        <v>1</v>
      </c>
      <c r="R940" s="481" t="b">
        <f t="shared" si="89"/>
        <v>1</v>
      </c>
      <c r="S940" s="16" t="b">
        <f t="shared" si="90"/>
        <v>1</v>
      </c>
      <c r="T940" s="16" t="b">
        <f t="shared" si="85"/>
        <v>1</v>
      </c>
      <c r="U940" s="16" t="b">
        <f t="shared" si="86"/>
        <v>1</v>
      </c>
    </row>
    <row r="941" spans="1:21" ht="15.75">
      <c r="A941" s="239">
        <v>916</v>
      </c>
      <c r="B941" s="206"/>
      <c r="C941" s="207"/>
      <c r="D941" s="206"/>
      <c r="E941" s="225"/>
      <c r="F941" s="225"/>
      <c r="G941" s="225"/>
      <c r="H941" s="225"/>
      <c r="I941" s="225"/>
      <c r="J941" s="225"/>
      <c r="K941" s="225"/>
      <c r="L941" s="225"/>
      <c r="M941" s="225"/>
      <c r="N941" s="225"/>
      <c r="O941" s="225"/>
      <c r="P941" s="104">
        <f t="shared" si="87"/>
        <v>0</v>
      </c>
      <c r="Q941" s="16" t="b">
        <f t="shared" si="88"/>
        <v>1</v>
      </c>
      <c r="R941" s="481" t="b">
        <f t="shared" si="89"/>
        <v>1</v>
      </c>
      <c r="S941" s="16" t="b">
        <f t="shared" si="90"/>
        <v>1</v>
      </c>
      <c r="T941" s="16" t="b">
        <f t="shared" si="85"/>
        <v>1</v>
      </c>
      <c r="U941" s="16" t="b">
        <f t="shared" si="86"/>
        <v>1</v>
      </c>
    </row>
    <row r="942" spans="1:21" ht="15.75">
      <c r="A942" s="239">
        <v>917</v>
      </c>
      <c r="B942" s="206"/>
      <c r="C942" s="207"/>
      <c r="D942" s="206"/>
      <c r="E942" s="225"/>
      <c r="F942" s="225"/>
      <c r="G942" s="225"/>
      <c r="H942" s="225"/>
      <c r="I942" s="225"/>
      <c r="J942" s="225"/>
      <c r="K942" s="225"/>
      <c r="L942" s="225"/>
      <c r="M942" s="225"/>
      <c r="N942" s="225"/>
      <c r="O942" s="225"/>
      <c r="P942" s="104">
        <f t="shared" si="87"/>
        <v>0</v>
      </c>
      <c r="Q942" s="16" t="b">
        <f t="shared" si="88"/>
        <v>1</v>
      </c>
      <c r="R942" s="481" t="b">
        <f t="shared" si="89"/>
        <v>1</v>
      </c>
      <c r="S942" s="16" t="b">
        <f t="shared" si="90"/>
        <v>1</v>
      </c>
      <c r="T942" s="16" t="b">
        <f t="shared" si="85"/>
        <v>1</v>
      </c>
      <c r="U942" s="16" t="b">
        <f t="shared" si="86"/>
        <v>1</v>
      </c>
    </row>
    <row r="943" spans="1:21" ht="15.75">
      <c r="A943" s="239">
        <v>918</v>
      </c>
      <c r="B943" s="206"/>
      <c r="C943" s="207"/>
      <c r="D943" s="206"/>
      <c r="E943" s="225"/>
      <c r="F943" s="225"/>
      <c r="G943" s="225"/>
      <c r="H943" s="225"/>
      <c r="I943" s="225"/>
      <c r="J943" s="225"/>
      <c r="K943" s="225"/>
      <c r="L943" s="225"/>
      <c r="M943" s="225"/>
      <c r="N943" s="225"/>
      <c r="O943" s="225"/>
      <c r="P943" s="104">
        <f t="shared" si="87"/>
        <v>0</v>
      </c>
      <c r="Q943" s="16" t="b">
        <f t="shared" si="88"/>
        <v>1</v>
      </c>
      <c r="R943" s="481" t="b">
        <f t="shared" si="89"/>
        <v>1</v>
      </c>
      <c r="S943" s="16" t="b">
        <f t="shared" si="90"/>
        <v>1</v>
      </c>
      <c r="T943" s="16" t="b">
        <f t="shared" si="85"/>
        <v>1</v>
      </c>
      <c r="U943" s="16" t="b">
        <f t="shared" si="86"/>
        <v>1</v>
      </c>
    </row>
    <row r="944" spans="1:21" ht="15.75">
      <c r="A944" s="239">
        <v>919</v>
      </c>
      <c r="B944" s="206"/>
      <c r="C944" s="207"/>
      <c r="D944" s="206"/>
      <c r="E944" s="225"/>
      <c r="F944" s="225"/>
      <c r="G944" s="225"/>
      <c r="H944" s="225"/>
      <c r="I944" s="225"/>
      <c r="J944" s="225"/>
      <c r="K944" s="225"/>
      <c r="L944" s="225"/>
      <c r="M944" s="225"/>
      <c r="N944" s="225"/>
      <c r="O944" s="225"/>
      <c r="P944" s="104">
        <f t="shared" si="87"/>
        <v>0</v>
      </c>
      <c r="Q944" s="16" t="b">
        <f t="shared" si="88"/>
        <v>1</v>
      </c>
      <c r="R944" s="481" t="b">
        <f t="shared" si="89"/>
        <v>1</v>
      </c>
      <c r="S944" s="16" t="b">
        <f t="shared" si="90"/>
        <v>1</v>
      </c>
      <c r="T944" s="16" t="b">
        <f t="shared" si="85"/>
        <v>1</v>
      </c>
      <c r="U944" s="16" t="b">
        <f t="shared" si="86"/>
        <v>1</v>
      </c>
    </row>
    <row r="945" spans="1:21" ht="15.75">
      <c r="A945" s="239">
        <v>920</v>
      </c>
      <c r="B945" s="206"/>
      <c r="C945" s="207"/>
      <c r="D945" s="206"/>
      <c r="E945" s="225"/>
      <c r="F945" s="225"/>
      <c r="G945" s="225"/>
      <c r="H945" s="225"/>
      <c r="I945" s="225"/>
      <c r="J945" s="225"/>
      <c r="K945" s="225"/>
      <c r="L945" s="225"/>
      <c r="M945" s="225"/>
      <c r="N945" s="225"/>
      <c r="O945" s="225"/>
      <c r="P945" s="104">
        <f t="shared" si="87"/>
        <v>0</v>
      </c>
      <c r="Q945" s="16" t="b">
        <f t="shared" si="88"/>
        <v>1</v>
      </c>
      <c r="R945" s="481" t="b">
        <f t="shared" si="89"/>
        <v>1</v>
      </c>
      <c r="S945" s="16" t="b">
        <f t="shared" si="90"/>
        <v>1</v>
      </c>
      <c r="T945" s="16" t="b">
        <f t="shared" si="85"/>
        <v>1</v>
      </c>
      <c r="U945" s="16" t="b">
        <f t="shared" si="86"/>
        <v>1</v>
      </c>
    </row>
    <row r="946" spans="1:21" ht="15.75">
      <c r="A946" s="239">
        <v>921</v>
      </c>
      <c r="B946" s="206"/>
      <c r="C946" s="207"/>
      <c r="D946" s="206"/>
      <c r="E946" s="225"/>
      <c r="F946" s="225"/>
      <c r="G946" s="225"/>
      <c r="H946" s="225"/>
      <c r="I946" s="225"/>
      <c r="J946" s="225"/>
      <c r="K946" s="225"/>
      <c r="L946" s="225"/>
      <c r="M946" s="225"/>
      <c r="N946" s="225"/>
      <c r="O946" s="225"/>
      <c r="P946" s="104">
        <f t="shared" si="87"/>
        <v>0</v>
      </c>
      <c r="Q946" s="16" t="b">
        <f t="shared" si="88"/>
        <v>1</v>
      </c>
      <c r="R946" s="481" t="b">
        <f t="shared" si="89"/>
        <v>1</v>
      </c>
      <c r="S946" s="16" t="b">
        <f t="shared" si="90"/>
        <v>1</v>
      </c>
      <c r="T946" s="16" t="b">
        <f t="shared" si="85"/>
        <v>1</v>
      </c>
      <c r="U946" s="16" t="b">
        <f t="shared" si="86"/>
        <v>1</v>
      </c>
    </row>
    <row r="947" spans="1:21" ht="15.75">
      <c r="A947" s="239">
        <v>922</v>
      </c>
      <c r="B947" s="206"/>
      <c r="C947" s="207"/>
      <c r="D947" s="206"/>
      <c r="E947" s="225"/>
      <c r="F947" s="225"/>
      <c r="G947" s="225"/>
      <c r="H947" s="225"/>
      <c r="I947" s="225"/>
      <c r="J947" s="225"/>
      <c r="K947" s="225"/>
      <c r="L947" s="225"/>
      <c r="M947" s="225"/>
      <c r="N947" s="225"/>
      <c r="O947" s="225"/>
      <c r="P947" s="104">
        <f t="shared" si="87"/>
        <v>0</v>
      </c>
      <c r="Q947" s="16" t="b">
        <f t="shared" si="88"/>
        <v>1</v>
      </c>
      <c r="R947" s="481" t="b">
        <f t="shared" si="89"/>
        <v>1</v>
      </c>
      <c r="S947" s="16" t="b">
        <f t="shared" si="90"/>
        <v>1</v>
      </c>
      <c r="T947" s="16" t="b">
        <f t="shared" si="85"/>
        <v>1</v>
      </c>
      <c r="U947" s="16" t="b">
        <f t="shared" si="86"/>
        <v>1</v>
      </c>
    </row>
    <row r="948" spans="1:21" ht="15.75">
      <c r="A948" s="239">
        <v>923</v>
      </c>
      <c r="B948" s="206"/>
      <c r="C948" s="207"/>
      <c r="D948" s="206"/>
      <c r="E948" s="225"/>
      <c r="F948" s="225"/>
      <c r="G948" s="225"/>
      <c r="H948" s="225"/>
      <c r="I948" s="225"/>
      <c r="J948" s="225"/>
      <c r="K948" s="225"/>
      <c r="L948" s="225"/>
      <c r="M948" s="225"/>
      <c r="N948" s="225"/>
      <c r="O948" s="225"/>
      <c r="P948" s="104">
        <f t="shared" si="87"/>
        <v>0</v>
      </c>
      <c r="Q948" s="16" t="b">
        <f t="shared" si="88"/>
        <v>1</v>
      </c>
      <c r="R948" s="481" t="b">
        <f t="shared" si="89"/>
        <v>1</v>
      </c>
      <c r="S948" s="16" t="b">
        <f t="shared" si="90"/>
        <v>1</v>
      </c>
      <c r="T948" s="16" t="b">
        <f t="shared" si="85"/>
        <v>1</v>
      </c>
      <c r="U948" s="16" t="b">
        <f t="shared" si="86"/>
        <v>1</v>
      </c>
    </row>
    <row r="949" spans="1:21" ht="15.75">
      <c r="A949" s="239">
        <v>924</v>
      </c>
      <c r="B949" s="206"/>
      <c r="C949" s="207"/>
      <c r="D949" s="206"/>
      <c r="E949" s="225"/>
      <c r="F949" s="225"/>
      <c r="G949" s="225"/>
      <c r="H949" s="225"/>
      <c r="I949" s="225"/>
      <c r="J949" s="225"/>
      <c r="K949" s="225"/>
      <c r="L949" s="225"/>
      <c r="M949" s="225"/>
      <c r="N949" s="225"/>
      <c r="O949" s="225"/>
      <c r="P949" s="104">
        <f t="shared" si="87"/>
        <v>0</v>
      </c>
      <c r="Q949" s="16" t="b">
        <f t="shared" si="88"/>
        <v>1</v>
      </c>
      <c r="R949" s="481" t="b">
        <f t="shared" si="89"/>
        <v>1</v>
      </c>
      <c r="S949" s="16" t="b">
        <f t="shared" si="90"/>
        <v>1</v>
      </c>
      <c r="T949" s="16" t="b">
        <f t="shared" si="85"/>
        <v>1</v>
      </c>
      <c r="U949" s="16" t="b">
        <f t="shared" si="86"/>
        <v>1</v>
      </c>
    </row>
    <row r="950" spans="1:21" ht="15.75">
      <c r="A950" s="239">
        <v>925</v>
      </c>
      <c r="B950" s="206"/>
      <c r="C950" s="207"/>
      <c r="D950" s="206"/>
      <c r="E950" s="225"/>
      <c r="F950" s="225"/>
      <c r="G950" s="225"/>
      <c r="H950" s="225"/>
      <c r="I950" s="225"/>
      <c r="J950" s="225"/>
      <c r="K950" s="225"/>
      <c r="L950" s="225"/>
      <c r="M950" s="225"/>
      <c r="N950" s="225"/>
      <c r="O950" s="225"/>
      <c r="P950" s="104">
        <f t="shared" si="87"/>
        <v>0</v>
      </c>
      <c r="Q950" s="16" t="b">
        <f t="shared" si="88"/>
        <v>1</v>
      </c>
      <c r="R950" s="481" t="b">
        <f t="shared" si="89"/>
        <v>1</v>
      </c>
      <c r="S950" s="16" t="b">
        <f t="shared" si="90"/>
        <v>1</v>
      </c>
      <c r="T950" s="16" t="b">
        <f t="shared" si="85"/>
        <v>1</v>
      </c>
      <c r="U950" s="16" t="b">
        <f t="shared" si="86"/>
        <v>1</v>
      </c>
    </row>
    <row r="951" spans="1:21" ht="15.75">
      <c r="A951" s="239">
        <v>926</v>
      </c>
      <c r="B951" s="206"/>
      <c r="C951" s="207"/>
      <c r="D951" s="206"/>
      <c r="E951" s="225"/>
      <c r="F951" s="225"/>
      <c r="G951" s="225"/>
      <c r="H951" s="225"/>
      <c r="I951" s="225"/>
      <c r="J951" s="225"/>
      <c r="K951" s="225"/>
      <c r="L951" s="225"/>
      <c r="M951" s="225"/>
      <c r="N951" s="225"/>
      <c r="O951" s="225"/>
      <c r="P951" s="104">
        <f t="shared" si="87"/>
        <v>0</v>
      </c>
      <c r="Q951" s="16" t="b">
        <f t="shared" si="88"/>
        <v>1</v>
      </c>
      <c r="R951" s="481" t="b">
        <f t="shared" si="89"/>
        <v>1</v>
      </c>
      <c r="S951" s="16" t="b">
        <f t="shared" si="90"/>
        <v>1</v>
      </c>
      <c r="T951" s="16" t="b">
        <f t="shared" si="85"/>
        <v>1</v>
      </c>
      <c r="U951" s="16" t="b">
        <f t="shared" si="86"/>
        <v>1</v>
      </c>
    </row>
    <row r="952" spans="1:21" ht="15.75">
      <c r="A952" s="239">
        <v>927</v>
      </c>
      <c r="B952" s="206"/>
      <c r="C952" s="207"/>
      <c r="D952" s="206"/>
      <c r="E952" s="225"/>
      <c r="F952" s="225"/>
      <c r="G952" s="225"/>
      <c r="H952" s="225"/>
      <c r="I952" s="225"/>
      <c r="J952" s="225"/>
      <c r="K952" s="225"/>
      <c r="L952" s="225"/>
      <c r="M952" s="225"/>
      <c r="N952" s="225"/>
      <c r="O952" s="225"/>
      <c r="P952" s="104">
        <f t="shared" si="87"/>
        <v>0</v>
      </c>
      <c r="Q952" s="16" t="b">
        <f t="shared" si="88"/>
        <v>1</v>
      </c>
      <c r="R952" s="481" t="b">
        <f t="shared" si="89"/>
        <v>1</v>
      </c>
      <c r="S952" s="16" t="b">
        <f t="shared" si="90"/>
        <v>1</v>
      </c>
      <c r="T952" s="16" t="b">
        <f t="shared" si="85"/>
        <v>1</v>
      </c>
      <c r="U952" s="16" t="b">
        <f t="shared" si="86"/>
        <v>1</v>
      </c>
    </row>
    <row r="953" spans="1:21" ht="15.75">
      <c r="A953" s="239">
        <v>928</v>
      </c>
      <c r="B953" s="206"/>
      <c r="C953" s="207"/>
      <c r="D953" s="206"/>
      <c r="E953" s="225"/>
      <c r="F953" s="225"/>
      <c r="G953" s="225"/>
      <c r="H953" s="225"/>
      <c r="I953" s="225"/>
      <c r="J953" s="225"/>
      <c r="K953" s="225"/>
      <c r="L953" s="225"/>
      <c r="M953" s="225"/>
      <c r="N953" s="225"/>
      <c r="O953" s="225"/>
      <c r="P953" s="104">
        <f t="shared" si="87"/>
        <v>0</v>
      </c>
      <c r="Q953" s="16" t="b">
        <f t="shared" si="88"/>
        <v>1</v>
      </c>
      <c r="R953" s="481" t="b">
        <f t="shared" si="89"/>
        <v>1</v>
      </c>
      <c r="S953" s="16" t="b">
        <f t="shared" si="90"/>
        <v>1</v>
      </c>
      <c r="T953" s="16" t="b">
        <f t="shared" si="85"/>
        <v>1</v>
      </c>
      <c r="U953" s="16" t="b">
        <f t="shared" si="86"/>
        <v>1</v>
      </c>
    </row>
    <row r="954" spans="1:21" ht="15.75">
      <c r="A954" s="239">
        <v>929</v>
      </c>
      <c r="B954" s="206"/>
      <c r="C954" s="207"/>
      <c r="D954" s="206"/>
      <c r="E954" s="225"/>
      <c r="F954" s="225"/>
      <c r="G954" s="225"/>
      <c r="H954" s="225"/>
      <c r="I954" s="225"/>
      <c r="J954" s="225"/>
      <c r="K954" s="225"/>
      <c r="L954" s="225"/>
      <c r="M954" s="225"/>
      <c r="N954" s="225"/>
      <c r="O954" s="225"/>
      <c r="P954" s="104">
        <f t="shared" si="87"/>
        <v>0</v>
      </c>
      <c r="Q954" s="16" t="b">
        <f t="shared" si="88"/>
        <v>1</v>
      </c>
      <c r="R954" s="481" t="b">
        <f t="shared" si="89"/>
        <v>1</v>
      </c>
      <c r="S954" s="16" t="b">
        <f t="shared" si="90"/>
        <v>1</v>
      </c>
      <c r="T954" s="16" t="b">
        <f t="shared" si="85"/>
        <v>1</v>
      </c>
      <c r="U954" s="16" t="b">
        <f t="shared" si="86"/>
        <v>1</v>
      </c>
    </row>
    <row r="955" spans="1:21" ht="15.75">
      <c r="A955" s="239">
        <v>930</v>
      </c>
      <c r="B955" s="206"/>
      <c r="C955" s="207"/>
      <c r="D955" s="206"/>
      <c r="E955" s="225"/>
      <c r="F955" s="225"/>
      <c r="G955" s="225"/>
      <c r="H955" s="225"/>
      <c r="I955" s="225"/>
      <c r="J955" s="225"/>
      <c r="K955" s="225"/>
      <c r="L955" s="225"/>
      <c r="M955" s="225"/>
      <c r="N955" s="225"/>
      <c r="O955" s="225"/>
      <c r="P955" s="104">
        <f t="shared" si="87"/>
        <v>0</v>
      </c>
      <c r="Q955" s="16" t="b">
        <f t="shared" si="88"/>
        <v>1</v>
      </c>
      <c r="R955" s="481" t="b">
        <f t="shared" si="89"/>
        <v>1</v>
      </c>
      <c r="S955" s="16" t="b">
        <f t="shared" si="90"/>
        <v>1</v>
      </c>
      <c r="T955" s="16" t="b">
        <f t="shared" si="85"/>
        <v>1</v>
      </c>
      <c r="U955" s="16" t="b">
        <f t="shared" si="86"/>
        <v>1</v>
      </c>
    </row>
    <row r="956" spans="1:21" ht="15.75">
      <c r="A956" s="239">
        <v>931</v>
      </c>
      <c r="B956" s="206"/>
      <c r="C956" s="207"/>
      <c r="D956" s="206"/>
      <c r="E956" s="225"/>
      <c r="F956" s="225"/>
      <c r="G956" s="225"/>
      <c r="H956" s="225"/>
      <c r="I956" s="225"/>
      <c r="J956" s="225"/>
      <c r="K956" s="225"/>
      <c r="L956" s="225"/>
      <c r="M956" s="225"/>
      <c r="N956" s="225"/>
      <c r="O956" s="225"/>
      <c r="P956" s="104">
        <f t="shared" si="87"/>
        <v>0</v>
      </c>
      <c r="Q956" s="16" t="b">
        <f t="shared" si="88"/>
        <v>1</v>
      </c>
      <c r="R956" s="481" t="b">
        <f t="shared" si="89"/>
        <v>1</v>
      </c>
      <c r="S956" s="16" t="b">
        <f t="shared" si="90"/>
        <v>1</v>
      </c>
      <c r="T956" s="16" t="b">
        <f t="shared" si="85"/>
        <v>1</v>
      </c>
      <c r="U956" s="16" t="b">
        <f t="shared" si="86"/>
        <v>1</v>
      </c>
    </row>
    <row r="957" spans="1:21" ht="15.75">
      <c r="A957" s="239">
        <v>932</v>
      </c>
      <c r="B957" s="206"/>
      <c r="C957" s="207"/>
      <c r="D957" s="206"/>
      <c r="E957" s="225"/>
      <c r="F957" s="225"/>
      <c r="G957" s="225"/>
      <c r="H957" s="225"/>
      <c r="I957" s="225"/>
      <c r="J957" s="225"/>
      <c r="K957" s="225"/>
      <c r="L957" s="225"/>
      <c r="M957" s="225"/>
      <c r="N957" s="225"/>
      <c r="O957" s="225"/>
      <c r="P957" s="104">
        <f t="shared" si="87"/>
        <v>0</v>
      </c>
      <c r="Q957" s="16" t="b">
        <f t="shared" si="88"/>
        <v>1</v>
      </c>
      <c r="R957" s="481" t="b">
        <f t="shared" si="89"/>
        <v>1</v>
      </c>
      <c r="S957" s="16" t="b">
        <f t="shared" si="90"/>
        <v>1</v>
      </c>
      <c r="T957" s="16" t="b">
        <f t="shared" si="85"/>
        <v>1</v>
      </c>
      <c r="U957" s="16" t="b">
        <f t="shared" si="86"/>
        <v>1</v>
      </c>
    </row>
    <row r="958" spans="1:21" ht="15.75">
      <c r="A958" s="239">
        <v>933</v>
      </c>
      <c r="B958" s="206"/>
      <c r="C958" s="207"/>
      <c r="D958" s="206"/>
      <c r="E958" s="225"/>
      <c r="F958" s="225"/>
      <c r="G958" s="225"/>
      <c r="H958" s="225"/>
      <c r="I958" s="225"/>
      <c r="J958" s="225"/>
      <c r="K958" s="225"/>
      <c r="L958" s="225"/>
      <c r="M958" s="225"/>
      <c r="N958" s="225"/>
      <c r="O958" s="225"/>
      <c r="P958" s="104">
        <f t="shared" si="87"/>
        <v>0</v>
      </c>
      <c r="Q958" s="16" t="b">
        <f t="shared" si="88"/>
        <v>1</v>
      </c>
      <c r="R958" s="481" t="b">
        <f t="shared" si="89"/>
        <v>1</v>
      </c>
      <c r="S958" s="16" t="b">
        <f t="shared" si="90"/>
        <v>1</v>
      </c>
      <c r="T958" s="16" t="b">
        <f t="shared" si="85"/>
        <v>1</v>
      </c>
      <c r="U958" s="16" t="b">
        <f t="shared" si="86"/>
        <v>1</v>
      </c>
    </row>
    <row r="959" spans="1:21" ht="15.75">
      <c r="A959" s="239">
        <v>934</v>
      </c>
      <c r="B959" s="206"/>
      <c r="C959" s="207"/>
      <c r="D959" s="206"/>
      <c r="E959" s="225"/>
      <c r="F959" s="225"/>
      <c r="G959" s="225"/>
      <c r="H959" s="225"/>
      <c r="I959" s="225"/>
      <c r="J959" s="225"/>
      <c r="K959" s="225"/>
      <c r="L959" s="225"/>
      <c r="M959" s="225"/>
      <c r="N959" s="225"/>
      <c r="O959" s="225"/>
      <c r="P959" s="104">
        <f t="shared" si="87"/>
        <v>0</v>
      </c>
      <c r="Q959" s="16" t="b">
        <f t="shared" si="88"/>
        <v>1</v>
      </c>
      <c r="R959" s="481" t="b">
        <f t="shared" si="89"/>
        <v>1</v>
      </c>
      <c r="S959" s="16" t="b">
        <f t="shared" si="90"/>
        <v>1</v>
      </c>
      <c r="T959" s="16" t="b">
        <f t="shared" si="85"/>
        <v>1</v>
      </c>
      <c r="U959" s="16" t="b">
        <f t="shared" si="86"/>
        <v>1</v>
      </c>
    </row>
    <row r="960" spans="1:21" ht="15.75">
      <c r="A960" s="239">
        <v>935</v>
      </c>
      <c r="B960" s="206"/>
      <c r="C960" s="207"/>
      <c r="D960" s="206"/>
      <c r="E960" s="225"/>
      <c r="F960" s="225"/>
      <c r="G960" s="225"/>
      <c r="H960" s="225"/>
      <c r="I960" s="225"/>
      <c r="J960" s="225"/>
      <c r="K960" s="225"/>
      <c r="L960" s="225"/>
      <c r="M960" s="225"/>
      <c r="N960" s="225"/>
      <c r="O960" s="225"/>
      <c r="P960" s="104">
        <f t="shared" si="87"/>
        <v>0</v>
      </c>
      <c r="Q960" s="16" t="b">
        <f t="shared" si="88"/>
        <v>1</v>
      </c>
      <c r="R960" s="481" t="b">
        <f t="shared" si="89"/>
        <v>1</v>
      </c>
      <c r="S960" s="16" t="b">
        <f t="shared" si="90"/>
        <v>1</v>
      </c>
      <c r="T960" s="16" t="b">
        <f t="shared" si="85"/>
        <v>1</v>
      </c>
      <c r="U960" s="16" t="b">
        <f t="shared" si="86"/>
        <v>1</v>
      </c>
    </row>
    <row r="961" spans="1:21" ht="15.75">
      <c r="A961" s="239">
        <v>936</v>
      </c>
      <c r="B961" s="206"/>
      <c r="C961" s="207"/>
      <c r="D961" s="206"/>
      <c r="E961" s="225"/>
      <c r="F961" s="225"/>
      <c r="G961" s="225"/>
      <c r="H961" s="225"/>
      <c r="I961" s="225"/>
      <c r="J961" s="225"/>
      <c r="K961" s="225"/>
      <c r="L961" s="225"/>
      <c r="M961" s="225"/>
      <c r="N961" s="225"/>
      <c r="O961" s="225"/>
      <c r="P961" s="104">
        <f t="shared" si="87"/>
        <v>0</v>
      </c>
      <c r="Q961" s="16" t="b">
        <f t="shared" si="88"/>
        <v>1</v>
      </c>
      <c r="R961" s="481" t="b">
        <f t="shared" si="89"/>
        <v>1</v>
      </c>
      <c r="S961" s="16" t="b">
        <f t="shared" si="90"/>
        <v>1</v>
      </c>
      <c r="T961" s="16" t="b">
        <f t="shared" si="85"/>
        <v>1</v>
      </c>
      <c r="U961" s="16" t="b">
        <f t="shared" si="86"/>
        <v>1</v>
      </c>
    </row>
    <row r="962" spans="1:21" ht="15.75">
      <c r="A962" s="239">
        <v>937</v>
      </c>
      <c r="B962" s="206"/>
      <c r="C962" s="207"/>
      <c r="D962" s="206"/>
      <c r="E962" s="225"/>
      <c r="F962" s="225"/>
      <c r="G962" s="225"/>
      <c r="H962" s="225"/>
      <c r="I962" s="225"/>
      <c r="J962" s="225"/>
      <c r="K962" s="225"/>
      <c r="L962" s="225"/>
      <c r="M962" s="225"/>
      <c r="N962" s="225"/>
      <c r="O962" s="225"/>
      <c r="P962" s="104">
        <f t="shared" si="87"/>
        <v>0</v>
      </c>
      <c r="Q962" s="16" t="b">
        <f t="shared" si="88"/>
        <v>1</v>
      </c>
      <c r="R962" s="481" t="b">
        <f t="shared" si="89"/>
        <v>1</v>
      </c>
      <c r="S962" s="16" t="b">
        <f t="shared" si="90"/>
        <v>1</v>
      </c>
      <c r="T962" s="16" t="b">
        <f t="shared" si="85"/>
        <v>1</v>
      </c>
      <c r="U962" s="16" t="b">
        <f t="shared" si="86"/>
        <v>1</v>
      </c>
    </row>
    <row r="963" spans="1:21" ht="15.75">
      <c r="A963" s="239">
        <v>938</v>
      </c>
      <c r="B963" s="206"/>
      <c r="C963" s="207"/>
      <c r="D963" s="206"/>
      <c r="E963" s="225"/>
      <c r="F963" s="225"/>
      <c r="G963" s="225"/>
      <c r="H963" s="225"/>
      <c r="I963" s="225"/>
      <c r="J963" s="225"/>
      <c r="K963" s="225"/>
      <c r="L963" s="225"/>
      <c r="M963" s="225"/>
      <c r="N963" s="225"/>
      <c r="O963" s="225"/>
      <c r="P963" s="104">
        <f t="shared" si="87"/>
        <v>0</v>
      </c>
      <c r="Q963" s="16" t="b">
        <f t="shared" si="88"/>
        <v>1</v>
      </c>
      <c r="R963" s="481" t="b">
        <f t="shared" si="89"/>
        <v>1</v>
      </c>
      <c r="S963" s="16" t="b">
        <f t="shared" si="90"/>
        <v>1</v>
      </c>
      <c r="T963" s="16" t="b">
        <f t="shared" si="85"/>
        <v>1</v>
      </c>
      <c r="U963" s="16" t="b">
        <f t="shared" si="86"/>
        <v>1</v>
      </c>
    </row>
    <row r="964" spans="1:21" ht="15.75">
      <c r="A964" s="239">
        <v>939</v>
      </c>
      <c r="B964" s="206"/>
      <c r="C964" s="207"/>
      <c r="D964" s="206"/>
      <c r="E964" s="225"/>
      <c r="F964" s="225"/>
      <c r="G964" s="225"/>
      <c r="H964" s="225"/>
      <c r="I964" s="225"/>
      <c r="J964" s="225"/>
      <c r="K964" s="225"/>
      <c r="L964" s="225"/>
      <c r="M964" s="225"/>
      <c r="N964" s="225"/>
      <c r="O964" s="225"/>
      <c r="P964" s="104">
        <f t="shared" si="87"/>
        <v>0</v>
      </c>
      <c r="Q964" s="16" t="b">
        <f t="shared" si="88"/>
        <v>1</v>
      </c>
      <c r="R964" s="481" t="b">
        <f t="shared" si="89"/>
        <v>1</v>
      </c>
      <c r="S964" s="16" t="b">
        <f t="shared" si="90"/>
        <v>1</v>
      </c>
      <c r="T964" s="16" t="b">
        <f t="shared" si="85"/>
        <v>1</v>
      </c>
      <c r="U964" s="16" t="b">
        <f t="shared" si="86"/>
        <v>1</v>
      </c>
    </row>
    <row r="965" spans="1:21" ht="15.75">
      <c r="A965" s="239">
        <v>940</v>
      </c>
      <c r="B965" s="206"/>
      <c r="C965" s="207"/>
      <c r="D965" s="206"/>
      <c r="E965" s="225"/>
      <c r="F965" s="225"/>
      <c r="G965" s="225"/>
      <c r="H965" s="225"/>
      <c r="I965" s="225"/>
      <c r="J965" s="225"/>
      <c r="K965" s="225"/>
      <c r="L965" s="225"/>
      <c r="M965" s="225"/>
      <c r="N965" s="225"/>
      <c r="O965" s="225"/>
      <c r="P965" s="104">
        <f t="shared" si="87"/>
        <v>0</v>
      </c>
      <c r="Q965" s="16" t="b">
        <f t="shared" si="88"/>
        <v>1</v>
      </c>
      <c r="R965" s="481" t="b">
        <f t="shared" si="89"/>
        <v>1</v>
      </c>
      <c r="S965" s="16" t="b">
        <f t="shared" si="90"/>
        <v>1</v>
      </c>
      <c r="T965" s="16" t="b">
        <f t="shared" si="85"/>
        <v>1</v>
      </c>
      <c r="U965" s="16" t="b">
        <f t="shared" si="86"/>
        <v>1</v>
      </c>
    </row>
    <row r="966" spans="1:21" ht="15.75">
      <c r="A966" s="239">
        <v>941</v>
      </c>
      <c r="B966" s="206"/>
      <c r="C966" s="207"/>
      <c r="D966" s="206"/>
      <c r="E966" s="225"/>
      <c r="F966" s="225"/>
      <c r="G966" s="225"/>
      <c r="H966" s="225"/>
      <c r="I966" s="225"/>
      <c r="J966" s="225"/>
      <c r="K966" s="225"/>
      <c r="L966" s="225"/>
      <c r="M966" s="225"/>
      <c r="N966" s="225"/>
      <c r="O966" s="225"/>
      <c r="P966" s="104">
        <f t="shared" si="87"/>
        <v>0</v>
      </c>
      <c r="Q966" s="16" t="b">
        <f t="shared" si="88"/>
        <v>1</v>
      </c>
      <c r="R966" s="481" t="b">
        <f t="shared" si="89"/>
        <v>1</v>
      </c>
      <c r="S966" s="16" t="b">
        <f t="shared" si="90"/>
        <v>1</v>
      </c>
      <c r="T966" s="16" t="b">
        <f t="shared" si="85"/>
        <v>1</v>
      </c>
      <c r="U966" s="16" t="b">
        <f t="shared" si="86"/>
        <v>1</v>
      </c>
    </row>
    <row r="967" spans="1:21" ht="15.75">
      <c r="A967" s="239">
        <v>942</v>
      </c>
      <c r="B967" s="206"/>
      <c r="C967" s="207"/>
      <c r="D967" s="206"/>
      <c r="E967" s="225"/>
      <c r="F967" s="225"/>
      <c r="G967" s="225"/>
      <c r="H967" s="225"/>
      <c r="I967" s="225"/>
      <c r="J967" s="225"/>
      <c r="K967" s="225"/>
      <c r="L967" s="225"/>
      <c r="M967" s="225"/>
      <c r="N967" s="225"/>
      <c r="O967" s="225"/>
      <c r="P967" s="104">
        <f t="shared" si="87"/>
        <v>0</v>
      </c>
      <c r="Q967" s="16" t="b">
        <f t="shared" si="88"/>
        <v>1</v>
      </c>
      <c r="R967" s="481" t="b">
        <f t="shared" si="89"/>
        <v>1</v>
      </c>
      <c r="S967" s="16" t="b">
        <f t="shared" si="90"/>
        <v>1</v>
      </c>
      <c r="T967" s="16" t="b">
        <f t="shared" si="85"/>
        <v>1</v>
      </c>
      <c r="U967" s="16" t="b">
        <f t="shared" si="86"/>
        <v>1</v>
      </c>
    </row>
    <row r="968" spans="1:21" ht="15.75">
      <c r="A968" s="239">
        <v>943</v>
      </c>
      <c r="B968" s="206"/>
      <c r="C968" s="207"/>
      <c r="D968" s="206"/>
      <c r="E968" s="225"/>
      <c r="F968" s="225"/>
      <c r="G968" s="225"/>
      <c r="H968" s="225"/>
      <c r="I968" s="225"/>
      <c r="J968" s="225"/>
      <c r="K968" s="225"/>
      <c r="L968" s="225"/>
      <c r="M968" s="225"/>
      <c r="N968" s="225"/>
      <c r="O968" s="225"/>
      <c r="P968" s="104">
        <f t="shared" si="87"/>
        <v>0</v>
      </c>
      <c r="Q968" s="16" t="b">
        <f t="shared" si="88"/>
        <v>1</v>
      </c>
      <c r="R968" s="481" t="b">
        <f t="shared" si="89"/>
        <v>1</v>
      </c>
      <c r="S968" s="16" t="b">
        <f t="shared" si="90"/>
        <v>1</v>
      </c>
      <c r="T968" s="16" t="b">
        <f t="shared" si="85"/>
        <v>1</v>
      </c>
      <c r="U968" s="16" t="b">
        <f t="shared" si="86"/>
        <v>1</v>
      </c>
    </row>
    <row r="969" spans="1:21" ht="15.75">
      <c r="A969" s="239">
        <v>944</v>
      </c>
      <c r="B969" s="206"/>
      <c r="C969" s="207"/>
      <c r="D969" s="206"/>
      <c r="E969" s="225"/>
      <c r="F969" s="225"/>
      <c r="G969" s="225"/>
      <c r="H969" s="225"/>
      <c r="I969" s="225"/>
      <c r="J969" s="225"/>
      <c r="K969" s="225"/>
      <c r="L969" s="225"/>
      <c r="M969" s="225"/>
      <c r="N969" s="225"/>
      <c r="O969" s="225"/>
      <c r="P969" s="104">
        <f t="shared" si="87"/>
        <v>0</v>
      </c>
      <c r="Q969" s="16" t="b">
        <f t="shared" si="88"/>
        <v>1</v>
      </c>
      <c r="R969" s="481" t="b">
        <f t="shared" si="89"/>
        <v>1</v>
      </c>
      <c r="S969" s="16" t="b">
        <f t="shared" si="90"/>
        <v>1</v>
      </c>
      <c r="T969" s="16" t="b">
        <f t="shared" si="85"/>
        <v>1</v>
      </c>
      <c r="U969" s="16" t="b">
        <f t="shared" si="86"/>
        <v>1</v>
      </c>
    </row>
    <row r="970" spans="1:21" ht="15.75">
      <c r="A970" s="239">
        <v>945</v>
      </c>
      <c r="B970" s="206"/>
      <c r="C970" s="207"/>
      <c r="D970" s="206"/>
      <c r="E970" s="225"/>
      <c r="F970" s="225"/>
      <c r="G970" s="225"/>
      <c r="H970" s="225"/>
      <c r="I970" s="225"/>
      <c r="J970" s="225"/>
      <c r="K970" s="225"/>
      <c r="L970" s="225"/>
      <c r="M970" s="225"/>
      <c r="N970" s="225"/>
      <c r="O970" s="225"/>
      <c r="P970" s="104">
        <f t="shared" si="87"/>
        <v>0</v>
      </c>
      <c r="Q970" s="16" t="b">
        <f t="shared" si="88"/>
        <v>1</v>
      </c>
      <c r="R970" s="481" t="b">
        <f t="shared" si="89"/>
        <v>1</v>
      </c>
      <c r="S970" s="16" t="b">
        <f t="shared" si="90"/>
        <v>1</v>
      </c>
      <c r="T970" s="16" t="b">
        <f t="shared" si="85"/>
        <v>1</v>
      </c>
      <c r="U970" s="16" t="b">
        <f t="shared" si="86"/>
        <v>1</v>
      </c>
    </row>
    <row r="971" spans="1:21" ht="15.75">
      <c r="A971" s="239">
        <v>946</v>
      </c>
      <c r="B971" s="206"/>
      <c r="C971" s="207"/>
      <c r="D971" s="206"/>
      <c r="E971" s="225"/>
      <c r="F971" s="225"/>
      <c r="G971" s="225"/>
      <c r="H971" s="225"/>
      <c r="I971" s="225"/>
      <c r="J971" s="225"/>
      <c r="K971" s="225"/>
      <c r="L971" s="225"/>
      <c r="M971" s="225"/>
      <c r="N971" s="225"/>
      <c r="O971" s="225"/>
      <c r="P971" s="104">
        <f t="shared" si="87"/>
        <v>0</v>
      </c>
      <c r="Q971" s="16" t="b">
        <f t="shared" si="88"/>
        <v>1</v>
      </c>
      <c r="R971" s="481" t="b">
        <f t="shared" si="89"/>
        <v>1</v>
      </c>
      <c r="S971" s="16" t="b">
        <f t="shared" si="90"/>
        <v>1</v>
      </c>
      <c r="T971" s="16" t="b">
        <f t="shared" si="85"/>
        <v>1</v>
      </c>
      <c r="U971" s="16" t="b">
        <f t="shared" si="86"/>
        <v>1</v>
      </c>
    </row>
    <row r="972" spans="1:21" ht="15.75">
      <c r="A972" s="239">
        <v>947</v>
      </c>
      <c r="B972" s="206"/>
      <c r="C972" s="207"/>
      <c r="D972" s="206"/>
      <c r="E972" s="225"/>
      <c r="F972" s="225"/>
      <c r="G972" s="225"/>
      <c r="H972" s="225"/>
      <c r="I972" s="225"/>
      <c r="J972" s="225"/>
      <c r="K972" s="225"/>
      <c r="L972" s="225"/>
      <c r="M972" s="225"/>
      <c r="N972" s="225"/>
      <c r="O972" s="225"/>
      <c r="P972" s="104">
        <f t="shared" si="87"/>
        <v>0</v>
      </c>
      <c r="Q972" s="16" t="b">
        <f t="shared" si="88"/>
        <v>1</v>
      </c>
      <c r="R972" s="481" t="b">
        <f t="shared" si="89"/>
        <v>1</v>
      </c>
      <c r="S972" s="16" t="b">
        <f t="shared" si="90"/>
        <v>1</v>
      </c>
      <c r="T972" s="16" t="b">
        <f t="shared" si="85"/>
        <v>1</v>
      </c>
      <c r="U972" s="16" t="b">
        <f t="shared" si="86"/>
        <v>1</v>
      </c>
    </row>
    <row r="973" spans="1:21" ht="15.75">
      <c r="A973" s="239">
        <v>948</v>
      </c>
      <c r="B973" s="206"/>
      <c r="C973" s="207"/>
      <c r="D973" s="206"/>
      <c r="E973" s="225"/>
      <c r="F973" s="225"/>
      <c r="G973" s="225"/>
      <c r="H973" s="225"/>
      <c r="I973" s="225"/>
      <c r="J973" s="225"/>
      <c r="K973" s="225"/>
      <c r="L973" s="225"/>
      <c r="M973" s="225"/>
      <c r="N973" s="225"/>
      <c r="O973" s="225"/>
      <c r="P973" s="104">
        <f t="shared" si="87"/>
        <v>0</v>
      </c>
      <c r="Q973" s="16" t="b">
        <f t="shared" si="88"/>
        <v>1</v>
      </c>
      <c r="R973" s="481" t="b">
        <f t="shared" si="89"/>
        <v>1</v>
      </c>
      <c r="S973" s="16" t="b">
        <f t="shared" si="90"/>
        <v>1</v>
      </c>
      <c r="T973" s="16" t="b">
        <f t="shared" si="85"/>
        <v>1</v>
      </c>
      <c r="U973" s="16" t="b">
        <f t="shared" si="86"/>
        <v>1</v>
      </c>
    </row>
    <row r="974" spans="1:21" ht="15.75">
      <c r="A974" s="239">
        <v>949</v>
      </c>
      <c r="B974" s="206"/>
      <c r="C974" s="207"/>
      <c r="D974" s="206"/>
      <c r="E974" s="225"/>
      <c r="F974" s="225"/>
      <c r="G974" s="225"/>
      <c r="H974" s="225"/>
      <c r="I974" s="225"/>
      <c r="J974" s="225"/>
      <c r="K974" s="225"/>
      <c r="L974" s="225"/>
      <c r="M974" s="225"/>
      <c r="N974" s="225"/>
      <c r="O974" s="225"/>
      <c r="P974" s="104">
        <f t="shared" si="87"/>
        <v>0</v>
      </c>
      <c r="Q974" s="16" t="b">
        <f t="shared" si="88"/>
        <v>1</v>
      </c>
      <c r="R974" s="481" t="b">
        <f t="shared" si="89"/>
        <v>1</v>
      </c>
      <c r="S974" s="16" t="b">
        <f t="shared" si="90"/>
        <v>1</v>
      </c>
      <c r="T974" s="16" t="b">
        <f t="shared" si="85"/>
        <v>1</v>
      </c>
      <c r="U974" s="16" t="b">
        <f t="shared" si="86"/>
        <v>1</v>
      </c>
    </row>
    <row r="975" spans="1:21" ht="15.75">
      <c r="A975" s="239">
        <v>950</v>
      </c>
      <c r="B975" s="206"/>
      <c r="C975" s="207"/>
      <c r="D975" s="206"/>
      <c r="E975" s="225"/>
      <c r="F975" s="225"/>
      <c r="G975" s="225"/>
      <c r="H975" s="225"/>
      <c r="I975" s="225"/>
      <c r="J975" s="225"/>
      <c r="K975" s="225"/>
      <c r="L975" s="225"/>
      <c r="M975" s="225"/>
      <c r="N975" s="225"/>
      <c r="O975" s="225"/>
      <c r="P975" s="104">
        <f t="shared" si="87"/>
        <v>0</v>
      </c>
      <c r="Q975" s="16" t="b">
        <f t="shared" si="88"/>
        <v>1</v>
      </c>
      <c r="R975" s="481" t="b">
        <f t="shared" si="89"/>
        <v>1</v>
      </c>
      <c r="S975" s="16" t="b">
        <f t="shared" si="90"/>
        <v>1</v>
      </c>
      <c r="T975" s="16" t="b">
        <f t="shared" si="85"/>
        <v>1</v>
      </c>
      <c r="U975" s="16" t="b">
        <f t="shared" si="86"/>
        <v>1</v>
      </c>
    </row>
    <row r="976" spans="1:21" ht="15.75">
      <c r="A976" s="239">
        <v>951</v>
      </c>
      <c r="B976" s="206"/>
      <c r="C976" s="207"/>
      <c r="D976" s="206"/>
      <c r="E976" s="225"/>
      <c r="F976" s="225"/>
      <c r="G976" s="225"/>
      <c r="H976" s="225"/>
      <c r="I976" s="225"/>
      <c r="J976" s="225"/>
      <c r="K976" s="225"/>
      <c r="L976" s="225"/>
      <c r="M976" s="225"/>
      <c r="N976" s="225"/>
      <c r="O976" s="225"/>
      <c r="P976" s="104">
        <f t="shared" si="87"/>
        <v>0</v>
      </c>
      <c r="Q976" s="16" t="b">
        <f t="shared" si="88"/>
        <v>1</v>
      </c>
      <c r="R976" s="481" t="b">
        <f t="shared" si="89"/>
        <v>1</v>
      </c>
      <c r="S976" s="16" t="b">
        <f t="shared" si="90"/>
        <v>1</v>
      </c>
      <c r="T976" s="16" t="b">
        <f t="shared" si="85"/>
        <v>1</v>
      </c>
      <c r="U976" s="16" t="b">
        <f t="shared" si="86"/>
        <v>1</v>
      </c>
    </row>
    <row r="977" spans="1:21" ht="15.75">
      <c r="A977" s="239">
        <v>952</v>
      </c>
      <c r="B977" s="206"/>
      <c r="C977" s="207"/>
      <c r="D977" s="206"/>
      <c r="E977" s="225"/>
      <c r="F977" s="225"/>
      <c r="G977" s="225"/>
      <c r="H977" s="225"/>
      <c r="I977" s="225"/>
      <c r="J977" s="225"/>
      <c r="K977" s="225"/>
      <c r="L977" s="225"/>
      <c r="M977" s="225"/>
      <c r="N977" s="225"/>
      <c r="O977" s="225"/>
      <c r="P977" s="104">
        <f t="shared" si="87"/>
        <v>0</v>
      </c>
      <c r="Q977" s="16" t="b">
        <f t="shared" si="88"/>
        <v>1</v>
      </c>
      <c r="R977" s="481" t="b">
        <f t="shared" si="89"/>
        <v>1</v>
      </c>
      <c r="S977" s="16" t="b">
        <f t="shared" si="90"/>
        <v>1</v>
      </c>
      <c r="T977" s="16" t="b">
        <f t="shared" si="85"/>
        <v>1</v>
      </c>
      <c r="U977" s="16" t="b">
        <f t="shared" si="86"/>
        <v>1</v>
      </c>
    </row>
    <row r="978" spans="1:21" ht="15.75">
      <c r="A978" s="239">
        <v>953</v>
      </c>
      <c r="B978" s="206"/>
      <c r="C978" s="207"/>
      <c r="D978" s="206"/>
      <c r="E978" s="225"/>
      <c r="F978" s="225"/>
      <c r="G978" s="225"/>
      <c r="H978" s="225"/>
      <c r="I978" s="225"/>
      <c r="J978" s="225"/>
      <c r="K978" s="225"/>
      <c r="L978" s="225"/>
      <c r="M978" s="225"/>
      <c r="N978" s="225"/>
      <c r="O978" s="225"/>
      <c r="P978" s="104">
        <f t="shared" si="87"/>
        <v>0</v>
      </c>
      <c r="Q978" s="16" t="b">
        <f t="shared" si="88"/>
        <v>1</v>
      </c>
      <c r="R978" s="481" t="b">
        <f t="shared" si="89"/>
        <v>1</v>
      </c>
      <c r="S978" s="16" t="b">
        <f t="shared" si="90"/>
        <v>1</v>
      </c>
      <c r="T978" s="16" t="b">
        <f t="shared" si="85"/>
        <v>1</v>
      </c>
      <c r="U978" s="16" t="b">
        <f t="shared" si="86"/>
        <v>1</v>
      </c>
    </row>
    <row r="979" spans="1:21" ht="15.75">
      <c r="A979" s="239">
        <v>954</v>
      </c>
      <c r="B979" s="206"/>
      <c r="C979" s="207"/>
      <c r="D979" s="206"/>
      <c r="E979" s="225"/>
      <c r="F979" s="225"/>
      <c r="G979" s="225"/>
      <c r="H979" s="225"/>
      <c r="I979" s="225"/>
      <c r="J979" s="225"/>
      <c r="K979" s="225"/>
      <c r="L979" s="225"/>
      <c r="M979" s="225"/>
      <c r="N979" s="225"/>
      <c r="O979" s="225"/>
      <c r="P979" s="104">
        <f t="shared" si="87"/>
        <v>0</v>
      </c>
      <c r="Q979" s="16" t="b">
        <f t="shared" si="88"/>
        <v>1</v>
      </c>
      <c r="R979" s="481" t="b">
        <f t="shared" si="89"/>
        <v>1</v>
      </c>
      <c r="S979" s="16" t="b">
        <f t="shared" si="90"/>
        <v>1</v>
      </c>
      <c r="T979" s="16" t="b">
        <f t="shared" si="85"/>
        <v>1</v>
      </c>
      <c r="U979" s="16" t="b">
        <f t="shared" si="86"/>
        <v>1</v>
      </c>
    </row>
    <row r="980" spans="1:21" ht="15.75">
      <c r="A980" s="239">
        <v>955</v>
      </c>
      <c r="B980" s="206"/>
      <c r="C980" s="207"/>
      <c r="D980" s="206"/>
      <c r="E980" s="225"/>
      <c r="F980" s="225"/>
      <c r="G980" s="225"/>
      <c r="H980" s="225"/>
      <c r="I980" s="225"/>
      <c r="J980" s="225"/>
      <c r="K980" s="225"/>
      <c r="L980" s="225"/>
      <c r="M980" s="225"/>
      <c r="N980" s="225"/>
      <c r="O980" s="225"/>
      <c r="P980" s="104">
        <f t="shared" si="87"/>
        <v>0</v>
      </c>
      <c r="Q980" s="16" t="b">
        <f t="shared" si="88"/>
        <v>1</v>
      </c>
      <c r="R980" s="481" t="b">
        <f t="shared" si="89"/>
        <v>1</v>
      </c>
      <c r="S980" s="16" t="b">
        <f t="shared" si="90"/>
        <v>1</v>
      </c>
      <c r="T980" s="16" t="b">
        <f t="shared" si="85"/>
        <v>1</v>
      </c>
      <c r="U980" s="16" t="b">
        <f t="shared" si="86"/>
        <v>1</v>
      </c>
    </row>
    <row r="981" spans="1:21" ht="15.75">
      <c r="A981" s="239">
        <v>956</v>
      </c>
      <c r="B981" s="206"/>
      <c r="C981" s="207"/>
      <c r="D981" s="206"/>
      <c r="E981" s="225"/>
      <c r="F981" s="225"/>
      <c r="G981" s="225"/>
      <c r="H981" s="225"/>
      <c r="I981" s="225"/>
      <c r="J981" s="225"/>
      <c r="K981" s="225"/>
      <c r="L981" s="225"/>
      <c r="M981" s="225"/>
      <c r="N981" s="225"/>
      <c r="O981" s="225"/>
      <c r="P981" s="104">
        <f t="shared" si="87"/>
        <v>0</v>
      </c>
      <c r="Q981" s="16" t="b">
        <f t="shared" si="88"/>
        <v>1</v>
      </c>
      <c r="R981" s="481" t="b">
        <f t="shared" si="89"/>
        <v>1</v>
      </c>
      <c r="S981" s="16" t="b">
        <f t="shared" si="90"/>
        <v>1</v>
      </c>
      <c r="T981" s="16" t="b">
        <f t="shared" si="85"/>
        <v>1</v>
      </c>
      <c r="U981" s="16" t="b">
        <f t="shared" si="86"/>
        <v>1</v>
      </c>
    </row>
    <row r="982" spans="1:21" ht="15.75">
      <c r="A982" s="239">
        <v>957</v>
      </c>
      <c r="B982" s="206"/>
      <c r="C982" s="207"/>
      <c r="D982" s="206"/>
      <c r="E982" s="225"/>
      <c r="F982" s="225"/>
      <c r="G982" s="225"/>
      <c r="H982" s="225"/>
      <c r="I982" s="225"/>
      <c r="J982" s="225"/>
      <c r="K982" s="225"/>
      <c r="L982" s="225"/>
      <c r="M982" s="225"/>
      <c r="N982" s="225"/>
      <c r="O982" s="225"/>
      <c r="P982" s="104">
        <f t="shared" si="87"/>
        <v>0</v>
      </c>
      <c r="Q982" s="16" t="b">
        <f t="shared" si="88"/>
        <v>1</v>
      </c>
      <c r="R982" s="481" t="b">
        <f t="shared" si="89"/>
        <v>1</v>
      </c>
      <c r="S982" s="16" t="b">
        <f t="shared" si="90"/>
        <v>1</v>
      </c>
      <c r="T982" s="16" t="b">
        <f t="shared" si="85"/>
        <v>1</v>
      </c>
      <c r="U982" s="16" t="b">
        <f t="shared" si="86"/>
        <v>1</v>
      </c>
    </row>
    <row r="983" spans="1:21" ht="15.75">
      <c r="A983" s="239">
        <v>958</v>
      </c>
      <c r="B983" s="206"/>
      <c r="C983" s="207"/>
      <c r="D983" s="206"/>
      <c r="E983" s="225"/>
      <c r="F983" s="225"/>
      <c r="G983" s="225"/>
      <c r="H983" s="225"/>
      <c r="I983" s="225"/>
      <c r="J983" s="225"/>
      <c r="K983" s="225"/>
      <c r="L983" s="225"/>
      <c r="M983" s="225"/>
      <c r="N983" s="225"/>
      <c r="O983" s="225"/>
      <c r="P983" s="104">
        <f t="shared" si="87"/>
        <v>0</v>
      </c>
      <c r="Q983" s="16" t="b">
        <f t="shared" si="88"/>
        <v>1</v>
      </c>
      <c r="R983" s="481" t="b">
        <f t="shared" si="89"/>
        <v>1</v>
      </c>
      <c r="S983" s="16" t="b">
        <f t="shared" si="90"/>
        <v>1</v>
      </c>
      <c r="T983" s="16" t="b">
        <f t="shared" si="85"/>
        <v>1</v>
      </c>
      <c r="U983" s="16" t="b">
        <f t="shared" si="86"/>
        <v>1</v>
      </c>
    </row>
    <row r="984" spans="1:21" ht="15.75">
      <c r="A984" s="239">
        <v>959</v>
      </c>
      <c r="B984" s="206"/>
      <c r="C984" s="207"/>
      <c r="D984" s="206"/>
      <c r="E984" s="225"/>
      <c r="F984" s="225"/>
      <c r="G984" s="225"/>
      <c r="H984" s="225"/>
      <c r="I984" s="225"/>
      <c r="J984" s="225"/>
      <c r="K984" s="225"/>
      <c r="L984" s="225"/>
      <c r="M984" s="225"/>
      <c r="N984" s="225"/>
      <c r="O984" s="225"/>
      <c r="P984" s="104">
        <f t="shared" si="87"/>
        <v>0</v>
      </c>
      <c r="Q984" s="16" t="b">
        <f t="shared" si="88"/>
        <v>1</v>
      </c>
      <c r="R984" s="481" t="b">
        <f t="shared" si="89"/>
        <v>1</v>
      </c>
      <c r="S984" s="16" t="b">
        <f t="shared" si="90"/>
        <v>1</v>
      </c>
      <c r="T984" s="16" t="b">
        <f t="shared" si="85"/>
        <v>1</v>
      </c>
      <c r="U984" s="16" t="b">
        <f t="shared" si="86"/>
        <v>1</v>
      </c>
    </row>
    <row r="985" spans="1:21" ht="15.75">
      <c r="A985" s="239">
        <v>960</v>
      </c>
      <c r="B985" s="206"/>
      <c r="C985" s="207"/>
      <c r="D985" s="206"/>
      <c r="E985" s="225"/>
      <c r="F985" s="225"/>
      <c r="G985" s="225"/>
      <c r="H985" s="225"/>
      <c r="I985" s="225"/>
      <c r="J985" s="225"/>
      <c r="K985" s="225"/>
      <c r="L985" s="225"/>
      <c r="M985" s="225"/>
      <c r="N985" s="225"/>
      <c r="O985" s="225"/>
      <c r="P985" s="104">
        <f t="shared" si="87"/>
        <v>0</v>
      </c>
      <c r="Q985" s="16" t="b">
        <f t="shared" si="88"/>
        <v>1</v>
      </c>
      <c r="R985" s="481" t="b">
        <f t="shared" si="89"/>
        <v>1</v>
      </c>
      <c r="S985" s="16" t="b">
        <f t="shared" si="90"/>
        <v>1</v>
      </c>
      <c r="T985" s="16" t="b">
        <f t="shared" si="85"/>
        <v>1</v>
      </c>
      <c r="U985" s="16" t="b">
        <f t="shared" si="86"/>
        <v>1</v>
      </c>
    </row>
    <row r="986" spans="1:21" ht="15.75">
      <c r="A986" s="239">
        <v>961</v>
      </c>
      <c r="B986" s="206"/>
      <c r="C986" s="207"/>
      <c r="D986" s="206"/>
      <c r="E986" s="225"/>
      <c r="F986" s="225"/>
      <c r="G986" s="225"/>
      <c r="H986" s="225"/>
      <c r="I986" s="225"/>
      <c r="J986" s="225"/>
      <c r="K986" s="225"/>
      <c r="L986" s="225"/>
      <c r="M986" s="225"/>
      <c r="N986" s="225"/>
      <c r="O986" s="225"/>
      <c r="P986" s="104">
        <f t="shared" si="87"/>
        <v>0</v>
      </c>
      <c r="Q986" s="16" t="b">
        <f t="shared" si="88"/>
        <v>1</v>
      </c>
      <c r="R986" s="481" t="b">
        <f t="shared" si="89"/>
        <v>1</v>
      </c>
      <c r="S986" s="16" t="b">
        <f t="shared" si="90"/>
        <v>1</v>
      </c>
      <c r="T986" s="16" t="b">
        <f t="shared" ref="T986:T1025" si="91">IF(B986="",TRUE,(IF(ISNUMBER(MATCH(B986,CountriesList,0)),TRUE,FALSE)))</f>
        <v>1</v>
      </c>
      <c r="U986" s="16" t="b">
        <f t="shared" ref="U986:U1025" si="92">IF(D986="",TRUE,(IF(ISNUMBER(MATCH(D986,ClientCategorisationList,0)),TRUE,FALSE)))</f>
        <v>1</v>
      </c>
    </row>
    <row r="987" spans="1:21" ht="15.75">
      <c r="A987" s="239">
        <v>962</v>
      </c>
      <c r="B987" s="206"/>
      <c r="C987" s="207"/>
      <c r="D987" s="206"/>
      <c r="E987" s="225"/>
      <c r="F987" s="225"/>
      <c r="G987" s="225"/>
      <c r="H987" s="225"/>
      <c r="I987" s="225"/>
      <c r="J987" s="225"/>
      <c r="K987" s="225"/>
      <c r="L987" s="225"/>
      <c r="M987" s="225"/>
      <c r="N987" s="225"/>
      <c r="O987" s="225"/>
      <c r="P987" s="104">
        <f t="shared" ref="P987:P1025" si="93">SUM(E987:O987)</f>
        <v>0</v>
      </c>
      <c r="Q987" s="16" t="b">
        <f t="shared" si="88"/>
        <v>1</v>
      </c>
      <c r="R987" s="481" t="b">
        <f t="shared" si="89"/>
        <v>1</v>
      </c>
      <c r="S987" s="16" t="b">
        <f t="shared" si="90"/>
        <v>1</v>
      </c>
      <c r="T987" s="16" t="b">
        <f t="shared" si="91"/>
        <v>1</v>
      </c>
      <c r="U987" s="16" t="b">
        <f t="shared" si="92"/>
        <v>1</v>
      </c>
    </row>
    <row r="988" spans="1:21" ht="15.75">
      <c r="A988" s="239">
        <v>963</v>
      </c>
      <c r="B988" s="206"/>
      <c r="C988" s="207"/>
      <c r="D988" s="206"/>
      <c r="E988" s="225"/>
      <c r="F988" s="225"/>
      <c r="G988" s="225"/>
      <c r="H988" s="225"/>
      <c r="I988" s="225"/>
      <c r="J988" s="225"/>
      <c r="K988" s="225"/>
      <c r="L988" s="225"/>
      <c r="M988" s="225"/>
      <c r="N988" s="225"/>
      <c r="O988" s="225"/>
      <c r="P988" s="104">
        <f t="shared" si="93"/>
        <v>0</v>
      </c>
      <c r="Q988" s="16" t="b">
        <f t="shared" ref="Q988:Q1025" si="94">IF(ISBLANK(B988),TRUE,IF(OR(ISBLANK(C988),ISBLANK(D988),ISBLANK(E988),ISBLANK(F988),ISBLANK(G988),ISBLANK(H988),ISBLANK(I988),ISBLANK(J988),ISBLANK(K988),ISBLANK(L988),ISBLANK(M988),ISBLANK(N988),ISBLANK(O988),ISBLANK(P988)),FALSE,TRUE))</f>
        <v>1</v>
      </c>
      <c r="R988" s="481" t="b">
        <f t="shared" ref="R988:R1025" si="95">IF(OR(AND(B988="N/A",D988="N/A"),AND(B988&lt;&gt;"N/A",D988&lt;&gt;"N/A"),AND(ISBLANK(B988),ISBLANK(D988)),AND(NOT(ISBLANK(B988)),NOT(ISBLANK(D988)))),TRUE,FALSE)</f>
        <v>1</v>
      </c>
      <c r="S988" s="16" t="b">
        <f t="shared" ref="S988:S1025" si="96">IF(OR(AND(B988="N/A",D988="N/A",C988=0,P988=0),AND(ISBLANK(B988),ISBLANK(D988),ISBLANK(C988),P988=0),AND(AND(NOT(ISBLANK(B988)),B988&lt;&gt;"N/A"),AND(NOT(ISBLANK(D988)),D988&lt;&gt;"N/A"),C988&lt;&gt;0,P988&lt;&gt;0)),TRUE,FALSE)</f>
        <v>1</v>
      </c>
      <c r="T988" s="16" t="b">
        <f t="shared" si="91"/>
        <v>1</v>
      </c>
      <c r="U988" s="16" t="b">
        <f t="shared" si="92"/>
        <v>1</v>
      </c>
    </row>
    <row r="989" spans="1:21" ht="15.75">
      <c r="A989" s="239">
        <v>964</v>
      </c>
      <c r="B989" s="206"/>
      <c r="C989" s="207"/>
      <c r="D989" s="206"/>
      <c r="E989" s="225"/>
      <c r="F989" s="225"/>
      <c r="G989" s="225"/>
      <c r="H989" s="225"/>
      <c r="I989" s="225"/>
      <c r="J989" s="225"/>
      <c r="K989" s="225"/>
      <c r="L989" s="225"/>
      <c r="M989" s="225"/>
      <c r="N989" s="225"/>
      <c r="O989" s="225"/>
      <c r="P989" s="104">
        <f t="shared" si="93"/>
        <v>0</v>
      </c>
      <c r="Q989" s="16" t="b">
        <f t="shared" si="94"/>
        <v>1</v>
      </c>
      <c r="R989" s="481" t="b">
        <f t="shared" si="95"/>
        <v>1</v>
      </c>
      <c r="S989" s="16" t="b">
        <f t="shared" si="96"/>
        <v>1</v>
      </c>
      <c r="T989" s="16" t="b">
        <f t="shared" si="91"/>
        <v>1</v>
      </c>
      <c r="U989" s="16" t="b">
        <f t="shared" si="92"/>
        <v>1</v>
      </c>
    </row>
    <row r="990" spans="1:21" ht="15.75">
      <c r="A990" s="239">
        <v>965</v>
      </c>
      <c r="B990" s="206"/>
      <c r="C990" s="207"/>
      <c r="D990" s="206"/>
      <c r="E990" s="225"/>
      <c r="F990" s="225"/>
      <c r="G990" s="225"/>
      <c r="H990" s="225"/>
      <c r="I990" s="225"/>
      <c r="J990" s="225"/>
      <c r="K990" s="225"/>
      <c r="L990" s="225"/>
      <c r="M990" s="225"/>
      <c r="N990" s="225"/>
      <c r="O990" s="225"/>
      <c r="P990" s="104">
        <f t="shared" si="93"/>
        <v>0</v>
      </c>
      <c r="Q990" s="16" t="b">
        <f t="shared" si="94"/>
        <v>1</v>
      </c>
      <c r="R990" s="481" t="b">
        <f t="shared" si="95"/>
        <v>1</v>
      </c>
      <c r="S990" s="16" t="b">
        <f t="shared" si="96"/>
        <v>1</v>
      </c>
      <c r="T990" s="16" t="b">
        <f t="shared" si="91"/>
        <v>1</v>
      </c>
      <c r="U990" s="16" t="b">
        <f t="shared" si="92"/>
        <v>1</v>
      </c>
    </row>
    <row r="991" spans="1:21" ht="15.75">
      <c r="A991" s="239">
        <v>966</v>
      </c>
      <c r="B991" s="206"/>
      <c r="C991" s="207"/>
      <c r="D991" s="206"/>
      <c r="E991" s="225"/>
      <c r="F991" s="225"/>
      <c r="G991" s="225"/>
      <c r="H991" s="225"/>
      <c r="I991" s="225"/>
      <c r="J991" s="225"/>
      <c r="K991" s="225"/>
      <c r="L991" s="225"/>
      <c r="M991" s="225"/>
      <c r="N991" s="225"/>
      <c r="O991" s="225"/>
      <c r="P991" s="104">
        <f t="shared" si="93"/>
        <v>0</v>
      </c>
      <c r="Q991" s="16" t="b">
        <f t="shared" si="94"/>
        <v>1</v>
      </c>
      <c r="R991" s="481" t="b">
        <f t="shared" si="95"/>
        <v>1</v>
      </c>
      <c r="S991" s="16" t="b">
        <f t="shared" si="96"/>
        <v>1</v>
      </c>
      <c r="T991" s="16" t="b">
        <f t="shared" si="91"/>
        <v>1</v>
      </c>
      <c r="U991" s="16" t="b">
        <f t="shared" si="92"/>
        <v>1</v>
      </c>
    </row>
    <row r="992" spans="1:21" ht="15.75">
      <c r="A992" s="239">
        <v>967</v>
      </c>
      <c r="B992" s="206"/>
      <c r="C992" s="207"/>
      <c r="D992" s="206"/>
      <c r="E992" s="225"/>
      <c r="F992" s="225"/>
      <c r="G992" s="225"/>
      <c r="H992" s="225"/>
      <c r="I992" s="225"/>
      <c r="J992" s="225"/>
      <c r="K992" s="225"/>
      <c r="L992" s="225"/>
      <c r="M992" s="225"/>
      <c r="N992" s="225"/>
      <c r="O992" s="225"/>
      <c r="P992" s="104">
        <f t="shared" si="93"/>
        <v>0</v>
      </c>
      <c r="Q992" s="16" t="b">
        <f t="shared" si="94"/>
        <v>1</v>
      </c>
      <c r="R992" s="481" t="b">
        <f t="shared" si="95"/>
        <v>1</v>
      </c>
      <c r="S992" s="16" t="b">
        <f t="shared" si="96"/>
        <v>1</v>
      </c>
      <c r="T992" s="16" t="b">
        <f t="shared" si="91"/>
        <v>1</v>
      </c>
      <c r="U992" s="16" t="b">
        <f t="shared" si="92"/>
        <v>1</v>
      </c>
    </row>
    <row r="993" spans="1:21" ht="15.75">
      <c r="A993" s="239">
        <v>968</v>
      </c>
      <c r="B993" s="206"/>
      <c r="C993" s="207"/>
      <c r="D993" s="206"/>
      <c r="E993" s="225"/>
      <c r="F993" s="225"/>
      <c r="G993" s="225"/>
      <c r="H993" s="225"/>
      <c r="I993" s="225"/>
      <c r="J993" s="225"/>
      <c r="K993" s="225"/>
      <c r="L993" s="225"/>
      <c r="M993" s="225"/>
      <c r="N993" s="225"/>
      <c r="O993" s="225"/>
      <c r="P993" s="104">
        <f t="shared" si="93"/>
        <v>0</v>
      </c>
      <c r="Q993" s="16" t="b">
        <f t="shared" si="94"/>
        <v>1</v>
      </c>
      <c r="R993" s="481" t="b">
        <f t="shared" si="95"/>
        <v>1</v>
      </c>
      <c r="S993" s="16" t="b">
        <f t="shared" si="96"/>
        <v>1</v>
      </c>
      <c r="T993" s="16" t="b">
        <f t="shared" si="91"/>
        <v>1</v>
      </c>
      <c r="U993" s="16" t="b">
        <f t="shared" si="92"/>
        <v>1</v>
      </c>
    </row>
    <row r="994" spans="1:21" ht="15.75">
      <c r="A994" s="239">
        <v>969</v>
      </c>
      <c r="B994" s="206"/>
      <c r="C994" s="207"/>
      <c r="D994" s="206"/>
      <c r="E994" s="225"/>
      <c r="F994" s="225"/>
      <c r="G994" s="225"/>
      <c r="H994" s="225"/>
      <c r="I994" s="225"/>
      <c r="J994" s="225"/>
      <c r="K994" s="225"/>
      <c r="L994" s="225"/>
      <c r="M994" s="225"/>
      <c r="N994" s="225"/>
      <c r="O994" s="225"/>
      <c r="P994" s="104">
        <f t="shared" si="93"/>
        <v>0</v>
      </c>
      <c r="Q994" s="16" t="b">
        <f t="shared" si="94"/>
        <v>1</v>
      </c>
      <c r="R994" s="481" t="b">
        <f t="shared" si="95"/>
        <v>1</v>
      </c>
      <c r="S994" s="16" t="b">
        <f t="shared" si="96"/>
        <v>1</v>
      </c>
      <c r="T994" s="16" t="b">
        <f t="shared" si="91"/>
        <v>1</v>
      </c>
      <c r="U994" s="16" t="b">
        <f t="shared" si="92"/>
        <v>1</v>
      </c>
    </row>
    <row r="995" spans="1:21" ht="15.75">
      <c r="A995" s="239">
        <v>970</v>
      </c>
      <c r="B995" s="206"/>
      <c r="C995" s="207"/>
      <c r="D995" s="206"/>
      <c r="E995" s="225"/>
      <c r="F995" s="225"/>
      <c r="G995" s="225"/>
      <c r="H995" s="225"/>
      <c r="I995" s="225"/>
      <c r="J995" s="225"/>
      <c r="K995" s="225"/>
      <c r="L995" s="225"/>
      <c r="M995" s="225"/>
      <c r="N995" s="225"/>
      <c r="O995" s="225"/>
      <c r="P995" s="104">
        <f t="shared" si="93"/>
        <v>0</v>
      </c>
      <c r="Q995" s="16" t="b">
        <f t="shared" si="94"/>
        <v>1</v>
      </c>
      <c r="R995" s="481" t="b">
        <f t="shared" si="95"/>
        <v>1</v>
      </c>
      <c r="S995" s="16" t="b">
        <f t="shared" si="96"/>
        <v>1</v>
      </c>
      <c r="T995" s="16" t="b">
        <f t="shared" si="91"/>
        <v>1</v>
      </c>
      <c r="U995" s="16" t="b">
        <f t="shared" si="92"/>
        <v>1</v>
      </c>
    </row>
    <row r="996" spans="1:21" ht="15.75">
      <c r="A996" s="239">
        <v>971</v>
      </c>
      <c r="B996" s="206"/>
      <c r="C996" s="207"/>
      <c r="D996" s="206"/>
      <c r="E996" s="225"/>
      <c r="F996" s="225"/>
      <c r="G996" s="225"/>
      <c r="H996" s="225"/>
      <c r="I996" s="225"/>
      <c r="J996" s="225"/>
      <c r="K996" s="225"/>
      <c r="L996" s="225"/>
      <c r="M996" s="225"/>
      <c r="N996" s="225"/>
      <c r="O996" s="225"/>
      <c r="P996" s="104">
        <f t="shared" si="93"/>
        <v>0</v>
      </c>
      <c r="Q996" s="16" t="b">
        <f t="shared" si="94"/>
        <v>1</v>
      </c>
      <c r="R996" s="481" t="b">
        <f t="shared" si="95"/>
        <v>1</v>
      </c>
      <c r="S996" s="16" t="b">
        <f t="shared" si="96"/>
        <v>1</v>
      </c>
      <c r="T996" s="16" t="b">
        <f t="shared" si="91"/>
        <v>1</v>
      </c>
      <c r="U996" s="16" t="b">
        <f t="shared" si="92"/>
        <v>1</v>
      </c>
    </row>
    <row r="997" spans="1:21" ht="15.75">
      <c r="A997" s="239">
        <v>972</v>
      </c>
      <c r="B997" s="206"/>
      <c r="C997" s="207"/>
      <c r="D997" s="206"/>
      <c r="E997" s="225"/>
      <c r="F997" s="225"/>
      <c r="G997" s="225"/>
      <c r="H997" s="225"/>
      <c r="I997" s="225"/>
      <c r="J997" s="225"/>
      <c r="K997" s="225"/>
      <c r="L997" s="225"/>
      <c r="M997" s="225"/>
      <c r="N997" s="225"/>
      <c r="O997" s="225"/>
      <c r="P997" s="104">
        <f t="shared" si="93"/>
        <v>0</v>
      </c>
      <c r="Q997" s="16" t="b">
        <f t="shared" si="94"/>
        <v>1</v>
      </c>
      <c r="R997" s="481" t="b">
        <f t="shared" si="95"/>
        <v>1</v>
      </c>
      <c r="S997" s="16" t="b">
        <f t="shared" si="96"/>
        <v>1</v>
      </c>
      <c r="T997" s="16" t="b">
        <f t="shared" si="91"/>
        <v>1</v>
      </c>
      <c r="U997" s="16" t="b">
        <f t="shared" si="92"/>
        <v>1</v>
      </c>
    </row>
    <row r="998" spans="1:21" ht="15.75">
      <c r="A998" s="239">
        <v>973</v>
      </c>
      <c r="B998" s="206"/>
      <c r="C998" s="207"/>
      <c r="D998" s="206"/>
      <c r="E998" s="225"/>
      <c r="F998" s="225"/>
      <c r="G998" s="225"/>
      <c r="H998" s="225"/>
      <c r="I998" s="225"/>
      <c r="J998" s="225"/>
      <c r="K998" s="225"/>
      <c r="L998" s="225"/>
      <c r="M998" s="225"/>
      <c r="N998" s="225"/>
      <c r="O998" s="225"/>
      <c r="P998" s="104">
        <f t="shared" si="93"/>
        <v>0</v>
      </c>
      <c r="Q998" s="16" t="b">
        <f t="shared" si="94"/>
        <v>1</v>
      </c>
      <c r="R998" s="481" t="b">
        <f t="shared" si="95"/>
        <v>1</v>
      </c>
      <c r="S998" s="16" t="b">
        <f t="shared" si="96"/>
        <v>1</v>
      </c>
      <c r="T998" s="16" t="b">
        <f t="shared" si="91"/>
        <v>1</v>
      </c>
      <c r="U998" s="16" t="b">
        <f t="shared" si="92"/>
        <v>1</v>
      </c>
    </row>
    <row r="999" spans="1:21" ht="15.75">
      <c r="A999" s="239">
        <v>974</v>
      </c>
      <c r="B999" s="206"/>
      <c r="C999" s="207"/>
      <c r="D999" s="206"/>
      <c r="E999" s="225"/>
      <c r="F999" s="225"/>
      <c r="G999" s="225"/>
      <c r="H999" s="225"/>
      <c r="I999" s="225"/>
      <c r="J999" s="225"/>
      <c r="K999" s="225"/>
      <c r="L999" s="225"/>
      <c r="M999" s="225"/>
      <c r="N999" s="225"/>
      <c r="O999" s="225"/>
      <c r="P999" s="104">
        <f t="shared" si="93"/>
        <v>0</v>
      </c>
      <c r="Q999" s="16" t="b">
        <f t="shared" si="94"/>
        <v>1</v>
      </c>
      <c r="R999" s="481" t="b">
        <f t="shared" si="95"/>
        <v>1</v>
      </c>
      <c r="S999" s="16" t="b">
        <f t="shared" si="96"/>
        <v>1</v>
      </c>
      <c r="T999" s="16" t="b">
        <f t="shared" si="91"/>
        <v>1</v>
      </c>
      <c r="U999" s="16" t="b">
        <f t="shared" si="92"/>
        <v>1</v>
      </c>
    </row>
    <row r="1000" spans="1:21" ht="15.75">
      <c r="A1000" s="239">
        <v>975</v>
      </c>
      <c r="B1000" s="206"/>
      <c r="C1000" s="207"/>
      <c r="D1000" s="206"/>
      <c r="E1000" s="225"/>
      <c r="F1000" s="225"/>
      <c r="G1000" s="225"/>
      <c r="H1000" s="225"/>
      <c r="I1000" s="225"/>
      <c r="J1000" s="225"/>
      <c r="K1000" s="225"/>
      <c r="L1000" s="225"/>
      <c r="M1000" s="225"/>
      <c r="N1000" s="225"/>
      <c r="O1000" s="225"/>
      <c r="P1000" s="104">
        <f t="shared" si="93"/>
        <v>0</v>
      </c>
      <c r="Q1000" s="16" t="b">
        <f t="shared" si="94"/>
        <v>1</v>
      </c>
      <c r="R1000" s="481" t="b">
        <f t="shared" si="95"/>
        <v>1</v>
      </c>
      <c r="S1000" s="16" t="b">
        <f t="shared" si="96"/>
        <v>1</v>
      </c>
      <c r="T1000" s="16" t="b">
        <f t="shared" si="91"/>
        <v>1</v>
      </c>
      <c r="U1000" s="16" t="b">
        <f t="shared" si="92"/>
        <v>1</v>
      </c>
    </row>
    <row r="1001" spans="1:21" ht="15.75">
      <c r="A1001" s="239">
        <v>976</v>
      </c>
      <c r="B1001" s="206"/>
      <c r="C1001" s="207"/>
      <c r="D1001" s="206"/>
      <c r="E1001" s="225"/>
      <c r="F1001" s="225"/>
      <c r="G1001" s="225"/>
      <c r="H1001" s="225"/>
      <c r="I1001" s="225"/>
      <c r="J1001" s="225"/>
      <c r="K1001" s="225"/>
      <c r="L1001" s="225"/>
      <c r="M1001" s="225"/>
      <c r="N1001" s="225"/>
      <c r="O1001" s="225"/>
      <c r="P1001" s="104">
        <f t="shared" si="93"/>
        <v>0</v>
      </c>
      <c r="Q1001" s="16" t="b">
        <f t="shared" si="94"/>
        <v>1</v>
      </c>
      <c r="R1001" s="481" t="b">
        <f t="shared" si="95"/>
        <v>1</v>
      </c>
      <c r="S1001" s="16" t="b">
        <f t="shared" si="96"/>
        <v>1</v>
      </c>
      <c r="T1001" s="16" t="b">
        <f t="shared" si="91"/>
        <v>1</v>
      </c>
      <c r="U1001" s="16" t="b">
        <f t="shared" si="92"/>
        <v>1</v>
      </c>
    </row>
    <row r="1002" spans="1:21" ht="15.75">
      <c r="A1002" s="239">
        <v>977</v>
      </c>
      <c r="B1002" s="206"/>
      <c r="C1002" s="207"/>
      <c r="D1002" s="206"/>
      <c r="E1002" s="225"/>
      <c r="F1002" s="225"/>
      <c r="G1002" s="225"/>
      <c r="H1002" s="225"/>
      <c r="I1002" s="225"/>
      <c r="J1002" s="225"/>
      <c r="K1002" s="225"/>
      <c r="L1002" s="225"/>
      <c r="M1002" s="225"/>
      <c r="N1002" s="225"/>
      <c r="O1002" s="225"/>
      <c r="P1002" s="104">
        <f t="shared" si="93"/>
        <v>0</v>
      </c>
      <c r="Q1002" s="16" t="b">
        <f t="shared" si="94"/>
        <v>1</v>
      </c>
      <c r="R1002" s="481" t="b">
        <f t="shared" si="95"/>
        <v>1</v>
      </c>
      <c r="S1002" s="16" t="b">
        <f t="shared" si="96"/>
        <v>1</v>
      </c>
      <c r="T1002" s="16" t="b">
        <f t="shared" si="91"/>
        <v>1</v>
      </c>
      <c r="U1002" s="16" t="b">
        <f t="shared" si="92"/>
        <v>1</v>
      </c>
    </row>
    <row r="1003" spans="1:21" ht="15.75">
      <c r="A1003" s="239">
        <v>978</v>
      </c>
      <c r="B1003" s="206"/>
      <c r="C1003" s="207"/>
      <c r="D1003" s="206"/>
      <c r="E1003" s="225"/>
      <c r="F1003" s="225"/>
      <c r="G1003" s="225"/>
      <c r="H1003" s="225"/>
      <c r="I1003" s="225"/>
      <c r="J1003" s="225"/>
      <c r="K1003" s="225"/>
      <c r="L1003" s="225"/>
      <c r="M1003" s="225"/>
      <c r="N1003" s="225"/>
      <c r="O1003" s="225"/>
      <c r="P1003" s="104">
        <f t="shared" si="93"/>
        <v>0</v>
      </c>
      <c r="Q1003" s="16" t="b">
        <f t="shared" si="94"/>
        <v>1</v>
      </c>
      <c r="R1003" s="481" t="b">
        <f t="shared" si="95"/>
        <v>1</v>
      </c>
      <c r="S1003" s="16" t="b">
        <f t="shared" si="96"/>
        <v>1</v>
      </c>
      <c r="T1003" s="16" t="b">
        <f t="shared" si="91"/>
        <v>1</v>
      </c>
      <c r="U1003" s="16" t="b">
        <f t="shared" si="92"/>
        <v>1</v>
      </c>
    </row>
    <row r="1004" spans="1:21" ht="15.75">
      <c r="A1004" s="239">
        <v>979</v>
      </c>
      <c r="B1004" s="206"/>
      <c r="C1004" s="207"/>
      <c r="D1004" s="206"/>
      <c r="E1004" s="225"/>
      <c r="F1004" s="225"/>
      <c r="G1004" s="225"/>
      <c r="H1004" s="225"/>
      <c r="I1004" s="225"/>
      <c r="J1004" s="225"/>
      <c r="K1004" s="225"/>
      <c r="L1004" s="225"/>
      <c r="M1004" s="225"/>
      <c r="N1004" s="225"/>
      <c r="O1004" s="225"/>
      <c r="P1004" s="104">
        <f t="shared" si="93"/>
        <v>0</v>
      </c>
      <c r="Q1004" s="16" t="b">
        <f t="shared" si="94"/>
        <v>1</v>
      </c>
      <c r="R1004" s="481" t="b">
        <f t="shared" si="95"/>
        <v>1</v>
      </c>
      <c r="S1004" s="16" t="b">
        <f t="shared" si="96"/>
        <v>1</v>
      </c>
      <c r="T1004" s="16" t="b">
        <f t="shared" si="91"/>
        <v>1</v>
      </c>
      <c r="U1004" s="16" t="b">
        <f t="shared" si="92"/>
        <v>1</v>
      </c>
    </row>
    <row r="1005" spans="1:21" ht="15.75">
      <c r="A1005" s="239">
        <v>980</v>
      </c>
      <c r="B1005" s="206"/>
      <c r="C1005" s="207"/>
      <c r="D1005" s="206"/>
      <c r="E1005" s="225"/>
      <c r="F1005" s="225"/>
      <c r="G1005" s="225"/>
      <c r="H1005" s="225"/>
      <c r="I1005" s="225"/>
      <c r="J1005" s="225"/>
      <c r="K1005" s="225"/>
      <c r="L1005" s="225"/>
      <c r="M1005" s="225"/>
      <c r="N1005" s="225"/>
      <c r="O1005" s="225"/>
      <c r="P1005" s="104">
        <f t="shared" si="93"/>
        <v>0</v>
      </c>
      <c r="Q1005" s="16" t="b">
        <f t="shared" si="94"/>
        <v>1</v>
      </c>
      <c r="R1005" s="481" t="b">
        <f t="shared" si="95"/>
        <v>1</v>
      </c>
      <c r="S1005" s="16" t="b">
        <f t="shared" si="96"/>
        <v>1</v>
      </c>
      <c r="T1005" s="16" t="b">
        <f t="shared" si="91"/>
        <v>1</v>
      </c>
      <c r="U1005" s="16" t="b">
        <f t="shared" si="92"/>
        <v>1</v>
      </c>
    </row>
    <row r="1006" spans="1:21" ht="15.75">
      <c r="A1006" s="239">
        <v>981</v>
      </c>
      <c r="B1006" s="206"/>
      <c r="C1006" s="207"/>
      <c r="D1006" s="206"/>
      <c r="E1006" s="225"/>
      <c r="F1006" s="225"/>
      <c r="G1006" s="225"/>
      <c r="H1006" s="225"/>
      <c r="I1006" s="225"/>
      <c r="J1006" s="225"/>
      <c r="K1006" s="225"/>
      <c r="L1006" s="225"/>
      <c r="M1006" s="225"/>
      <c r="N1006" s="225"/>
      <c r="O1006" s="225"/>
      <c r="P1006" s="104">
        <f t="shared" si="93"/>
        <v>0</v>
      </c>
      <c r="Q1006" s="16" t="b">
        <f t="shared" si="94"/>
        <v>1</v>
      </c>
      <c r="R1006" s="481" t="b">
        <f t="shared" si="95"/>
        <v>1</v>
      </c>
      <c r="S1006" s="16" t="b">
        <f t="shared" si="96"/>
        <v>1</v>
      </c>
      <c r="T1006" s="16" t="b">
        <f t="shared" si="91"/>
        <v>1</v>
      </c>
      <c r="U1006" s="16" t="b">
        <f t="shared" si="92"/>
        <v>1</v>
      </c>
    </row>
    <row r="1007" spans="1:21" ht="15.75">
      <c r="A1007" s="239">
        <v>982</v>
      </c>
      <c r="B1007" s="206"/>
      <c r="C1007" s="207"/>
      <c r="D1007" s="206"/>
      <c r="E1007" s="225"/>
      <c r="F1007" s="225"/>
      <c r="G1007" s="225"/>
      <c r="H1007" s="225"/>
      <c r="I1007" s="225"/>
      <c r="J1007" s="225"/>
      <c r="K1007" s="225"/>
      <c r="L1007" s="225"/>
      <c r="M1007" s="225"/>
      <c r="N1007" s="225"/>
      <c r="O1007" s="225"/>
      <c r="P1007" s="104">
        <f t="shared" si="93"/>
        <v>0</v>
      </c>
      <c r="Q1007" s="16" t="b">
        <f t="shared" si="94"/>
        <v>1</v>
      </c>
      <c r="R1007" s="481" t="b">
        <f t="shared" si="95"/>
        <v>1</v>
      </c>
      <c r="S1007" s="16" t="b">
        <f t="shared" si="96"/>
        <v>1</v>
      </c>
      <c r="T1007" s="16" t="b">
        <f t="shared" si="91"/>
        <v>1</v>
      </c>
      <c r="U1007" s="16" t="b">
        <f t="shared" si="92"/>
        <v>1</v>
      </c>
    </row>
    <row r="1008" spans="1:21" ht="15.75">
      <c r="A1008" s="239">
        <v>983</v>
      </c>
      <c r="B1008" s="206"/>
      <c r="C1008" s="207"/>
      <c r="D1008" s="206"/>
      <c r="E1008" s="225"/>
      <c r="F1008" s="225"/>
      <c r="G1008" s="225"/>
      <c r="H1008" s="225"/>
      <c r="I1008" s="225"/>
      <c r="J1008" s="225"/>
      <c r="K1008" s="225"/>
      <c r="L1008" s="225"/>
      <c r="M1008" s="225"/>
      <c r="N1008" s="225"/>
      <c r="O1008" s="225"/>
      <c r="P1008" s="104">
        <f t="shared" si="93"/>
        <v>0</v>
      </c>
      <c r="Q1008" s="16" t="b">
        <f t="shared" si="94"/>
        <v>1</v>
      </c>
      <c r="R1008" s="481" t="b">
        <f t="shared" si="95"/>
        <v>1</v>
      </c>
      <c r="S1008" s="16" t="b">
        <f t="shared" si="96"/>
        <v>1</v>
      </c>
      <c r="T1008" s="16" t="b">
        <f t="shared" si="91"/>
        <v>1</v>
      </c>
      <c r="U1008" s="16" t="b">
        <f t="shared" si="92"/>
        <v>1</v>
      </c>
    </row>
    <row r="1009" spans="1:21" ht="15.75">
      <c r="A1009" s="239">
        <v>984</v>
      </c>
      <c r="B1009" s="206"/>
      <c r="C1009" s="207"/>
      <c r="D1009" s="206"/>
      <c r="E1009" s="225"/>
      <c r="F1009" s="225"/>
      <c r="G1009" s="225"/>
      <c r="H1009" s="225"/>
      <c r="I1009" s="225"/>
      <c r="J1009" s="225"/>
      <c r="K1009" s="225"/>
      <c r="L1009" s="225"/>
      <c r="M1009" s="225"/>
      <c r="N1009" s="225"/>
      <c r="O1009" s="225"/>
      <c r="P1009" s="104">
        <f t="shared" si="93"/>
        <v>0</v>
      </c>
      <c r="Q1009" s="16" t="b">
        <f t="shared" si="94"/>
        <v>1</v>
      </c>
      <c r="R1009" s="481" t="b">
        <f t="shared" si="95"/>
        <v>1</v>
      </c>
      <c r="S1009" s="16" t="b">
        <f t="shared" si="96"/>
        <v>1</v>
      </c>
      <c r="T1009" s="16" t="b">
        <f t="shared" si="91"/>
        <v>1</v>
      </c>
      <c r="U1009" s="16" t="b">
        <f t="shared" si="92"/>
        <v>1</v>
      </c>
    </row>
    <row r="1010" spans="1:21" ht="15.75">
      <c r="A1010" s="239">
        <v>985</v>
      </c>
      <c r="B1010" s="206"/>
      <c r="C1010" s="207"/>
      <c r="D1010" s="206"/>
      <c r="E1010" s="225"/>
      <c r="F1010" s="225"/>
      <c r="G1010" s="225"/>
      <c r="H1010" s="225"/>
      <c r="I1010" s="225"/>
      <c r="J1010" s="225"/>
      <c r="K1010" s="225"/>
      <c r="L1010" s="225"/>
      <c r="M1010" s="225"/>
      <c r="N1010" s="225"/>
      <c r="O1010" s="225"/>
      <c r="P1010" s="104">
        <f t="shared" si="93"/>
        <v>0</v>
      </c>
      <c r="Q1010" s="16" t="b">
        <f t="shared" si="94"/>
        <v>1</v>
      </c>
      <c r="R1010" s="481" t="b">
        <f t="shared" si="95"/>
        <v>1</v>
      </c>
      <c r="S1010" s="16" t="b">
        <f t="shared" si="96"/>
        <v>1</v>
      </c>
      <c r="T1010" s="16" t="b">
        <f t="shared" si="91"/>
        <v>1</v>
      </c>
      <c r="U1010" s="16" t="b">
        <f t="shared" si="92"/>
        <v>1</v>
      </c>
    </row>
    <row r="1011" spans="1:21" ht="15.75">
      <c r="A1011" s="239">
        <v>986</v>
      </c>
      <c r="B1011" s="206"/>
      <c r="C1011" s="207"/>
      <c r="D1011" s="206"/>
      <c r="E1011" s="225"/>
      <c r="F1011" s="225"/>
      <c r="G1011" s="225"/>
      <c r="H1011" s="225"/>
      <c r="I1011" s="225"/>
      <c r="J1011" s="225"/>
      <c r="K1011" s="225"/>
      <c r="L1011" s="225"/>
      <c r="M1011" s="225"/>
      <c r="N1011" s="225"/>
      <c r="O1011" s="225"/>
      <c r="P1011" s="104">
        <f t="shared" si="93"/>
        <v>0</v>
      </c>
      <c r="Q1011" s="16" t="b">
        <f t="shared" si="94"/>
        <v>1</v>
      </c>
      <c r="R1011" s="481" t="b">
        <f t="shared" si="95"/>
        <v>1</v>
      </c>
      <c r="S1011" s="16" t="b">
        <f t="shared" si="96"/>
        <v>1</v>
      </c>
      <c r="T1011" s="16" t="b">
        <f t="shared" si="91"/>
        <v>1</v>
      </c>
      <c r="U1011" s="16" t="b">
        <f t="shared" si="92"/>
        <v>1</v>
      </c>
    </row>
    <row r="1012" spans="1:21" ht="15.75">
      <c r="A1012" s="239">
        <v>987</v>
      </c>
      <c r="B1012" s="206"/>
      <c r="C1012" s="207"/>
      <c r="D1012" s="206"/>
      <c r="E1012" s="225"/>
      <c r="F1012" s="225"/>
      <c r="G1012" s="225"/>
      <c r="H1012" s="225"/>
      <c r="I1012" s="225"/>
      <c r="J1012" s="225"/>
      <c r="K1012" s="225"/>
      <c r="L1012" s="225"/>
      <c r="M1012" s="225"/>
      <c r="N1012" s="225"/>
      <c r="O1012" s="225"/>
      <c r="P1012" s="104">
        <f t="shared" si="93"/>
        <v>0</v>
      </c>
      <c r="Q1012" s="16" t="b">
        <f t="shared" si="94"/>
        <v>1</v>
      </c>
      <c r="R1012" s="481" t="b">
        <f t="shared" si="95"/>
        <v>1</v>
      </c>
      <c r="S1012" s="16" t="b">
        <f t="shared" si="96"/>
        <v>1</v>
      </c>
      <c r="T1012" s="16" t="b">
        <f t="shared" si="91"/>
        <v>1</v>
      </c>
      <c r="U1012" s="16" t="b">
        <f t="shared" si="92"/>
        <v>1</v>
      </c>
    </row>
    <row r="1013" spans="1:21" ht="15.75">
      <c r="A1013" s="239">
        <v>988</v>
      </c>
      <c r="B1013" s="206"/>
      <c r="C1013" s="207"/>
      <c r="D1013" s="206"/>
      <c r="E1013" s="225"/>
      <c r="F1013" s="225"/>
      <c r="G1013" s="225"/>
      <c r="H1013" s="225"/>
      <c r="I1013" s="225"/>
      <c r="J1013" s="225"/>
      <c r="K1013" s="225"/>
      <c r="L1013" s="225"/>
      <c r="M1013" s="225"/>
      <c r="N1013" s="225"/>
      <c r="O1013" s="225"/>
      <c r="P1013" s="104">
        <f t="shared" si="93"/>
        <v>0</v>
      </c>
      <c r="Q1013" s="16" t="b">
        <f t="shared" si="94"/>
        <v>1</v>
      </c>
      <c r="R1013" s="481" t="b">
        <f t="shared" si="95"/>
        <v>1</v>
      </c>
      <c r="S1013" s="16" t="b">
        <f t="shared" si="96"/>
        <v>1</v>
      </c>
      <c r="T1013" s="16" t="b">
        <f t="shared" si="91"/>
        <v>1</v>
      </c>
      <c r="U1013" s="16" t="b">
        <f t="shared" si="92"/>
        <v>1</v>
      </c>
    </row>
    <row r="1014" spans="1:21" ht="15.75">
      <c r="A1014" s="239">
        <v>989</v>
      </c>
      <c r="B1014" s="206"/>
      <c r="C1014" s="207"/>
      <c r="D1014" s="206"/>
      <c r="E1014" s="225"/>
      <c r="F1014" s="225"/>
      <c r="G1014" s="225"/>
      <c r="H1014" s="225"/>
      <c r="I1014" s="225"/>
      <c r="J1014" s="225"/>
      <c r="K1014" s="225"/>
      <c r="L1014" s="225"/>
      <c r="M1014" s="225"/>
      <c r="N1014" s="225"/>
      <c r="O1014" s="225"/>
      <c r="P1014" s="104">
        <f t="shared" si="93"/>
        <v>0</v>
      </c>
      <c r="Q1014" s="16" t="b">
        <f t="shared" si="94"/>
        <v>1</v>
      </c>
      <c r="R1014" s="481" t="b">
        <f t="shared" si="95"/>
        <v>1</v>
      </c>
      <c r="S1014" s="16" t="b">
        <f t="shared" si="96"/>
        <v>1</v>
      </c>
      <c r="T1014" s="16" t="b">
        <f t="shared" si="91"/>
        <v>1</v>
      </c>
      <c r="U1014" s="16" t="b">
        <f t="shared" si="92"/>
        <v>1</v>
      </c>
    </row>
    <row r="1015" spans="1:21" ht="15.75">
      <c r="A1015" s="239">
        <v>990</v>
      </c>
      <c r="B1015" s="206"/>
      <c r="C1015" s="207"/>
      <c r="D1015" s="206"/>
      <c r="E1015" s="225"/>
      <c r="F1015" s="225"/>
      <c r="G1015" s="225"/>
      <c r="H1015" s="225"/>
      <c r="I1015" s="225"/>
      <c r="J1015" s="225"/>
      <c r="K1015" s="225"/>
      <c r="L1015" s="225"/>
      <c r="M1015" s="225"/>
      <c r="N1015" s="225"/>
      <c r="O1015" s="225"/>
      <c r="P1015" s="104">
        <f t="shared" si="93"/>
        <v>0</v>
      </c>
      <c r="Q1015" s="16" t="b">
        <f t="shared" si="94"/>
        <v>1</v>
      </c>
      <c r="R1015" s="481" t="b">
        <f t="shared" si="95"/>
        <v>1</v>
      </c>
      <c r="S1015" s="16" t="b">
        <f t="shared" si="96"/>
        <v>1</v>
      </c>
      <c r="T1015" s="16" t="b">
        <f t="shared" si="91"/>
        <v>1</v>
      </c>
      <c r="U1015" s="16" t="b">
        <f t="shared" si="92"/>
        <v>1</v>
      </c>
    </row>
    <row r="1016" spans="1:21" ht="15.75">
      <c r="A1016" s="239">
        <v>991</v>
      </c>
      <c r="B1016" s="206"/>
      <c r="C1016" s="207"/>
      <c r="D1016" s="206"/>
      <c r="E1016" s="225"/>
      <c r="F1016" s="225"/>
      <c r="G1016" s="225"/>
      <c r="H1016" s="225"/>
      <c r="I1016" s="225"/>
      <c r="J1016" s="225"/>
      <c r="K1016" s="225"/>
      <c r="L1016" s="225"/>
      <c r="M1016" s="225"/>
      <c r="N1016" s="225"/>
      <c r="O1016" s="225"/>
      <c r="P1016" s="104">
        <f t="shared" si="93"/>
        <v>0</v>
      </c>
      <c r="Q1016" s="16" t="b">
        <f t="shared" si="94"/>
        <v>1</v>
      </c>
      <c r="R1016" s="481" t="b">
        <f t="shared" si="95"/>
        <v>1</v>
      </c>
      <c r="S1016" s="16" t="b">
        <f t="shared" si="96"/>
        <v>1</v>
      </c>
      <c r="T1016" s="16" t="b">
        <f t="shared" si="91"/>
        <v>1</v>
      </c>
      <c r="U1016" s="16" t="b">
        <f t="shared" si="92"/>
        <v>1</v>
      </c>
    </row>
    <row r="1017" spans="1:21" ht="15.75">
      <c r="A1017" s="239">
        <v>992</v>
      </c>
      <c r="B1017" s="206"/>
      <c r="C1017" s="207"/>
      <c r="D1017" s="206"/>
      <c r="E1017" s="225"/>
      <c r="F1017" s="225"/>
      <c r="G1017" s="225"/>
      <c r="H1017" s="225"/>
      <c r="I1017" s="225"/>
      <c r="J1017" s="225"/>
      <c r="K1017" s="225"/>
      <c r="L1017" s="225"/>
      <c r="M1017" s="225"/>
      <c r="N1017" s="225"/>
      <c r="O1017" s="225"/>
      <c r="P1017" s="104">
        <f t="shared" si="93"/>
        <v>0</v>
      </c>
      <c r="Q1017" s="16" t="b">
        <f t="shared" si="94"/>
        <v>1</v>
      </c>
      <c r="R1017" s="481" t="b">
        <f t="shared" si="95"/>
        <v>1</v>
      </c>
      <c r="S1017" s="16" t="b">
        <f t="shared" si="96"/>
        <v>1</v>
      </c>
      <c r="T1017" s="16" t="b">
        <f t="shared" si="91"/>
        <v>1</v>
      </c>
      <c r="U1017" s="16" t="b">
        <f t="shared" si="92"/>
        <v>1</v>
      </c>
    </row>
    <row r="1018" spans="1:21" ht="15.75">
      <c r="A1018" s="239">
        <v>993</v>
      </c>
      <c r="B1018" s="206"/>
      <c r="C1018" s="207"/>
      <c r="D1018" s="206"/>
      <c r="E1018" s="225"/>
      <c r="F1018" s="225"/>
      <c r="G1018" s="225"/>
      <c r="H1018" s="225"/>
      <c r="I1018" s="225"/>
      <c r="J1018" s="225"/>
      <c r="K1018" s="225"/>
      <c r="L1018" s="225"/>
      <c r="M1018" s="225"/>
      <c r="N1018" s="225"/>
      <c r="O1018" s="225"/>
      <c r="P1018" s="104">
        <f t="shared" si="93"/>
        <v>0</v>
      </c>
      <c r="Q1018" s="16" t="b">
        <f t="shared" si="94"/>
        <v>1</v>
      </c>
      <c r="R1018" s="481" t="b">
        <f t="shared" si="95"/>
        <v>1</v>
      </c>
      <c r="S1018" s="16" t="b">
        <f t="shared" si="96"/>
        <v>1</v>
      </c>
      <c r="T1018" s="16" t="b">
        <f t="shared" si="91"/>
        <v>1</v>
      </c>
      <c r="U1018" s="16" t="b">
        <f t="shared" si="92"/>
        <v>1</v>
      </c>
    </row>
    <row r="1019" spans="1:21" ht="15.75">
      <c r="A1019" s="239">
        <v>994</v>
      </c>
      <c r="B1019" s="206"/>
      <c r="C1019" s="207"/>
      <c r="D1019" s="206"/>
      <c r="E1019" s="225"/>
      <c r="F1019" s="225"/>
      <c r="G1019" s="225"/>
      <c r="H1019" s="225"/>
      <c r="I1019" s="225"/>
      <c r="J1019" s="225"/>
      <c r="K1019" s="225"/>
      <c r="L1019" s="225"/>
      <c r="M1019" s="225"/>
      <c r="N1019" s="225"/>
      <c r="O1019" s="225"/>
      <c r="P1019" s="104">
        <f t="shared" si="93"/>
        <v>0</v>
      </c>
      <c r="Q1019" s="16" t="b">
        <f t="shared" si="94"/>
        <v>1</v>
      </c>
      <c r="R1019" s="481" t="b">
        <f t="shared" si="95"/>
        <v>1</v>
      </c>
      <c r="S1019" s="16" t="b">
        <f t="shared" si="96"/>
        <v>1</v>
      </c>
      <c r="T1019" s="16" t="b">
        <f t="shared" si="91"/>
        <v>1</v>
      </c>
      <c r="U1019" s="16" t="b">
        <f t="shared" si="92"/>
        <v>1</v>
      </c>
    </row>
    <row r="1020" spans="1:21" ht="15.75">
      <c r="A1020" s="239">
        <v>995</v>
      </c>
      <c r="B1020" s="206"/>
      <c r="C1020" s="207"/>
      <c r="D1020" s="206"/>
      <c r="E1020" s="225"/>
      <c r="F1020" s="225"/>
      <c r="G1020" s="225"/>
      <c r="H1020" s="225"/>
      <c r="I1020" s="225"/>
      <c r="J1020" s="225"/>
      <c r="K1020" s="225"/>
      <c r="L1020" s="225"/>
      <c r="M1020" s="225"/>
      <c r="N1020" s="225"/>
      <c r="O1020" s="225"/>
      <c r="P1020" s="104">
        <f t="shared" si="93"/>
        <v>0</v>
      </c>
      <c r="Q1020" s="16" t="b">
        <f t="shared" si="94"/>
        <v>1</v>
      </c>
      <c r="R1020" s="481" t="b">
        <f t="shared" si="95"/>
        <v>1</v>
      </c>
      <c r="S1020" s="16" t="b">
        <f t="shared" si="96"/>
        <v>1</v>
      </c>
      <c r="T1020" s="16" t="b">
        <f t="shared" si="91"/>
        <v>1</v>
      </c>
      <c r="U1020" s="16" t="b">
        <f t="shared" si="92"/>
        <v>1</v>
      </c>
    </row>
    <row r="1021" spans="1:21" ht="15.75">
      <c r="A1021" s="239">
        <v>996</v>
      </c>
      <c r="B1021" s="206"/>
      <c r="C1021" s="207"/>
      <c r="D1021" s="206"/>
      <c r="E1021" s="225"/>
      <c r="F1021" s="225"/>
      <c r="G1021" s="225"/>
      <c r="H1021" s="225"/>
      <c r="I1021" s="225"/>
      <c r="J1021" s="225"/>
      <c r="K1021" s="225"/>
      <c r="L1021" s="225"/>
      <c r="M1021" s="225"/>
      <c r="N1021" s="225"/>
      <c r="O1021" s="225"/>
      <c r="P1021" s="104">
        <f t="shared" si="93"/>
        <v>0</v>
      </c>
      <c r="Q1021" s="16" t="b">
        <f t="shared" si="94"/>
        <v>1</v>
      </c>
      <c r="R1021" s="481" t="b">
        <f t="shared" si="95"/>
        <v>1</v>
      </c>
      <c r="S1021" s="16" t="b">
        <f t="shared" si="96"/>
        <v>1</v>
      </c>
      <c r="T1021" s="16" t="b">
        <f t="shared" si="91"/>
        <v>1</v>
      </c>
      <c r="U1021" s="16" t="b">
        <f t="shared" si="92"/>
        <v>1</v>
      </c>
    </row>
    <row r="1022" spans="1:21" ht="15.75">
      <c r="A1022" s="239">
        <v>997</v>
      </c>
      <c r="B1022" s="206"/>
      <c r="C1022" s="207"/>
      <c r="D1022" s="206"/>
      <c r="E1022" s="225"/>
      <c r="F1022" s="225"/>
      <c r="G1022" s="225"/>
      <c r="H1022" s="225"/>
      <c r="I1022" s="225"/>
      <c r="J1022" s="225"/>
      <c r="K1022" s="225"/>
      <c r="L1022" s="225"/>
      <c r="M1022" s="225"/>
      <c r="N1022" s="225"/>
      <c r="O1022" s="225"/>
      <c r="P1022" s="104">
        <f t="shared" si="93"/>
        <v>0</v>
      </c>
      <c r="Q1022" s="16" t="b">
        <f t="shared" si="94"/>
        <v>1</v>
      </c>
      <c r="R1022" s="481" t="b">
        <f t="shared" si="95"/>
        <v>1</v>
      </c>
      <c r="S1022" s="16" t="b">
        <f t="shared" si="96"/>
        <v>1</v>
      </c>
      <c r="T1022" s="16" t="b">
        <f t="shared" si="91"/>
        <v>1</v>
      </c>
      <c r="U1022" s="16" t="b">
        <f t="shared" si="92"/>
        <v>1</v>
      </c>
    </row>
    <row r="1023" spans="1:21" ht="15.75">
      <c r="A1023" s="239">
        <v>998</v>
      </c>
      <c r="B1023" s="206"/>
      <c r="C1023" s="207"/>
      <c r="D1023" s="206"/>
      <c r="E1023" s="225"/>
      <c r="F1023" s="225"/>
      <c r="G1023" s="225"/>
      <c r="H1023" s="225"/>
      <c r="I1023" s="225"/>
      <c r="J1023" s="225"/>
      <c r="K1023" s="225"/>
      <c r="L1023" s="225"/>
      <c r="M1023" s="225"/>
      <c r="N1023" s="225"/>
      <c r="O1023" s="225"/>
      <c r="P1023" s="104">
        <f t="shared" si="93"/>
        <v>0</v>
      </c>
      <c r="Q1023" s="16" t="b">
        <f t="shared" si="94"/>
        <v>1</v>
      </c>
      <c r="R1023" s="481" t="b">
        <f t="shared" si="95"/>
        <v>1</v>
      </c>
      <c r="S1023" s="16" t="b">
        <f t="shared" si="96"/>
        <v>1</v>
      </c>
      <c r="T1023" s="16" t="b">
        <f t="shared" si="91"/>
        <v>1</v>
      </c>
      <c r="U1023" s="16" t="b">
        <f t="shared" si="92"/>
        <v>1</v>
      </c>
    </row>
    <row r="1024" spans="1:21" ht="15.75">
      <c r="A1024" s="239">
        <v>999</v>
      </c>
      <c r="B1024" s="206"/>
      <c r="C1024" s="207"/>
      <c r="D1024" s="206"/>
      <c r="E1024" s="225"/>
      <c r="F1024" s="225"/>
      <c r="G1024" s="225"/>
      <c r="H1024" s="225"/>
      <c r="I1024" s="225"/>
      <c r="J1024" s="225"/>
      <c r="K1024" s="225"/>
      <c r="L1024" s="225"/>
      <c r="M1024" s="225"/>
      <c r="N1024" s="225"/>
      <c r="O1024" s="225"/>
      <c r="P1024" s="104">
        <f t="shared" si="93"/>
        <v>0</v>
      </c>
      <c r="Q1024" s="16" t="b">
        <f t="shared" si="94"/>
        <v>1</v>
      </c>
      <c r="R1024" s="481" t="b">
        <f t="shared" si="95"/>
        <v>1</v>
      </c>
      <c r="S1024" s="16" t="b">
        <f t="shared" si="96"/>
        <v>1</v>
      </c>
      <c r="T1024" s="16" t="b">
        <f t="shared" si="91"/>
        <v>1</v>
      </c>
      <c r="U1024" s="16" t="b">
        <f t="shared" si="92"/>
        <v>1</v>
      </c>
    </row>
    <row r="1025" spans="1:21" ht="16.5" thickBot="1">
      <c r="A1025" s="240">
        <v>1000</v>
      </c>
      <c r="B1025" s="209"/>
      <c r="C1025" s="210"/>
      <c r="D1025" s="209"/>
      <c r="E1025" s="227"/>
      <c r="F1025" s="227"/>
      <c r="G1025" s="227"/>
      <c r="H1025" s="227"/>
      <c r="I1025" s="227"/>
      <c r="J1025" s="227"/>
      <c r="K1025" s="227"/>
      <c r="L1025" s="227"/>
      <c r="M1025" s="227"/>
      <c r="N1025" s="227"/>
      <c r="O1025" s="227"/>
      <c r="P1025" s="105">
        <f t="shared" si="93"/>
        <v>0</v>
      </c>
      <c r="Q1025" s="16" t="b">
        <f t="shared" si="94"/>
        <v>1</v>
      </c>
      <c r="R1025" s="481" t="b">
        <f t="shared" si="95"/>
        <v>1</v>
      </c>
      <c r="S1025" s="16" t="b">
        <f t="shared" si="96"/>
        <v>1</v>
      </c>
      <c r="T1025" s="16" t="b">
        <f t="shared" si="91"/>
        <v>1</v>
      </c>
      <c r="U1025" s="16" t="b">
        <f t="shared" si="92"/>
        <v>1</v>
      </c>
    </row>
  </sheetData>
  <sheetProtection algorithmName="SHA-512" hashValue="9uyYI06UkYTgo2+yX+Fj+CAZehoHPQk/qUP1dzmSV6v0BS/FK8DJu9IOxSnqZjsr1vJHxjfjUYXQZSc+CEbU8w==" saltValue="Vy/lY845nacltegpNTeWxw==" spinCount="100000" sheet="1" objects="1" scenarios="1"/>
  <mergeCells count="6">
    <mergeCell ref="B21:D21"/>
    <mergeCell ref="E21:P21"/>
    <mergeCell ref="D1:E1"/>
    <mergeCell ref="A6:P6"/>
    <mergeCell ref="N13:O13"/>
    <mergeCell ref="N12:O12"/>
  </mergeCells>
  <conditionalFormatting sqref="N13">
    <cfRule type="cellIs" dxfId="105" priority="5" operator="equal">
      <formula>TRUE</formula>
    </cfRule>
    <cfRule type="cellIs" dxfId="104" priority="6" operator="equal">
      <formula>FALSE</formula>
    </cfRule>
  </conditionalFormatting>
  <dataValidations count="3">
    <dataValidation type="list" allowBlank="1" showInputMessage="1" showErrorMessage="1" sqref="B26:B1025">
      <formula1>CountriesList</formula1>
    </dataValidation>
    <dataValidation type="list" allowBlank="1" showInputMessage="1" showErrorMessage="1" sqref="D26:D1025">
      <formula1>ClientCategorisationList</formula1>
    </dataValidation>
    <dataValidation type="whole" operator="greaterThanOrEqual" allowBlank="1" showInputMessage="1" showErrorMessage="1" sqref="C26:C1025 E26:P1025">
      <formula1>0</formula1>
    </dataValidation>
  </dataValidations>
  <pageMargins left="0.7" right="0.7" top="0.75" bottom="0.75" header="0.3" footer="0.3"/>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D26:D45</xm:sqref>
        </x14:dataValidation>
        <x14:dataValidation type="list" allowBlank="1" showInputMessage="1" showErrorMessage="1">
          <x14:formula1>
            <xm:f>'Allowed Values'!$B$11:$B$259</xm:f>
          </x14:formula1>
          <xm:sqref>B26:B45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25"/>
  <sheetViews>
    <sheetView showGridLines="0" zoomScaleNormal="100" workbookViewId="0"/>
  </sheetViews>
  <sheetFormatPr defaultColWidth="9.140625" defaultRowHeight="15"/>
  <cols>
    <col min="1" max="1" width="7.85546875" style="13" bestFit="1" customWidth="1"/>
    <col min="2" max="13" width="20.140625" style="13" customWidth="1"/>
    <col min="14" max="16" width="15.5703125" style="13" customWidth="1"/>
    <col min="17" max="17" width="21" style="13" bestFit="1" customWidth="1"/>
    <col min="18" max="18" width="31.42578125" style="13" bestFit="1" customWidth="1"/>
    <col min="19" max="19" width="21" style="13" bestFit="1" customWidth="1"/>
    <col min="20" max="20" width="31.42578125" style="16" bestFit="1" customWidth="1"/>
    <col min="21" max="23" width="9.140625" style="13"/>
    <col min="24" max="24" width="18.42578125" style="13" customWidth="1"/>
    <col min="25" max="16384" width="9.140625" style="13"/>
  </cols>
  <sheetData>
    <row r="1" spans="1:20" ht="21" customHeight="1">
      <c r="A1" s="1" t="s">
        <v>548</v>
      </c>
      <c r="B1" s="1"/>
      <c r="C1" s="6"/>
      <c r="D1" s="574">
        <f>'General Info'!D22</f>
        <v>0</v>
      </c>
      <c r="E1" s="574"/>
      <c r="F1" s="6"/>
      <c r="G1" s="6"/>
      <c r="H1" s="6"/>
      <c r="I1" s="6"/>
      <c r="J1" s="6"/>
      <c r="K1" s="6"/>
      <c r="L1" s="6"/>
      <c r="M1" s="6"/>
      <c r="N1" s="16"/>
      <c r="O1" s="16"/>
      <c r="P1" s="16"/>
      <c r="Q1" s="16"/>
      <c r="R1" s="16"/>
      <c r="T1" s="13"/>
    </row>
    <row r="2" spans="1:20" ht="18" customHeight="1">
      <c r="A2" s="21"/>
      <c r="B2" s="6"/>
      <c r="C2" s="6"/>
      <c r="D2" s="6"/>
      <c r="E2" s="6"/>
      <c r="F2" s="6"/>
      <c r="G2" s="6"/>
      <c r="H2" s="6"/>
      <c r="I2" s="6"/>
      <c r="J2" s="6"/>
      <c r="K2" s="6"/>
      <c r="L2" s="6"/>
      <c r="M2" s="6"/>
      <c r="N2" s="16"/>
      <c r="O2" s="16"/>
      <c r="P2" s="16"/>
      <c r="Q2" s="16"/>
      <c r="R2" s="16"/>
      <c r="T2" s="13"/>
    </row>
    <row r="3" spans="1:20" ht="18" customHeight="1">
      <c r="A3" s="21"/>
      <c r="B3" s="6"/>
      <c r="C3" s="6"/>
      <c r="D3" s="6"/>
      <c r="E3" s="6"/>
      <c r="F3" s="6"/>
      <c r="G3" s="6"/>
      <c r="H3" s="6"/>
      <c r="I3" s="6"/>
      <c r="J3" s="6"/>
      <c r="K3" s="6"/>
      <c r="L3" s="6"/>
      <c r="M3" s="6"/>
      <c r="N3" s="16"/>
      <c r="O3" s="16"/>
      <c r="P3" s="16"/>
      <c r="Q3" s="16"/>
      <c r="R3" s="16"/>
      <c r="T3" s="13"/>
    </row>
    <row r="4" spans="1:20" ht="18" customHeight="1">
      <c r="A4" s="21"/>
      <c r="B4" s="6"/>
      <c r="C4" s="6"/>
      <c r="D4" s="6"/>
      <c r="E4" s="6"/>
      <c r="F4" s="6"/>
      <c r="G4" s="6"/>
      <c r="H4" s="6"/>
      <c r="I4" s="6"/>
      <c r="J4" s="6"/>
      <c r="K4" s="6"/>
      <c r="L4" s="6"/>
      <c r="M4" s="6"/>
      <c r="N4" s="16"/>
      <c r="O4" s="16"/>
      <c r="P4" s="16"/>
      <c r="Q4" s="16"/>
      <c r="R4" s="16"/>
      <c r="T4" s="13"/>
    </row>
    <row r="5" spans="1:20" ht="18" customHeight="1">
      <c r="A5" s="21"/>
      <c r="B5" s="6"/>
      <c r="C5" s="6"/>
      <c r="D5" s="6"/>
      <c r="E5" s="6"/>
      <c r="F5" s="6"/>
      <c r="G5" s="6"/>
      <c r="H5" s="6"/>
      <c r="I5" s="6"/>
      <c r="J5" s="6"/>
      <c r="K5" s="6"/>
      <c r="L5" s="6"/>
      <c r="M5" s="6"/>
      <c r="N5" s="16"/>
      <c r="O5" s="16"/>
      <c r="P5" s="16"/>
      <c r="Q5" s="16"/>
      <c r="R5" s="16"/>
      <c r="T5" s="13"/>
    </row>
    <row r="6" spans="1:20" s="300" customFormat="1" ht="18.75">
      <c r="A6" s="625" t="s">
        <v>685</v>
      </c>
      <c r="B6" s="551"/>
      <c r="C6" s="551"/>
      <c r="D6" s="551"/>
      <c r="E6" s="551"/>
      <c r="F6" s="551"/>
      <c r="G6" s="551"/>
      <c r="H6" s="551"/>
      <c r="I6" s="551"/>
      <c r="J6" s="551"/>
      <c r="K6" s="551"/>
      <c r="L6" s="551"/>
      <c r="M6" s="551"/>
      <c r="N6" s="480"/>
      <c r="O6" s="480"/>
      <c r="P6" s="480"/>
      <c r="Q6" s="480"/>
      <c r="R6" s="480"/>
    </row>
    <row r="7" spans="1:20" ht="18" customHeight="1">
      <c r="A7" s="23"/>
      <c r="B7" s="460" t="s">
        <v>78</v>
      </c>
      <c r="C7" s="461"/>
      <c r="D7" s="461"/>
      <c r="E7" s="462"/>
      <c r="F7" s="462"/>
      <c r="G7" s="462"/>
      <c r="H7" s="462"/>
      <c r="I7" s="462"/>
      <c r="J7" s="462"/>
      <c r="K7" s="462"/>
      <c r="L7" s="462"/>
      <c r="M7" s="60"/>
      <c r="N7" s="16"/>
      <c r="O7" s="16"/>
      <c r="P7" s="16"/>
      <c r="Q7" s="16"/>
      <c r="R7" s="16"/>
      <c r="T7" s="13"/>
    </row>
    <row r="8" spans="1:20" ht="18" customHeight="1">
      <c r="A8" s="23"/>
      <c r="B8" s="463" t="s">
        <v>842</v>
      </c>
      <c r="C8" s="461"/>
      <c r="D8" s="461"/>
      <c r="E8" s="462"/>
      <c r="F8" s="462"/>
      <c r="G8" s="265"/>
      <c r="H8" s="265"/>
      <c r="I8" s="462"/>
      <c r="J8" s="265"/>
      <c r="K8" s="265"/>
      <c r="L8" s="301"/>
      <c r="M8" s="12"/>
      <c r="N8" s="16"/>
      <c r="O8" s="16"/>
      <c r="P8" s="16"/>
      <c r="Q8" s="16"/>
      <c r="R8" s="16"/>
      <c r="T8" s="13"/>
    </row>
    <row r="9" spans="1:20" ht="18" customHeight="1">
      <c r="A9" s="23"/>
      <c r="B9" s="467"/>
      <c r="C9" s="476"/>
      <c r="D9" s="476"/>
      <c r="E9" s="476"/>
      <c r="F9" s="476"/>
      <c r="G9" s="476"/>
      <c r="H9" s="476"/>
      <c r="I9" s="476"/>
      <c r="J9" s="476"/>
      <c r="K9" s="476"/>
      <c r="L9" s="301"/>
      <c r="M9" s="12"/>
      <c r="N9" s="16" t="b">
        <f>IF(ISNA(MATCH(FALSE,N26:N1025,0)),TRUE,FALSE)</f>
        <v>0</v>
      </c>
      <c r="O9" s="16" t="b">
        <f>IF(ISNA(MATCH(FALSE,O26:O1025,0)),TRUE,FALSE)</f>
        <v>1</v>
      </c>
      <c r="P9" s="16" t="b">
        <f>IF(ISNA(MATCH(FALSE,P26:P1025,0)),TRUE,FALSE)</f>
        <v>0</v>
      </c>
      <c r="Q9" s="16" t="b">
        <f>IF(ISNA(MATCH(FALSE,Q26:Q1025,0)),TRUE,FALSE)</f>
        <v>1</v>
      </c>
      <c r="R9" s="16" t="b">
        <f>IF(ISNA(MATCH(FALSE,R26:R1025,0)),TRUE,FALSE)</f>
        <v>1</v>
      </c>
      <c r="T9" s="13"/>
    </row>
    <row r="10" spans="1:20" ht="18" customHeight="1">
      <c r="A10" s="23"/>
      <c r="B10" s="457" t="s">
        <v>841</v>
      </c>
      <c r="C10" s="458"/>
      <c r="D10" s="458"/>
      <c r="E10" s="458"/>
      <c r="F10" s="458"/>
      <c r="G10" s="458"/>
      <c r="H10" s="458"/>
      <c r="I10" s="458"/>
      <c r="J10" s="458"/>
      <c r="K10" s="458"/>
      <c r="L10" s="464"/>
      <c r="M10" s="291"/>
      <c r="N10" s="16"/>
      <c r="O10" s="16"/>
      <c r="P10" s="16"/>
      <c r="R10" s="16"/>
      <c r="T10" s="13"/>
    </row>
    <row r="11" spans="1:20" ht="18" customHeight="1">
      <c r="A11" s="23"/>
      <c r="B11" s="456" t="s">
        <v>682</v>
      </c>
      <c r="C11" s="442"/>
      <c r="D11" s="442"/>
      <c r="E11" s="442"/>
      <c r="F11" s="442"/>
      <c r="G11" s="442"/>
      <c r="H11" s="442"/>
      <c r="I11" s="442"/>
      <c r="J11" s="442"/>
      <c r="K11" s="442"/>
      <c r="L11" s="464"/>
      <c r="M11" s="291"/>
      <c r="N11" s="16"/>
      <c r="O11" s="16"/>
      <c r="P11" s="16"/>
      <c r="R11" s="16"/>
      <c r="T11" s="13"/>
    </row>
    <row r="12" spans="1:20" ht="18" customHeight="1">
      <c r="A12" s="23"/>
      <c r="B12" s="456" t="s">
        <v>681</v>
      </c>
      <c r="C12" s="442"/>
      <c r="D12" s="442"/>
      <c r="E12" s="442"/>
      <c r="F12" s="442"/>
      <c r="G12" s="442"/>
      <c r="H12" s="442"/>
      <c r="I12" s="442"/>
      <c r="J12" s="442"/>
      <c r="K12" s="12"/>
      <c r="L12" s="12"/>
      <c r="M12" s="12"/>
      <c r="O12" s="16"/>
      <c r="P12" s="16"/>
      <c r="R12" s="16"/>
      <c r="T12" s="13"/>
    </row>
    <row r="13" spans="1:20" ht="18" customHeight="1">
      <c r="A13" s="23"/>
      <c r="B13" s="475" t="s">
        <v>680</v>
      </c>
      <c r="C13" s="461"/>
      <c r="D13" s="461"/>
      <c r="E13" s="462"/>
      <c r="F13" s="462"/>
      <c r="G13" s="462"/>
      <c r="H13" s="263"/>
      <c r="I13" s="263"/>
      <c r="J13" s="263"/>
      <c r="K13" s="615" t="s">
        <v>67</v>
      </c>
      <c r="L13" s="615"/>
      <c r="M13" s="12"/>
      <c r="Q13" s="16"/>
      <c r="T13" s="13"/>
    </row>
    <row r="14" spans="1:20" ht="18" customHeight="1">
      <c r="A14" s="12"/>
      <c r="B14" s="301"/>
      <c r="C14" s="301"/>
      <c r="D14" s="301"/>
      <c r="E14" s="301"/>
      <c r="F14" s="301"/>
      <c r="G14" s="301"/>
      <c r="H14" s="301"/>
      <c r="I14" s="301"/>
      <c r="J14" s="301"/>
      <c r="K14" s="616" t="b">
        <f>IF(AND(N9=TRUE,O9=TRUE,P9=TRUE,Q9=TRUE,R9=TRUE),TRUE,FALSE)</f>
        <v>0</v>
      </c>
      <c r="L14" s="616"/>
      <c r="M14" s="12"/>
    </row>
    <row r="15" spans="1:20" ht="18" customHeight="1">
      <c r="A15" s="12"/>
      <c r="B15" s="459" t="s">
        <v>839</v>
      </c>
      <c r="C15" s="301"/>
      <c r="D15" s="301"/>
      <c r="E15" s="301"/>
      <c r="F15" s="301"/>
      <c r="G15" s="301"/>
      <c r="H15" s="301"/>
      <c r="I15" s="301"/>
      <c r="J15" s="301"/>
      <c r="K15" s="12"/>
      <c r="L15" s="12"/>
      <c r="M15" s="12"/>
    </row>
    <row r="16" spans="1:20" ht="18" customHeight="1">
      <c r="A16" s="12"/>
      <c r="B16" s="301"/>
      <c r="C16" s="301"/>
      <c r="D16" s="301"/>
      <c r="E16" s="301"/>
      <c r="F16" s="301"/>
      <c r="G16" s="301"/>
      <c r="H16" s="301"/>
      <c r="I16" s="301"/>
      <c r="J16" s="301"/>
      <c r="K16" s="12"/>
      <c r="L16" s="12"/>
      <c r="M16" s="12"/>
    </row>
    <row r="17" spans="1:25" s="449" customFormat="1" ht="18" customHeight="1">
      <c r="A17" s="455"/>
      <c r="B17" s="460" t="s">
        <v>79</v>
      </c>
      <c r="C17" s="455"/>
      <c r="D17" s="455"/>
      <c r="E17" s="455"/>
      <c r="F17" s="455"/>
      <c r="G17" s="455"/>
      <c r="H17" s="455"/>
      <c r="I17" s="455"/>
      <c r="J17" s="455"/>
      <c r="K17" s="12"/>
      <c r="L17" s="12"/>
      <c r="M17" s="12"/>
    </row>
    <row r="18" spans="1:25" s="449" customFormat="1" ht="18" customHeight="1">
      <c r="A18" s="455"/>
      <c r="B18" s="465" t="s">
        <v>380</v>
      </c>
      <c r="C18" s="455"/>
      <c r="D18" s="455"/>
      <c r="E18" s="455"/>
      <c r="F18" s="455"/>
      <c r="G18" s="455"/>
      <c r="H18" s="455"/>
      <c r="I18" s="455"/>
      <c r="J18" s="455"/>
      <c r="K18" s="12"/>
      <c r="L18" s="12"/>
      <c r="M18" s="12"/>
    </row>
    <row r="19" spans="1:25" ht="18" customHeight="1">
      <c r="A19" s="12"/>
      <c r="B19" s="12"/>
      <c r="C19" s="12"/>
      <c r="D19" s="12"/>
      <c r="E19" s="12"/>
      <c r="F19" s="12"/>
      <c r="G19" s="12"/>
      <c r="H19" s="12"/>
      <c r="I19" s="12"/>
      <c r="J19" s="12"/>
      <c r="K19" s="12"/>
      <c r="L19" s="12"/>
      <c r="M19" s="12"/>
      <c r="N19" s="16"/>
      <c r="O19" s="16"/>
    </row>
    <row r="20" spans="1:25" ht="15.75" thickBot="1">
      <c r="A20" s="145"/>
      <c r="B20" s="254" t="s">
        <v>70</v>
      </c>
      <c r="C20" s="254" t="s">
        <v>74</v>
      </c>
      <c r="D20" s="254" t="s">
        <v>75</v>
      </c>
      <c r="E20" s="254" t="s">
        <v>76</v>
      </c>
      <c r="F20" s="254" t="s">
        <v>77</v>
      </c>
      <c r="G20" s="254" t="s">
        <v>329</v>
      </c>
      <c r="H20" s="254" t="s">
        <v>330</v>
      </c>
      <c r="I20" s="254" t="s">
        <v>334</v>
      </c>
      <c r="J20" s="254" t="s">
        <v>335</v>
      </c>
      <c r="K20" s="254" t="s">
        <v>336</v>
      </c>
      <c r="L20" s="454" t="s">
        <v>337</v>
      </c>
      <c r="M20" s="454" t="s">
        <v>338</v>
      </c>
      <c r="N20" s="16"/>
      <c r="O20" s="16"/>
      <c r="P20" s="16"/>
      <c r="R20" s="16"/>
      <c r="T20" s="13"/>
    </row>
    <row r="21" spans="1:25" s="80" customFormat="1" ht="45" customHeight="1" thickBot="1">
      <c r="A21" s="110"/>
      <c r="B21" s="630" t="s">
        <v>64</v>
      </c>
      <c r="C21" s="631"/>
      <c r="D21" s="626" t="s">
        <v>687</v>
      </c>
      <c r="E21" s="627"/>
      <c r="F21" s="627"/>
      <c r="G21" s="627"/>
      <c r="H21" s="627"/>
      <c r="I21" s="627"/>
      <c r="J21" s="627"/>
      <c r="K21" s="627"/>
      <c r="L21" s="628" t="s">
        <v>572</v>
      </c>
      <c r="M21" s="629"/>
      <c r="N21" s="16"/>
      <c r="O21" s="16"/>
      <c r="P21" s="16"/>
      <c r="Q21" s="16"/>
      <c r="R21" s="16"/>
      <c r="S21" s="16"/>
      <c r="T21" s="16"/>
      <c r="U21" s="16"/>
      <c r="V21" s="16"/>
      <c r="W21" s="16"/>
      <c r="X21" s="16"/>
    </row>
    <row r="22" spans="1:25" ht="94.5" customHeight="1">
      <c r="A22" s="146" t="s">
        <v>406</v>
      </c>
      <c r="B22" s="43" t="s">
        <v>71</v>
      </c>
      <c r="C22" s="44" t="s">
        <v>7</v>
      </c>
      <c r="D22" s="43" t="s">
        <v>683</v>
      </c>
      <c r="E22" s="43" t="s">
        <v>387</v>
      </c>
      <c r="F22" s="43" t="s">
        <v>388</v>
      </c>
      <c r="G22" s="44" t="s">
        <v>391</v>
      </c>
      <c r="H22" s="43" t="s">
        <v>392</v>
      </c>
      <c r="I22" s="43" t="s">
        <v>656</v>
      </c>
      <c r="J22" s="43" t="s">
        <v>657</v>
      </c>
      <c r="K22" s="42" t="s">
        <v>390</v>
      </c>
      <c r="L22" s="290" t="s">
        <v>684</v>
      </c>
      <c r="M22" s="42" t="s">
        <v>562</v>
      </c>
      <c r="N22" s="16"/>
      <c r="O22" s="16"/>
      <c r="P22" s="16"/>
      <c r="Q22" s="16"/>
      <c r="R22" s="16"/>
      <c r="T22" s="13"/>
    </row>
    <row r="23" spans="1:25" s="300" customFormat="1" ht="34.5" customHeight="1">
      <c r="A23" s="70"/>
      <c r="B23" s="46"/>
      <c r="C23" s="443"/>
      <c r="D23" s="444">
        <f>'General Info'!D17</f>
        <v>0</v>
      </c>
      <c r="E23" s="444">
        <f>'General Info'!D17</f>
        <v>0</v>
      </c>
      <c r="F23" s="444">
        <f>'General Info'!D17</f>
        <v>0</v>
      </c>
      <c r="G23" s="445">
        <f>'General Info'!D17</f>
        <v>0</v>
      </c>
      <c r="H23" s="444">
        <f>'General Info'!D17</f>
        <v>0</v>
      </c>
      <c r="I23" s="444">
        <f>'General Info'!D17</f>
        <v>0</v>
      </c>
      <c r="J23" s="444">
        <f>'General Info'!D17</f>
        <v>0</v>
      </c>
      <c r="K23" s="444">
        <f>'General Info'!D17</f>
        <v>0</v>
      </c>
      <c r="L23" s="445">
        <f>'General Info'!D17</f>
        <v>0</v>
      </c>
      <c r="M23" s="444">
        <f>'General Info'!D17</f>
        <v>0</v>
      </c>
      <c r="N23" s="478"/>
      <c r="O23" s="478"/>
      <c r="P23" s="478"/>
      <c r="Q23" s="478"/>
      <c r="R23" s="478"/>
      <c r="S23" s="449"/>
      <c r="T23" s="449"/>
      <c r="U23" s="449"/>
      <c r="V23" s="449"/>
      <c r="W23" s="449"/>
      <c r="X23" s="449"/>
      <c r="Y23" s="449"/>
    </row>
    <row r="24" spans="1:25" s="449" customFormat="1" ht="24.95" customHeight="1" thickBot="1">
      <c r="A24" s="359"/>
      <c r="B24" s="450"/>
      <c r="C24" s="452"/>
      <c r="D24" s="447" t="s">
        <v>65</v>
      </c>
      <c r="E24" s="447" t="s">
        <v>65</v>
      </c>
      <c r="F24" s="447" t="s">
        <v>65</v>
      </c>
      <c r="G24" s="453" t="s">
        <v>65</v>
      </c>
      <c r="H24" s="447" t="s">
        <v>65</v>
      </c>
      <c r="I24" s="447" t="s">
        <v>65</v>
      </c>
      <c r="J24" s="447" t="s">
        <v>65</v>
      </c>
      <c r="K24" s="448" t="s">
        <v>65</v>
      </c>
      <c r="L24" s="453" t="s">
        <v>65</v>
      </c>
      <c r="M24" s="447" t="s">
        <v>65</v>
      </c>
      <c r="N24" s="478"/>
      <c r="O24" s="478"/>
      <c r="P24" s="478"/>
      <c r="Q24" s="478"/>
      <c r="R24" s="478"/>
    </row>
    <row r="25" spans="1:25" ht="16.5" customHeight="1" thickBot="1">
      <c r="A25" s="357" t="s">
        <v>14</v>
      </c>
      <c r="B25" s="358"/>
      <c r="C25" s="358"/>
      <c r="D25" s="356">
        <f>SUM(D26:D1025)</f>
        <v>0</v>
      </c>
      <c r="E25" s="356">
        <f t="shared" ref="E25:M25" si="0">SUM(E26:E1025)</f>
        <v>0</v>
      </c>
      <c r="F25" s="356">
        <f t="shared" si="0"/>
        <v>0</v>
      </c>
      <c r="G25" s="356">
        <f t="shared" si="0"/>
        <v>0</v>
      </c>
      <c r="H25" s="356">
        <f t="shared" si="0"/>
        <v>0</v>
      </c>
      <c r="I25" s="356">
        <f t="shared" si="0"/>
        <v>0</v>
      </c>
      <c r="J25" s="356">
        <f t="shared" si="0"/>
        <v>0</v>
      </c>
      <c r="K25" s="356">
        <f t="shared" si="0"/>
        <v>0</v>
      </c>
      <c r="L25" s="356">
        <f t="shared" si="0"/>
        <v>0</v>
      </c>
      <c r="M25" s="356">
        <f t="shared" si="0"/>
        <v>0</v>
      </c>
      <c r="N25" s="16"/>
      <c r="O25" s="16"/>
      <c r="P25" s="16"/>
      <c r="Q25" s="16" t="s">
        <v>557</v>
      </c>
      <c r="R25" s="16" t="s">
        <v>558</v>
      </c>
      <c r="T25" s="13"/>
    </row>
    <row r="26" spans="1:25" ht="16.5" customHeight="1" thickTop="1">
      <c r="A26" s="239">
        <v>1</v>
      </c>
      <c r="B26" s="206"/>
      <c r="C26" s="206"/>
      <c r="D26" s="225"/>
      <c r="E26" s="225"/>
      <c r="F26" s="225"/>
      <c r="G26" s="226"/>
      <c r="H26" s="226"/>
      <c r="I26" s="226"/>
      <c r="J26" s="226"/>
      <c r="K26" s="104">
        <f>SUM(G26:J26)</f>
        <v>0</v>
      </c>
      <c r="L26" s="225"/>
      <c r="M26" s="207"/>
      <c r="N26" s="16" t="b">
        <f>IF(ISBLANK(B26),FALSE,IF(OR(ISBLANK(C26),ISBLANK(D26),ISBLANK(E26),ISBLANK(F26),ISBLANK(G26),ISBLANK(H26),ISBLANK(I26),ISBLANK(J26),ISBLANK(K26),ISBLANK(L26),ISBLANK(M26)),FALSE,TRUE))</f>
        <v>0</v>
      </c>
      <c r="O26" s="481" t="b">
        <f>IF(OR(AND(B26="N/A",C26="N/A"),(AND(B26&lt;&gt;"N/A",C26&lt;&gt;"N/A"))),TRUE,FALSE)</f>
        <v>1</v>
      </c>
      <c r="P26" s="16" t="b">
        <f>IF(OR(AND(B26="N/A",C26="N/A",D26=0,E26=0,F26=0,K26=0,L26=0,M26=0),AND(B26&lt;&gt;"N/A",C26&lt;&gt;"N/A",D26&lt;&gt;0)),TRUE,FALSE)</f>
        <v>0</v>
      </c>
      <c r="Q26" s="16" t="b">
        <f t="shared" ref="Q26:Q89" si="1">IF(B26="",TRUE,(IF(ISNUMBER(MATCH(B26,CountriesList,0)),TRUE,FALSE)))</f>
        <v>1</v>
      </c>
      <c r="R26" s="16" t="b">
        <f t="shared" ref="R26:R89" si="2">IF(C26="",TRUE,(IF(ISNUMBER(MATCH(C26,ClientCategorisationList,0)),TRUE,FALSE)))</f>
        <v>1</v>
      </c>
      <c r="T26" s="13"/>
    </row>
    <row r="27" spans="1:25" ht="16.5" customHeight="1">
      <c r="A27" s="239">
        <v>2</v>
      </c>
      <c r="B27" s="206"/>
      <c r="C27" s="206"/>
      <c r="D27" s="225"/>
      <c r="E27" s="225"/>
      <c r="F27" s="225"/>
      <c r="G27" s="226"/>
      <c r="H27" s="226"/>
      <c r="I27" s="226"/>
      <c r="J27" s="226"/>
      <c r="K27" s="104">
        <f t="shared" ref="K27:K90" si="3">SUM(G27:J27)</f>
        <v>0</v>
      </c>
      <c r="L27" s="225"/>
      <c r="M27" s="207"/>
      <c r="N27" s="16" t="b">
        <f>IF(ISBLANK(B27),TRUE,IF(OR(ISBLANK(C27),ISBLANK(D27),ISBLANK(E27),ISBLANK(F27),ISBLANK(G27),ISBLANK(H27),ISBLANK(I27),ISBLANK(J27),ISBLANK(K27),ISBLANK(L27),ISBLANK(M27)),FALSE,TRUE))</f>
        <v>1</v>
      </c>
      <c r="O27" s="481" t="b">
        <f t="shared" ref="O27:O90" si="4">IF(OR(AND(B27="N/A",C27="N/A"),AND(B27&lt;&gt;"N/A",C27&lt;&gt;"N/A"),AND(ISBLANK(B27),ISBLANK(C27)),AND(NOT(ISBLANK(B27)),NOT(ISBLANK(C27)))),TRUE,FALSE)</f>
        <v>1</v>
      </c>
      <c r="P27" s="16" t="b">
        <f>IF(OR(AND(B27="N/A",C27="N/A",D27=0,E27=0,F27=0,K27=0,L27=0,M27=0),AND(ISBLANK(B27),ISBLANK(C27),ISBLANK(D27),ISBLANK(E27),ISBLANK(F27),ISBLANK(G27),ISBLANK(H27),ISBLANK(I27),ISBLANK(J27),K27=0,ISBLANK(L27),ISBLANK(M27)),AND(AND(NOT(ISBLANK(B27)),B27&lt;&gt;"N/A"),AND(NOT(ISBLANK(C27)),C27&lt;&gt;"N/A"),D27&lt;&gt;0)),TRUE,FALSE)</f>
        <v>1</v>
      </c>
      <c r="Q27" s="16" t="b">
        <f t="shared" si="1"/>
        <v>1</v>
      </c>
      <c r="R27" s="16" t="b">
        <f t="shared" si="2"/>
        <v>1</v>
      </c>
      <c r="T27" s="13"/>
    </row>
    <row r="28" spans="1:25" ht="16.5" customHeight="1">
      <c r="A28" s="239">
        <v>3</v>
      </c>
      <c r="B28" s="206"/>
      <c r="C28" s="206"/>
      <c r="D28" s="225"/>
      <c r="E28" s="225"/>
      <c r="F28" s="225"/>
      <c r="G28" s="226"/>
      <c r="H28" s="226"/>
      <c r="I28" s="226"/>
      <c r="J28" s="226"/>
      <c r="K28" s="104">
        <f t="shared" si="3"/>
        <v>0</v>
      </c>
      <c r="L28" s="225"/>
      <c r="M28" s="207"/>
      <c r="N28" s="16" t="b">
        <f t="shared" ref="N28:N91" si="5">IF(ISBLANK(B28),TRUE,IF(OR(ISBLANK(C28),ISBLANK(D28),ISBLANK(E28),ISBLANK(F28),ISBLANK(G28),ISBLANK(H28),ISBLANK(I28),ISBLANK(J28),ISBLANK(K28),ISBLANK(L28),ISBLANK(M28)),FALSE,TRUE))</f>
        <v>1</v>
      </c>
      <c r="O28" s="481" t="b">
        <f t="shared" si="4"/>
        <v>1</v>
      </c>
      <c r="P28" s="16" t="b">
        <f t="shared" ref="P28:P91" si="6">IF(OR(AND(B28="N/A",C28="N/A",D28=0,E28=0,F28=0,K28=0,L28=0,M28=0),AND(ISBLANK(B28),ISBLANK(C28),ISBLANK(D28),ISBLANK(E28),ISBLANK(F28),ISBLANK(G28),ISBLANK(H28),ISBLANK(I28),ISBLANK(J28),K28=0,ISBLANK(L28),ISBLANK(M28)),AND(AND(NOT(ISBLANK(B28)),B28&lt;&gt;"N/A"),AND(NOT(ISBLANK(C28)),C28&lt;&gt;"N/A"),D28&lt;&gt;0)),TRUE,FALSE)</f>
        <v>1</v>
      </c>
      <c r="Q28" s="16" t="b">
        <f t="shared" si="1"/>
        <v>1</v>
      </c>
      <c r="R28" s="16" t="b">
        <f t="shared" si="2"/>
        <v>1</v>
      </c>
      <c r="T28" s="13"/>
    </row>
    <row r="29" spans="1:25" ht="16.5" customHeight="1">
      <c r="A29" s="239">
        <v>4</v>
      </c>
      <c r="B29" s="206"/>
      <c r="C29" s="206"/>
      <c r="D29" s="225"/>
      <c r="E29" s="225"/>
      <c r="F29" s="225"/>
      <c r="G29" s="226"/>
      <c r="H29" s="226"/>
      <c r="I29" s="226"/>
      <c r="J29" s="226"/>
      <c r="K29" s="104">
        <f t="shared" si="3"/>
        <v>0</v>
      </c>
      <c r="L29" s="225"/>
      <c r="M29" s="207"/>
      <c r="N29" s="16" t="b">
        <f t="shared" si="5"/>
        <v>1</v>
      </c>
      <c r="O29" s="481" t="b">
        <f t="shared" si="4"/>
        <v>1</v>
      </c>
      <c r="P29" s="16" t="b">
        <f t="shared" si="6"/>
        <v>1</v>
      </c>
      <c r="Q29" s="16" t="b">
        <f t="shared" si="1"/>
        <v>1</v>
      </c>
      <c r="R29" s="16" t="b">
        <f t="shared" si="2"/>
        <v>1</v>
      </c>
      <c r="T29" s="13"/>
    </row>
    <row r="30" spans="1:25" ht="16.5" customHeight="1">
      <c r="A30" s="239">
        <v>5</v>
      </c>
      <c r="B30" s="206"/>
      <c r="C30" s="206"/>
      <c r="D30" s="225"/>
      <c r="E30" s="225"/>
      <c r="F30" s="225"/>
      <c r="G30" s="226"/>
      <c r="H30" s="226"/>
      <c r="I30" s="226"/>
      <c r="J30" s="226"/>
      <c r="K30" s="104">
        <f t="shared" si="3"/>
        <v>0</v>
      </c>
      <c r="L30" s="225"/>
      <c r="M30" s="207"/>
      <c r="N30" s="16" t="b">
        <f t="shared" si="5"/>
        <v>1</v>
      </c>
      <c r="O30" s="481" t="b">
        <f t="shared" si="4"/>
        <v>1</v>
      </c>
      <c r="P30" s="16" t="b">
        <f t="shared" si="6"/>
        <v>1</v>
      </c>
      <c r="Q30" s="16" t="b">
        <f t="shared" si="1"/>
        <v>1</v>
      </c>
      <c r="R30" s="16" t="b">
        <f t="shared" si="2"/>
        <v>1</v>
      </c>
      <c r="T30" s="13"/>
    </row>
    <row r="31" spans="1:25" ht="16.5" customHeight="1">
      <c r="A31" s="239">
        <v>6</v>
      </c>
      <c r="B31" s="206"/>
      <c r="C31" s="206"/>
      <c r="D31" s="225"/>
      <c r="E31" s="225"/>
      <c r="F31" s="225"/>
      <c r="G31" s="226"/>
      <c r="H31" s="226"/>
      <c r="I31" s="226"/>
      <c r="J31" s="226"/>
      <c r="K31" s="104">
        <f t="shared" si="3"/>
        <v>0</v>
      </c>
      <c r="L31" s="225"/>
      <c r="M31" s="207"/>
      <c r="N31" s="16" t="b">
        <f t="shared" si="5"/>
        <v>1</v>
      </c>
      <c r="O31" s="481" t="b">
        <f t="shared" si="4"/>
        <v>1</v>
      </c>
      <c r="P31" s="16" t="b">
        <f t="shared" si="6"/>
        <v>1</v>
      </c>
      <c r="Q31" s="16" t="b">
        <f t="shared" si="1"/>
        <v>1</v>
      </c>
      <c r="R31" s="16" t="b">
        <f t="shared" si="2"/>
        <v>1</v>
      </c>
      <c r="T31" s="13"/>
    </row>
    <row r="32" spans="1:25" ht="16.5" customHeight="1">
      <c r="A32" s="239">
        <v>7</v>
      </c>
      <c r="B32" s="206"/>
      <c r="C32" s="206"/>
      <c r="D32" s="225"/>
      <c r="E32" s="225"/>
      <c r="F32" s="225"/>
      <c r="G32" s="226"/>
      <c r="H32" s="226"/>
      <c r="I32" s="226"/>
      <c r="J32" s="226"/>
      <c r="K32" s="104">
        <f t="shared" si="3"/>
        <v>0</v>
      </c>
      <c r="L32" s="225"/>
      <c r="M32" s="207"/>
      <c r="N32" s="16" t="b">
        <f t="shared" si="5"/>
        <v>1</v>
      </c>
      <c r="O32" s="481" t="b">
        <f t="shared" si="4"/>
        <v>1</v>
      </c>
      <c r="P32" s="16" t="b">
        <f t="shared" si="6"/>
        <v>1</v>
      </c>
      <c r="Q32" s="16" t="b">
        <f t="shared" si="1"/>
        <v>1</v>
      </c>
      <c r="R32" s="16" t="b">
        <f t="shared" si="2"/>
        <v>1</v>
      </c>
      <c r="T32" s="13"/>
    </row>
    <row r="33" spans="1:20" ht="16.5" customHeight="1">
      <c r="A33" s="239">
        <v>8</v>
      </c>
      <c r="B33" s="206"/>
      <c r="C33" s="206"/>
      <c r="D33" s="225"/>
      <c r="E33" s="225"/>
      <c r="F33" s="225"/>
      <c r="G33" s="226"/>
      <c r="H33" s="226"/>
      <c r="I33" s="226"/>
      <c r="J33" s="226"/>
      <c r="K33" s="104">
        <f t="shared" si="3"/>
        <v>0</v>
      </c>
      <c r="L33" s="225"/>
      <c r="M33" s="207"/>
      <c r="N33" s="16" t="b">
        <f t="shared" si="5"/>
        <v>1</v>
      </c>
      <c r="O33" s="481" t="b">
        <f t="shared" si="4"/>
        <v>1</v>
      </c>
      <c r="P33" s="16" t="b">
        <f t="shared" si="6"/>
        <v>1</v>
      </c>
      <c r="Q33" s="16" t="b">
        <f t="shared" si="1"/>
        <v>1</v>
      </c>
      <c r="R33" s="16" t="b">
        <f t="shared" si="2"/>
        <v>1</v>
      </c>
      <c r="T33" s="13"/>
    </row>
    <row r="34" spans="1:20" ht="16.5" customHeight="1">
      <c r="A34" s="239">
        <v>9</v>
      </c>
      <c r="B34" s="206"/>
      <c r="C34" s="206"/>
      <c r="D34" s="225"/>
      <c r="E34" s="225"/>
      <c r="F34" s="225"/>
      <c r="G34" s="226"/>
      <c r="H34" s="226"/>
      <c r="I34" s="226"/>
      <c r="J34" s="226"/>
      <c r="K34" s="104">
        <f t="shared" si="3"/>
        <v>0</v>
      </c>
      <c r="L34" s="225"/>
      <c r="M34" s="207"/>
      <c r="N34" s="16" t="b">
        <f t="shared" si="5"/>
        <v>1</v>
      </c>
      <c r="O34" s="481" t="b">
        <f t="shared" si="4"/>
        <v>1</v>
      </c>
      <c r="P34" s="16" t="b">
        <f t="shared" si="6"/>
        <v>1</v>
      </c>
      <c r="Q34" s="16" t="b">
        <f t="shared" si="1"/>
        <v>1</v>
      </c>
      <c r="R34" s="16" t="b">
        <f t="shared" si="2"/>
        <v>1</v>
      </c>
      <c r="T34" s="13"/>
    </row>
    <row r="35" spans="1:20" ht="16.5" customHeight="1">
      <c r="A35" s="239">
        <v>10</v>
      </c>
      <c r="B35" s="206"/>
      <c r="C35" s="206"/>
      <c r="D35" s="225"/>
      <c r="E35" s="225"/>
      <c r="F35" s="225"/>
      <c r="G35" s="226"/>
      <c r="H35" s="226"/>
      <c r="I35" s="226"/>
      <c r="J35" s="226"/>
      <c r="K35" s="104">
        <f t="shared" si="3"/>
        <v>0</v>
      </c>
      <c r="L35" s="225"/>
      <c r="M35" s="207"/>
      <c r="N35" s="16" t="b">
        <f t="shared" si="5"/>
        <v>1</v>
      </c>
      <c r="O35" s="481" t="b">
        <f t="shared" si="4"/>
        <v>1</v>
      </c>
      <c r="P35" s="16" t="b">
        <f t="shared" si="6"/>
        <v>1</v>
      </c>
      <c r="Q35" s="16" t="b">
        <f t="shared" si="1"/>
        <v>1</v>
      </c>
      <c r="R35" s="16" t="b">
        <f t="shared" si="2"/>
        <v>1</v>
      </c>
      <c r="T35" s="13"/>
    </row>
    <row r="36" spans="1:20" ht="16.5" customHeight="1">
      <c r="A36" s="239">
        <v>11</v>
      </c>
      <c r="B36" s="206"/>
      <c r="C36" s="206"/>
      <c r="D36" s="225"/>
      <c r="E36" s="225"/>
      <c r="F36" s="225"/>
      <c r="G36" s="226"/>
      <c r="H36" s="226"/>
      <c r="I36" s="226"/>
      <c r="J36" s="226"/>
      <c r="K36" s="104">
        <f t="shared" si="3"/>
        <v>0</v>
      </c>
      <c r="L36" s="225"/>
      <c r="M36" s="207"/>
      <c r="N36" s="16" t="b">
        <f t="shared" si="5"/>
        <v>1</v>
      </c>
      <c r="O36" s="481" t="b">
        <f t="shared" si="4"/>
        <v>1</v>
      </c>
      <c r="P36" s="16" t="b">
        <f t="shared" si="6"/>
        <v>1</v>
      </c>
      <c r="Q36" s="16" t="b">
        <f t="shared" si="1"/>
        <v>1</v>
      </c>
      <c r="R36" s="16" t="b">
        <f t="shared" si="2"/>
        <v>1</v>
      </c>
      <c r="T36" s="13"/>
    </row>
    <row r="37" spans="1:20" ht="16.5" customHeight="1">
      <c r="A37" s="239">
        <v>12</v>
      </c>
      <c r="B37" s="206"/>
      <c r="C37" s="206"/>
      <c r="D37" s="225"/>
      <c r="E37" s="225"/>
      <c r="F37" s="225"/>
      <c r="G37" s="226"/>
      <c r="H37" s="226"/>
      <c r="I37" s="226"/>
      <c r="J37" s="226"/>
      <c r="K37" s="104">
        <f t="shared" si="3"/>
        <v>0</v>
      </c>
      <c r="L37" s="225"/>
      <c r="M37" s="207"/>
      <c r="N37" s="16" t="b">
        <f t="shared" si="5"/>
        <v>1</v>
      </c>
      <c r="O37" s="481" t="b">
        <f t="shared" si="4"/>
        <v>1</v>
      </c>
      <c r="P37" s="16" t="b">
        <f t="shared" si="6"/>
        <v>1</v>
      </c>
      <c r="Q37" s="16" t="b">
        <f t="shared" si="1"/>
        <v>1</v>
      </c>
      <c r="R37" s="16" t="b">
        <f t="shared" si="2"/>
        <v>1</v>
      </c>
      <c r="T37" s="13"/>
    </row>
    <row r="38" spans="1:20" ht="16.5" customHeight="1">
      <c r="A38" s="239">
        <v>13</v>
      </c>
      <c r="B38" s="206"/>
      <c r="C38" s="206"/>
      <c r="D38" s="225"/>
      <c r="E38" s="225"/>
      <c r="F38" s="225"/>
      <c r="G38" s="226"/>
      <c r="H38" s="226"/>
      <c r="I38" s="226"/>
      <c r="J38" s="226"/>
      <c r="K38" s="104">
        <f t="shared" si="3"/>
        <v>0</v>
      </c>
      <c r="L38" s="225"/>
      <c r="M38" s="207"/>
      <c r="N38" s="16" t="b">
        <f t="shared" si="5"/>
        <v>1</v>
      </c>
      <c r="O38" s="481" t="b">
        <f t="shared" si="4"/>
        <v>1</v>
      </c>
      <c r="P38" s="16" t="b">
        <f t="shared" si="6"/>
        <v>1</v>
      </c>
      <c r="Q38" s="16" t="b">
        <f t="shared" si="1"/>
        <v>1</v>
      </c>
      <c r="R38" s="16" t="b">
        <f t="shared" si="2"/>
        <v>1</v>
      </c>
      <c r="T38" s="13"/>
    </row>
    <row r="39" spans="1:20" ht="16.5" customHeight="1">
      <c r="A39" s="239">
        <v>14</v>
      </c>
      <c r="B39" s="206"/>
      <c r="C39" s="206"/>
      <c r="D39" s="225"/>
      <c r="E39" s="225"/>
      <c r="F39" s="225"/>
      <c r="G39" s="226"/>
      <c r="H39" s="226"/>
      <c r="I39" s="226"/>
      <c r="J39" s="226"/>
      <c r="K39" s="104">
        <f t="shared" si="3"/>
        <v>0</v>
      </c>
      <c r="L39" s="225"/>
      <c r="M39" s="207"/>
      <c r="N39" s="16" t="b">
        <f t="shared" si="5"/>
        <v>1</v>
      </c>
      <c r="O39" s="481" t="b">
        <f t="shared" si="4"/>
        <v>1</v>
      </c>
      <c r="P39" s="16" t="b">
        <f t="shared" si="6"/>
        <v>1</v>
      </c>
      <c r="Q39" s="16" t="b">
        <f t="shared" si="1"/>
        <v>1</v>
      </c>
      <c r="R39" s="16" t="b">
        <f t="shared" si="2"/>
        <v>1</v>
      </c>
      <c r="T39" s="13"/>
    </row>
    <row r="40" spans="1:20" ht="15.75">
      <c r="A40" s="239">
        <v>15</v>
      </c>
      <c r="B40" s="206"/>
      <c r="C40" s="206"/>
      <c r="D40" s="225"/>
      <c r="E40" s="225"/>
      <c r="F40" s="225"/>
      <c r="G40" s="226"/>
      <c r="H40" s="226"/>
      <c r="I40" s="226"/>
      <c r="J40" s="226"/>
      <c r="K40" s="104">
        <f t="shared" si="3"/>
        <v>0</v>
      </c>
      <c r="L40" s="225"/>
      <c r="M40" s="207"/>
      <c r="N40" s="16" t="b">
        <f t="shared" si="5"/>
        <v>1</v>
      </c>
      <c r="O40" s="481" t="b">
        <f t="shared" si="4"/>
        <v>1</v>
      </c>
      <c r="P40" s="16" t="b">
        <f t="shared" si="6"/>
        <v>1</v>
      </c>
      <c r="Q40" s="16" t="b">
        <f t="shared" si="1"/>
        <v>1</v>
      </c>
      <c r="R40" s="16" t="b">
        <f t="shared" si="2"/>
        <v>1</v>
      </c>
      <c r="T40" s="13"/>
    </row>
    <row r="41" spans="1:20" ht="15.75">
      <c r="A41" s="239">
        <v>16</v>
      </c>
      <c r="B41" s="206"/>
      <c r="C41" s="206"/>
      <c r="D41" s="225"/>
      <c r="E41" s="225"/>
      <c r="F41" s="225"/>
      <c r="G41" s="226"/>
      <c r="H41" s="226"/>
      <c r="I41" s="226"/>
      <c r="J41" s="226"/>
      <c r="K41" s="104">
        <f t="shared" si="3"/>
        <v>0</v>
      </c>
      <c r="L41" s="225"/>
      <c r="M41" s="207"/>
      <c r="N41" s="16" t="b">
        <f t="shared" si="5"/>
        <v>1</v>
      </c>
      <c r="O41" s="481" t="b">
        <f t="shared" si="4"/>
        <v>1</v>
      </c>
      <c r="P41" s="16" t="b">
        <f t="shared" si="6"/>
        <v>1</v>
      </c>
      <c r="Q41" s="16" t="b">
        <f t="shared" si="1"/>
        <v>1</v>
      </c>
      <c r="R41" s="16" t="b">
        <f t="shared" si="2"/>
        <v>1</v>
      </c>
      <c r="T41" s="13"/>
    </row>
    <row r="42" spans="1:20" ht="15.75">
      <c r="A42" s="239">
        <v>17</v>
      </c>
      <c r="B42" s="206"/>
      <c r="C42" s="206"/>
      <c r="D42" s="225"/>
      <c r="E42" s="225"/>
      <c r="F42" s="225"/>
      <c r="G42" s="226"/>
      <c r="H42" s="226"/>
      <c r="I42" s="226"/>
      <c r="J42" s="226"/>
      <c r="K42" s="104">
        <f t="shared" si="3"/>
        <v>0</v>
      </c>
      <c r="L42" s="225"/>
      <c r="M42" s="207"/>
      <c r="N42" s="16" t="b">
        <f t="shared" si="5"/>
        <v>1</v>
      </c>
      <c r="O42" s="481" t="b">
        <f t="shared" si="4"/>
        <v>1</v>
      </c>
      <c r="P42" s="16" t="b">
        <f t="shared" si="6"/>
        <v>1</v>
      </c>
      <c r="Q42" s="16" t="b">
        <f t="shared" si="1"/>
        <v>1</v>
      </c>
      <c r="R42" s="16" t="b">
        <f t="shared" si="2"/>
        <v>1</v>
      </c>
      <c r="T42" s="13"/>
    </row>
    <row r="43" spans="1:20" ht="15.75">
      <c r="A43" s="239">
        <v>18</v>
      </c>
      <c r="B43" s="206"/>
      <c r="C43" s="206"/>
      <c r="D43" s="225"/>
      <c r="E43" s="225"/>
      <c r="F43" s="225"/>
      <c r="G43" s="226"/>
      <c r="H43" s="226"/>
      <c r="I43" s="226"/>
      <c r="J43" s="226"/>
      <c r="K43" s="104">
        <f t="shared" si="3"/>
        <v>0</v>
      </c>
      <c r="L43" s="225"/>
      <c r="M43" s="207"/>
      <c r="N43" s="16" t="b">
        <f t="shared" si="5"/>
        <v>1</v>
      </c>
      <c r="O43" s="481" t="b">
        <f t="shared" si="4"/>
        <v>1</v>
      </c>
      <c r="P43" s="16" t="b">
        <f t="shared" si="6"/>
        <v>1</v>
      </c>
      <c r="Q43" s="16" t="b">
        <f t="shared" si="1"/>
        <v>1</v>
      </c>
      <c r="R43" s="16" t="b">
        <f t="shared" si="2"/>
        <v>1</v>
      </c>
      <c r="T43" s="13"/>
    </row>
    <row r="44" spans="1:20" ht="15.75">
      <c r="A44" s="239">
        <v>19</v>
      </c>
      <c r="B44" s="206"/>
      <c r="C44" s="206"/>
      <c r="D44" s="225"/>
      <c r="E44" s="225"/>
      <c r="F44" s="225"/>
      <c r="G44" s="226"/>
      <c r="H44" s="226"/>
      <c r="I44" s="226"/>
      <c r="J44" s="226"/>
      <c r="K44" s="104">
        <f t="shared" si="3"/>
        <v>0</v>
      </c>
      <c r="L44" s="225"/>
      <c r="M44" s="207"/>
      <c r="N44" s="16" t="b">
        <f t="shared" si="5"/>
        <v>1</v>
      </c>
      <c r="O44" s="481" t="b">
        <f t="shared" si="4"/>
        <v>1</v>
      </c>
      <c r="P44" s="16" t="b">
        <f t="shared" si="6"/>
        <v>1</v>
      </c>
      <c r="Q44" s="16" t="b">
        <f t="shared" si="1"/>
        <v>1</v>
      </c>
      <c r="R44" s="16" t="b">
        <f t="shared" si="2"/>
        <v>1</v>
      </c>
      <c r="T44" s="13"/>
    </row>
    <row r="45" spans="1:20" ht="15.75">
      <c r="A45" s="239">
        <v>20</v>
      </c>
      <c r="B45" s="206"/>
      <c r="C45" s="206"/>
      <c r="D45" s="225"/>
      <c r="E45" s="225"/>
      <c r="F45" s="225"/>
      <c r="G45" s="226"/>
      <c r="H45" s="226"/>
      <c r="I45" s="226"/>
      <c r="J45" s="226"/>
      <c r="K45" s="104">
        <f t="shared" si="3"/>
        <v>0</v>
      </c>
      <c r="L45" s="225"/>
      <c r="M45" s="207"/>
      <c r="N45" s="16" t="b">
        <f t="shared" si="5"/>
        <v>1</v>
      </c>
      <c r="O45" s="481" t="b">
        <f t="shared" si="4"/>
        <v>1</v>
      </c>
      <c r="P45" s="16" t="b">
        <f t="shared" si="6"/>
        <v>1</v>
      </c>
      <c r="Q45" s="16" t="b">
        <f t="shared" si="1"/>
        <v>1</v>
      </c>
      <c r="R45" s="16" t="b">
        <f t="shared" si="2"/>
        <v>1</v>
      </c>
      <c r="T45" s="13"/>
    </row>
    <row r="46" spans="1:20" ht="15.75">
      <c r="A46" s="239">
        <v>21</v>
      </c>
      <c r="B46" s="206"/>
      <c r="C46" s="206"/>
      <c r="D46" s="225"/>
      <c r="E46" s="225"/>
      <c r="F46" s="225"/>
      <c r="G46" s="226"/>
      <c r="H46" s="226"/>
      <c r="I46" s="226"/>
      <c r="J46" s="226"/>
      <c r="K46" s="104">
        <f t="shared" si="3"/>
        <v>0</v>
      </c>
      <c r="L46" s="225"/>
      <c r="M46" s="207"/>
      <c r="N46" s="16" t="b">
        <f t="shared" si="5"/>
        <v>1</v>
      </c>
      <c r="O46" s="481" t="b">
        <f t="shared" si="4"/>
        <v>1</v>
      </c>
      <c r="P46" s="16" t="b">
        <f t="shared" si="6"/>
        <v>1</v>
      </c>
      <c r="Q46" s="16" t="b">
        <f t="shared" si="1"/>
        <v>1</v>
      </c>
      <c r="R46" s="16" t="b">
        <f t="shared" si="2"/>
        <v>1</v>
      </c>
      <c r="T46" s="13"/>
    </row>
    <row r="47" spans="1:20" ht="15.75">
      <c r="A47" s="239">
        <v>22</v>
      </c>
      <c r="B47" s="206"/>
      <c r="C47" s="206"/>
      <c r="D47" s="225"/>
      <c r="E47" s="225"/>
      <c r="F47" s="225"/>
      <c r="G47" s="226"/>
      <c r="H47" s="226"/>
      <c r="I47" s="226"/>
      <c r="J47" s="226"/>
      <c r="K47" s="104">
        <f t="shared" si="3"/>
        <v>0</v>
      </c>
      <c r="L47" s="225"/>
      <c r="M47" s="207"/>
      <c r="N47" s="16" t="b">
        <f t="shared" si="5"/>
        <v>1</v>
      </c>
      <c r="O47" s="481" t="b">
        <f t="shared" si="4"/>
        <v>1</v>
      </c>
      <c r="P47" s="16" t="b">
        <f t="shared" si="6"/>
        <v>1</v>
      </c>
      <c r="Q47" s="16" t="b">
        <f t="shared" si="1"/>
        <v>1</v>
      </c>
      <c r="R47" s="16" t="b">
        <f t="shared" si="2"/>
        <v>1</v>
      </c>
      <c r="T47" s="13"/>
    </row>
    <row r="48" spans="1:20" ht="15.75">
      <c r="A48" s="239">
        <v>23</v>
      </c>
      <c r="B48" s="206"/>
      <c r="C48" s="206"/>
      <c r="D48" s="225"/>
      <c r="E48" s="225"/>
      <c r="F48" s="225"/>
      <c r="G48" s="226"/>
      <c r="H48" s="226"/>
      <c r="I48" s="226"/>
      <c r="J48" s="226"/>
      <c r="K48" s="104">
        <f t="shared" si="3"/>
        <v>0</v>
      </c>
      <c r="L48" s="225"/>
      <c r="M48" s="207"/>
      <c r="N48" s="16" t="b">
        <f t="shared" si="5"/>
        <v>1</v>
      </c>
      <c r="O48" s="481" t="b">
        <f t="shared" si="4"/>
        <v>1</v>
      </c>
      <c r="P48" s="16" t="b">
        <f t="shared" si="6"/>
        <v>1</v>
      </c>
      <c r="Q48" s="16" t="b">
        <f t="shared" si="1"/>
        <v>1</v>
      </c>
      <c r="R48" s="16" t="b">
        <f t="shared" si="2"/>
        <v>1</v>
      </c>
      <c r="T48" s="13"/>
    </row>
    <row r="49" spans="1:20" ht="15.75">
      <c r="A49" s="239">
        <v>24</v>
      </c>
      <c r="B49" s="206"/>
      <c r="C49" s="206"/>
      <c r="D49" s="225"/>
      <c r="E49" s="225"/>
      <c r="F49" s="225"/>
      <c r="G49" s="226"/>
      <c r="H49" s="226"/>
      <c r="I49" s="226"/>
      <c r="J49" s="226"/>
      <c r="K49" s="104">
        <f t="shared" si="3"/>
        <v>0</v>
      </c>
      <c r="L49" s="225"/>
      <c r="M49" s="207"/>
      <c r="N49" s="16" t="b">
        <f t="shared" si="5"/>
        <v>1</v>
      </c>
      <c r="O49" s="481" t="b">
        <f t="shared" si="4"/>
        <v>1</v>
      </c>
      <c r="P49" s="16" t="b">
        <f t="shared" si="6"/>
        <v>1</v>
      </c>
      <c r="Q49" s="16" t="b">
        <f t="shared" si="1"/>
        <v>1</v>
      </c>
      <c r="R49" s="16" t="b">
        <f t="shared" si="2"/>
        <v>1</v>
      </c>
      <c r="T49" s="13"/>
    </row>
    <row r="50" spans="1:20" ht="15.75">
      <c r="A50" s="239">
        <v>25</v>
      </c>
      <c r="B50" s="206"/>
      <c r="C50" s="206"/>
      <c r="D50" s="225"/>
      <c r="E50" s="225"/>
      <c r="F50" s="225"/>
      <c r="G50" s="226"/>
      <c r="H50" s="226"/>
      <c r="I50" s="226"/>
      <c r="J50" s="226"/>
      <c r="K50" s="104">
        <f t="shared" si="3"/>
        <v>0</v>
      </c>
      <c r="L50" s="225"/>
      <c r="M50" s="207"/>
      <c r="N50" s="16" t="b">
        <f t="shared" si="5"/>
        <v>1</v>
      </c>
      <c r="O50" s="481" t="b">
        <f t="shared" si="4"/>
        <v>1</v>
      </c>
      <c r="P50" s="16" t="b">
        <f t="shared" si="6"/>
        <v>1</v>
      </c>
      <c r="Q50" s="16" t="b">
        <f t="shared" si="1"/>
        <v>1</v>
      </c>
      <c r="R50" s="16" t="b">
        <f t="shared" si="2"/>
        <v>1</v>
      </c>
      <c r="T50" s="13"/>
    </row>
    <row r="51" spans="1:20" ht="15.75">
      <c r="A51" s="239">
        <v>26</v>
      </c>
      <c r="B51" s="206"/>
      <c r="C51" s="206"/>
      <c r="D51" s="225"/>
      <c r="E51" s="225"/>
      <c r="F51" s="225"/>
      <c r="G51" s="226"/>
      <c r="H51" s="226"/>
      <c r="I51" s="226"/>
      <c r="J51" s="226"/>
      <c r="K51" s="104">
        <f t="shared" si="3"/>
        <v>0</v>
      </c>
      <c r="L51" s="225"/>
      <c r="M51" s="207"/>
      <c r="N51" s="16" t="b">
        <f t="shared" si="5"/>
        <v>1</v>
      </c>
      <c r="O51" s="481" t="b">
        <f t="shared" si="4"/>
        <v>1</v>
      </c>
      <c r="P51" s="16" t="b">
        <f t="shared" si="6"/>
        <v>1</v>
      </c>
      <c r="Q51" s="16" t="b">
        <f t="shared" si="1"/>
        <v>1</v>
      </c>
      <c r="R51" s="16" t="b">
        <f t="shared" si="2"/>
        <v>1</v>
      </c>
      <c r="T51" s="13"/>
    </row>
    <row r="52" spans="1:20" ht="15.75">
      <c r="A52" s="239">
        <v>27</v>
      </c>
      <c r="B52" s="206"/>
      <c r="C52" s="206"/>
      <c r="D52" s="225"/>
      <c r="E52" s="225"/>
      <c r="F52" s="225"/>
      <c r="G52" s="226"/>
      <c r="H52" s="226"/>
      <c r="I52" s="226"/>
      <c r="J52" s="226"/>
      <c r="K52" s="104">
        <f t="shared" si="3"/>
        <v>0</v>
      </c>
      <c r="L52" s="225"/>
      <c r="M52" s="207"/>
      <c r="N52" s="16" t="b">
        <f t="shared" si="5"/>
        <v>1</v>
      </c>
      <c r="O52" s="481" t="b">
        <f t="shared" si="4"/>
        <v>1</v>
      </c>
      <c r="P52" s="16" t="b">
        <f t="shared" si="6"/>
        <v>1</v>
      </c>
      <c r="Q52" s="16" t="b">
        <f t="shared" si="1"/>
        <v>1</v>
      </c>
      <c r="R52" s="16" t="b">
        <f t="shared" si="2"/>
        <v>1</v>
      </c>
      <c r="T52" s="13"/>
    </row>
    <row r="53" spans="1:20" ht="15.75">
      <c r="A53" s="239">
        <v>28</v>
      </c>
      <c r="B53" s="206"/>
      <c r="C53" s="206"/>
      <c r="D53" s="225"/>
      <c r="E53" s="225"/>
      <c r="F53" s="225"/>
      <c r="G53" s="226"/>
      <c r="H53" s="226"/>
      <c r="I53" s="226"/>
      <c r="J53" s="226"/>
      <c r="K53" s="104">
        <f t="shared" si="3"/>
        <v>0</v>
      </c>
      <c r="L53" s="225"/>
      <c r="M53" s="207"/>
      <c r="N53" s="16" t="b">
        <f t="shared" si="5"/>
        <v>1</v>
      </c>
      <c r="O53" s="481" t="b">
        <f t="shared" si="4"/>
        <v>1</v>
      </c>
      <c r="P53" s="16" t="b">
        <f t="shared" si="6"/>
        <v>1</v>
      </c>
      <c r="Q53" s="16" t="b">
        <f t="shared" si="1"/>
        <v>1</v>
      </c>
      <c r="R53" s="16" t="b">
        <f t="shared" si="2"/>
        <v>1</v>
      </c>
      <c r="T53" s="13"/>
    </row>
    <row r="54" spans="1:20" ht="15.75">
      <c r="A54" s="239">
        <v>29</v>
      </c>
      <c r="B54" s="206"/>
      <c r="C54" s="206"/>
      <c r="D54" s="225"/>
      <c r="E54" s="225"/>
      <c r="F54" s="225"/>
      <c r="G54" s="226"/>
      <c r="H54" s="226"/>
      <c r="I54" s="226"/>
      <c r="J54" s="226"/>
      <c r="K54" s="104">
        <f t="shared" si="3"/>
        <v>0</v>
      </c>
      <c r="L54" s="225"/>
      <c r="M54" s="207"/>
      <c r="N54" s="16" t="b">
        <f t="shared" si="5"/>
        <v>1</v>
      </c>
      <c r="O54" s="481" t="b">
        <f t="shared" si="4"/>
        <v>1</v>
      </c>
      <c r="P54" s="16" t="b">
        <f t="shared" si="6"/>
        <v>1</v>
      </c>
      <c r="Q54" s="16" t="b">
        <f t="shared" si="1"/>
        <v>1</v>
      </c>
      <c r="R54" s="16" t="b">
        <f t="shared" si="2"/>
        <v>1</v>
      </c>
      <c r="T54" s="13"/>
    </row>
    <row r="55" spans="1:20" ht="15.75">
      <c r="A55" s="239">
        <v>30</v>
      </c>
      <c r="B55" s="206"/>
      <c r="C55" s="206"/>
      <c r="D55" s="225"/>
      <c r="E55" s="225"/>
      <c r="F55" s="225"/>
      <c r="G55" s="226"/>
      <c r="H55" s="226"/>
      <c r="I55" s="226"/>
      <c r="J55" s="226"/>
      <c r="K55" s="104">
        <f t="shared" si="3"/>
        <v>0</v>
      </c>
      <c r="L55" s="225"/>
      <c r="M55" s="207"/>
      <c r="N55" s="16" t="b">
        <f t="shared" si="5"/>
        <v>1</v>
      </c>
      <c r="O55" s="481" t="b">
        <f t="shared" si="4"/>
        <v>1</v>
      </c>
      <c r="P55" s="16" t="b">
        <f t="shared" si="6"/>
        <v>1</v>
      </c>
      <c r="Q55" s="16" t="b">
        <f t="shared" si="1"/>
        <v>1</v>
      </c>
      <c r="R55" s="16" t="b">
        <f t="shared" si="2"/>
        <v>1</v>
      </c>
      <c r="T55" s="13"/>
    </row>
    <row r="56" spans="1:20" ht="15.75">
      <c r="A56" s="239">
        <v>31</v>
      </c>
      <c r="B56" s="206"/>
      <c r="C56" s="206"/>
      <c r="D56" s="225"/>
      <c r="E56" s="225"/>
      <c r="F56" s="225"/>
      <c r="G56" s="226"/>
      <c r="H56" s="226"/>
      <c r="I56" s="226"/>
      <c r="J56" s="226"/>
      <c r="K56" s="104">
        <f t="shared" si="3"/>
        <v>0</v>
      </c>
      <c r="L56" s="225"/>
      <c r="M56" s="207"/>
      <c r="N56" s="16" t="b">
        <f t="shared" si="5"/>
        <v>1</v>
      </c>
      <c r="O56" s="481" t="b">
        <f t="shared" si="4"/>
        <v>1</v>
      </c>
      <c r="P56" s="16" t="b">
        <f t="shared" si="6"/>
        <v>1</v>
      </c>
      <c r="Q56" s="16" t="b">
        <f t="shared" si="1"/>
        <v>1</v>
      </c>
      <c r="R56" s="16" t="b">
        <f t="shared" si="2"/>
        <v>1</v>
      </c>
      <c r="T56" s="13"/>
    </row>
    <row r="57" spans="1:20" ht="15.75">
      <c r="A57" s="239">
        <v>32</v>
      </c>
      <c r="B57" s="206"/>
      <c r="C57" s="206"/>
      <c r="D57" s="225"/>
      <c r="E57" s="225"/>
      <c r="F57" s="225"/>
      <c r="G57" s="226"/>
      <c r="H57" s="226"/>
      <c r="I57" s="226"/>
      <c r="J57" s="226"/>
      <c r="K57" s="104">
        <f t="shared" si="3"/>
        <v>0</v>
      </c>
      <c r="L57" s="225"/>
      <c r="M57" s="207"/>
      <c r="N57" s="16" t="b">
        <f t="shared" si="5"/>
        <v>1</v>
      </c>
      <c r="O57" s="481" t="b">
        <f t="shared" si="4"/>
        <v>1</v>
      </c>
      <c r="P57" s="16" t="b">
        <f t="shared" si="6"/>
        <v>1</v>
      </c>
      <c r="Q57" s="16" t="b">
        <f t="shared" si="1"/>
        <v>1</v>
      </c>
      <c r="R57" s="16" t="b">
        <f t="shared" si="2"/>
        <v>1</v>
      </c>
      <c r="T57" s="13"/>
    </row>
    <row r="58" spans="1:20" ht="15.75">
      <c r="A58" s="239">
        <v>33</v>
      </c>
      <c r="B58" s="206"/>
      <c r="C58" s="206"/>
      <c r="D58" s="225"/>
      <c r="E58" s="225"/>
      <c r="F58" s="225"/>
      <c r="G58" s="226"/>
      <c r="H58" s="226"/>
      <c r="I58" s="226"/>
      <c r="J58" s="226"/>
      <c r="K58" s="104">
        <f t="shared" si="3"/>
        <v>0</v>
      </c>
      <c r="L58" s="225"/>
      <c r="M58" s="207"/>
      <c r="N58" s="16" t="b">
        <f t="shared" si="5"/>
        <v>1</v>
      </c>
      <c r="O58" s="481" t="b">
        <f t="shared" si="4"/>
        <v>1</v>
      </c>
      <c r="P58" s="16" t="b">
        <f t="shared" si="6"/>
        <v>1</v>
      </c>
      <c r="Q58" s="16" t="b">
        <f t="shared" si="1"/>
        <v>1</v>
      </c>
      <c r="R58" s="16" t="b">
        <f t="shared" si="2"/>
        <v>1</v>
      </c>
      <c r="T58" s="13"/>
    </row>
    <row r="59" spans="1:20" ht="15.75">
      <c r="A59" s="239">
        <v>34</v>
      </c>
      <c r="B59" s="206"/>
      <c r="C59" s="206"/>
      <c r="D59" s="225"/>
      <c r="E59" s="225"/>
      <c r="F59" s="225"/>
      <c r="G59" s="226"/>
      <c r="H59" s="226"/>
      <c r="I59" s="226"/>
      <c r="J59" s="226"/>
      <c r="K59" s="104">
        <f t="shared" si="3"/>
        <v>0</v>
      </c>
      <c r="L59" s="225"/>
      <c r="M59" s="207"/>
      <c r="N59" s="16" t="b">
        <f t="shared" si="5"/>
        <v>1</v>
      </c>
      <c r="O59" s="481" t="b">
        <f t="shared" si="4"/>
        <v>1</v>
      </c>
      <c r="P59" s="16" t="b">
        <f t="shared" si="6"/>
        <v>1</v>
      </c>
      <c r="Q59" s="16" t="b">
        <f t="shared" si="1"/>
        <v>1</v>
      </c>
      <c r="R59" s="16" t="b">
        <f t="shared" si="2"/>
        <v>1</v>
      </c>
      <c r="T59" s="13"/>
    </row>
    <row r="60" spans="1:20" ht="15.75">
      <c r="A60" s="239">
        <v>35</v>
      </c>
      <c r="B60" s="206"/>
      <c r="C60" s="206"/>
      <c r="D60" s="225"/>
      <c r="E60" s="225"/>
      <c r="F60" s="225"/>
      <c r="G60" s="226"/>
      <c r="H60" s="226"/>
      <c r="I60" s="226"/>
      <c r="J60" s="226"/>
      <c r="K60" s="104">
        <f t="shared" si="3"/>
        <v>0</v>
      </c>
      <c r="L60" s="225"/>
      <c r="M60" s="207"/>
      <c r="N60" s="16" t="b">
        <f t="shared" si="5"/>
        <v>1</v>
      </c>
      <c r="O60" s="481" t="b">
        <f t="shared" si="4"/>
        <v>1</v>
      </c>
      <c r="P60" s="16" t="b">
        <f t="shared" si="6"/>
        <v>1</v>
      </c>
      <c r="Q60" s="16" t="b">
        <f t="shared" si="1"/>
        <v>1</v>
      </c>
      <c r="R60" s="16" t="b">
        <f t="shared" si="2"/>
        <v>1</v>
      </c>
      <c r="T60" s="13"/>
    </row>
    <row r="61" spans="1:20" ht="15.75">
      <c r="A61" s="239">
        <v>36</v>
      </c>
      <c r="B61" s="206"/>
      <c r="C61" s="206"/>
      <c r="D61" s="225"/>
      <c r="E61" s="225"/>
      <c r="F61" s="225"/>
      <c r="G61" s="226"/>
      <c r="H61" s="226"/>
      <c r="I61" s="226"/>
      <c r="J61" s="226"/>
      <c r="K61" s="104">
        <f t="shared" si="3"/>
        <v>0</v>
      </c>
      <c r="L61" s="225"/>
      <c r="M61" s="207"/>
      <c r="N61" s="16" t="b">
        <f t="shared" si="5"/>
        <v>1</v>
      </c>
      <c r="O61" s="481" t="b">
        <f t="shared" si="4"/>
        <v>1</v>
      </c>
      <c r="P61" s="16" t="b">
        <f t="shared" si="6"/>
        <v>1</v>
      </c>
      <c r="Q61" s="16" t="b">
        <f t="shared" si="1"/>
        <v>1</v>
      </c>
      <c r="R61" s="16" t="b">
        <f t="shared" si="2"/>
        <v>1</v>
      </c>
      <c r="T61" s="13"/>
    </row>
    <row r="62" spans="1:20" ht="15.75">
      <c r="A62" s="239">
        <v>37</v>
      </c>
      <c r="B62" s="206"/>
      <c r="C62" s="206"/>
      <c r="D62" s="225"/>
      <c r="E62" s="225"/>
      <c r="F62" s="225"/>
      <c r="G62" s="226"/>
      <c r="H62" s="226"/>
      <c r="I62" s="226"/>
      <c r="J62" s="226"/>
      <c r="K62" s="104">
        <f t="shared" si="3"/>
        <v>0</v>
      </c>
      <c r="L62" s="225"/>
      <c r="M62" s="207"/>
      <c r="N62" s="16" t="b">
        <f t="shared" si="5"/>
        <v>1</v>
      </c>
      <c r="O62" s="481" t="b">
        <f t="shared" si="4"/>
        <v>1</v>
      </c>
      <c r="P62" s="16" t="b">
        <f t="shared" si="6"/>
        <v>1</v>
      </c>
      <c r="Q62" s="16" t="b">
        <f t="shared" si="1"/>
        <v>1</v>
      </c>
      <c r="R62" s="16" t="b">
        <f t="shared" si="2"/>
        <v>1</v>
      </c>
      <c r="T62" s="13"/>
    </row>
    <row r="63" spans="1:20" ht="15.75">
      <c r="A63" s="239">
        <v>38</v>
      </c>
      <c r="B63" s="206"/>
      <c r="C63" s="206"/>
      <c r="D63" s="225"/>
      <c r="E63" s="225"/>
      <c r="F63" s="225"/>
      <c r="G63" s="226"/>
      <c r="H63" s="226"/>
      <c r="I63" s="226"/>
      <c r="J63" s="226"/>
      <c r="K63" s="104">
        <f t="shared" si="3"/>
        <v>0</v>
      </c>
      <c r="L63" s="225"/>
      <c r="M63" s="207"/>
      <c r="N63" s="16" t="b">
        <f t="shared" si="5"/>
        <v>1</v>
      </c>
      <c r="O63" s="481" t="b">
        <f t="shared" si="4"/>
        <v>1</v>
      </c>
      <c r="P63" s="16" t="b">
        <f t="shared" si="6"/>
        <v>1</v>
      </c>
      <c r="Q63" s="16" t="b">
        <f t="shared" si="1"/>
        <v>1</v>
      </c>
      <c r="R63" s="16" t="b">
        <f t="shared" si="2"/>
        <v>1</v>
      </c>
      <c r="T63" s="13"/>
    </row>
    <row r="64" spans="1:20" ht="15.75">
      <c r="A64" s="239">
        <v>39</v>
      </c>
      <c r="B64" s="206"/>
      <c r="C64" s="206"/>
      <c r="D64" s="225"/>
      <c r="E64" s="225"/>
      <c r="F64" s="225"/>
      <c r="G64" s="226"/>
      <c r="H64" s="226"/>
      <c r="I64" s="226"/>
      <c r="J64" s="226"/>
      <c r="K64" s="104">
        <f t="shared" si="3"/>
        <v>0</v>
      </c>
      <c r="L64" s="225"/>
      <c r="M64" s="207"/>
      <c r="N64" s="16" t="b">
        <f t="shared" si="5"/>
        <v>1</v>
      </c>
      <c r="O64" s="481" t="b">
        <f t="shared" si="4"/>
        <v>1</v>
      </c>
      <c r="P64" s="16" t="b">
        <f t="shared" si="6"/>
        <v>1</v>
      </c>
      <c r="Q64" s="16" t="b">
        <f t="shared" si="1"/>
        <v>1</v>
      </c>
      <c r="R64" s="16" t="b">
        <f t="shared" si="2"/>
        <v>1</v>
      </c>
      <c r="T64" s="13"/>
    </row>
    <row r="65" spans="1:20" ht="15.75">
      <c r="A65" s="239">
        <v>40</v>
      </c>
      <c r="B65" s="206"/>
      <c r="C65" s="206"/>
      <c r="D65" s="225"/>
      <c r="E65" s="225"/>
      <c r="F65" s="225"/>
      <c r="G65" s="226"/>
      <c r="H65" s="226"/>
      <c r="I65" s="226"/>
      <c r="J65" s="226"/>
      <c r="K65" s="104">
        <f t="shared" si="3"/>
        <v>0</v>
      </c>
      <c r="L65" s="225"/>
      <c r="M65" s="207"/>
      <c r="N65" s="16" t="b">
        <f t="shared" si="5"/>
        <v>1</v>
      </c>
      <c r="O65" s="481" t="b">
        <f t="shared" si="4"/>
        <v>1</v>
      </c>
      <c r="P65" s="16" t="b">
        <f t="shared" si="6"/>
        <v>1</v>
      </c>
      <c r="Q65" s="16" t="b">
        <f t="shared" si="1"/>
        <v>1</v>
      </c>
      <c r="R65" s="16" t="b">
        <f t="shared" si="2"/>
        <v>1</v>
      </c>
      <c r="T65" s="13"/>
    </row>
    <row r="66" spans="1:20" ht="15.75">
      <c r="A66" s="239">
        <v>41</v>
      </c>
      <c r="B66" s="206"/>
      <c r="C66" s="206"/>
      <c r="D66" s="225"/>
      <c r="E66" s="225"/>
      <c r="F66" s="225"/>
      <c r="G66" s="226"/>
      <c r="H66" s="226"/>
      <c r="I66" s="226"/>
      <c r="J66" s="226"/>
      <c r="K66" s="104">
        <f t="shared" si="3"/>
        <v>0</v>
      </c>
      <c r="L66" s="225"/>
      <c r="M66" s="207"/>
      <c r="N66" s="16" t="b">
        <f t="shared" si="5"/>
        <v>1</v>
      </c>
      <c r="O66" s="481" t="b">
        <f t="shared" si="4"/>
        <v>1</v>
      </c>
      <c r="P66" s="16" t="b">
        <f t="shared" si="6"/>
        <v>1</v>
      </c>
      <c r="Q66" s="16" t="b">
        <f t="shared" si="1"/>
        <v>1</v>
      </c>
      <c r="R66" s="16" t="b">
        <f t="shared" si="2"/>
        <v>1</v>
      </c>
      <c r="T66" s="13"/>
    </row>
    <row r="67" spans="1:20" ht="15.75">
      <c r="A67" s="239">
        <v>42</v>
      </c>
      <c r="B67" s="206"/>
      <c r="C67" s="206"/>
      <c r="D67" s="225"/>
      <c r="E67" s="225"/>
      <c r="F67" s="225"/>
      <c r="G67" s="226"/>
      <c r="H67" s="226"/>
      <c r="I67" s="226"/>
      <c r="J67" s="226"/>
      <c r="K67" s="104">
        <f t="shared" si="3"/>
        <v>0</v>
      </c>
      <c r="L67" s="225"/>
      <c r="M67" s="207"/>
      <c r="N67" s="16" t="b">
        <f t="shared" si="5"/>
        <v>1</v>
      </c>
      <c r="O67" s="481" t="b">
        <f t="shared" si="4"/>
        <v>1</v>
      </c>
      <c r="P67" s="16" t="b">
        <f t="shared" si="6"/>
        <v>1</v>
      </c>
      <c r="Q67" s="16" t="b">
        <f t="shared" si="1"/>
        <v>1</v>
      </c>
      <c r="R67" s="16" t="b">
        <f t="shared" si="2"/>
        <v>1</v>
      </c>
      <c r="T67" s="13"/>
    </row>
    <row r="68" spans="1:20" ht="15.75">
      <c r="A68" s="239">
        <v>43</v>
      </c>
      <c r="B68" s="206"/>
      <c r="C68" s="206"/>
      <c r="D68" s="225"/>
      <c r="E68" s="225"/>
      <c r="F68" s="225"/>
      <c r="G68" s="226"/>
      <c r="H68" s="226"/>
      <c r="I68" s="226"/>
      <c r="J68" s="226"/>
      <c r="K68" s="104">
        <f t="shared" si="3"/>
        <v>0</v>
      </c>
      <c r="L68" s="225"/>
      <c r="M68" s="207"/>
      <c r="N68" s="16" t="b">
        <f t="shared" si="5"/>
        <v>1</v>
      </c>
      <c r="O68" s="481" t="b">
        <f t="shared" si="4"/>
        <v>1</v>
      </c>
      <c r="P68" s="16" t="b">
        <f t="shared" si="6"/>
        <v>1</v>
      </c>
      <c r="Q68" s="16" t="b">
        <f t="shared" si="1"/>
        <v>1</v>
      </c>
      <c r="R68" s="16" t="b">
        <f t="shared" si="2"/>
        <v>1</v>
      </c>
      <c r="T68" s="13"/>
    </row>
    <row r="69" spans="1:20" ht="15.75">
      <c r="A69" s="239">
        <v>44</v>
      </c>
      <c r="B69" s="206"/>
      <c r="C69" s="206"/>
      <c r="D69" s="225"/>
      <c r="E69" s="225"/>
      <c r="F69" s="225"/>
      <c r="G69" s="226"/>
      <c r="H69" s="226"/>
      <c r="I69" s="226"/>
      <c r="J69" s="226"/>
      <c r="K69" s="104">
        <f t="shared" si="3"/>
        <v>0</v>
      </c>
      <c r="L69" s="225"/>
      <c r="M69" s="207"/>
      <c r="N69" s="16" t="b">
        <f t="shared" si="5"/>
        <v>1</v>
      </c>
      <c r="O69" s="481" t="b">
        <f t="shared" si="4"/>
        <v>1</v>
      </c>
      <c r="P69" s="16" t="b">
        <f t="shared" si="6"/>
        <v>1</v>
      </c>
      <c r="Q69" s="16" t="b">
        <f t="shared" si="1"/>
        <v>1</v>
      </c>
      <c r="R69" s="16" t="b">
        <f t="shared" si="2"/>
        <v>1</v>
      </c>
      <c r="T69" s="13"/>
    </row>
    <row r="70" spans="1:20" ht="15.75">
      <c r="A70" s="239">
        <v>45</v>
      </c>
      <c r="B70" s="206"/>
      <c r="C70" s="206"/>
      <c r="D70" s="225"/>
      <c r="E70" s="225"/>
      <c r="F70" s="225"/>
      <c r="G70" s="226"/>
      <c r="H70" s="226"/>
      <c r="I70" s="226"/>
      <c r="J70" s="226"/>
      <c r="K70" s="104">
        <f t="shared" si="3"/>
        <v>0</v>
      </c>
      <c r="L70" s="225"/>
      <c r="M70" s="207"/>
      <c r="N70" s="16" t="b">
        <f t="shared" si="5"/>
        <v>1</v>
      </c>
      <c r="O70" s="481" t="b">
        <f t="shared" si="4"/>
        <v>1</v>
      </c>
      <c r="P70" s="16" t="b">
        <f t="shared" si="6"/>
        <v>1</v>
      </c>
      <c r="Q70" s="16" t="b">
        <f t="shared" si="1"/>
        <v>1</v>
      </c>
      <c r="R70" s="16" t="b">
        <f t="shared" si="2"/>
        <v>1</v>
      </c>
      <c r="T70" s="13"/>
    </row>
    <row r="71" spans="1:20" ht="15.75">
      <c r="A71" s="239">
        <v>46</v>
      </c>
      <c r="B71" s="206"/>
      <c r="C71" s="206"/>
      <c r="D71" s="225"/>
      <c r="E71" s="225"/>
      <c r="F71" s="225"/>
      <c r="G71" s="226"/>
      <c r="H71" s="226"/>
      <c r="I71" s="226"/>
      <c r="J71" s="226"/>
      <c r="K71" s="104">
        <f t="shared" si="3"/>
        <v>0</v>
      </c>
      <c r="L71" s="225"/>
      <c r="M71" s="207"/>
      <c r="N71" s="16" t="b">
        <f t="shared" si="5"/>
        <v>1</v>
      </c>
      <c r="O71" s="481" t="b">
        <f t="shared" si="4"/>
        <v>1</v>
      </c>
      <c r="P71" s="16" t="b">
        <f t="shared" si="6"/>
        <v>1</v>
      </c>
      <c r="Q71" s="16" t="b">
        <f t="shared" si="1"/>
        <v>1</v>
      </c>
      <c r="R71" s="16" t="b">
        <f t="shared" si="2"/>
        <v>1</v>
      </c>
      <c r="T71" s="13"/>
    </row>
    <row r="72" spans="1:20" ht="15.75">
      <c r="A72" s="239">
        <v>47</v>
      </c>
      <c r="B72" s="206"/>
      <c r="C72" s="206"/>
      <c r="D72" s="225"/>
      <c r="E72" s="225"/>
      <c r="F72" s="225"/>
      <c r="G72" s="226"/>
      <c r="H72" s="226"/>
      <c r="I72" s="226"/>
      <c r="J72" s="226"/>
      <c r="K72" s="104">
        <f t="shared" si="3"/>
        <v>0</v>
      </c>
      <c r="L72" s="225"/>
      <c r="M72" s="207"/>
      <c r="N72" s="16" t="b">
        <f t="shared" si="5"/>
        <v>1</v>
      </c>
      <c r="O72" s="481" t="b">
        <f t="shared" si="4"/>
        <v>1</v>
      </c>
      <c r="P72" s="16" t="b">
        <f t="shared" si="6"/>
        <v>1</v>
      </c>
      <c r="Q72" s="16" t="b">
        <f t="shared" si="1"/>
        <v>1</v>
      </c>
      <c r="R72" s="16" t="b">
        <f t="shared" si="2"/>
        <v>1</v>
      </c>
      <c r="T72" s="13"/>
    </row>
    <row r="73" spans="1:20" ht="15.75">
      <c r="A73" s="239">
        <v>48</v>
      </c>
      <c r="B73" s="206"/>
      <c r="C73" s="206"/>
      <c r="D73" s="225"/>
      <c r="E73" s="225"/>
      <c r="F73" s="225"/>
      <c r="G73" s="226"/>
      <c r="H73" s="226"/>
      <c r="I73" s="226"/>
      <c r="J73" s="226"/>
      <c r="K73" s="104">
        <f t="shared" si="3"/>
        <v>0</v>
      </c>
      <c r="L73" s="225"/>
      <c r="M73" s="207"/>
      <c r="N73" s="16" t="b">
        <f t="shared" si="5"/>
        <v>1</v>
      </c>
      <c r="O73" s="481" t="b">
        <f t="shared" si="4"/>
        <v>1</v>
      </c>
      <c r="P73" s="16" t="b">
        <f t="shared" si="6"/>
        <v>1</v>
      </c>
      <c r="Q73" s="16" t="b">
        <f t="shared" si="1"/>
        <v>1</v>
      </c>
      <c r="R73" s="16" t="b">
        <f t="shared" si="2"/>
        <v>1</v>
      </c>
      <c r="T73" s="13"/>
    </row>
    <row r="74" spans="1:20" ht="15.75">
      <c r="A74" s="239">
        <v>49</v>
      </c>
      <c r="B74" s="206"/>
      <c r="C74" s="206"/>
      <c r="D74" s="225"/>
      <c r="E74" s="225"/>
      <c r="F74" s="225"/>
      <c r="G74" s="226"/>
      <c r="H74" s="226"/>
      <c r="I74" s="226"/>
      <c r="J74" s="226"/>
      <c r="K74" s="104">
        <f t="shared" si="3"/>
        <v>0</v>
      </c>
      <c r="L74" s="225"/>
      <c r="M74" s="207"/>
      <c r="N74" s="16" t="b">
        <f t="shared" si="5"/>
        <v>1</v>
      </c>
      <c r="O74" s="481" t="b">
        <f t="shared" si="4"/>
        <v>1</v>
      </c>
      <c r="P74" s="16" t="b">
        <f t="shared" si="6"/>
        <v>1</v>
      </c>
      <c r="Q74" s="16" t="b">
        <f t="shared" si="1"/>
        <v>1</v>
      </c>
      <c r="R74" s="16" t="b">
        <f t="shared" si="2"/>
        <v>1</v>
      </c>
      <c r="T74" s="13"/>
    </row>
    <row r="75" spans="1:20" ht="15.75">
      <c r="A75" s="239">
        <v>50</v>
      </c>
      <c r="B75" s="206"/>
      <c r="C75" s="206"/>
      <c r="D75" s="225"/>
      <c r="E75" s="225"/>
      <c r="F75" s="225"/>
      <c r="G75" s="226"/>
      <c r="H75" s="226"/>
      <c r="I75" s="226"/>
      <c r="J75" s="226"/>
      <c r="K75" s="104">
        <f t="shared" si="3"/>
        <v>0</v>
      </c>
      <c r="L75" s="225"/>
      <c r="M75" s="207"/>
      <c r="N75" s="16" t="b">
        <f t="shared" si="5"/>
        <v>1</v>
      </c>
      <c r="O75" s="481" t="b">
        <f t="shared" si="4"/>
        <v>1</v>
      </c>
      <c r="P75" s="16" t="b">
        <f t="shared" si="6"/>
        <v>1</v>
      </c>
      <c r="Q75" s="16" t="b">
        <f t="shared" si="1"/>
        <v>1</v>
      </c>
      <c r="R75" s="16" t="b">
        <f t="shared" si="2"/>
        <v>1</v>
      </c>
      <c r="T75" s="13"/>
    </row>
    <row r="76" spans="1:20" ht="15.75">
      <c r="A76" s="239">
        <v>51</v>
      </c>
      <c r="B76" s="206"/>
      <c r="C76" s="206"/>
      <c r="D76" s="225"/>
      <c r="E76" s="225"/>
      <c r="F76" s="225"/>
      <c r="G76" s="226"/>
      <c r="H76" s="226"/>
      <c r="I76" s="226"/>
      <c r="J76" s="226"/>
      <c r="K76" s="104">
        <f t="shared" si="3"/>
        <v>0</v>
      </c>
      <c r="L76" s="225"/>
      <c r="M76" s="207"/>
      <c r="N76" s="16" t="b">
        <f t="shared" si="5"/>
        <v>1</v>
      </c>
      <c r="O76" s="481" t="b">
        <f t="shared" si="4"/>
        <v>1</v>
      </c>
      <c r="P76" s="16" t="b">
        <f t="shared" si="6"/>
        <v>1</v>
      </c>
      <c r="Q76" s="16" t="b">
        <f t="shared" si="1"/>
        <v>1</v>
      </c>
      <c r="R76" s="16" t="b">
        <f t="shared" si="2"/>
        <v>1</v>
      </c>
      <c r="T76" s="13"/>
    </row>
    <row r="77" spans="1:20" ht="15.75">
      <c r="A77" s="239">
        <v>52</v>
      </c>
      <c r="B77" s="206"/>
      <c r="C77" s="206"/>
      <c r="D77" s="225"/>
      <c r="E77" s="225"/>
      <c r="F77" s="225"/>
      <c r="G77" s="226"/>
      <c r="H77" s="226"/>
      <c r="I77" s="226"/>
      <c r="J77" s="226"/>
      <c r="K77" s="104">
        <f t="shared" si="3"/>
        <v>0</v>
      </c>
      <c r="L77" s="225"/>
      <c r="M77" s="207"/>
      <c r="N77" s="16" t="b">
        <f t="shared" si="5"/>
        <v>1</v>
      </c>
      <c r="O77" s="481" t="b">
        <f t="shared" si="4"/>
        <v>1</v>
      </c>
      <c r="P77" s="16" t="b">
        <f t="shared" si="6"/>
        <v>1</v>
      </c>
      <c r="Q77" s="16" t="b">
        <f t="shared" si="1"/>
        <v>1</v>
      </c>
      <c r="R77" s="16" t="b">
        <f t="shared" si="2"/>
        <v>1</v>
      </c>
      <c r="T77" s="13"/>
    </row>
    <row r="78" spans="1:20" ht="15.75">
      <c r="A78" s="239">
        <v>53</v>
      </c>
      <c r="B78" s="206"/>
      <c r="C78" s="206"/>
      <c r="D78" s="225"/>
      <c r="E78" s="225"/>
      <c r="F78" s="225"/>
      <c r="G78" s="226"/>
      <c r="H78" s="226"/>
      <c r="I78" s="226"/>
      <c r="J78" s="226"/>
      <c r="K78" s="104">
        <f t="shared" si="3"/>
        <v>0</v>
      </c>
      <c r="L78" s="225"/>
      <c r="M78" s="207"/>
      <c r="N78" s="16" t="b">
        <f t="shared" si="5"/>
        <v>1</v>
      </c>
      <c r="O78" s="481" t="b">
        <f t="shared" si="4"/>
        <v>1</v>
      </c>
      <c r="P78" s="16" t="b">
        <f t="shared" si="6"/>
        <v>1</v>
      </c>
      <c r="Q78" s="16" t="b">
        <f t="shared" si="1"/>
        <v>1</v>
      </c>
      <c r="R78" s="16" t="b">
        <f t="shared" si="2"/>
        <v>1</v>
      </c>
      <c r="T78" s="13"/>
    </row>
    <row r="79" spans="1:20" ht="15.75">
      <c r="A79" s="239">
        <v>54</v>
      </c>
      <c r="B79" s="206"/>
      <c r="C79" s="206"/>
      <c r="D79" s="225"/>
      <c r="E79" s="225"/>
      <c r="F79" s="225"/>
      <c r="G79" s="226"/>
      <c r="H79" s="226"/>
      <c r="I79" s="226"/>
      <c r="J79" s="226"/>
      <c r="K79" s="104">
        <f t="shared" si="3"/>
        <v>0</v>
      </c>
      <c r="L79" s="225"/>
      <c r="M79" s="207"/>
      <c r="N79" s="16" t="b">
        <f t="shared" si="5"/>
        <v>1</v>
      </c>
      <c r="O79" s="481" t="b">
        <f t="shared" si="4"/>
        <v>1</v>
      </c>
      <c r="P79" s="16" t="b">
        <f t="shared" si="6"/>
        <v>1</v>
      </c>
      <c r="Q79" s="16" t="b">
        <f t="shared" si="1"/>
        <v>1</v>
      </c>
      <c r="R79" s="16" t="b">
        <f t="shared" si="2"/>
        <v>1</v>
      </c>
      <c r="T79" s="13"/>
    </row>
    <row r="80" spans="1:20" ht="15.75">
      <c r="A80" s="239">
        <v>55</v>
      </c>
      <c r="B80" s="206"/>
      <c r="C80" s="206"/>
      <c r="D80" s="225"/>
      <c r="E80" s="225"/>
      <c r="F80" s="225"/>
      <c r="G80" s="226"/>
      <c r="H80" s="226"/>
      <c r="I80" s="226"/>
      <c r="J80" s="226"/>
      <c r="K80" s="104">
        <f t="shared" si="3"/>
        <v>0</v>
      </c>
      <c r="L80" s="225"/>
      <c r="M80" s="207"/>
      <c r="N80" s="16" t="b">
        <f t="shared" si="5"/>
        <v>1</v>
      </c>
      <c r="O80" s="481" t="b">
        <f t="shared" si="4"/>
        <v>1</v>
      </c>
      <c r="P80" s="16" t="b">
        <f t="shared" si="6"/>
        <v>1</v>
      </c>
      <c r="Q80" s="16" t="b">
        <f t="shared" si="1"/>
        <v>1</v>
      </c>
      <c r="R80" s="16" t="b">
        <f t="shared" si="2"/>
        <v>1</v>
      </c>
      <c r="T80" s="13"/>
    </row>
    <row r="81" spans="1:20" ht="15.75">
      <c r="A81" s="239">
        <v>56</v>
      </c>
      <c r="B81" s="206"/>
      <c r="C81" s="206"/>
      <c r="D81" s="225"/>
      <c r="E81" s="225"/>
      <c r="F81" s="225"/>
      <c r="G81" s="226"/>
      <c r="H81" s="226"/>
      <c r="I81" s="226"/>
      <c r="J81" s="226"/>
      <c r="K81" s="104">
        <f t="shared" si="3"/>
        <v>0</v>
      </c>
      <c r="L81" s="225"/>
      <c r="M81" s="207"/>
      <c r="N81" s="16" t="b">
        <f t="shared" si="5"/>
        <v>1</v>
      </c>
      <c r="O81" s="481" t="b">
        <f t="shared" si="4"/>
        <v>1</v>
      </c>
      <c r="P81" s="16" t="b">
        <f t="shared" si="6"/>
        <v>1</v>
      </c>
      <c r="Q81" s="16" t="b">
        <f t="shared" si="1"/>
        <v>1</v>
      </c>
      <c r="R81" s="16" t="b">
        <f t="shared" si="2"/>
        <v>1</v>
      </c>
      <c r="T81" s="13"/>
    </row>
    <row r="82" spans="1:20" ht="15.75">
      <c r="A82" s="239">
        <v>57</v>
      </c>
      <c r="B82" s="206"/>
      <c r="C82" s="206"/>
      <c r="D82" s="225"/>
      <c r="E82" s="225"/>
      <c r="F82" s="225"/>
      <c r="G82" s="226"/>
      <c r="H82" s="226"/>
      <c r="I82" s="226"/>
      <c r="J82" s="226"/>
      <c r="K82" s="104">
        <f t="shared" si="3"/>
        <v>0</v>
      </c>
      <c r="L82" s="225"/>
      <c r="M82" s="207"/>
      <c r="N82" s="16" t="b">
        <f t="shared" si="5"/>
        <v>1</v>
      </c>
      <c r="O82" s="481" t="b">
        <f t="shared" si="4"/>
        <v>1</v>
      </c>
      <c r="P82" s="16" t="b">
        <f t="shared" si="6"/>
        <v>1</v>
      </c>
      <c r="Q82" s="16" t="b">
        <f t="shared" si="1"/>
        <v>1</v>
      </c>
      <c r="R82" s="16" t="b">
        <f t="shared" si="2"/>
        <v>1</v>
      </c>
      <c r="T82" s="13"/>
    </row>
    <row r="83" spans="1:20" ht="15.75">
      <c r="A83" s="239">
        <v>58</v>
      </c>
      <c r="B83" s="206"/>
      <c r="C83" s="206"/>
      <c r="D83" s="225"/>
      <c r="E83" s="225"/>
      <c r="F83" s="225"/>
      <c r="G83" s="226"/>
      <c r="H83" s="226"/>
      <c r="I83" s="226"/>
      <c r="J83" s="226"/>
      <c r="K83" s="104">
        <f t="shared" si="3"/>
        <v>0</v>
      </c>
      <c r="L83" s="225"/>
      <c r="M83" s="207"/>
      <c r="N83" s="16" t="b">
        <f t="shared" si="5"/>
        <v>1</v>
      </c>
      <c r="O83" s="481" t="b">
        <f t="shared" si="4"/>
        <v>1</v>
      </c>
      <c r="P83" s="16" t="b">
        <f t="shared" si="6"/>
        <v>1</v>
      </c>
      <c r="Q83" s="16" t="b">
        <f t="shared" si="1"/>
        <v>1</v>
      </c>
      <c r="R83" s="16" t="b">
        <f t="shared" si="2"/>
        <v>1</v>
      </c>
      <c r="T83" s="13"/>
    </row>
    <row r="84" spans="1:20" ht="15.75">
      <c r="A84" s="239">
        <v>59</v>
      </c>
      <c r="B84" s="206"/>
      <c r="C84" s="206"/>
      <c r="D84" s="225"/>
      <c r="E84" s="225"/>
      <c r="F84" s="225"/>
      <c r="G84" s="226"/>
      <c r="H84" s="226"/>
      <c r="I84" s="226"/>
      <c r="J84" s="226"/>
      <c r="K84" s="104">
        <f t="shared" si="3"/>
        <v>0</v>
      </c>
      <c r="L84" s="225"/>
      <c r="M84" s="207"/>
      <c r="N84" s="16" t="b">
        <f t="shared" si="5"/>
        <v>1</v>
      </c>
      <c r="O84" s="481" t="b">
        <f t="shared" si="4"/>
        <v>1</v>
      </c>
      <c r="P84" s="16" t="b">
        <f t="shared" si="6"/>
        <v>1</v>
      </c>
      <c r="Q84" s="16" t="b">
        <f t="shared" si="1"/>
        <v>1</v>
      </c>
      <c r="R84" s="16" t="b">
        <f t="shared" si="2"/>
        <v>1</v>
      </c>
      <c r="T84" s="13"/>
    </row>
    <row r="85" spans="1:20" ht="15.75">
      <c r="A85" s="239">
        <v>60</v>
      </c>
      <c r="B85" s="206"/>
      <c r="C85" s="206"/>
      <c r="D85" s="225"/>
      <c r="E85" s="225"/>
      <c r="F85" s="225"/>
      <c r="G85" s="226"/>
      <c r="H85" s="226"/>
      <c r="I85" s="226"/>
      <c r="J85" s="226"/>
      <c r="K85" s="104">
        <f t="shared" si="3"/>
        <v>0</v>
      </c>
      <c r="L85" s="225"/>
      <c r="M85" s="207"/>
      <c r="N85" s="16" t="b">
        <f t="shared" si="5"/>
        <v>1</v>
      </c>
      <c r="O85" s="481" t="b">
        <f t="shared" si="4"/>
        <v>1</v>
      </c>
      <c r="P85" s="16" t="b">
        <f t="shared" si="6"/>
        <v>1</v>
      </c>
      <c r="Q85" s="16" t="b">
        <f t="shared" si="1"/>
        <v>1</v>
      </c>
      <c r="R85" s="16" t="b">
        <f t="shared" si="2"/>
        <v>1</v>
      </c>
      <c r="T85" s="13"/>
    </row>
    <row r="86" spans="1:20" ht="15.75">
      <c r="A86" s="239">
        <v>61</v>
      </c>
      <c r="B86" s="206"/>
      <c r="C86" s="206"/>
      <c r="D86" s="225"/>
      <c r="E86" s="225"/>
      <c r="F86" s="225"/>
      <c r="G86" s="226"/>
      <c r="H86" s="226"/>
      <c r="I86" s="226"/>
      <c r="J86" s="226"/>
      <c r="K86" s="104">
        <f t="shared" si="3"/>
        <v>0</v>
      </c>
      <c r="L86" s="225"/>
      <c r="M86" s="207"/>
      <c r="N86" s="16" t="b">
        <f t="shared" si="5"/>
        <v>1</v>
      </c>
      <c r="O86" s="481" t="b">
        <f t="shared" si="4"/>
        <v>1</v>
      </c>
      <c r="P86" s="16" t="b">
        <f t="shared" si="6"/>
        <v>1</v>
      </c>
      <c r="Q86" s="16" t="b">
        <f t="shared" si="1"/>
        <v>1</v>
      </c>
      <c r="R86" s="16" t="b">
        <f t="shared" si="2"/>
        <v>1</v>
      </c>
      <c r="T86" s="13"/>
    </row>
    <row r="87" spans="1:20" ht="15.75">
      <c r="A87" s="239">
        <v>62</v>
      </c>
      <c r="B87" s="206"/>
      <c r="C87" s="206"/>
      <c r="D87" s="225"/>
      <c r="E87" s="225"/>
      <c r="F87" s="225"/>
      <c r="G87" s="226"/>
      <c r="H87" s="226"/>
      <c r="I87" s="226"/>
      <c r="J87" s="226"/>
      <c r="K87" s="104">
        <f t="shared" si="3"/>
        <v>0</v>
      </c>
      <c r="L87" s="225"/>
      <c r="M87" s="207"/>
      <c r="N87" s="16" t="b">
        <f t="shared" si="5"/>
        <v>1</v>
      </c>
      <c r="O87" s="481" t="b">
        <f t="shared" si="4"/>
        <v>1</v>
      </c>
      <c r="P87" s="16" t="b">
        <f t="shared" si="6"/>
        <v>1</v>
      </c>
      <c r="Q87" s="16" t="b">
        <f t="shared" si="1"/>
        <v>1</v>
      </c>
      <c r="R87" s="16" t="b">
        <f t="shared" si="2"/>
        <v>1</v>
      </c>
      <c r="T87" s="13"/>
    </row>
    <row r="88" spans="1:20" ht="15.75">
      <c r="A88" s="239">
        <v>63</v>
      </c>
      <c r="B88" s="206"/>
      <c r="C88" s="206"/>
      <c r="D88" s="225"/>
      <c r="E88" s="225"/>
      <c r="F88" s="225"/>
      <c r="G88" s="226"/>
      <c r="H88" s="226"/>
      <c r="I88" s="226"/>
      <c r="J88" s="226"/>
      <c r="K88" s="104">
        <f t="shared" si="3"/>
        <v>0</v>
      </c>
      <c r="L88" s="225"/>
      <c r="M88" s="207"/>
      <c r="N88" s="16" t="b">
        <f t="shared" si="5"/>
        <v>1</v>
      </c>
      <c r="O88" s="481" t="b">
        <f t="shared" si="4"/>
        <v>1</v>
      </c>
      <c r="P88" s="16" t="b">
        <f t="shared" si="6"/>
        <v>1</v>
      </c>
      <c r="Q88" s="16" t="b">
        <f t="shared" si="1"/>
        <v>1</v>
      </c>
      <c r="R88" s="16" t="b">
        <f t="shared" si="2"/>
        <v>1</v>
      </c>
      <c r="T88" s="13"/>
    </row>
    <row r="89" spans="1:20" ht="15.75">
      <c r="A89" s="239">
        <v>64</v>
      </c>
      <c r="B89" s="206"/>
      <c r="C89" s="206"/>
      <c r="D89" s="225"/>
      <c r="E89" s="225"/>
      <c r="F89" s="225"/>
      <c r="G89" s="226"/>
      <c r="H89" s="226"/>
      <c r="I89" s="226"/>
      <c r="J89" s="226"/>
      <c r="K89" s="104">
        <f t="shared" si="3"/>
        <v>0</v>
      </c>
      <c r="L89" s="225"/>
      <c r="M89" s="207"/>
      <c r="N89" s="16" t="b">
        <f t="shared" si="5"/>
        <v>1</v>
      </c>
      <c r="O89" s="481" t="b">
        <f t="shared" si="4"/>
        <v>1</v>
      </c>
      <c r="P89" s="16" t="b">
        <f t="shared" si="6"/>
        <v>1</v>
      </c>
      <c r="Q89" s="16" t="b">
        <f t="shared" si="1"/>
        <v>1</v>
      </c>
      <c r="R89" s="16" t="b">
        <f t="shared" si="2"/>
        <v>1</v>
      </c>
      <c r="T89" s="13"/>
    </row>
    <row r="90" spans="1:20" ht="15.75">
      <c r="A90" s="239">
        <v>65</v>
      </c>
      <c r="B90" s="206"/>
      <c r="C90" s="206"/>
      <c r="D90" s="225"/>
      <c r="E90" s="225"/>
      <c r="F90" s="225"/>
      <c r="G90" s="226"/>
      <c r="H90" s="226"/>
      <c r="I90" s="226"/>
      <c r="J90" s="226"/>
      <c r="K90" s="104">
        <f t="shared" si="3"/>
        <v>0</v>
      </c>
      <c r="L90" s="225"/>
      <c r="M90" s="207"/>
      <c r="N90" s="16" t="b">
        <f t="shared" si="5"/>
        <v>1</v>
      </c>
      <c r="O90" s="481" t="b">
        <f t="shared" si="4"/>
        <v>1</v>
      </c>
      <c r="P90" s="16" t="b">
        <f t="shared" si="6"/>
        <v>1</v>
      </c>
      <c r="Q90" s="16" t="b">
        <f t="shared" ref="Q90:Q153" si="7">IF(B90="",TRUE,(IF(ISNUMBER(MATCH(B90,CountriesList,0)),TRUE,FALSE)))</f>
        <v>1</v>
      </c>
      <c r="R90" s="16" t="b">
        <f t="shared" ref="R90:R153" si="8">IF(C90="",TRUE,(IF(ISNUMBER(MATCH(C90,ClientCategorisationList,0)),TRUE,FALSE)))</f>
        <v>1</v>
      </c>
      <c r="T90" s="13"/>
    </row>
    <row r="91" spans="1:20" ht="15.75">
      <c r="A91" s="239">
        <v>66</v>
      </c>
      <c r="B91" s="206"/>
      <c r="C91" s="206"/>
      <c r="D91" s="225"/>
      <c r="E91" s="225"/>
      <c r="F91" s="225"/>
      <c r="G91" s="226"/>
      <c r="H91" s="226"/>
      <c r="I91" s="226"/>
      <c r="J91" s="226"/>
      <c r="K91" s="104">
        <f t="shared" ref="K91:K154" si="9">SUM(G91:J91)</f>
        <v>0</v>
      </c>
      <c r="L91" s="225"/>
      <c r="M91" s="207"/>
      <c r="N91" s="16" t="b">
        <f t="shared" si="5"/>
        <v>1</v>
      </c>
      <c r="O91" s="481" t="b">
        <f t="shared" ref="O91:O154" si="10">IF(OR(AND(B91="N/A",C91="N/A"),AND(B91&lt;&gt;"N/A",C91&lt;&gt;"N/A"),AND(ISBLANK(B91),ISBLANK(C91)),AND(NOT(ISBLANK(B91)),NOT(ISBLANK(C91)))),TRUE,FALSE)</f>
        <v>1</v>
      </c>
      <c r="P91" s="16" t="b">
        <f t="shared" si="6"/>
        <v>1</v>
      </c>
      <c r="Q91" s="16" t="b">
        <f t="shared" si="7"/>
        <v>1</v>
      </c>
      <c r="R91" s="16" t="b">
        <f t="shared" si="8"/>
        <v>1</v>
      </c>
      <c r="T91" s="13"/>
    </row>
    <row r="92" spans="1:20" ht="15.75">
      <c r="A92" s="239">
        <v>67</v>
      </c>
      <c r="B92" s="206"/>
      <c r="C92" s="206"/>
      <c r="D92" s="225"/>
      <c r="E92" s="225"/>
      <c r="F92" s="225"/>
      <c r="G92" s="226"/>
      <c r="H92" s="226"/>
      <c r="I92" s="226"/>
      <c r="J92" s="226"/>
      <c r="K92" s="104">
        <f t="shared" si="9"/>
        <v>0</v>
      </c>
      <c r="L92" s="225"/>
      <c r="M92" s="207"/>
      <c r="N92" s="16" t="b">
        <f t="shared" ref="N92:N155" si="11">IF(ISBLANK(B92),TRUE,IF(OR(ISBLANK(C92),ISBLANK(D92),ISBLANK(E92),ISBLANK(F92),ISBLANK(G92),ISBLANK(H92),ISBLANK(I92),ISBLANK(J92),ISBLANK(K92),ISBLANK(L92),ISBLANK(M92)),FALSE,TRUE))</f>
        <v>1</v>
      </c>
      <c r="O92" s="481" t="b">
        <f t="shared" si="10"/>
        <v>1</v>
      </c>
      <c r="P92" s="16" t="b">
        <f t="shared" ref="P92:P155" si="12">IF(OR(AND(B92="N/A",C92="N/A",D92=0,E92=0,F92=0,K92=0,L92=0,M92=0),AND(ISBLANK(B92),ISBLANK(C92),ISBLANK(D92),ISBLANK(E92),ISBLANK(F92),ISBLANK(G92),ISBLANK(H92),ISBLANK(I92),ISBLANK(J92),K92=0,ISBLANK(L92),ISBLANK(M92)),AND(AND(NOT(ISBLANK(B92)),B92&lt;&gt;"N/A"),AND(NOT(ISBLANK(C92)),C92&lt;&gt;"N/A"),D92&lt;&gt;0)),TRUE,FALSE)</f>
        <v>1</v>
      </c>
      <c r="Q92" s="16" t="b">
        <f t="shared" si="7"/>
        <v>1</v>
      </c>
      <c r="R92" s="16" t="b">
        <f t="shared" si="8"/>
        <v>1</v>
      </c>
      <c r="T92" s="13"/>
    </row>
    <row r="93" spans="1:20" ht="15.75">
      <c r="A93" s="239">
        <v>68</v>
      </c>
      <c r="B93" s="206"/>
      <c r="C93" s="206"/>
      <c r="D93" s="225"/>
      <c r="E93" s="225"/>
      <c r="F93" s="225"/>
      <c r="G93" s="226"/>
      <c r="H93" s="226"/>
      <c r="I93" s="226"/>
      <c r="J93" s="226"/>
      <c r="K93" s="104">
        <f t="shared" si="9"/>
        <v>0</v>
      </c>
      <c r="L93" s="225"/>
      <c r="M93" s="207"/>
      <c r="N93" s="16" t="b">
        <f t="shared" si="11"/>
        <v>1</v>
      </c>
      <c r="O93" s="481" t="b">
        <f t="shared" si="10"/>
        <v>1</v>
      </c>
      <c r="P93" s="16" t="b">
        <f t="shared" si="12"/>
        <v>1</v>
      </c>
      <c r="Q93" s="16" t="b">
        <f t="shared" si="7"/>
        <v>1</v>
      </c>
      <c r="R93" s="16" t="b">
        <f t="shared" si="8"/>
        <v>1</v>
      </c>
      <c r="T93" s="13"/>
    </row>
    <row r="94" spans="1:20" ht="15.75">
      <c r="A94" s="239">
        <v>69</v>
      </c>
      <c r="B94" s="206"/>
      <c r="C94" s="206"/>
      <c r="D94" s="225"/>
      <c r="E94" s="225"/>
      <c r="F94" s="225"/>
      <c r="G94" s="226"/>
      <c r="H94" s="226"/>
      <c r="I94" s="226"/>
      <c r="J94" s="226"/>
      <c r="K94" s="104">
        <f t="shared" si="9"/>
        <v>0</v>
      </c>
      <c r="L94" s="225"/>
      <c r="M94" s="207"/>
      <c r="N94" s="16" t="b">
        <f t="shared" si="11"/>
        <v>1</v>
      </c>
      <c r="O94" s="481" t="b">
        <f t="shared" si="10"/>
        <v>1</v>
      </c>
      <c r="P94" s="16" t="b">
        <f t="shared" si="12"/>
        <v>1</v>
      </c>
      <c r="Q94" s="16" t="b">
        <f t="shared" si="7"/>
        <v>1</v>
      </c>
      <c r="R94" s="16" t="b">
        <f t="shared" si="8"/>
        <v>1</v>
      </c>
      <c r="T94" s="13"/>
    </row>
    <row r="95" spans="1:20" ht="15.75">
      <c r="A95" s="239">
        <v>70</v>
      </c>
      <c r="B95" s="206"/>
      <c r="C95" s="206"/>
      <c r="D95" s="225"/>
      <c r="E95" s="225"/>
      <c r="F95" s="225"/>
      <c r="G95" s="226"/>
      <c r="H95" s="226"/>
      <c r="I95" s="226"/>
      <c r="J95" s="226"/>
      <c r="K95" s="104">
        <f t="shared" si="9"/>
        <v>0</v>
      </c>
      <c r="L95" s="225"/>
      <c r="M95" s="207"/>
      <c r="N95" s="16" t="b">
        <f t="shared" si="11"/>
        <v>1</v>
      </c>
      <c r="O95" s="481" t="b">
        <f t="shared" si="10"/>
        <v>1</v>
      </c>
      <c r="P95" s="16" t="b">
        <f t="shared" si="12"/>
        <v>1</v>
      </c>
      <c r="Q95" s="16" t="b">
        <f t="shared" si="7"/>
        <v>1</v>
      </c>
      <c r="R95" s="16" t="b">
        <f t="shared" si="8"/>
        <v>1</v>
      </c>
      <c r="T95" s="13"/>
    </row>
    <row r="96" spans="1:20" ht="15.75">
      <c r="A96" s="239">
        <v>71</v>
      </c>
      <c r="B96" s="206"/>
      <c r="C96" s="206"/>
      <c r="D96" s="225"/>
      <c r="E96" s="225"/>
      <c r="F96" s="225"/>
      <c r="G96" s="226"/>
      <c r="H96" s="226"/>
      <c r="I96" s="226"/>
      <c r="J96" s="226"/>
      <c r="K96" s="104">
        <f t="shared" si="9"/>
        <v>0</v>
      </c>
      <c r="L96" s="225"/>
      <c r="M96" s="207"/>
      <c r="N96" s="16" t="b">
        <f t="shared" si="11"/>
        <v>1</v>
      </c>
      <c r="O96" s="481" t="b">
        <f t="shared" si="10"/>
        <v>1</v>
      </c>
      <c r="P96" s="16" t="b">
        <f t="shared" si="12"/>
        <v>1</v>
      </c>
      <c r="Q96" s="16" t="b">
        <f t="shared" si="7"/>
        <v>1</v>
      </c>
      <c r="R96" s="16" t="b">
        <f t="shared" si="8"/>
        <v>1</v>
      </c>
      <c r="T96" s="13"/>
    </row>
    <row r="97" spans="1:20" ht="15.75">
      <c r="A97" s="239">
        <v>72</v>
      </c>
      <c r="B97" s="206"/>
      <c r="C97" s="206"/>
      <c r="D97" s="225"/>
      <c r="E97" s="225"/>
      <c r="F97" s="225"/>
      <c r="G97" s="226"/>
      <c r="H97" s="226"/>
      <c r="I97" s="226"/>
      <c r="J97" s="226"/>
      <c r="K97" s="104">
        <f t="shared" si="9"/>
        <v>0</v>
      </c>
      <c r="L97" s="225"/>
      <c r="M97" s="207"/>
      <c r="N97" s="16" t="b">
        <f t="shared" si="11"/>
        <v>1</v>
      </c>
      <c r="O97" s="481" t="b">
        <f t="shared" si="10"/>
        <v>1</v>
      </c>
      <c r="P97" s="16" t="b">
        <f t="shared" si="12"/>
        <v>1</v>
      </c>
      <c r="Q97" s="16" t="b">
        <f t="shared" si="7"/>
        <v>1</v>
      </c>
      <c r="R97" s="16" t="b">
        <f t="shared" si="8"/>
        <v>1</v>
      </c>
      <c r="T97" s="13"/>
    </row>
    <row r="98" spans="1:20" ht="15.75">
      <c r="A98" s="239">
        <v>73</v>
      </c>
      <c r="B98" s="206"/>
      <c r="C98" s="206"/>
      <c r="D98" s="225"/>
      <c r="E98" s="225"/>
      <c r="F98" s="225"/>
      <c r="G98" s="226"/>
      <c r="H98" s="226"/>
      <c r="I98" s="226"/>
      <c r="J98" s="226"/>
      <c r="K98" s="104">
        <f t="shared" si="9"/>
        <v>0</v>
      </c>
      <c r="L98" s="225"/>
      <c r="M98" s="207"/>
      <c r="N98" s="16" t="b">
        <f t="shared" si="11"/>
        <v>1</v>
      </c>
      <c r="O98" s="481" t="b">
        <f t="shared" si="10"/>
        <v>1</v>
      </c>
      <c r="P98" s="16" t="b">
        <f t="shared" si="12"/>
        <v>1</v>
      </c>
      <c r="Q98" s="16" t="b">
        <f t="shared" si="7"/>
        <v>1</v>
      </c>
      <c r="R98" s="16" t="b">
        <f t="shared" si="8"/>
        <v>1</v>
      </c>
      <c r="T98" s="13"/>
    </row>
    <row r="99" spans="1:20" ht="15.75">
      <c r="A99" s="239">
        <v>74</v>
      </c>
      <c r="B99" s="206"/>
      <c r="C99" s="206"/>
      <c r="D99" s="225"/>
      <c r="E99" s="225"/>
      <c r="F99" s="225"/>
      <c r="G99" s="226"/>
      <c r="H99" s="226"/>
      <c r="I99" s="226"/>
      <c r="J99" s="226"/>
      <c r="K99" s="104">
        <f t="shared" si="9"/>
        <v>0</v>
      </c>
      <c r="L99" s="225"/>
      <c r="M99" s="207"/>
      <c r="N99" s="16" t="b">
        <f t="shared" si="11"/>
        <v>1</v>
      </c>
      <c r="O99" s="481" t="b">
        <f t="shared" si="10"/>
        <v>1</v>
      </c>
      <c r="P99" s="16" t="b">
        <f t="shared" si="12"/>
        <v>1</v>
      </c>
      <c r="Q99" s="16" t="b">
        <f t="shared" si="7"/>
        <v>1</v>
      </c>
      <c r="R99" s="16" t="b">
        <f t="shared" si="8"/>
        <v>1</v>
      </c>
      <c r="T99" s="13"/>
    </row>
    <row r="100" spans="1:20" ht="15.75">
      <c r="A100" s="239">
        <v>75</v>
      </c>
      <c r="B100" s="206"/>
      <c r="C100" s="206"/>
      <c r="D100" s="225"/>
      <c r="E100" s="225"/>
      <c r="F100" s="225"/>
      <c r="G100" s="226"/>
      <c r="H100" s="226"/>
      <c r="I100" s="226"/>
      <c r="J100" s="226"/>
      <c r="K100" s="104">
        <f t="shared" si="9"/>
        <v>0</v>
      </c>
      <c r="L100" s="225"/>
      <c r="M100" s="207"/>
      <c r="N100" s="16" t="b">
        <f t="shared" si="11"/>
        <v>1</v>
      </c>
      <c r="O100" s="481" t="b">
        <f t="shared" si="10"/>
        <v>1</v>
      </c>
      <c r="P100" s="16" t="b">
        <f t="shared" si="12"/>
        <v>1</v>
      </c>
      <c r="Q100" s="16" t="b">
        <f t="shared" si="7"/>
        <v>1</v>
      </c>
      <c r="R100" s="16" t="b">
        <f t="shared" si="8"/>
        <v>1</v>
      </c>
      <c r="T100" s="13"/>
    </row>
    <row r="101" spans="1:20" ht="15.75">
      <c r="A101" s="239">
        <v>76</v>
      </c>
      <c r="B101" s="206"/>
      <c r="C101" s="206"/>
      <c r="D101" s="225"/>
      <c r="E101" s="225"/>
      <c r="F101" s="225"/>
      <c r="G101" s="226"/>
      <c r="H101" s="226"/>
      <c r="I101" s="226"/>
      <c r="J101" s="226"/>
      <c r="K101" s="104">
        <f t="shared" si="9"/>
        <v>0</v>
      </c>
      <c r="L101" s="225"/>
      <c r="M101" s="207"/>
      <c r="N101" s="16" t="b">
        <f t="shared" si="11"/>
        <v>1</v>
      </c>
      <c r="O101" s="481" t="b">
        <f t="shared" si="10"/>
        <v>1</v>
      </c>
      <c r="P101" s="16" t="b">
        <f t="shared" si="12"/>
        <v>1</v>
      </c>
      <c r="Q101" s="16" t="b">
        <f t="shared" si="7"/>
        <v>1</v>
      </c>
      <c r="R101" s="16" t="b">
        <f t="shared" si="8"/>
        <v>1</v>
      </c>
      <c r="T101" s="13"/>
    </row>
    <row r="102" spans="1:20" ht="15.75">
      <c r="A102" s="239">
        <v>77</v>
      </c>
      <c r="B102" s="206"/>
      <c r="C102" s="206"/>
      <c r="D102" s="225"/>
      <c r="E102" s="225"/>
      <c r="F102" s="225"/>
      <c r="G102" s="226"/>
      <c r="H102" s="226"/>
      <c r="I102" s="226"/>
      <c r="J102" s="226"/>
      <c r="K102" s="104">
        <f t="shared" si="9"/>
        <v>0</v>
      </c>
      <c r="L102" s="225"/>
      <c r="M102" s="207"/>
      <c r="N102" s="16" t="b">
        <f t="shared" si="11"/>
        <v>1</v>
      </c>
      <c r="O102" s="481" t="b">
        <f t="shared" si="10"/>
        <v>1</v>
      </c>
      <c r="P102" s="16" t="b">
        <f t="shared" si="12"/>
        <v>1</v>
      </c>
      <c r="Q102" s="16" t="b">
        <f t="shared" si="7"/>
        <v>1</v>
      </c>
      <c r="R102" s="16" t="b">
        <f t="shared" si="8"/>
        <v>1</v>
      </c>
      <c r="T102" s="13"/>
    </row>
    <row r="103" spans="1:20" ht="15.75">
      <c r="A103" s="239">
        <v>78</v>
      </c>
      <c r="B103" s="206"/>
      <c r="C103" s="206"/>
      <c r="D103" s="225"/>
      <c r="E103" s="225"/>
      <c r="F103" s="225"/>
      <c r="G103" s="226"/>
      <c r="H103" s="226"/>
      <c r="I103" s="226"/>
      <c r="J103" s="226"/>
      <c r="K103" s="104">
        <f t="shared" si="9"/>
        <v>0</v>
      </c>
      <c r="L103" s="225"/>
      <c r="M103" s="207"/>
      <c r="N103" s="16" t="b">
        <f t="shared" si="11"/>
        <v>1</v>
      </c>
      <c r="O103" s="481" t="b">
        <f t="shared" si="10"/>
        <v>1</v>
      </c>
      <c r="P103" s="16" t="b">
        <f t="shared" si="12"/>
        <v>1</v>
      </c>
      <c r="Q103" s="16" t="b">
        <f t="shared" si="7"/>
        <v>1</v>
      </c>
      <c r="R103" s="16" t="b">
        <f t="shared" si="8"/>
        <v>1</v>
      </c>
      <c r="T103" s="13"/>
    </row>
    <row r="104" spans="1:20" ht="15.75">
      <c r="A104" s="239">
        <v>79</v>
      </c>
      <c r="B104" s="206"/>
      <c r="C104" s="206"/>
      <c r="D104" s="225"/>
      <c r="E104" s="225"/>
      <c r="F104" s="225"/>
      <c r="G104" s="226"/>
      <c r="H104" s="226"/>
      <c r="I104" s="226"/>
      <c r="J104" s="226"/>
      <c r="K104" s="104">
        <f t="shared" si="9"/>
        <v>0</v>
      </c>
      <c r="L104" s="225"/>
      <c r="M104" s="207"/>
      <c r="N104" s="16" t="b">
        <f t="shared" si="11"/>
        <v>1</v>
      </c>
      <c r="O104" s="481" t="b">
        <f t="shared" si="10"/>
        <v>1</v>
      </c>
      <c r="P104" s="16" t="b">
        <f t="shared" si="12"/>
        <v>1</v>
      </c>
      <c r="Q104" s="16" t="b">
        <f t="shared" si="7"/>
        <v>1</v>
      </c>
      <c r="R104" s="16" t="b">
        <f t="shared" si="8"/>
        <v>1</v>
      </c>
      <c r="T104" s="13"/>
    </row>
    <row r="105" spans="1:20" ht="15.75">
      <c r="A105" s="239">
        <v>80</v>
      </c>
      <c r="B105" s="206"/>
      <c r="C105" s="206"/>
      <c r="D105" s="225"/>
      <c r="E105" s="225"/>
      <c r="F105" s="225"/>
      <c r="G105" s="226"/>
      <c r="H105" s="226"/>
      <c r="I105" s="226"/>
      <c r="J105" s="226"/>
      <c r="K105" s="104">
        <f t="shared" si="9"/>
        <v>0</v>
      </c>
      <c r="L105" s="225"/>
      <c r="M105" s="207"/>
      <c r="N105" s="16" t="b">
        <f t="shared" si="11"/>
        <v>1</v>
      </c>
      <c r="O105" s="481" t="b">
        <f t="shared" si="10"/>
        <v>1</v>
      </c>
      <c r="P105" s="16" t="b">
        <f t="shared" si="12"/>
        <v>1</v>
      </c>
      <c r="Q105" s="16" t="b">
        <f t="shared" si="7"/>
        <v>1</v>
      </c>
      <c r="R105" s="16" t="b">
        <f t="shared" si="8"/>
        <v>1</v>
      </c>
      <c r="T105" s="13"/>
    </row>
    <row r="106" spans="1:20" ht="15.75">
      <c r="A106" s="239">
        <v>81</v>
      </c>
      <c r="B106" s="206"/>
      <c r="C106" s="206"/>
      <c r="D106" s="225"/>
      <c r="E106" s="225"/>
      <c r="F106" s="225"/>
      <c r="G106" s="226"/>
      <c r="H106" s="226"/>
      <c r="I106" s="226"/>
      <c r="J106" s="226"/>
      <c r="K106" s="104">
        <f t="shared" si="9"/>
        <v>0</v>
      </c>
      <c r="L106" s="225"/>
      <c r="M106" s="207"/>
      <c r="N106" s="16" t="b">
        <f t="shared" si="11"/>
        <v>1</v>
      </c>
      <c r="O106" s="481" t="b">
        <f t="shared" si="10"/>
        <v>1</v>
      </c>
      <c r="P106" s="16" t="b">
        <f t="shared" si="12"/>
        <v>1</v>
      </c>
      <c r="Q106" s="16" t="b">
        <f t="shared" si="7"/>
        <v>1</v>
      </c>
      <c r="R106" s="16" t="b">
        <f t="shared" si="8"/>
        <v>1</v>
      </c>
      <c r="T106" s="13"/>
    </row>
    <row r="107" spans="1:20" ht="15.75">
      <c r="A107" s="239">
        <v>82</v>
      </c>
      <c r="B107" s="206"/>
      <c r="C107" s="206"/>
      <c r="D107" s="225"/>
      <c r="E107" s="225"/>
      <c r="F107" s="225"/>
      <c r="G107" s="226"/>
      <c r="H107" s="226"/>
      <c r="I107" s="226"/>
      <c r="J107" s="226"/>
      <c r="K107" s="104">
        <f t="shared" si="9"/>
        <v>0</v>
      </c>
      <c r="L107" s="225"/>
      <c r="M107" s="207"/>
      <c r="N107" s="16" t="b">
        <f t="shared" si="11"/>
        <v>1</v>
      </c>
      <c r="O107" s="481" t="b">
        <f t="shared" si="10"/>
        <v>1</v>
      </c>
      <c r="P107" s="16" t="b">
        <f t="shared" si="12"/>
        <v>1</v>
      </c>
      <c r="Q107" s="16" t="b">
        <f t="shared" si="7"/>
        <v>1</v>
      </c>
      <c r="R107" s="16" t="b">
        <f t="shared" si="8"/>
        <v>1</v>
      </c>
      <c r="T107" s="13"/>
    </row>
    <row r="108" spans="1:20" ht="15.75">
      <c r="A108" s="239">
        <v>83</v>
      </c>
      <c r="B108" s="206"/>
      <c r="C108" s="206"/>
      <c r="D108" s="225"/>
      <c r="E108" s="225"/>
      <c r="F108" s="225"/>
      <c r="G108" s="226"/>
      <c r="H108" s="226"/>
      <c r="I108" s="226"/>
      <c r="J108" s="226"/>
      <c r="K108" s="104">
        <f t="shared" si="9"/>
        <v>0</v>
      </c>
      <c r="L108" s="225"/>
      <c r="M108" s="207"/>
      <c r="N108" s="16" t="b">
        <f t="shared" si="11"/>
        <v>1</v>
      </c>
      <c r="O108" s="481" t="b">
        <f t="shared" si="10"/>
        <v>1</v>
      </c>
      <c r="P108" s="16" t="b">
        <f t="shared" si="12"/>
        <v>1</v>
      </c>
      <c r="Q108" s="16" t="b">
        <f t="shared" si="7"/>
        <v>1</v>
      </c>
      <c r="R108" s="16" t="b">
        <f t="shared" si="8"/>
        <v>1</v>
      </c>
      <c r="T108" s="13"/>
    </row>
    <row r="109" spans="1:20" ht="15.75">
      <c r="A109" s="239">
        <v>84</v>
      </c>
      <c r="B109" s="206"/>
      <c r="C109" s="206"/>
      <c r="D109" s="225"/>
      <c r="E109" s="225"/>
      <c r="F109" s="225"/>
      <c r="G109" s="226"/>
      <c r="H109" s="226"/>
      <c r="I109" s="226"/>
      <c r="J109" s="226"/>
      <c r="K109" s="104">
        <f t="shared" si="9"/>
        <v>0</v>
      </c>
      <c r="L109" s="225"/>
      <c r="M109" s="207"/>
      <c r="N109" s="16" t="b">
        <f t="shared" si="11"/>
        <v>1</v>
      </c>
      <c r="O109" s="481" t="b">
        <f t="shared" si="10"/>
        <v>1</v>
      </c>
      <c r="P109" s="16" t="b">
        <f t="shared" si="12"/>
        <v>1</v>
      </c>
      <c r="Q109" s="16" t="b">
        <f t="shared" si="7"/>
        <v>1</v>
      </c>
      <c r="R109" s="16" t="b">
        <f t="shared" si="8"/>
        <v>1</v>
      </c>
      <c r="T109" s="13"/>
    </row>
    <row r="110" spans="1:20" ht="15.75">
      <c r="A110" s="239">
        <v>85</v>
      </c>
      <c r="B110" s="206"/>
      <c r="C110" s="206"/>
      <c r="D110" s="225"/>
      <c r="E110" s="225"/>
      <c r="F110" s="225"/>
      <c r="G110" s="226"/>
      <c r="H110" s="226"/>
      <c r="I110" s="226"/>
      <c r="J110" s="226"/>
      <c r="K110" s="104">
        <f t="shared" si="9"/>
        <v>0</v>
      </c>
      <c r="L110" s="225"/>
      <c r="M110" s="207"/>
      <c r="N110" s="16" t="b">
        <f t="shared" si="11"/>
        <v>1</v>
      </c>
      <c r="O110" s="481" t="b">
        <f t="shared" si="10"/>
        <v>1</v>
      </c>
      <c r="P110" s="16" t="b">
        <f t="shared" si="12"/>
        <v>1</v>
      </c>
      <c r="Q110" s="16" t="b">
        <f t="shared" si="7"/>
        <v>1</v>
      </c>
      <c r="R110" s="16" t="b">
        <f t="shared" si="8"/>
        <v>1</v>
      </c>
      <c r="T110" s="13"/>
    </row>
    <row r="111" spans="1:20" ht="15.75">
      <c r="A111" s="239">
        <v>86</v>
      </c>
      <c r="B111" s="206"/>
      <c r="C111" s="206"/>
      <c r="D111" s="225"/>
      <c r="E111" s="225"/>
      <c r="F111" s="225"/>
      <c r="G111" s="226"/>
      <c r="H111" s="226"/>
      <c r="I111" s="226"/>
      <c r="J111" s="226"/>
      <c r="K111" s="104">
        <f t="shared" si="9"/>
        <v>0</v>
      </c>
      <c r="L111" s="225"/>
      <c r="M111" s="207"/>
      <c r="N111" s="16" t="b">
        <f t="shared" si="11"/>
        <v>1</v>
      </c>
      <c r="O111" s="481" t="b">
        <f t="shared" si="10"/>
        <v>1</v>
      </c>
      <c r="P111" s="16" t="b">
        <f t="shared" si="12"/>
        <v>1</v>
      </c>
      <c r="Q111" s="16" t="b">
        <f t="shared" si="7"/>
        <v>1</v>
      </c>
      <c r="R111" s="16" t="b">
        <f t="shared" si="8"/>
        <v>1</v>
      </c>
      <c r="T111" s="13"/>
    </row>
    <row r="112" spans="1:20" ht="15.75">
      <c r="A112" s="239">
        <v>87</v>
      </c>
      <c r="B112" s="206"/>
      <c r="C112" s="206"/>
      <c r="D112" s="225"/>
      <c r="E112" s="225"/>
      <c r="F112" s="225"/>
      <c r="G112" s="226"/>
      <c r="H112" s="226"/>
      <c r="I112" s="226"/>
      <c r="J112" s="226"/>
      <c r="K112" s="104">
        <f t="shared" si="9"/>
        <v>0</v>
      </c>
      <c r="L112" s="225"/>
      <c r="M112" s="207"/>
      <c r="N112" s="16" t="b">
        <f t="shared" si="11"/>
        <v>1</v>
      </c>
      <c r="O112" s="481" t="b">
        <f t="shared" si="10"/>
        <v>1</v>
      </c>
      <c r="P112" s="16" t="b">
        <f t="shared" si="12"/>
        <v>1</v>
      </c>
      <c r="Q112" s="16" t="b">
        <f t="shared" si="7"/>
        <v>1</v>
      </c>
      <c r="R112" s="16" t="b">
        <f t="shared" si="8"/>
        <v>1</v>
      </c>
      <c r="T112" s="13"/>
    </row>
    <row r="113" spans="1:20" ht="15.75">
      <c r="A113" s="239">
        <v>88</v>
      </c>
      <c r="B113" s="206"/>
      <c r="C113" s="206"/>
      <c r="D113" s="225"/>
      <c r="E113" s="225"/>
      <c r="F113" s="225"/>
      <c r="G113" s="226"/>
      <c r="H113" s="226"/>
      <c r="I113" s="226"/>
      <c r="J113" s="226"/>
      <c r="K113" s="104">
        <f t="shared" si="9"/>
        <v>0</v>
      </c>
      <c r="L113" s="225"/>
      <c r="M113" s="207"/>
      <c r="N113" s="16" t="b">
        <f t="shared" si="11"/>
        <v>1</v>
      </c>
      <c r="O113" s="481" t="b">
        <f t="shared" si="10"/>
        <v>1</v>
      </c>
      <c r="P113" s="16" t="b">
        <f t="shared" si="12"/>
        <v>1</v>
      </c>
      <c r="Q113" s="16" t="b">
        <f t="shared" si="7"/>
        <v>1</v>
      </c>
      <c r="R113" s="16" t="b">
        <f t="shared" si="8"/>
        <v>1</v>
      </c>
      <c r="T113" s="13"/>
    </row>
    <row r="114" spans="1:20" ht="15.75">
      <c r="A114" s="239">
        <v>89</v>
      </c>
      <c r="B114" s="206"/>
      <c r="C114" s="206"/>
      <c r="D114" s="225"/>
      <c r="E114" s="225"/>
      <c r="F114" s="225"/>
      <c r="G114" s="226"/>
      <c r="H114" s="226"/>
      <c r="I114" s="226"/>
      <c r="J114" s="226"/>
      <c r="K114" s="104">
        <f t="shared" si="9"/>
        <v>0</v>
      </c>
      <c r="L114" s="225"/>
      <c r="M114" s="207"/>
      <c r="N114" s="16" t="b">
        <f t="shared" si="11"/>
        <v>1</v>
      </c>
      <c r="O114" s="481" t="b">
        <f t="shared" si="10"/>
        <v>1</v>
      </c>
      <c r="P114" s="16" t="b">
        <f t="shared" si="12"/>
        <v>1</v>
      </c>
      <c r="Q114" s="16" t="b">
        <f t="shared" si="7"/>
        <v>1</v>
      </c>
      <c r="R114" s="16" t="b">
        <f t="shared" si="8"/>
        <v>1</v>
      </c>
      <c r="T114" s="13"/>
    </row>
    <row r="115" spans="1:20" ht="15.75">
      <c r="A115" s="239">
        <v>90</v>
      </c>
      <c r="B115" s="206"/>
      <c r="C115" s="206"/>
      <c r="D115" s="225"/>
      <c r="E115" s="225"/>
      <c r="F115" s="225"/>
      <c r="G115" s="226"/>
      <c r="H115" s="226"/>
      <c r="I115" s="226"/>
      <c r="J115" s="226"/>
      <c r="K115" s="104">
        <f t="shared" si="9"/>
        <v>0</v>
      </c>
      <c r="L115" s="225"/>
      <c r="M115" s="207"/>
      <c r="N115" s="16" t="b">
        <f t="shared" si="11"/>
        <v>1</v>
      </c>
      <c r="O115" s="481" t="b">
        <f t="shared" si="10"/>
        <v>1</v>
      </c>
      <c r="P115" s="16" t="b">
        <f t="shared" si="12"/>
        <v>1</v>
      </c>
      <c r="Q115" s="16" t="b">
        <f t="shared" si="7"/>
        <v>1</v>
      </c>
      <c r="R115" s="16" t="b">
        <f t="shared" si="8"/>
        <v>1</v>
      </c>
      <c r="T115" s="13"/>
    </row>
    <row r="116" spans="1:20" ht="15.75">
      <c r="A116" s="239">
        <v>91</v>
      </c>
      <c r="B116" s="206"/>
      <c r="C116" s="206"/>
      <c r="D116" s="225"/>
      <c r="E116" s="225"/>
      <c r="F116" s="225"/>
      <c r="G116" s="226"/>
      <c r="H116" s="226"/>
      <c r="I116" s="226"/>
      <c r="J116" s="226"/>
      <c r="K116" s="104">
        <f t="shared" si="9"/>
        <v>0</v>
      </c>
      <c r="L116" s="225"/>
      <c r="M116" s="207"/>
      <c r="N116" s="16" t="b">
        <f t="shared" si="11"/>
        <v>1</v>
      </c>
      <c r="O116" s="481" t="b">
        <f t="shared" si="10"/>
        <v>1</v>
      </c>
      <c r="P116" s="16" t="b">
        <f t="shared" si="12"/>
        <v>1</v>
      </c>
      <c r="Q116" s="16" t="b">
        <f t="shared" si="7"/>
        <v>1</v>
      </c>
      <c r="R116" s="16" t="b">
        <f t="shared" si="8"/>
        <v>1</v>
      </c>
      <c r="T116" s="13"/>
    </row>
    <row r="117" spans="1:20" ht="15.75">
      <c r="A117" s="239">
        <v>92</v>
      </c>
      <c r="B117" s="206"/>
      <c r="C117" s="206"/>
      <c r="D117" s="225"/>
      <c r="E117" s="225"/>
      <c r="F117" s="225"/>
      <c r="G117" s="226"/>
      <c r="H117" s="226"/>
      <c r="I117" s="226"/>
      <c r="J117" s="226"/>
      <c r="K117" s="104">
        <f t="shared" si="9"/>
        <v>0</v>
      </c>
      <c r="L117" s="225"/>
      <c r="M117" s="207"/>
      <c r="N117" s="16" t="b">
        <f t="shared" si="11"/>
        <v>1</v>
      </c>
      <c r="O117" s="481" t="b">
        <f t="shared" si="10"/>
        <v>1</v>
      </c>
      <c r="P117" s="16" t="b">
        <f t="shared" si="12"/>
        <v>1</v>
      </c>
      <c r="Q117" s="16" t="b">
        <f t="shared" si="7"/>
        <v>1</v>
      </c>
      <c r="R117" s="16" t="b">
        <f t="shared" si="8"/>
        <v>1</v>
      </c>
      <c r="T117" s="13"/>
    </row>
    <row r="118" spans="1:20" ht="15.75">
      <c r="A118" s="239">
        <v>93</v>
      </c>
      <c r="B118" s="206"/>
      <c r="C118" s="206"/>
      <c r="D118" s="225"/>
      <c r="E118" s="225"/>
      <c r="F118" s="225"/>
      <c r="G118" s="226"/>
      <c r="H118" s="226"/>
      <c r="I118" s="226"/>
      <c r="J118" s="226"/>
      <c r="K118" s="104">
        <f t="shared" si="9"/>
        <v>0</v>
      </c>
      <c r="L118" s="225"/>
      <c r="M118" s="207"/>
      <c r="N118" s="16" t="b">
        <f t="shared" si="11"/>
        <v>1</v>
      </c>
      <c r="O118" s="481" t="b">
        <f t="shared" si="10"/>
        <v>1</v>
      </c>
      <c r="P118" s="16" t="b">
        <f t="shared" si="12"/>
        <v>1</v>
      </c>
      <c r="Q118" s="16" t="b">
        <f t="shared" si="7"/>
        <v>1</v>
      </c>
      <c r="R118" s="16" t="b">
        <f t="shared" si="8"/>
        <v>1</v>
      </c>
      <c r="T118" s="13"/>
    </row>
    <row r="119" spans="1:20" ht="15.75">
      <c r="A119" s="239">
        <v>94</v>
      </c>
      <c r="B119" s="206"/>
      <c r="C119" s="206"/>
      <c r="D119" s="225"/>
      <c r="E119" s="225"/>
      <c r="F119" s="225"/>
      <c r="G119" s="226"/>
      <c r="H119" s="226"/>
      <c r="I119" s="226"/>
      <c r="J119" s="226"/>
      <c r="K119" s="104">
        <f t="shared" si="9"/>
        <v>0</v>
      </c>
      <c r="L119" s="225"/>
      <c r="M119" s="207"/>
      <c r="N119" s="16" t="b">
        <f t="shared" si="11"/>
        <v>1</v>
      </c>
      <c r="O119" s="481" t="b">
        <f t="shared" si="10"/>
        <v>1</v>
      </c>
      <c r="P119" s="16" t="b">
        <f t="shared" si="12"/>
        <v>1</v>
      </c>
      <c r="Q119" s="16" t="b">
        <f t="shared" si="7"/>
        <v>1</v>
      </c>
      <c r="R119" s="16" t="b">
        <f t="shared" si="8"/>
        <v>1</v>
      </c>
      <c r="T119" s="13"/>
    </row>
    <row r="120" spans="1:20" ht="15.75">
      <c r="A120" s="239">
        <v>95</v>
      </c>
      <c r="B120" s="206"/>
      <c r="C120" s="206"/>
      <c r="D120" s="225"/>
      <c r="E120" s="225"/>
      <c r="F120" s="225"/>
      <c r="G120" s="226"/>
      <c r="H120" s="226"/>
      <c r="I120" s="226"/>
      <c r="J120" s="226"/>
      <c r="K120" s="104">
        <f t="shared" si="9"/>
        <v>0</v>
      </c>
      <c r="L120" s="225"/>
      <c r="M120" s="207"/>
      <c r="N120" s="16" t="b">
        <f t="shared" si="11"/>
        <v>1</v>
      </c>
      <c r="O120" s="481" t="b">
        <f t="shared" si="10"/>
        <v>1</v>
      </c>
      <c r="P120" s="16" t="b">
        <f t="shared" si="12"/>
        <v>1</v>
      </c>
      <c r="Q120" s="16" t="b">
        <f t="shared" si="7"/>
        <v>1</v>
      </c>
      <c r="R120" s="16" t="b">
        <f t="shared" si="8"/>
        <v>1</v>
      </c>
      <c r="T120" s="13"/>
    </row>
    <row r="121" spans="1:20" ht="15.75">
      <c r="A121" s="239">
        <v>96</v>
      </c>
      <c r="B121" s="206"/>
      <c r="C121" s="206"/>
      <c r="D121" s="225"/>
      <c r="E121" s="225"/>
      <c r="F121" s="225"/>
      <c r="G121" s="226"/>
      <c r="H121" s="226"/>
      <c r="I121" s="226"/>
      <c r="J121" s="226"/>
      <c r="K121" s="104">
        <f t="shared" si="9"/>
        <v>0</v>
      </c>
      <c r="L121" s="225"/>
      <c r="M121" s="207"/>
      <c r="N121" s="16" t="b">
        <f t="shared" si="11"/>
        <v>1</v>
      </c>
      <c r="O121" s="481" t="b">
        <f t="shared" si="10"/>
        <v>1</v>
      </c>
      <c r="P121" s="16" t="b">
        <f t="shared" si="12"/>
        <v>1</v>
      </c>
      <c r="Q121" s="16" t="b">
        <f t="shared" si="7"/>
        <v>1</v>
      </c>
      <c r="R121" s="16" t="b">
        <f t="shared" si="8"/>
        <v>1</v>
      </c>
      <c r="T121" s="13"/>
    </row>
    <row r="122" spans="1:20" ht="15.75">
      <c r="A122" s="239">
        <v>97</v>
      </c>
      <c r="B122" s="206"/>
      <c r="C122" s="206"/>
      <c r="D122" s="225"/>
      <c r="E122" s="225"/>
      <c r="F122" s="225"/>
      <c r="G122" s="226"/>
      <c r="H122" s="226"/>
      <c r="I122" s="226"/>
      <c r="J122" s="226"/>
      <c r="K122" s="104">
        <f t="shared" si="9"/>
        <v>0</v>
      </c>
      <c r="L122" s="225"/>
      <c r="M122" s="207"/>
      <c r="N122" s="16" t="b">
        <f t="shared" si="11"/>
        <v>1</v>
      </c>
      <c r="O122" s="481" t="b">
        <f t="shared" si="10"/>
        <v>1</v>
      </c>
      <c r="P122" s="16" t="b">
        <f t="shared" si="12"/>
        <v>1</v>
      </c>
      <c r="Q122" s="16" t="b">
        <f t="shared" si="7"/>
        <v>1</v>
      </c>
      <c r="R122" s="16" t="b">
        <f t="shared" si="8"/>
        <v>1</v>
      </c>
      <c r="T122" s="13"/>
    </row>
    <row r="123" spans="1:20" ht="15.75">
      <c r="A123" s="239">
        <v>98</v>
      </c>
      <c r="B123" s="206"/>
      <c r="C123" s="206"/>
      <c r="D123" s="225"/>
      <c r="E123" s="225"/>
      <c r="F123" s="225"/>
      <c r="G123" s="226"/>
      <c r="H123" s="226"/>
      <c r="I123" s="226"/>
      <c r="J123" s="226"/>
      <c r="K123" s="104">
        <f t="shared" si="9"/>
        <v>0</v>
      </c>
      <c r="L123" s="225"/>
      <c r="M123" s="207"/>
      <c r="N123" s="16" t="b">
        <f t="shared" si="11"/>
        <v>1</v>
      </c>
      <c r="O123" s="481" t="b">
        <f t="shared" si="10"/>
        <v>1</v>
      </c>
      <c r="P123" s="16" t="b">
        <f t="shared" si="12"/>
        <v>1</v>
      </c>
      <c r="Q123" s="16" t="b">
        <f t="shared" si="7"/>
        <v>1</v>
      </c>
      <c r="R123" s="16" t="b">
        <f t="shared" si="8"/>
        <v>1</v>
      </c>
      <c r="T123" s="13"/>
    </row>
    <row r="124" spans="1:20" ht="15.75">
      <c r="A124" s="239">
        <v>99</v>
      </c>
      <c r="B124" s="206"/>
      <c r="C124" s="206"/>
      <c r="D124" s="225"/>
      <c r="E124" s="225"/>
      <c r="F124" s="225"/>
      <c r="G124" s="226"/>
      <c r="H124" s="226"/>
      <c r="I124" s="226"/>
      <c r="J124" s="226"/>
      <c r="K124" s="104">
        <f t="shared" si="9"/>
        <v>0</v>
      </c>
      <c r="L124" s="225"/>
      <c r="M124" s="207"/>
      <c r="N124" s="16" t="b">
        <f t="shared" si="11"/>
        <v>1</v>
      </c>
      <c r="O124" s="481" t="b">
        <f t="shared" si="10"/>
        <v>1</v>
      </c>
      <c r="P124" s="16" t="b">
        <f t="shared" si="12"/>
        <v>1</v>
      </c>
      <c r="Q124" s="16" t="b">
        <f t="shared" si="7"/>
        <v>1</v>
      </c>
      <c r="R124" s="16" t="b">
        <f t="shared" si="8"/>
        <v>1</v>
      </c>
      <c r="T124" s="13"/>
    </row>
    <row r="125" spans="1:20" ht="15.75">
      <c r="A125" s="239">
        <v>100</v>
      </c>
      <c r="B125" s="206"/>
      <c r="C125" s="206"/>
      <c r="D125" s="225"/>
      <c r="E125" s="225"/>
      <c r="F125" s="225"/>
      <c r="G125" s="226"/>
      <c r="H125" s="226"/>
      <c r="I125" s="226"/>
      <c r="J125" s="226"/>
      <c r="K125" s="104">
        <f t="shared" si="9"/>
        <v>0</v>
      </c>
      <c r="L125" s="225"/>
      <c r="M125" s="207"/>
      <c r="N125" s="16" t="b">
        <f t="shared" si="11"/>
        <v>1</v>
      </c>
      <c r="O125" s="481" t="b">
        <f t="shared" si="10"/>
        <v>1</v>
      </c>
      <c r="P125" s="16" t="b">
        <f t="shared" si="12"/>
        <v>1</v>
      </c>
      <c r="Q125" s="16" t="b">
        <f t="shared" si="7"/>
        <v>1</v>
      </c>
      <c r="R125" s="16" t="b">
        <f t="shared" si="8"/>
        <v>1</v>
      </c>
      <c r="T125" s="13"/>
    </row>
    <row r="126" spans="1:20" ht="15.75">
      <c r="A126" s="239">
        <v>101</v>
      </c>
      <c r="B126" s="206"/>
      <c r="C126" s="206"/>
      <c r="D126" s="225"/>
      <c r="E126" s="225"/>
      <c r="F126" s="225"/>
      <c r="G126" s="226"/>
      <c r="H126" s="226"/>
      <c r="I126" s="226"/>
      <c r="J126" s="226"/>
      <c r="K126" s="104">
        <f t="shared" si="9"/>
        <v>0</v>
      </c>
      <c r="L126" s="225"/>
      <c r="M126" s="207"/>
      <c r="N126" s="16" t="b">
        <f t="shared" si="11"/>
        <v>1</v>
      </c>
      <c r="O126" s="481" t="b">
        <f t="shared" si="10"/>
        <v>1</v>
      </c>
      <c r="P126" s="16" t="b">
        <f t="shared" si="12"/>
        <v>1</v>
      </c>
      <c r="Q126" s="16" t="b">
        <f t="shared" si="7"/>
        <v>1</v>
      </c>
      <c r="R126" s="16" t="b">
        <f t="shared" si="8"/>
        <v>1</v>
      </c>
      <c r="T126" s="13"/>
    </row>
    <row r="127" spans="1:20" ht="15.75">
      <c r="A127" s="239">
        <v>102</v>
      </c>
      <c r="B127" s="206"/>
      <c r="C127" s="206"/>
      <c r="D127" s="225"/>
      <c r="E127" s="225"/>
      <c r="F127" s="225"/>
      <c r="G127" s="226"/>
      <c r="H127" s="226"/>
      <c r="I127" s="226"/>
      <c r="J127" s="226"/>
      <c r="K127" s="104">
        <f t="shared" si="9"/>
        <v>0</v>
      </c>
      <c r="L127" s="225"/>
      <c r="M127" s="207"/>
      <c r="N127" s="16" t="b">
        <f t="shared" si="11"/>
        <v>1</v>
      </c>
      <c r="O127" s="481" t="b">
        <f t="shared" si="10"/>
        <v>1</v>
      </c>
      <c r="P127" s="16" t="b">
        <f t="shared" si="12"/>
        <v>1</v>
      </c>
      <c r="Q127" s="16" t="b">
        <f t="shared" si="7"/>
        <v>1</v>
      </c>
      <c r="R127" s="16" t="b">
        <f t="shared" si="8"/>
        <v>1</v>
      </c>
      <c r="T127" s="13"/>
    </row>
    <row r="128" spans="1:20" ht="15.75">
      <c r="A128" s="239">
        <v>103</v>
      </c>
      <c r="B128" s="206"/>
      <c r="C128" s="206"/>
      <c r="D128" s="225"/>
      <c r="E128" s="225"/>
      <c r="F128" s="225"/>
      <c r="G128" s="226"/>
      <c r="H128" s="226"/>
      <c r="I128" s="226"/>
      <c r="J128" s="226"/>
      <c r="K128" s="104">
        <f t="shared" si="9"/>
        <v>0</v>
      </c>
      <c r="L128" s="225"/>
      <c r="M128" s="207"/>
      <c r="N128" s="16" t="b">
        <f t="shared" si="11"/>
        <v>1</v>
      </c>
      <c r="O128" s="481" t="b">
        <f t="shared" si="10"/>
        <v>1</v>
      </c>
      <c r="P128" s="16" t="b">
        <f t="shared" si="12"/>
        <v>1</v>
      </c>
      <c r="Q128" s="16" t="b">
        <f t="shared" si="7"/>
        <v>1</v>
      </c>
      <c r="R128" s="16" t="b">
        <f t="shared" si="8"/>
        <v>1</v>
      </c>
      <c r="T128" s="13"/>
    </row>
    <row r="129" spans="1:20" ht="15.75">
      <c r="A129" s="239">
        <v>104</v>
      </c>
      <c r="B129" s="206"/>
      <c r="C129" s="206"/>
      <c r="D129" s="225"/>
      <c r="E129" s="225"/>
      <c r="F129" s="225"/>
      <c r="G129" s="226"/>
      <c r="H129" s="226"/>
      <c r="I129" s="226"/>
      <c r="J129" s="226"/>
      <c r="K129" s="104">
        <f t="shared" si="9"/>
        <v>0</v>
      </c>
      <c r="L129" s="225"/>
      <c r="M129" s="207"/>
      <c r="N129" s="16" t="b">
        <f t="shared" si="11"/>
        <v>1</v>
      </c>
      <c r="O129" s="481" t="b">
        <f t="shared" si="10"/>
        <v>1</v>
      </c>
      <c r="P129" s="16" t="b">
        <f t="shared" si="12"/>
        <v>1</v>
      </c>
      <c r="Q129" s="16" t="b">
        <f t="shared" si="7"/>
        <v>1</v>
      </c>
      <c r="R129" s="16" t="b">
        <f t="shared" si="8"/>
        <v>1</v>
      </c>
      <c r="T129" s="13"/>
    </row>
    <row r="130" spans="1:20" ht="15.75">
      <c r="A130" s="239">
        <v>105</v>
      </c>
      <c r="B130" s="206"/>
      <c r="C130" s="206"/>
      <c r="D130" s="225"/>
      <c r="E130" s="225"/>
      <c r="F130" s="225"/>
      <c r="G130" s="226"/>
      <c r="H130" s="226"/>
      <c r="I130" s="226"/>
      <c r="J130" s="226"/>
      <c r="K130" s="104">
        <f t="shared" si="9"/>
        <v>0</v>
      </c>
      <c r="L130" s="225"/>
      <c r="M130" s="207"/>
      <c r="N130" s="16" t="b">
        <f t="shared" si="11"/>
        <v>1</v>
      </c>
      <c r="O130" s="481" t="b">
        <f t="shared" si="10"/>
        <v>1</v>
      </c>
      <c r="P130" s="16" t="b">
        <f t="shared" si="12"/>
        <v>1</v>
      </c>
      <c r="Q130" s="16" t="b">
        <f t="shared" si="7"/>
        <v>1</v>
      </c>
      <c r="R130" s="16" t="b">
        <f t="shared" si="8"/>
        <v>1</v>
      </c>
      <c r="T130" s="13"/>
    </row>
    <row r="131" spans="1:20" ht="15.75">
      <c r="A131" s="239">
        <v>106</v>
      </c>
      <c r="B131" s="206"/>
      <c r="C131" s="206"/>
      <c r="D131" s="225"/>
      <c r="E131" s="225"/>
      <c r="F131" s="225"/>
      <c r="G131" s="226"/>
      <c r="H131" s="226"/>
      <c r="I131" s="226"/>
      <c r="J131" s="226"/>
      <c r="K131" s="104">
        <f t="shared" si="9"/>
        <v>0</v>
      </c>
      <c r="L131" s="225"/>
      <c r="M131" s="207"/>
      <c r="N131" s="16" t="b">
        <f t="shared" si="11"/>
        <v>1</v>
      </c>
      <c r="O131" s="481" t="b">
        <f t="shared" si="10"/>
        <v>1</v>
      </c>
      <c r="P131" s="16" t="b">
        <f t="shared" si="12"/>
        <v>1</v>
      </c>
      <c r="Q131" s="16" t="b">
        <f t="shared" si="7"/>
        <v>1</v>
      </c>
      <c r="R131" s="16" t="b">
        <f t="shared" si="8"/>
        <v>1</v>
      </c>
      <c r="T131" s="13"/>
    </row>
    <row r="132" spans="1:20" ht="15.75">
      <c r="A132" s="239">
        <v>107</v>
      </c>
      <c r="B132" s="206"/>
      <c r="C132" s="206"/>
      <c r="D132" s="225"/>
      <c r="E132" s="225"/>
      <c r="F132" s="225"/>
      <c r="G132" s="226"/>
      <c r="H132" s="226"/>
      <c r="I132" s="226"/>
      <c r="J132" s="226"/>
      <c r="K132" s="104">
        <f t="shared" si="9"/>
        <v>0</v>
      </c>
      <c r="L132" s="225"/>
      <c r="M132" s="207"/>
      <c r="N132" s="16" t="b">
        <f t="shared" si="11"/>
        <v>1</v>
      </c>
      <c r="O132" s="481" t="b">
        <f t="shared" si="10"/>
        <v>1</v>
      </c>
      <c r="P132" s="16" t="b">
        <f t="shared" si="12"/>
        <v>1</v>
      </c>
      <c r="Q132" s="16" t="b">
        <f t="shared" si="7"/>
        <v>1</v>
      </c>
      <c r="R132" s="16" t="b">
        <f t="shared" si="8"/>
        <v>1</v>
      </c>
      <c r="T132" s="13"/>
    </row>
    <row r="133" spans="1:20" ht="15.75">
      <c r="A133" s="239">
        <v>108</v>
      </c>
      <c r="B133" s="206"/>
      <c r="C133" s="206"/>
      <c r="D133" s="225"/>
      <c r="E133" s="225"/>
      <c r="F133" s="225"/>
      <c r="G133" s="226"/>
      <c r="H133" s="226"/>
      <c r="I133" s="226"/>
      <c r="J133" s="226"/>
      <c r="K133" s="104">
        <f t="shared" si="9"/>
        <v>0</v>
      </c>
      <c r="L133" s="225"/>
      <c r="M133" s="207"/>
      <c r="N133" s="16" t="b">
        <f t="shared" si="11"/>
        <v>1</v>
      </c>
      <c r="O133" s="481" t="b">
        <f t="shared" si="10"/>
        <v>1</v>
      </c>
      <c r="P133" s="16" t="b">
        <f t="shared" si="12"/>
        <v>1</v>
      </c>
      <c r="Q133" s="16" t="b">
        <f t="shared" si="7"/>
        <v>1</v>
      </c>
      <c r="R133" s="16" t="b">
        <f t="shared" si="8"/>
        <v>1</v>
      </c>
      <c r="T133" s="13"/>
    </row>
    <row r="134" spans="1:20" ht="15.75">
      <c r="A134" s="239">
        <v>109</v>
      </c>
      <c r="B134" s="206"/>
      <c r="C134" s="206"/>
      <c r="D134" s="225"/>
      <c r="E134" s="225"/>
      <c r="F134" s="225"/>
      <c r="G134" s="226"/>
      <c r="H134" s="226"/>
      <c r="I134" s="226"/>
      <c r="J134" s="226"/>
      <c r="K134" s="104">
        <f t="shared" si="9"/>
        <v>0</v>
      </c>
      <c r="L134" s="225"/>
      <c r="M134" s="207"/>
      <c r="N134" s="16" t="b">
        <f t="shared" si="11"/>
        <v>1</v>
      </c>
      <c r="O134" s="481" t="b">
        <f t="shared" si="10"/>
        <v>1</v>
      </c>
      <c r="P134" s="16" t="b">
        <f t="shared" si="12"/>
        <v>1</v>
      </c>
      <c r="Q134" s="16" t="b">
        <f t="shared" si="7"/>
        <v>1</v>
      </c>
      <c r="R134" s="16" t="b">
        <f t="shared" si="8"/>
        <v>1</v>
      </c>
      <c r="T134" s="13"/>
    </row>
    <row r="135" spans="1:20" ht="15.75">
      <c r="A135" s="239">
        <v>110</v>
      </c>
      <c r="B135" s="206"/>
      <c r="C135" s="206"/>
      <c r="D135" s="225"/>
      <c r="E135" s="225"/>
      <c r="F135" s="225"/>
      <c r="G135" s="226"/>
      <c r="H135" s="226"/>
      <c r="I135" s="226"/>
      <c r="J135" s="226"/>
      <c r="K135" s="104">
        <f t="shared" si="9"/>
        <v>0</v>
      </c>
      <c r="L135" s="225"/>
      <c r="M135" s="207"/>
      <c r="N135" s="16" t="b">
        <f t="shared" si="11"/>
        <v>1</v>
      </c>
      <c r="O135" s="481" t="b">
        <f t="shared" si="10"/>
        <v>1</v>
      </c>
      <c r="P135" s="16" t="b">
        <f t="shared" si="12"/>
        <v>1</v>
      </c>
      <c r="Q135" s="16" t="b">
        <f t="shared" si="7"/>
        <v>1</v>
      </c>
      <c r="R135" s="16" t="b">
        <f t="shared" si="8"/>
        <v>1</v>
      </c>
      <c r="T135" s="13"/>
    </row>
    <row r="136" spans="1:20" ht="15.75">
      <c r="A136" s="239">
        <v>111</v>
      </c>
      <c r="B136" s="206"/>
      <c r="C136" s="206"/>
      <c r="D136" s="225"/>
      <c r="E136" s="225"/>
      <c r="F136" s="225"/>
      <c r="G136" s="226"/>
      <c r="H136" s="226"/>
      <c r="I136" s="226"/>
      <c r="J136" s="226"/>
      <c r="K136" s="104">
        <f t="shared" si="9"/>
        <v>0</v>
      </c>
      <c r="L136" s="225"/>
      <c r="M136" s="207"/>
      <c r="N136" s="16" t="b">
        <f t="shared" si="11"/>
        <v>1</v>
      </c>
      <c r="O136" s="481" t="b">
        <f t="shared" si="10"/>
        <v>1</v>
      </c>
      <c r="P136" s="16" t="b">
        <f t="shared" si="12"/>
        <v>1</v>
      </c>
      <c r="Q136" s="16" t="b">
        <f t="shared" si="7"/>
        <v>1</v>
      </c>
      <c r="R136" s="16" t="b">
        <f t="shared" si="8"/>
        <v>1</v>
      </c>
      <c r="T136" s="13"/>
    </row>
    <row r="137" spans="1:20" ht="15.75">
      <c r="A137" s="239">
        <v>112</v>
      </c>
      <c r="B137" s="206"/>
      <c r="C137" s="206"/>
      <c r="D137" s="225"/>
      <c r="E137" s="225"/>
      <c r="F137" s="225"/>
      <c r="G137" s="226"/>
      <c r="H137" s="226"/>
      <c r="I137" s="226"/>
      <c r="J137" s="226"/>
      <c r="K137" s="104">
        <f t="shared" si="9"/>
        <v>0</v>
      </c>
      <c r="L137" s="225"/>
      <c r="M137" s="207"/>
      <c r="N137" s="16" t="b">
        <f t="shared" si="11"/>
        <v>1</v>
      </c>
      <c r="O137" s="481" t="b">
        <f t="shared" si="10"/>
        <v>1</v>
      </c>
      <c r="P137" s="16" t="b">
        <f t="shared" si="12"/>
        <v>1</v>
      </c>
      <c r="Q137" s="16" t="b">
        <f t="shared" si="7"/>
        <v>1</v>
      </c>
      <c r="R137" s="16" t="b">
        <f t="shared" si="8"/>
        <v>1</v>
      </c>
      <c r="T137" s="13"/>
    </row>
    <row r="138" spans="1:20" ht="15.75">
      <c r="A138" s="239">
        <v>113</v>
      </c>
      <c r="B138" s="206"/>
      <c r="C138" s="206"/>
      <c r="D138" s="225"/>
      <c r="E138" s="225"/>
      <c r="F138" s="225"/>
      <c r="G138" s="226"/>
      <c r="H138" s="226"/>
      <c r="I138" s="226"/>
      <c r="J138" s="226"/>
      <c r="K138" s="104">
        <f t="shared" si="9"/>
        <v>0</v>
      </c>
      <c r="L138" s="225"/>
      <c r="M138" s="207"/>
      <c r="N138" s="16" t="b">
        <f t="shared" si="11"/>
        <v>1</v>
      </c>
      <c r="O138" s="481" t="b">
        <f t="shared" si="10"/>
        <v>1</v>
      </c>
      <c r="P138" s="16" t="b">
        <f t="shared" si="12"/>
        <v>1</v>
      </c>
      <c r="Q138" s="16" t="b">
        <f t="shared" si="7"/>
        <v>1</v>
      </c>
      <c r="R138" s="16" t="b">
        <f t="shared" si="8"/>
        <v>1</v>
      </c>
      <c r="T138" s="13"/>
    </row>
    <row r="139" spans="1:20" ht="15.75">
      <c r="A139" s="239">
        <v>114</v>
      </c>
      <c r="B139" s="206"/>
      <c r="C139" s="206"/>
      <c r="D139" s="225"/>
      <c r="E139" s="225"/>
      <c r="F139" s="225"/>
      <c r="G139" s="226"/>
      <c r="H139" s="226"/>
      <c r="I139" s="226"/>
      <c r="J139" s="226"/>
      <c r="K139" s="104">
        <f t="shared" si="9"/>
        <v>0</v>
      </c>
      <c r="L139" s="225"/>
      <c r="M139" s="207"/>
      <c r="N139" s="16" t="b">
        <f t="shared" si="11"/>
        <v>1</v>
      </c>
      <c r="O139" s="481" t="b">
        <f t="shared" si="10"/>
        <v>1</v>
      </c>
      <c r="P139" s="16" t="b">
        <f t="shared" si="12"/>
        <v>1</v>
      </c>
      <c r="Q139" s="16" t="b">
        <f t="shared" si="7"/>
        <v>1</v>
      </c>
      <c r="R139" s="16" t="b">
        <f t="shared" si="8"/>
        <v>1</v>
      </c>
      <c r="T139" s="13"/>
    </row>
    <row r="140" spans="1:20" ht="15.75">
      <c r="A140" s="239">
        <v>115</v>
      </c>
      <c r="B140" s="206"/>
      <c r="C140" s="206"/>
      <c r="D140" s="225"/>
      <c r="E140" s="225"/>
      <c r="F140" s="225"/>
      <c r="G140" s="226"/>
      <c r="H140" s="226"/>
      <c r="I140" s="226"/>
      <c r="J140" s="226"/>
      <c r="K140" s="104">
        <f t="shared" si="9"/>
        <v>0</v>
      </c>
      <c r="L140" s="225"/>
      <c r="M140" s="207"/>
      <c r="N140" s="16" t="b">
        <f t="shared" si="11"/>
        <v>1</v>
      </c>
      <c r="O140" s="481" t="b">
        <f t="shared" si="10"/>
        <v>1</v>
      </c>
      <c r="P140" s="16" t="b">
        <f t="shared" si="12"/>
        <v>1</v>
      </c>
      <c r="Q140" s="16" t="b">
        <f t="shared" si="7"/>
        <v>1</v>
      </c>
      <c r="R140" s="16" t="b">
        <f t="shared" si="8"/>
        <v>1</v>
      </c>
      <c r="T140" s="13"/>
    </row>
    <row r="141" spans="1:20" ht="15.75">
      <c r="A141" s="239">
        <v>116</v>
      </c>
      <c r="B141" s="206"/>
      <c r="C141" s="206"/>
      <c r="D141" s="225"/>
      <c r="E141" s="225"/>
      <c r="F141" s="225"/>
      <c r="G141" s="226"/>
      <c r="H141" s="226"/>
      <c r="I141" s="226"/>
      <c r="J141" s="226"/>
      <c r="K141" s="104">
        <f t="shared" si="9"/>
        <v>0</v>
      </c>
      <c r="L141" s="225"/>
      <c r="M141" s="207"/>
      <c r="N141" s="16" t="b">
        <f t="shared" si="11"/>
        <v>1</v>
      </c>
      <c r="O141" s="481" t="b">
        <f t="shared" si="10"/>
        <v>1</v>
      </c>
      <c r="P141" s="16" t="b">
        <f t="shared" si="12"/>
        <v>1</v>
      </c>
      <c r="Q141" s="16" t="b">
        <f t="shared" si="7"/>
        <v>1</v>
      </c>
      <c r="R141" s="16" t="b">
        <f t="shared" si="8"/>
        <v>1</v>
      </c>
      <c r="T141" s="13"/>
    </row>
    <row r="142" spans="1:20" ht="15.75">
      <c r="A142" s="239">
        <v>117</v>
      </c>
      <c r="B142" s="206"/>
      <c r="C142" s="206"/>
      <c r="D142" s="225"/>
      <c r="E142" s="225"/>
      <c r="F142" s="225"/>
      <c r="G142" s="226"/>
      <c r="H142" s="226"/>
      <c r="I142" s="226"/>
      <c r="J142" s="226"/>
      <c r="K142" s="104">
        <f t="shared" si="9"/>
        <v>0</v>
      </c>
      <c r="L142" s="225"/>
      <c r="M142" s="207"/>
      <c r="N142" s="16" t="b">
        <f t="shared" si="11"/>
        <v>1</v>
      </c>
      <c r="O142" s="481" t="b">
        <f t="shared" si="10"/>
        <v>1</v>
      </c>
      <c r="P142" s="16" t="b">
        <f t="shared" si="12"/>
        <v>1</v>
      </c>
      <c r="Q142" s="16" t="b">
        <f t="shared" si="7"/>
        <v>1</v>
      </c>
      <c r="R142" s="16" t="b">
        <f t="shared" si="8"/>
        <v>1</v>
      </c>
      <c r="T142" s="13"/>
    </row>
    <row r="143" spans="1:20" ht="15.75">
      <c r="A143" s="239">
        <v>118</v>
      </c>
      <c r="B143" s="206"/>
      <c r="C143" s="206"/>
      <c r="D143" s="225"/>
      <c r="E143" s="225"/>
      <c r="F143" s="225"/>
      <c r="G143" s="226"/>
      <c r="H143" s="226"/>
      <c r="I143" s="226"/>
      <c r="J143" s="226"/>
      <c r="K143" s="104">
        <f t="shared" si="9"/>
        <v>0</v>
      </c>
      <c r="L143" s="225"/>
      <c r="M143" s="207"/>
      <c r="N143" s="16" t="b">
        <f t="shared" si="11"/>
        <v>1</v>
      </c>
      <c r="O143" s="481" t="b">
        <f t="shared" si="10"/>
        <v>1</v>
      </c>
      <c r="P143" s="16" t="b">
        <f t="shared" si="12"/>
        <v>1</v>
      </c>
      <c r="Q143" s="16" t="b">
        <f t="shared" si="7"/>
        <v>1</v>
      </c>
      <c r="R143" s="16" t="b">
        <f t="shared" si="8"/>
        <v>1</v>
      </c>
      <c r="T143" s="13"/>
    </row>
    <row r="144" spans="1:20" ht="15.75">
      <c r="A144" s="239">
        <v>119</v>
      </c>
      <c r="B144" s="206"/>
      <c r="C144" s="206"/>
      <c r="D144" s="225"/>
      <c r="E144" s="225"/>
      <c r="F144" s="225"/>
      <c r="G144" s="226"/>
      <c r="H144" s="226"/>
      <c r="I144" s="226"/>
      <c r="J144" s="226"/>
      <c r="K144" s="104">
        <f t="shared" si="9"/>
        <v>0</v>
      </c>
      <c r="L144" s="225"/>
      <c r="M144" s="207"/>
      <c r="N144" s="16" t="b">
        <f t="shared" si="11"/>
        <v>1</v>
      </c>
      <c r="O144" s="481" t="b">
        <f t="shared" si="10"/>
        <v>1</v>
      </c>
      <c r="P144" s="16" t="b">
        <f t="shared" si="12"/>
        <v>1</v>
      </c>
      <c r="Q144" s="16" t="b">
        <f t="shared" si="7"/>
        <v>1</v>
      </c>
      <c r="R144" s="16" t="b">
        <f t="shared" si="8"/>
        <v>1</v>
      </c>
      <c r="T144" s="13"/>
    </row>
    <row r="145" spans="1:20" ht="15.75">
      <c r="A145" s="239">
        <v>120</v>
      </c>
      <c r="B145" s="206"/>
      <c r="C145" s="206"/>
      <c r="D145" s="225"/>
      <c r="E145" s="225"/>
      <c r="F145" s="225"/>
      <c r="G145" s="226"/>
      <c r="H145" s="226"/>
      <c r="I145" s="226"/>
      <c r="J145" s="226"/>
      <c r="K145" s="104">
        <f t="shared" si="9"/>
        <v>0</v>
      </c>
      <c r="L145" s="225"/>
      <c r="M145" s="207"/>
      <c r="N145" s="16" t="b">
        <f t="shared" si="11"/>
        <v>1</v>
      </c>
      <c r="O145" s="481" t="b">
        <f t="shared" si="10"/>
        <v>1</v>
      </c>
      <c r="P145" s="16" t="b">
        <f t="shared" si="12"/>
        <v>1</v>
      </c>
      <c r="Q145" s="16" t="b">
        <f t="shared" si="7"/>
        <v>1</v>
      </c>
      <c r="R145" s="16" t="b">
        <f t="shared" si="8"/>
        <v>1</v>
      </c>
      <c r="T145" s="13"/>
    </row>
    <row r="146" spans="1:20" ht="15.75">
      <c r="A146" s="239">
        <v>121</v>
      </c>
      <c r="B146" s="206"/>
      <c r="C146" s="206"/>
      <c r="D146" s="225"/>
      <c r="E146" s="225"/>
      <c r="F146" s="225"/>
      <c r="G146" s="226"/>
      <c r="H146" s="226"/>
      <c r="I146" s="226"/>
      <c r="J146" s="226"/>
      <c r="K146" s="104">
        <f t="shared" si="9"/>
        <v>0</v>
      </c>
      <c r="L146" s="225"/>
      <c r="M146" s="207"/>
      <c r="N146" s="16" t="b">
        <f t="shared" si="11"/>
        <v>1</v>
      </c>
      <c r="O146" s="481" t="b">
        <f t="shared" si="10"/>
        <v>1</v>
      </c>
      <c r="P146" s="16" t="b">
        <f t="shared" si="12"/>
        <v>1</v>
      </c>
      <c r="Q146" s="16" t="b">
        <f t="shared" si="7"/>
        <v>1</v>
      </c>
      <c r="R146" s="16" t="b">
        <f t="shared" si="8"/>
        <v>1</v>
      </c>
      <c r="T146" s="13"/>
    </row>
    <row r="147" spans="1:20" ht="15.75">
      <c r="A147" s="239">
        <v>122</v>
      </c>
      <c r="B147" s="206"/>
      <c r="C147" s="206"/>
      <c r="D147" s="225"/>
      <c r="E147" s="225"/>
      <c r="F147" s="225"/>
      <c r="G147" s="226"/>
      <c r="H147" s="226"/>
      <c r="I147" s="226"/>
      <c r="J147" s="226"/>
      <c r="K147" s="104">
        <f t="shared" si="9"/>
        <v>0</v>
      </c>
      <c r="L147" s="225"/>
      <c r="M147" s="207"/>
      <c r="N147" s="16" t="b">
        <f t="shared" si="11"/>
        <v>1</v>
      </c>
      <c r="O147" s="481" t="b">
        <f t="shared" si="10"/>
        <v>1</v>
      </c>
      <c r="P147" s="16" t="b">
        <f t="shared" si="12"/>
        <v>1</v>
      </c>
      <c r="Q147" s="16" t="b">
        <f t="shared" si="7"/>
        <v>1</v>
      </c>
      <c r="R147" s="16" t="b">
        <f t="shared" si="8"/>
        <v>1</v>
      </c>
      <c r="T147" s="13"/>
    </row>
    <row r="148" spans="1:20" ht="15.75">
      <c r="A148" s="239">
        <v>123</v>
      </c>
      <c r="B148" s="206"/>
      <c r="C148" s="206"/>
      <c r="D148" s="225"/>
      <c r="E148" s="225"/>
      <c r="F148" s="225"/>
      <c r="G148" s="226"/>
      <c r="H148" s="226"/>
      <c r="I148" s="226"/>
      <c r="J148" s="226"/>
      <c r="K148" s="104">
        <f t="shared" si="9"/>
        <v>0</v>
      </c>
      <c r="L148" s="225"/>
      <c r="M148" s="207"/>
      <c r="N148" s="16" t="b">
        <f t="shared" si="11"/>
        <v>1</v>
      </c>
      <c r="O148" s="481" t="b">
        <f t="shared" si="10"/>
        <v>1</v>
      </c>
      <c r="P148" s="16" t="b">
        <f t="shared" si="12"/>
        <v>1</v>
      </c>
      <c r="Q148" s="16" t="b">
        <f t="shared" si="7"/>
        <v>1</v>
      </c>
      <c r="R148" s="16" t="b">
        <f t="shared" si="8"/>
        <v>1</v>
      </c>
      <c r="T148" s="13"/>
    </row>
    <row r="149" spans="1:20" ht="15.75">
      <c r="A149" s="239">
        <v>124</v>
      </c>
      <c r="B149" s="206"/>
      <c r="C149" s="206"/>
      <c r="D149" s="225"/>
      <c r="E149" s="225"/>
      <c r="F149" s="225"/>
      <c r="G149" s="226"/>
      <c r="H149" s="226"/>
      <c r="I149" s="226"/>
      <c r="J149" s="226"/>
      <c r="K149" s="104">
        <f t="shared" si="9"/>
        <v>0</v>
      </c>
      <c r="L149" s="225"/>
      <c r="M149" s="207"/>
      <c r="N149" s="16" t="b">
        <f t="shared" si="11"/>
        <v>1</v>
      </c>
      <c r="O149" s="481" t="b">
        <f t="shared" si="10"/>
        <v>1</v>
      </c>
      <c r="P149" s="16" t="b">
        <f t="shared" si="12"/>
        <v>1</v>
      </c>
      <c r="Q149" s="16" t="b">
        <f t="shared" si="7"/>
        <v>1</v>
      </c>
      <c r="R149" s="16" t="b">
        <f t="shared" si="8"/>
        <v>1</v>
      </c>
      <c r="T149" s="13"/>
    </row>
    <row r="150" spans="1:20" ht="15.75">
      <c r="A150" s="239">
        <v>125</v>
      </c>
      <c r="B150" s="206"/>
      <c r="C150" s="206"/>
      <c r="D150" s="225"/>
      <c r="E150" s="225"/>
      <c r="F150" s="225"/>
      <c r="G150" s="226"/>
      <c r="H150" s="226"/>
      <c r="I150" s="226"/>
      <c r="J150" s="226"/>
      <c r="K150" s="104">
        <f t="shared" si="9"/>
        <v>0</v>
      </c>
      <c r="L150" s="225"/>
      <c r="M150" s="207"/>
      <c r="N150" s="16" t="b">
        <f t="shared" si="11"/>
        <v>1</v>
      </c>
      <c r="O150" s="481" t="b">
        <f t="shared" si="10"/>
        <v>1</v>
      </c>
      <c r="P150" s="16" t="b">
        <f t="shared" si="12"/>
        <v>1</v>
      </c>
      <c r="Q150" s="16" t="b">
        <f t="shared" si="7"/>
        <v>1</v>
      </c>
      <c r="R150" s="16" t="b">
        <f t="shared" si="8"/>
        <v>1</v>
      </c>
      <c r="T150" s="13"/>
    </row>
    <row r="151" spans="1:20" ht="15.75">
      <c r="A151" s="239">
        <v>126</v>
      </c>
      <c r="B151" s="206"/>
      <c r="C151" s="206"/>
      <c r="D151" s="225"/>
      <c r="E151" s="225"/>
      <c r="F151" s="225"/>
      <c r="G151" s="226"/>
      <c r="H151" s="226"/>
      <c r="I151" s="226"/>
      <c r="J151" s="226"/>
      <c r="K151" s="104">
        <f t="shared" si="9"/>
        <v>0</v>
      </c>
      <c r="L151" s="225"/>
      <c r="M151" s="207"/>
      <c r="N151" s="16" t="b">
        <f t="shared" si="11"/>
        <v>1</v>
      </c>
      <c r="O151" s="481" t="b">
        <f t="shared" si="10"/>
        <v>1</v>
      </c>
      <c r="P151" s="16" t="b">
        <f t="shared" si="12"/>
        <v>1</v>
      </c>
      <c r="Q151" s="16" t="b">
        <f t="shared" si="7"/>
        <v>1</v>
      </c>
      <c r="R151" s="16" t="b">
        <f t="shared" si="8"/>
        <v>1</v>
      </c>
      <c r="T151" s="13"/>
    </row>
    <row r="152" spans="1:20" ht="15.75">
      <c r="A152" s="239">
        <v>127</v>
      </c>
      <c r="B152" s="206"/>
      <c r="C152" s="206"/>
      <c r="D152" s="225"/>
      <c r="E152" s="225"/>
      <c r="F152" s="225"/>
      <c r="G152" s="226"/>
      <c r="H152" s="226"/>
      <c r="I152" s="226"/>
      <c r="J152" s="226"/>
      <c r="K152" s="104">
        <f t="shared" si="9"/>
        <v>0</v>
      </c>
      <c r="L152" s="225"/>
      <c r="M152" s="207"/>
      <c r="N152" s="16" t="b">
        <f t="shared" si="11"/>
        <v>1</v>
      </c>
      <c r="O152" s="481" t="b">
        <f t="shared" si="10"/>
        <v>1</v>
      </c>
      <c r="P152" s="16" t="b">
        <f t="shared" si="12"/>
        <v>1</v>
      </c>
      <c r="Q152" s="16" t="b">
        <f t="shared" si="7"/>
        <v>1</v>
      </c>
      <c r="R152" s="16" t="b">
        <f t="shared" si="8"/>
        <v>1</v>
      </c>
      <c r="T152" s="13"/>
    </row>
    <row r="153" spans="1:20" ht="15.75">
      <c r="A153" s="239">
        <v>128</v>
      </c>
      <c r="B153" s="206"/>
      <c r="C153" s="206"/>
      <c r="D153" s="225"/>
      <c r="E153" s="225"/>
      <c r="F153" s="225"/>
      <c r="G153" s="226"/>
      <c r="H153" s="226"/>
      <c r="I153" s="226"/>
      <c r="J153" s="226"/>
      <c r="K153" s="104">
        <f t="shared" si="9"/>
        <v>0</v>
      </c>
      <c r="L153" s="225"/>
      <c r="M153" s="207"/>
      <c r="N153" s="16" t="b">
        <f t="shared" si="11"/>
        <v>1</v>
      </c>
      <c r="O153" s="481" t="b">
        <f t="shared" si="10"/>
        <v>1</v>
      </c>
      <c r="P153" s="16" t="b">
        <f t="shared" si="12"/>
        <v>1</v>
      </c>
      <c r="Q153" s="16" t="b">
        <f t="shared" si="7"/>
        <v>1</v>
      </c>
      <c r="R153" s="16" t="b">
        <f t="shared" si="8"/>
        <v>1</v>
      </c>
      <c r="T153" s="13"/>
    </row>
    <row r="154" spans="1:20" ht="15.75">
      <c r="A154" s="239">
        <v>129</v>
      </c>
      <c r="B154" s="206"/>
      <c r="C154" s="206"/>
      <c r="D154" s="225"/>
      <c r="E154" s="225"/>
      <c r="F154" s="225"/>
      <c r="G154" s="226"/>
      <c r="H154" s="226"/>
      <c r="I154" s="226"/>
      <c r="J154" s="226"/>
      <c r="K154" s="104">
        <f t="shared" si="9"/>
        <v>0</v>
      </c>
      <c r="L154" s="225"/>
      <c r="M154" s="207"/>
      <c r="N154" s="16" t="b">
        <f t="shared" si="11"/>
        <v>1</v>
      </c>
      <c r="O154" s="481" t="b">
        <f t="shared" si="10"/>
        <v>1</v>
      </c>
      <c r="P154" s="16" t="b">
        <f t="shared" si="12"/>
        <v>1</v>
      </c>
      <c r="Q154" s="16" t="b">
        <f t="shared" ref="Q154:Q217" si="13">IF(B154="",TRUE,(IF(ISNUMBER(MATCH(B154,CountriesList,0)),TRUE,FALSE)))</f>
        <v>1</v>
      </c>
      <c r="R154" s="16" t="b">
        <f t="shared" ref="R154:R217" si="14">IF(C154="",TRUE,(IF(ISNUMBER(MATCH(C154,ClientCategorisationList,0)),TRUE,FALSE)))</f>
        <v>1</v>
      </c>
      <c r="T154" s="13"/>
    </row>
    <row r="155" spans="1:20" ht="15.75">
      <c r="A155" s="239">
        <v>130</v>
      </c>
      <c r="B155" s="206"/>
      <c r="C155" s="206"/>
      <c r="D155" s="225"/>
      <c r="E155" s="225"/>
      <c r="F155" s="225"/>
      <c r="G155" s="226"/>
      <c r="H155" s="226"/>
      <c r="I155" s="226"/>
      <c r="J155" s="226"/>
      <c r="K155" s="104">
        <f t="shared" ref="K155:K218" si="15">SUM(G155:J155)</f>
        <v>0</v>
      </c>
      <c r="L155" s="225"/>
      <c r="M155" s="207"/>
      <c r="N155" s="16" t="b">
        <f t="shared" si="11"/>
        <v>1</v>
      </c>
      <c r="O155" s="481" t="b">
        <f t="shared" ref="O155:O218" si="16">IF(OR(AND(B155="N/A",C155="N/A"),AND(B155&lt;&gt;"N/A",C155&lt;&gt;"N/A"),AND(ISBLANK(B155),ISBLANK(C155)),AND(NOT(ISBLANK(B155)),NOT(ISBLANK(C155)))),TRUE,FALSE)</f>
        <v>1</v>
      </c>
      <c r="P155" s="16" t="b">
        <f t="shared" si="12"/>
        <v>1</v>
      </c>
      <c r="Q155" s="16" t="b">
        <f t="shared" si="13"/>
        <v>1</v>
      </c>
      <c r="R155" s="16" t="b">
        <f t="shared" si="14"/>
        <v>1</v>
      </c>
      <c r="T155" s="13"/>
    </row>
    <row r="156" spans="1:20" ht="15.75">
      <c r="A156" s="239">
        <v>131</v>
      </c>
      <c r="B156" s="206"/>
      <c r="C156" s="206"/>
      <c r="D156" s="225"/>
      <c r="E156" s="225"/>
      <c r="F156" s="225"/>
      <c r="G156" s="226"/>
      <c r="H156" s="226"/>
      <c r="I156" s="226"/>
      <c r="J156" s="226"/>
      <c r="K156" s="104">
        <f t="shared" si="15"/>
        <v>0</v>
      </c>
      <c r="L156" s="225"/>
      <c r="M156" s="207"/>
      <c r="N156" s="16" t="b">
        <f t="shared" ref="N156:N219" si="17">IF(ISBLANK(B156),TRUE,IF(OR(ISBLANK(C156),ISBLANK(D156),ISBLANK(E156),ISBLANK(F156),ISBLANK(G156),ISBLANK(H156),ISBLANK(I156),ISBLANK(J156),ISBLANK(K156),ISBLANK(L156),ISBLANK(M156)),FALSE,TRUE))</f>
        <v>1</v>
      </c>
      <c r="O156" s="481" t="b">
        <f t="shared" si="16"/>
        <v>1</v>
      </c>
      <c r="P156" s="16" t="b">
        <f t="shared" ref="P156:P219" si="18">IF(OR(AND(B156="N/A",C156="N/A",D156=0,E156=0,F156=0,K156=0,L156=0,M156=0),AND(ISBLANK(B156),ISBLANK(C156),ISBLANK(D156),ISBLANK(E156),ISBLANK(F156),ISBLANK(G156),ISBLANK(H156),ISBLANK(I156),ISBLANK(J156),K156=0,ISBLANK(L156),ISBLANK(M156)),AND(AND(NOT(ISBLANK(B156)),B156&lt;&gt;"N/A"),AND(NOT(ISBLANK(C156)),C156&lt;&gt;"N/A"),D156&lt;&gt;0)),TRUE,FALSE)</f>
        <v>1</v>
      </c>
      <c r="Q156" s="16" t="b">
        <f t="shared" si="13"/>
        <v>1</v>
      </c>
      <c r="R156" s="16" t="b">
        <f t="shared" si="14"/>
        <v>1</v>
      </c>
      <c r="T156" s="13"/>
    </row>
    <row r="157" spans="1:20" ht="15.75">
      <c r="A157" s="239">
        <v>132</v>
      </c>
      <c r="B157" s="206"/>
      <c r="C157" s="206"/>
      <c r="D157" s="225"/>
      <c r="E157" s="225"/>
      <c r="F157" s="225"/>
      <c r="G157" s="226"/>
      <c r="H157" s="226"/>
      <c r="I157" s="226"/>
      <c r="J157" s="226"/>
      <c r="K157" s="104">
        <f t="shared" si="15"/>
        <v>0</v>
      </c>
      <c r="L157" s="225"/>
      <c r="M157" s="207"/>
      <c r="N157" s="16" t="b">
        <f t="shared" si="17"/>
        <v>1</v>
      </c>
      <c r="O157" s="481" t="b">
        <f t="shared" si="16"/>
        <v>1</v>
      </c>
      <c r="P157" s="16" t="b">
        <f t="shared" si="18"/>
        <v>1</v>
      </c>
      <c r="Q157" s="16" t="b">
        <f t="shared" si="13"/>
        <v>1</v>
      </c>
      <c r="R157" s="16" t="b">
        <f t="shared" si="14"/>
        <v>1</v>
      </c>
      <c r="T157" s="13"/>
    </row>
    <row r="158" spans="1:20" ht="15.75">
      <c r="A158" s="239">
        <v>133</v>
      </c>
      <c r="B158" s="206"/>
      <c r="C158" s="206"/>
      <c r="D158" s="225"/>
      <c r="E158" s="225"/>
      <c r="F158" s="225"/>
      <c r="G158" s="226"/>
      <c r="H158" s="226"/>
      <c r="I158" s="226"/>
      <c r="J158" s="226"/>
      <c r="K158" s="104">
        <f t="shared" si="15"/>
        <v>0</v>
      </c>
      <c r="L158" s="225"/>
      <c r="M158" s="207"/>
      <c r="N158" s="16" t="b">
        <f t="shared" si="17"/>
        <v>1</v>
      </c>
      <c r="O158" s="481" t="b">
        <f t="shared" si="16"/>
        <v>1</v>
      </c>
      <c r="P158" s="16" t="b">
        <f t="shared" si="18"/>
        <v>1</v>
      </c>
      <c r="Q158" s="16" t="b">
        <f t="shared" si="13"/>
        <v>1</v>
      </c>
      <c r="R158" s="16" t="b">
        <f t="shared" si="14"/>
        <v>1</v>
      </c>
      <c r="T158" s="13"/>
    </row>
    <row r="159" spans="1:20" ht="15.75">
      <c r="A159" s="239">
        <v>134</v>
      </c>
      <c r="B159" s="206"/>
      <c r="C159" s="206"/>
      <c r="D159" s="225"/>
      <c r="E159" s="225"/>
      <c r="F159" s="225"/>
      <c r="G159" s="226"/>
      <c r="H159" s="226"/>
      <c r="I159" s="226"/>
      <c r="J159" s="226"/>
      <c r="K159" s="104">
        <f t="shared" si="15"/>
        <v>0</v>
      </c>
      <c r="L159" s="225"/>
      <c r="M159" s="207"/>
      <c r="N159" s="16" t="b">
        <f t="shared" si="17"/>
        <v>1</v>
      </c>
      <c r="O159" s="481" t="b">
        <f t="shared" si="16"/>
        <v>1</v>
      </c>
      <c r="P159" s="16" t="b">
        <f t="shared" si="18"/>
        <v>1</v>
      </c>
      <c r="Q159" s="16" t="b">
        <f t="shared" si="13"/>
        <v>1</v>
      </c>
      <c r="R159" s="16" t="b">
        <f t="shared" si="14"/>
        <v>1</v>
      </c>
      <c r="T159" s="13"/>
    </row>
    <row r="160" spans="1:20" ht="15.75">
      <c r="A160" s="239">
        <v>135</v>
      </c>
      <c r="B160" s="206"/>
      <c r="C160" s="206"/>
      <c r="D160" s="225"/>
      <c r="E160" s="225"/>
      <c r="F160" s="225"/>
      <c r="G160" s="226"/>
      <c r="H160" s="226"/>
      <c r="I160" s="226"/>
      <c r="J160" s="226"/>
      <c r="K160" s="104">
        <f t="shared" si="15"/>
        <v>0</v>
      </c>
      <c r="L160" s="225"/>
      <c r="M160" s="207"/>
      <c r="N160" s="16" t="b">
        <f t="shared" si="17"/>
        <v>1</v>
      </c>
      <c r="O160" s="481" t="b">
        <f t="shared" si="16"/>
        <v>1</v>
      </c>
      <c r="P160" s="16" t="b">
        <f t="shared" si="18"/>
        <v>1</v>
      </c>
      <c r="Q160" s="16" t="b">
        <f t="shared" si="13"/>
        <v>1</v>
      </c>
      <c r="R160" s="16" t="b">
        <f t="shared" si="14"/>
        <v>1</v>
      </c>
      <c r="T160" s="13"/>
    </row>
    <row r="161" spans="1:20" ht="15.75">
      <c r="A161" s="239">
        <v>136</v>
      </c>
      <c r="B161" s="206"/>
      <c r="C161" s="206"/>
      <c r="D161" s="225"/>
      <c r="E161" s="225"/>
      <c r="F161" s="225"/>
      <c r="G161" s="226"/>
      <c r="H161" s="226"/>
      <c r="I161" s="226"/>
      <c r="J161" s="226"/>
      <c r="K161" s="104">
        <f t="shared" si="15"/>
        <v>0</v>
      </c>
      <c r="L161" s="225"/>
      <c r="M161" s="207"/>
      <c r="N161" s="16" t="b">
        <f t="shared" si="17"/>
        <v>1</v>
      </c>
      <c r="O161" s="481" t="b">
        <f t="shared" si="16"/>
        <v>1</v>
      </c>
      <c r="P161" s="16" t="b">
        <f t="shared" si="18"/>
        <v>1</v>
      </c>
      <c r="Q161" s="16" t="b">
        <f t="shared" si="13"/>
        <v>1</v>
      </c>
      <c r="R161" s="16" t="b">
        <f t="shared" si="14"/>
        <v>1</v>
      </c>
      <c r="T161" s="13"/>
    </row>
    <row r="162" spans="1:20" ht="15.75">
      <c r="A162" s="239">
        <v>137</v>
      </c>
      <c r="B162" s="206"/>
      <c r="C162" s="206"/>
      <c r="D162" s="225"/>
      <c r="E162" s="225"/>
      <c r="F162" s="225"/>
      <c r="G162" s="226"/>
      <c r="H162" s="226"/>
      <c r="I162" s="226"/>
      <c r="J162" s="226"/>
      <c r="K162" s="104">
        <f t="shared" si="15"/>
        <v>0</v>
      </c>
      <c r="L162" s="225"/>
      <c r="M162" s="207"/>
      <c r="N162" s="16" t="b">
        <f t="shared" si="17"/>
        <v>1</v>
      </c>
      <c r="O162" s="481" t="b">
        <f t="shared" si="16"/>
        <v>1</v>
      </c>
      <c r="P162" s="16" t="b">
        <f t="shared" si="18"/>
        <v>1</v>
      </c>
      <c r="Q162" s="16" t="b">
        <f t="shared" si="13"/>
        <v>1</v>
      </c>
      <c r="R162" s="16" t="b">
        <f t="shared" si="14"/>
        <v>1</v>
      </c>
      <c r="T162" s="13"/>
    </row>
    <row r="163" spans="1:20" ht="15.75">
      <c r="A163" s="239">
        <v>138</v>
      </c>
      <c r="B163" s="206"/>
      <c r="C163" s="206"/>
      <c r="D163" s="225"/>
      <c r="E163" s="225"/>
      <c r="F163" s="225"/>
      <c r="G163" s="226"/>
      <c r="H163" s="226"/>
      <c r="I163" s="226"/>
      <c r="J163" s="226"/>
      <c r="K163" s="104">
        <f t="shared" si="15"/>
        <v>0</v>
      </c>
      <c r="L163" s="225"/>
      <c r="M163" s="207"/>
      <c r="N163" s="16" t="b">
        <f t="shared" si="17"/>
        <v>1</v>
      </c>
      <c r="O163" s="481" t="b">
        <f t="shared" si="16"/>
        <v>1</v>
      </c>
      <c r="P163" s="16" t="b">
        <f t="shared" si="18"/>
        <v>1</v>
      </c>
      <c r="Q163" s="16" t="b">
        <f t="shared" si="13"/>
        <v>1</v>
      </c>
      <c r="R163" s="16" t="b">
        <f t="shared" si="14"/>
        <v>1</v>
      </c>
      <c r="T163" s="13"/>
    </row>
    <row r="164" spans="1:20" ht="15.75">
      <c r="A164" s="239">
        <v>139</v>
      </c>
      <c r="B164" s="206"/>
      <c r="C164" s="206"/>
      <c r="D164" s="225"/>
      <c r="E164" s="225"/>
      <c r="F164" s="225"/>
      <c r="G164" s="226"/>
      <c r="H164" s="226"/>
      <c r="I164" s="226"/>
      <c r="J164" s="226"/>
      <c r="K164" s="104">
        <f t="shared" si="15"/>
        <v>0</v>
      </c>
      <c r="L164" s="225"/>
      <c r="M164" s="207"/>
      <c r="N164" s="16" t="b">
        <f t="shared" si="17"/>
        <v>1</v>
      </c>
      <c r="O164" s="481" t="b">
        <f t="shared" si="16"/>
        <v>1</v>
      </c>
      <c r="P164" s="16" t="b">
        <f t="shared" si="18"/>
        <v>1</v>
      </c>
      <c r="Q164" s="16" t="b">
        <f t="shared" si="13"/>
        <v>1</v>
      </c>
      <c r="R164" s="16" t="b">
        <f t="shared" si="14"/>
        <v>1</v>
      </c>
      <c r="T164" s="13"/>
    </row>
    <row r="165" spans="1:20" ht="15.75">
      <c r="A165" s="239">
        <v>140</v>
      </c>
      <c r="B165" s="206"/>
      <c r="C165" s="206"/>
      <c r="D165" s="225"/>
      <c r="E165" s="225"/>
      <c r="F165" s="225"/>
      <c r="G165" s="226"/>
      <c r="H165" s="226"/>
      <c r="I165" s="226"/>
      <c r="J165" s="226"/>
      <c r="K165" s="104">
        <f t="shared" si="15"/>
        <v>0</v>
      </c>
      <c r="L165" s="225"/>
      <c r="M165" s="207"/>
      <c r="N165" s="16" t="b">
        <f t="shared" si="17"/>
        <v>1</v>
      </c>
      <c r="O165" s="481" t="b">
        <f t="shared" si="16"/>
        <v>1</v>
      </c>
      <c r="P165" s="16" t="b">
        <f t="shared" si="18"/>
        <v>1</v>
      </c>
      <c r="Q165" s="16" t="b">
        <f t="shared" si="13"/>
        <v>1</v>
      </c>
      <c r="R165" s="16" t="b">
        <f t="shared" si="14"/>
        <v>1</v>
      </c>
      <c r="T165" s="13"/>
    </row>
    <row r="166" spans="1:20" ht="15.75">
      <c r="A166" s="239">
        <v>141</v>
      </c>
      <c r="B166" s="206"/>
      <c r="C166" s="206"/>
      <c r="D166" s="225"/>
      <c r="E166" s="225"/>
      <c r="F166" s="225"/>
      <c r="G166" s="226"/>
      <c r="H166" s="226"/>
      <c r="I166" s="226"/>
      <c r="J166" s="226"/>
      <c r="K166" s="104">
        <f t="shared" si="15"/>
        <v>0</v>
      </c>
      <c r="L166" s="225"/>
      <c r="M166" s="207"/>
      <c r="N166" s="16" t="b">
        <f t="shared" si="17"/>
        <v>1</v>
      </c>
      <c r="O166" s="481" t="b">
        <f t="shared" si="16"/>
        <v>1</v>
      </c>
      <c r="P166" s="16" t="b">
        <f t="shared" si="18"/>
        <v>1</v>
      </c>
      <c r="Q166" s="16" t="b">
        <f t="shared" si="13"/>
        <v>1</v>
      </c>
      <c r="R166" s="16" t="b">
        <f t="shared" si="14"/>
        <v>1</v>
      </c>
      <c r="T166" s="13"/>
    </row>
    <row r="167" spans="1:20" ht="15.75">
      <c r="A167" s="239">
        <v>142</v>
      </c>
      <c r="B167" s="206"/>
      <c r="C167" s="206"/>
      <c r="D167" s="225"/>
      <c r="E167" s="225"/>
      <c r="F167" s="225"/>
      <c r="G167" s="226"/>
      <c r="H167" s="226"/>
      <c r="I167" s="226"/>
      <c r="J167" s="226"/>
      <c r="K167" s="104">
        <f t="shared" si="15"/>
        <v>0</v>
      </c>
      <c r="L167" s="225"/>
      <c r="M167" s="207"/>
      <c r="N167" s="16" t="b">
        <f t="shared" si="17"/>
        <v>1</v>
      </c>
      <c r="O167" s="481" t="b">
        <f t="shared" si="16"/>
        <v>1</v>
      </c>
      <c r="P167" s="16" t="b">
        <f t="shared" si="18"/>
        <v>1</v>
      </c>
      <c r="Q167" s="16" t="b">
        <f t="shared" si="13"/>
        <v>1</v>
      </c>
      <c r="R167" s="16" t="b">
        <f t="shared" si="14"/>
        <v>1</v>
      </c>
      <c r="T167" s="13"/>
    </row>
    <row r="168" spans="1:20" ht="15.75">
      <c r="A168" s="239">
        <v>143</v>
      </c>
      <c r="B168" s="206"/>
      <c r="C168" s="206"/>
      <c r="D168" s="225"/>
      <c r="E168" s="225"/>
      <c r="F168" s="225"/>
      <c r="G168" s="226"/>
      <c r="H168" s="226"/>
      <c r="I168" s="226"/>
      <c r="J168" s="226"/>
      <c r="K168" s="104">
        <f t="shared" si="15"/>
        <v>0</v>
      </c>
      <c r="L168" s="225"/>
      <c r="M168" s="207"/>
      <c r="N168" s="16" t="b">
        <f t="shared" si="17"/>
        <v>1</v>
      </c>
      <c r="O168" s="481" t="b">
        <f t="shared" si="16"/>
        <v>1</v>
      </c>
      <c r="P168" s="16" t="b">
        <f t="shared" si="18"/>
        <v>1</v>
      </c>
      <c r="Q168" s="16" t="b">
        <f t="shared" si="13"/>
        <v>1</v>
      </c>
      <c r="R168" s="16" t="b">
        <f t="shared" si="14"/>
        <v>1</v>
      </c>
      <c r="T168" s="13"/>
    </row>
    <row r="169" spans="1:20" ht="15.75">
      <c r="A169" s="239">
        <v>144</v>
      </c>
      <c r="B169" s="206"/>
      <c r="C169" s="206"/>
      <c r="D169" s="225"/>
      <c r="E169" s="225"/>
      <c r="F169" s="225"/>
      <c r="G169" s="226"/>
      <c r="H169" s="226"/>
      <c r="I169" s="226"/>
      <c r="J169" s="226"/>
      <c r="K169" s="104">
        <f t="shared" si="15"/>
        <v>0</v>
      </c>
      <c r="L169" s="225"/>
      <c r="M169" s="207"/>
      <c r="N169" s="16" t="b">
        <f t="shared" si="17"/>
        <v>1</v>
      </c>
      <c r="O169" s="481" t="b">
        <f t="shared" si="16"/>
        <v>1</v>
      </c>
      <c r="P169" s="16" t="b">
        <f t="shared" si="18"/>
        <v>1</v>
      </c>
      <c r="Q169" s="16" t="b">
        <f t="shared" si="13"/>
        <v>1</v>
      </c>
      <c r="R169" s="16" t="b">
        <f t="shared" si="14"/>
        <v>1</v>
      </c>
      <c r="T169" s="13"/>
    </row>
    <row r="170" spans="1:20" ht="15.75">
      <c r="A170" s="239">
        <v>145</v>
      </c>
      <c r="B170" s="206"/>
      <c r="C170" s="206"/>
      <c r="D170" s="225"/>
      <c r="E170" s="225"/>
      <c r="F170" s="225"/>
      <c r="G170" s="226"/>
      <c r="H170" s="226"/>
      <c r="I170" s="226"/>
      <c r="J170" s="226"/>
      <c r="K170" s="104">
        <f t="shared" si="15"/>
        <v>0</v>
      </c>
      <c r="L170" s="225"/>
      <c r="M170" s="207"/>
      <c r="N170" s="16" t="b">
        <f t="shared" si="17"/>
        <v>1</v>
      </c>
      <c r="O170" s="481" t="b">
        <f t="shared" si="16"/>
        <v>1</v>
      </c>
      <c r="P170" s="16" t="b">
        <f t="shared" si="18"/>
        <v>1</v>
      </c>
      <c r="Q170" s="16" t="b">
        <f t="shared" si="13"/>
        <v>1</v>
      </c>
      <c r="R170" s="16" t="b">
        <f t="shared" si="14"/>
        <v>1</v>
      </c>
      <c r="T170" s="13"/>
    </row>
    <row r="171" spans="1:20" ht="15.75">
      <c r="A171" s="239">
        <v>146</v>
      </c>
      <c r="B171" s="206"/>
      <c r="C171" s="206"/>
      <c r="D171" s="225"/>
      <c r="E171" s="225"/>
      <c r="F171" s="225"/>
      <c r="G171" s="226"/>
      <c r="H171" s="226"/>
      <c r="I171" s="226"/>
      <c r="J171" s="226"/>
      <c r="K171" s="104">
        <f t="shared" si="15"/>
        <v>0</v>
      </c>
      <c r="L171" s="225"/>
      <c r="M171" s="207"/>
      <c r="N171" s="16" t="b">
        <f t="shared" si="17"/>
        <v>1</v>
      </c>
      <c r="O171" s="481" t="b">
        <f t="shared" si="16"/>
        <v>1</v>
      </c>
      <c r="P171" s="16" t="b">
        <f t="shared" si="18"/>
        <v>1</v>
      </c>
      <c r="Q171" s="16" t="b">
        <f t="shared" si="13"/>
        <v>1</v>
      </c>
      <c r="R171" s="16" t="b">
        <f t="shared" si="14"/>
        <v>1</v>
      </c>
      <c r="T171" s="13"/>
    </row>
    <row r="172" spans="1:20" ht="15.75">
      <c r="A172" s="239">
        <v>147</v>
      </c>
      <c r="B172" s="206"/>
      <c r="C172" s="206"/>
      <c r="D172" s="225"/>
      <c r="E172" s="225"/>
      <c r="F172" s="225"/>
      <c r="G172" s="226"/>
      <c r="H172" s="226"/>
      <c r="I172" s="226"/>
      <c r="J172" s="226"/>
      <c r="K172" s="104">
        <f t="shared" si="15"/>
        <v>0</v>
      </c>
      <c r="L172" s="225"/>
      <c r="M172" s="207"/>
      <c r="N172" s="16" t="b">
        <f t="shared" si="17"/>
        <v>1</v>
      </c>
      <c r="O172" s="481" t="b">
        <f t="shared" si="16"/>
        <v>1</v>
      </c>
      <c r="P172" s="16" t="b">
        <f t="shared" si="18"/>
        <v>1</v>
      </c>
      <c r="Q172" s="16" t="b">
        <f t="shared" si="13"/>
        <v>1</v>
      </c>
      <c r="R172" s="16" t="b">
        <f t="shared" si="14"/>
        <v>1</v>
      </c>
      <c r="T172" s="13"/>
    </row>
    <row r="173" spans="1:20" ht="15.75">
      <c r="A173" s="239">
        <v>148</v>
      </c>
      <c r="B173" s="206"/>
      <c r="C173" s="206"/>
      <c r="D173" s="225"/>
      <c r="E173" s="225"/>
      <c r="F173" s="225"/>
      <c r="G173" s="226"/>
      <c r="H173" s="226"/>
      <c r="I173" s="226"/>
      <c r="J173" s="226"/>
      <c r="K173" s="104">
        <f t="shared" si="15"/>
        <v>0</v>
      </c>
      <c r="L173" s="225"/>
      <c r="M173" s="207"/>
      <c r="N173" s="16" t="b">
        <f t="shared" si="17"/>
        <v>1</v>
      </c>
      <c r="O173" s="481" t="b">
        <f t="shared" si="16"/>
        <v>1</v>
      </c>
      <c r="P173" s="16" t="b">
        <f t="shared" si="18"/>
        <v>1</v>
      </c>
      <c r="Q173" s="16" t="b">
        <f t="shared" si="13"/>
        <v>1</v>
      </c>
      <c r="R173" s="16" t="b">
        <f t="shared" si="14"/>
        <v>1</v>
      </c>
      <c r="T173" s="13"/>
    </row>
    <row r="174" spans="1:20" ht="15.75">
      <c r="A174" s="239">
        <v>149</v>
      </c>
      <c r="B174" s="206"/>
      <c r="C174" s="206"/>
      <c r="D174" s="225"/>
      <c r="E174" s="225"/>
      <c r="F174" s="225"/>
      <c r="G174" s="226"/>
      <c r="H174" s="226"/>
      <c r="I174" s="226"/>
      <c r="J174" s="226"/>
      <c r="K174" s="104">
        <f t="shared" si="15"/>
        <v>0</v>
      </c>
      <c r="L174" s="225"/>
      <c r="M174" s="207"/>
      <c r="N174" s="16" t="b">
        <f t="shared" si="17"/>
        <v>1</v>
      </c>
      <c r="O174" s="481" t="b">
        <f t="shared" si="16"/>
        <v>1</v>
      </c>
      <c r="P174" s="16" t="b">
        <f t="shared" si="18"/>
        <v>1</v>
      </c>
      <c r="Q174" s="16" t="b">
        <f t="shared" si="13"/>
        <v>1</v>
      </c>
      <c r="R174" s="16" t="b">
        <f t="shared" si="14"/>
        <v>1</v>
      </c>
      <c r="T174" s="13"/>
    </row>
    <row r="175" spans="1:20" ht="15.75">
      <c r="A175" s="239">
        <v>150</v>
      </c>
      <c r="B175" s="206"/>
      <c r="C175" s="206"/>
      <c r="D175" s="225"/>
      <c r="E175" s="225"/>
      <c r="F175" s="225"/>
      <c r="G175" s="226"/>
      <c r="H175" s="226"/>
      <c r="I175" s="226"/>
      <c r="J175" s="226"/>
      <c r="K175" s="104">
        <f t="shared" si="15"/>
        <v>0</v>
      </c>
      <c r="L175" s="225"/>
      <c r="M175" s="207"/>
      <c r="N175" s="16" t="b">
        <f t="shared" si="17"/>
        <v>1</v>
      </c>
      <c r="O175" s="481" t="b">
        <f t="shared" si="16"/>
        <v>1</v>
      </c>
      <c r="P175" s="16" t="b">
        <f t="shared" si="18"/>
        <v>1</v>
      </c>
      <c r="Q175" s="16" t="b">
        <f t="shared" si="13"/>
        <v>1</v>
      </c>
      <c r="R175" s="16" t="b">
        <f t="shared" si="14"/>
        <v>1</v>
      </c>
      <c r="T175" s="13"/>
    </row>
    <row r="176" spans="1:20" ht="15.75">
      <c r="A176" s="239">
        <v>151</v>
      </c>
      <c r="B176" s="206"/>
      <c r="C176" s="206"/>
      <c r="D176" s="225"/>
      <c r="E176" s="225"/>
      <c r="F176" s="225"/>
      <c r="G176" s="226"/>
      <c r="H176" s="226"/>
      <c r="I176" s="226"/>
      <c r="J176" s="226"/>
      <c r="K176" s="104">
        <f t="shared" si="15"/>
        <v>0</v>
      </c>
      <c r="L176" s="225"/>
      <c r="M176" s="207"/>
      <c r="N176" s="16" t="b">
        <f t="shared" si="17"/>
        <v>1</v>
      </c>
      <c r="O176" s="481" t="b">
        <f t="shared" si="16"/>
        <v>1</v>
      </c>
      <c r="P176" s="16" t="b">
        <f t="shared" si="18"/>
        <v>1</v>
      </c>
      <c r="Q176" s="16" t="b">
        <f t="shared" si="13"/>
        <v>1</v>
      </c>
      <c r="R176" s="16" t="b">
        <f t="shared" si="14"/>
        <v>1</v>
      </c>
      <c r="T176" s="13"/>
    </row>
    <row r="177" spans="1:20" ht="15.75">
      <c r="A177" s="239">
        <v>152</v>
      </c>
      <c r="B177" s="206"/>
      <c r="C177" s="206"/>
      <c r="D177" s="225"/>
      <c r="E177" s="225"/>
      <c r="F177" s="225"/>
      <c r="G177" s="226"/>
      <c r="H177" s="226"/>
      <c r="I177" s="226"/>
      <c r="J177" s="226"/>
      <c r="K177" s="104">
        <f t="shared" si="15"/>
        <v>0</v>
      </c>
      <c r="L177" s="225"/>
      <c r="M177" s="207"/>
      <c r="N177" s="16" t="b">
        <f t="shared" si="17"/>
        <v>1</v>
      </c>
      <c r="O177" s="481" t="b">
        <f t="shared" si="16"/>
        <v>1</v>
      </c>
      <c r="P177" s="16" t="b">
        <f t="shared" si="18"/>
        <v>1</v>
      </c>
      <c r="Q177" s="16" t="b">
        <f t="shared" si="13"/>
        <v>1</v>
      </c>
      <c r="R177" s="16" t="b">
        <f t="shared" si="14"/>
        <v>1</v>
      </c>
      <c r="T177" s="13"/>
    </row>
    <row r="178" spans="1:20" ht="15.75">
      <c r="A178" s="239">
        <v>153</v>
      </c>
      <c r="B178" s="206"/>
      <c r="C178" s="206"/>
      <c r="D178" s="225"/>
      <c r="E178" s="225"/>
      <c r="F178" s="225"/>
      <c r="G178" s="226"/>
      <c r="H178" s="226"/>
      <c r="I178" s="226"/>
      <c r="J178" s="226"/>
      <c r="K178" s="104">
        <f t="shared" si="15"/>
        <v>0</v>
      </c>
      <c r="L178" s="225"/>
      <c r="M178" s="207"/>
      <c r="N178" s="16" t="b">
        <f t="shared" si="17"/>
        <v>1</v>
      </c>
      <c r="O178" s="481" t="b">
        <f t="shared" si="16"/>
        <v>1</v>
      </c>
      <c r="P178" s="16" t="b">
        <f t="shared" si="18"/>
        <v>1</v>
      </c>
      <c r="Q178" s="16" t="b">
        <f t="shared" si="13"/>
        <v>1</v>
      </c>
      <c r="R178" s="16" t="b">
        <f t="shared" si="14"/>
        <v>1</v>
      </c>
      <c r="T178" s="13"/>
    </row>
    <row r="179" spans="1:20" ht="15.75">
      <c r="A179" s="239">
        <v>154</v>
      </c>
      <c r="B179" s="206"/>
      <c r="C179" s="206"/>
      <c r="D179" s="225"/>
      <c r="E179" s="225"/>
      <c r="F179" s="225"/>
      <c r="G179" s="226"/>
      <c r="H179" s="226"/>
      <c r="I179" s="226"/>
      <c r="J179" s="226"/>
      <c r="K179" s="104">
        <f t="shared" si="15"/>
        <v>0</v>
      </c>
      <c r="L179" s="225"/>
      <c r="M179" s="207"/>
      <c r="N179" s="16" t="b">
        <f t="shared" si="17"/>
        <v>1</v>
      </c>
      <c r="O179" s="481" t="b">
        <f t="shared" si="16"/>
        <v>1</v>
      </c>
      <c r="P179" s="16" t="b">
        <f t="shared" si="18"/>
        <v>1</v>
      </c>
      <c r="Q179" s="16" t="b">
        <f t="shared" si="13"/>
        <v>1</v>
      </c>
      <c r="R179" s="16" t="b">
        <f t="shared" si="14"/>
        <v>1</v>
      </c>
      <c r="T179" s="13"/>
    </row>
    <row r="180" spans="1:20" ht="15.75">
      <c r="A180" s="239">
        <v>155</v>
      </c>
      <c r="B180" s="206"/>
      <c r="C180" s="206"/>
      <c r="D180" s="225"/>
      <c r="E180" s="225"/>
      <c r="F180" s="225"/>
      <c r="G180" s="226"/>
      <c r="H180" s="226"/>
      <c r="I180" s="226"/>
      <c r="J180" s="226"/>
      <c r="K180" s="104">
        <f t="shared" si="15"/>
        <v>0</v>
      </c>
      <c r="L180" s="225"/>
      <c r="M180" s="207"/>
      <c r="N180" s="16" t="b">
        <f t="shared" si="17"/>
        <v>1</v>
      </c>
      <c r="O180" s="481" t="b">
        <f t="shared" si="16"/>
        <v>1</v>
      </c>
      <c r="P180" s="16" t="b">
        <f t="shared" si="18"/>
        <v>1</v>
      </c>
      <c r="Q180" s="16" t="b">
        <f t="shared" si="13"/>
        <v>1</v>
      </c>
      <c r="R180" s="16" t="b">
        <f t="shared" si="14"/>
        <v>1</v>
      </c>
      <c r="T180" s="13"/>
    </row>
    <row r="181" spans="1:20" ht="15.75">
      <c r="A181" s="239">
        <v>156</v>
      </c>
      <c r="B181" s="206"/>
      <c r="C181" s="206"/>
      <c r="D181" s="225"/>
      <c r="E181" s="225"/>
      <c r="F181" s="225"/>
      <c r="G181" s="226"/>
      <c r="H181" s="226"/>
      <c r="I181" s="226"/>
      <c r="J181" s="226"/>
      <c r="K181" s="104">
        <f t="shared" si="15"/>
        <v>0</v>
      </c>
      <c r="L181" s="225"/>
      <c r="M181" s="207"/>
      <c r="N181" s="16" t="b">
        <f t="shared" si="17"/>
        <v>1</v>
      </c>
      <c r="O181" s="481" t="b">
        <f t="shared" si="16"/>
        <v>1</v>
      </c>
      <c r="P181" s="16" t="b">
        <f t="shared" si="18"/>
        <v>1</v>
      </c>
      <c r="Q181" s="16" t="b">
        <f t="shared" si="13"/>
        <v>1</v>
      </c>
      <c r="R181" s="16" t="b">
        <f t="shared" si="14"/>
        <v>1</v>
      </c>
      <c r="T181" s="13"/>
    </row>
    <row r="182" spans="1:20" ht="15.75">
      <c r="A182" s="239">
        <v>157</v>
      </c>
      <c r="B182" s="206"/>
      <c r="C182" s="206"/>
      <c r="D182" s="225"/>
      <c r="E182" s="225"/>
      <c r="F182" s="225"/>
      <c r="G182" s="226"/>
      <c r="H182" s="226"/>
      <c r="I182" s="226"/>
      <c r="J182" s="226"/>
      <c r="K182" s="104">
        <f t="shared" si="15"/>
        <v>0</v>
      </c>
      <c r="L182" s="225"/>
      <c r="M182" s="207"/>
      <c r="N182" s="16" t="b">
        <f t="shared" si="17"/>
        <v>1</v>
      </c>
      <c r="O182" s="481" t="b">
        <f t="shared" si="16"/>
        <v>1</v>
      </c>
      <c r="P182" s="16" t="b">
        <f t="shared" si="18"/>
        <v>1</v>
      </c>
      <c r="Q182" s="16" t="b">
        <f t="shared" si="13"/>
        <v>1</v>
      </c>
      <c r="R182" s="16" t="b">
        <f t="shared" si="14"/>
        <v>1</v>
      </c>
      <c r="T182" s="13"/>
    </row>
    <row r="183" spans="1:20" ht="15.75">
      <c r="A183" s="239">
        <v>158</v>
      </c>
      <c r="B183" s="206"/>
      <c r="C183" s="206"/>
      <c r="D183" s="225"/>
      <c r="E183" s="225"/>
      <c r="F183" s="225"/>
      <c r="G183" s="226"/>
      <c r="H183" s="226"/>
      <c r="I183" s="226"/>
      <c r="J183" s="226"/>
      <c r="K183" s="104">
        <f t="shared" si="15"/>
        <v>0</v>
      </c>
      <c r="L183" s="225"/>
      <c r="M183" s="207"/>
      <c r="N183" s="16" t="b">
        <f t="shared" si="17"/>
        <v>1</v>
      </c>
      <c r="O183" s="481" t="b">
        <f t="shared" si="16"/>
        <v>1</v>
      </c>
      <c r="P183" s="16" t="b">
        <f t="shared" si="18"/>
        <v>1</v>
      </c>
      <c r="Q183" s="16" t="b">
        <f t="shared" si="13"/>
        <v>1</v>
      </c>
      <c r="R183" s="16" t="b">
        <f t="shared" si="14"/>
        <v>1</v>
      </c>
      <c r="T183" s="13"/>
    </row>
    <row r="184" spans="1:20" ht="15.75">
      <c r="A184" s="239">
        <v>159</v>
      </c>
      <c r="B184" s="206"/>
      <c r="C184" s="206"/>
      <c r="D184" s="225"/>
      <c r="E184" s="225"/>
      <c r="F184" s="225"/>
      <c r="G184" s="226"/>
      <c r="H184" s="226"/>
      <c r="I184" s="226"/>
      <c r="J184" s="226"/>
      <c r="K184" s="104">
        <f t="shared" si="15"/>
        <v>0</v>
      </c>
      <c r="L184" s="225"/>
      <c r="M184" s="207"/>
      <c r="N184" s="16" t="b">
        <f t="shared" si="17"/>
        <v>1</v>
      </c>
      <c r="O184" s="481" t="b">
        <f t="shared" si="16"/>
        <v>1</v>
      </c>
      <c r="P184" s="16" t="b">
        <f t="shared" si="18"/>
        <v>1</v>
      </c>
      <c r="Q184" s="16" t="b">
        <f t="shared" si="13"/>
        <v>1</v>
      </c>
      <c r="R184" s="16" t="b">
        <f t="shared" si="14"/>
        <v>1</v>
      </c>
      <c r="T184" s="13"/>
    </row>
    <row r="185" spans="1:20" ht="15.75">
      <c r="A185" s="239">
        <v>160</v>
      </c>
      <c r="B185" s="206"/>
      <c r="C185" s="206"/>
      <c r="D185" s="225"/>
      <c r="E185" s="225"/>
      <c r="F185" s="225"/>
      <c r="G185" s="226"/>
      <c r="H185" s="226"/>
      <c r="I185" s="226"/>
      <c r="J185" s="226"/>
      <c r="K185" s="104">
        <f t="shared" si="15"/>
        <v>0</v>
      </c>
      <c r="L185" s="225"/>
      <c r="M185" s="207"/>
      <c r="N185" s="16" t="b">
        <f t="shared" si="17"/>
        <v>1</v>
      </c>
      <c r="O185" s="481" t="b">
        <f t="shared" si="16"/>
        <v>1</v>
      </c>
      <c r="P185" s="16" t="b">
        <f t="shared" si="18"/>
        <v>1</v>
      </c>
      <c r="Q185" s="16" t="b">
        <f t="shared" si="13"/>
        <v>1</v>
      </c>
      <c r="R185" s="16" t="b">
        <f t="shared" si="14"/>
        <v>1</v>
      </c>
      <c r="T185" s="13"/>
    </row>
    <row r="186" spans="1:20" ht="15.75">
      <c r="A186" s="239">
        <v>161</v>
      </c>
      <c r="B186" s="206"/>
      <c r="C186" s="206"/>
      <c r="D186" s="225"/>
      <c r="E186" s="225"/>
      <c r="F186" s="225"/>
      <c r="G186" s="226"/>
      <c r="H186" s="226"/>
      <c r="I186" s="226"/>
      <c r="J186" s="226"/>
      <c r="K186" s="104">
        <f t="shared" si="15"/>
        <v>0</v>
      </c>
      <c r="L186" s="225"/>
      <c r="M186" s="207"/>
      <c r="N186" s="16" t="b">
        <f t="shared" si="17"/>
        <v>1</v>
      </c>
      <c r="O186" s="481" t="b">
        <f t="shared" si="16"/>
        <v>1</v>
      </c>
      <c r="P186" s="16" t="b">
        <f t="shared" si="18"/>
        <v>1</v>
      </c>
      <c r="Q186" s="16" t="b">
        <f t="shared" si="13"/>
        <v>1</v>
      </c>
      <c r="R186" s="16" t="b">
        <f t="shared" si="14"/>
        <v>1</v>
      </c>
      <c r="T186" s="13"/>
    </row>
    <row r="187" spans="1:20" ht="15.75">
      <c r="A187" s="239">
        <v>162</v>
      </c>
      <c r="B187" s="206"/>
      <c r="C187" s="206"/>
      <c r="D187" s="225"/>
      <c r="E187" s="225"/>
      <c r="F187" s="225"/>
      <c r="G187" s="226"/>
      <c r="H187" s="226"/>
      <c r="I187" s="226"/>
      <c r="J187" s="226"/>
      <c r="K187" s="104">
        <f t="shared" si="15"/>
        <v>0</v>
      </c>
      <c r="L187" s="225"/>
      <c r="M187" s="207"/>
      <c r="N187" s="16" t="b">
        <f t="shared" si="17"/>
        <v>1</v>
      </c>
      <c r="O187" s="481" t="b">
        <f t="shared" si="16"/>
        <v>1</v>
      </c>
      <c r="P187" s="16" t="b">
        <f t="shared" si="18"/>
        <v>1</v>
      </c>
      <c r="Q187" s="16" t="b">
        <f t="shared" si="13"/>
        <v>1</v>
      </c>
      <c r="R187" s="16" t="b">
        <f t="shared" si="14"/>
        <v>1</v>
      </c>
      <c r="T187" s="13"/>
    </row>
    <row r="188" spans="1:20" ht="15.75">
      <c r="A188" s="239">
        <v>163</v>
      </c>
      <c r="B188" s="206"/>
      <c r="C188" s="206"/>
      <c r="D188" s="225"/>
      <c r="E188" s="225"/>
      <c r="F188" s="225"/>
      <c r="G188" s="226"/>
      <c r="H188" s="226"/>
      <c r="I188" s="226"/>
      <c r="J188" s="226"/>
      <c r="K188" s="104">
        <f t="shared" si="15"/>
        <v>0</v>
      </c>
      <c r="L188" s="225"/>
      <c r="M188" s="207"/>
      <c r="N188" s="16" t="b">
        <f t="shared" si="17"/>
        <v>1</v>
      </c>
      <c r="O188" s="481" t="b">
        <f t="shared" si="16"/>
        <v>1</v>
      </c>
      <c r="P188" s="16" t="b">
        <f t="shared" si="18"/>
        <v>1</v>
      </c>
      <c r="Q188" s="16" t="b">
        <f t="shared" si="13"/>
        <v>1</v>
      </c>
      <c r="R188" s="16" t="b">
        <f t="shared" si="14"/>
        <v>1</v>
      </c>
      <c r="T188" s="13"/>
    </row>
    <row r="189" spans="1:20" ht="15.75">
      <c r="A189" s="239">
        <v>164</v>
      </c>
      <c r="B189" s="206"/>
      <c r="C189" s="206"/>
      <c r="D189" s="225"/>
      <c r="E189" s="225"/>
      <c r="F189" s="225"/>
      <c r="G189" s="226"/>
      <c r="H189" s="226"/>
      <c r="I189" s="226"/>
      <c r="J189" s="226"/>
      <c r="K189" s="104">
        <f t="shared" si="15"/>
        <v>0</v>
      </c>
      <c r="L189" s="225"/>
      <c r="M189" s="207"/>
      <c r="N189" s="16" t="b">
        <f t="shared" si="17"/>
        <v>1</v>
      </c>
      <c r="O189" s="481" t="b">
        <f t="shared" si="16"/>
        <v>1</v>
      </c>
      <c r="P189" s="16" t="b">
        <f t="shared" si="18"/>
        <v>1</v>
      </c>
      <c r="Q189" s="16" t="b">
        <f t="shared" si="13"/>
        <v>1</v>
      </c>
      <c r="R189" s="16" t="b">
        <f t="shared" si="14"/>
        <v>1</v>
      </c>
      <c r="T189" s="13"/>
    </row>
    <row r="190" spans="1:20" ht="15.75">
      <c r="A190" s="239">
        <v>165</v>
      </c>
      <c r="B190" s="206"/>
      <c r="C190" s="206"/>
      <c r="D190" s="225"/>
      <c r="E190" s="225"/>
      <c r="F190" s="225"/>
      <c r="G190" s="226"/>
      <c r="H190" s="226"/>
      <c r="I190" s="226"/>
      <c r="J190" s="226"/>
      <c r="K190" s="104">
        <f t="shared" si="15"/>
        <v>0</v>
      </c>
      <c r="L190" s="225"/>
      <c r="M190" s="207"/>
      <c r="N190" s="16" t="b">
        <f t="shared" si="17"/>
        <v>1</v>
      </c>
      <c r="O190" s="481" t="b">
        <f t="shared" si="16"/>
        <v>1</v>
      </c>
      <c r="P190" s="16" t="b">
        <f t="shared" si="18"/>
        <v>1</v>
      </c>
      <c r="Q190" s="16" t="b">
        <f t="shared" si="13"/>
        <v>1</v>
      </c>
      <c r="R190" s="16" t="b">
        <f t="shared" si="14"/>
        <v>1</v>
      </c>
      <c r="T190" s="13"/>
    </row>
    <row r="191" spans="1:20" ht="15.75">
      <c r="A191" s="239">
        <v>166</v>
      </c>
      <c r="B191" s="206"/>
      <c r="C191" s="206"/>
      <c r="D191" s="225"/>
      <c r="E191" s="225"/>
      <c r="F191" s="225"/>
      <c r="G191" s="226"/>
      <c r="H191" s="226"/>
      <c r="I191" s="226"/>
      <c r="J191" s="226"/>
      <c r="K191" s="104">
        <f t="shared" si="15"/>
        <v>0</v>
      </c>
      <c r="L191" s="225"/>
      <c r="M191" s="207"/>
      <c r="N191" s="16" t="b">
        <f t="shared" si="17"/>
        <v>1</v>
      </c>
      <c r="O191" s="481" t="b">
        <f t="shared" si="16"/>
        <v>1</v>
      </c>
      <c r="P191" s="16" t="b">
        <f t="shared" si="18"/>
        <v>1</v>
      </c>
      <c r="Q191" s="16" t="b">
        <f t="shared" si="13"/>
        <v>1</v>
      </c>
      <c r="R191" s="16" t="b">
        <f t="shared" si="14"/>
        <v>1</v>
      </c>
      <c r="T191" s="13"/>
    </row>
    <row r="192" spans="1:20" ht="15.75">
      <c r="A192" s="239">
        <v>167</v>
      </c>
      <c r="B192" s="206"/>
      <c r="C192" s="206"/>
      <c r="D192" s="225"/>
      <c r="E192" s="225"/>
      <c r="F192" s="225"/>
      <c r="G192" s="226"/>
      <c r="H192" s="226"/>
      <c r="I192" s="226"/>
      <c r="J192" s="226"/>
      <c r="K192" s="104">
        <f t="shared" si="15"/>
        <v>0</v>
      </c>
      <c r="L192" s="225"/>
      <c r="M192" s="207"/>
      <c r="N192" s="16" t="b">
        <f t="shared" si="17"/>
        <v>1</v>
      </c>
      <c r="O192" s="481" t="b">
        <f t="shared" si="16"/>
        <v>1</v>
      </c>
      <c r="P192" s="16" t="b">
        <f t="shared" si="18"/>
        <v>1</v>
      </c>
      <c r="Q192" s="16" t="b">
        <f t="shared" si="13"/>
        <v>1</v>
      </c>
      <c r="R192" s="16" t="b">
        <f t="shared" si="14"/>
        <v>1</v>
      </c>
      <c r="T192" s="13"/>
    </row>
    <row r="193" spans="1:20" ht="15.75">
      <c r="A193" s="239">
        <v>168</v>
      </c>
      <c r="B193" s="206"/>
      <c r="C193" s="206"/>
      <c r="D193" s="225"/>
      <c r="E193" s="225"/>
      <c r="F193" s="225"/>
      <c r="G193" s="226"/>
      <c r="H193" s="226"/>
      <c r="I193" s="226"/>
      <c r="J193" s="226"/>
      <c r="K193" s="104">
        <f t="shared" si="15"/>
        <v>0</v>
      </c>
      <c r="L193" s="225"/>
      <c r="M193" s="207"/>
      <c r="N193" s="16" t="b">
        <f t="shared" si="17"/>
        <v>1</v>
      </c>
      <c r="O193" s="481" t="b">
        <f t="shared" si="16"/>
        <v>1</v>
      </c>
      <c r="P193" s="16" t="b">
        <f t="shared" si="18"/>
        <v>1</v>
      </c>
      <c r="Q193" s="16" t="b">
        <f t="shared" si="13"/>
        <v>1</v>
      </c>
      <c r="R193" s="16" t="b">
        <f t="shared" si="14"/>
        <v>1</v>
      </c>
      <c r="T193" s="13"/>
    </row>
    <row r="194" spans="1:20" ht="15.75">
      <c r="A194" s="239">
        <v>169</v>
      </c>
      <c r="B194" s="206"/>
      <c r="C194" s="206"/>
      <c r="D194" s="225"/>
      <c r="E194" s="225"/>
      <c r="F194" s="225"/>
      <c r="G194" s="226"/>
      <c r="H194" s="226"/>
      <c r="I194" s="226"/>
      <c r="J194" s="226"/>
      <c r="K194" s="104">
        <f t="shared" si="15"/>
        <v>0</v>
      </c>
      <c r="L194" s="225"/>
      <c r="M194" s="207"/>
      <c r="N194" s="16" t="b">
        <f t="shared" si="17"/>
        <v>1</v>
      </c>
      <c r="O194" s="481" t="b">
        <f t="shared" si="16"/>
        <v>1</v>
      </c>
      <c r="P194" s="16" t="b">
        <f t="shared" si="18"/>
        <v>1</v>
      </c>
      <c r="Q194" s="16" t="b">
        <f t="shared" si="13"/>
        <v>1</v>
      </c>
      <c r="R194" s="16" t="b">
        <f t="shared" si="14"/>
        <v>1</v>
      </c>
      <c r="T194" s="13"/>
    </row>
    <row r="195" spans="1:20" ht="15.75">
      <c r="A195" s="239">
        <v>170</v>
      </c>
      <c r="B195" s="206"/>
      <c r="C195" s="206"/>
      <c r="D195" s="225"/>
      <c r="E195" s="225"/>
      <c r="F195" s="225"/>
      <c r="G195" s="226"/>
      <c r="H195" s="226"/>
      <c r="I195" s="226"/>
      <c r="J195" s="226"/>
      <c r="K195" s="104">
        <f t="shared" si="15"/>
        <v>0</v>
      </c>
      <c r="L195" s="225"/>
      <c r="M195" s="207"/>
      <c r="N195" s="16" t="b">
        <f t="shared" si="17"/>
        <v>1</v>
      </c>
      <c r="O195" s="481" t="b">
        <f t="shared" si="16"/>
        <v>1</v>
      </c>
      <c r="P195" s="16" t="b">
        <f t="shared" si="18"/>
        <v>1</v>
      </c>
      <c r="Q195" s="16" t="b">
        <f t="shared" si="13"/>
        <v>1</v>
      </c>
      <c r="R195" s="16" t="b">
        <f t="shared" si="14"/>
        <v>1</v>
      </c>
      <c r="T195" s="13"/>
    </row>
    <row r="196" spans="1:20" ht="15.75">
      <c r="A196" s="239">
        <v>171</v>
      </c>
      <c r="B196" s="206"/>
      <c r="C196" s="206"/>
      <c r="D196" s="225"/>
      <c r="E196" s="225"/>
      <c r="F196" s="225"/>
      <c r="G196" s="226"/>
      <c r="H196" s="226"/>
      <c r="I196" s="226"/>
      <c r="J196" s="226"/>
      <c r="K196" s="104">
        <f t="shared" si="15"/>
        <v>0</v>
      </c>
      <c r="L196" s="225"/>
      <c r="M196" s="207"/>
      <c r="N196" s="16" t="b">
        <f t="shared" si="17"/>
        <v>1</v>
      </c>
      <c r="O196" s="481" t="b">
        <f t="shared" si="16"/>
        <v>1</v>
      </c>
      <c r="P196" s="16" t="b">
        <f t="shared" si="18"/>
        <v>1</v>
      </c>
      <c r="Q196" s="16" t="b">
        <f t="shared" si="13"/>
        <v>1</v>
      </c>
      <c r="R196" s="16" t="b">
        <f t="shared" si="14"/>
        <v>1</v>
      </c>
      <c r="T196" s="13"/>
    </row>
    <row r="197" spans="1:20" ht="15.75">
      <c r="A197" s="239">
        <v>172</v>
      </c>
      <c r="B197" s="206"/>
      <c r="C197" s="206"/>
      <c r="D197" s="225"/>
      <c r="E197" s="225"/>
      <c r="F197" s="225"/>
      <c r="G197" s="226"/>
      <c r="H197" s="226"/>
      <c r="I197" s="226"/>
      <c r="J197" s="226"/>
      <c r="K197" s="104">
        <f t="shared" si="15"/>
        <v>0</v>
      </c>
      <c r="L197" s="225"/>
      <c r="M197" s="207"/>
      <c r="N197" s="16" t="b">
        <f t="shared" si="17"/>
        <v>1</v>
      </c>
      <c r="O197" s="481" t="b">
        <f t="shared" si="16"/>
        <v>1</v>
      </c>
      <c r="P197" s="16" t="b">
        <f t="shared" si="18"/>
        <v>1</v>
      </c>
      <c r="Q197" s="16" t="b">
        <f t="shared" si="13"/>
        <v>1</v>
      </c>
      <c r="R197" s="16" t="b">
        <f t="shared" si="14"/>
        <v>1</v>
      </c>
      <c r="T197" s="13"/>
    </row>
    <row r="198" spans="1:20" ht="15.75">
      <c r="A198" s="239">
        <v>173</v>
      </c>
      <c r="B198" s="206"/>
      <c r="C198" s="206"/>
      <c r="D198" s="225"/>
      <c r="E198" s="225"/>
      <c r="F198" s="225"/>
      <c r="G198" s="226"/>
      <c r="H198" s="226"/>
      <c r="I198" s="226"/>
      <c r="J198" s="226"/>
      <c r="K198" s="104">
        <f t="shared" si="15"/>
        <v>0</v>
      </c>
      <c r="L198" s="225"/>
      <c r="M198" s="207"/>
      <c r="N198" s="16" t="b">
        <f t="shared" si="17"/>
        <v>1</v>
      </c>
      <c r="O198" s="481" t="b">
        <f t="shared" si="16"/>
        <v>1</v>
      </c>
      <c r="P198" s="16" t="b">
        <f t="shared" si="18"/>
        <v>1</v>
      </c>
      <c r="Q198" s="16" t="b">
        <f t="shared" si="13"/>
        <v>1</v>
      </c>
      <c r="R198" s="16" t="b">
        <f t="shared" si="14"/>
        <v>1</v>
      </c>
      <c r="T198" s="13"/>
    </row>
    <row r="199" spans="1:20" ht="15.75">
      <c r="A199" s="239">
        <v>174</v>
      </c>
      <c r="B199" s="206"/>
      <c r="C199" s="206"/>
      <c r="D199" s="225"/>
      <c r="E199" s="225"/>
      <c r="F199" s="225"/>
      <c r="G199" s="226"/>
      <c r="H199" s="226"/>
      <c r="I199" s="226"/>
      <c r="J199" s="226"/>
      <c r="K199" s="104">
        <f t="shared" si="15"/>
        <v>0</v>
      </c>
      <c r="L199" s="225"/>
      <c r="M199" s="207"/>
      <c r="N199" s="16" t="b">
        <f t="shared" si="17"/>
        <v>1</v>
      </c>
      <c r="O199" s="481" t="b">
        <f t="shared" si="16"/>
        <v>1</v>
      </c>
      <c r="P199" s="16" t="b">
        <f t="shared" si="18"/>
        <v>1</v>
      </c>
      <c r="Q199" s="16" t="b">
        <f t="shared" si="13"/>
        <v>1</v>
      </c>
      <c r="R199" s="16" t="b">
        <f t="shared" si="14"/>
        <v>1</v>
      </c>
      <c r="T199" s="13"/>
    </row>
    <row r="200" spans="1:20" ht="15.75">
      <c r="A200" s="239">
        <v>175</v>
      </c>
      <c r="B200" s="206"/>
      <c r="C200" s="206"/>
      <c r="D200" s="225"/>
      <c r="E200" s="225"/>
      <c r="F200" s="225"/>
      <c r="G200" s="226"/>
      <c r="H200" s="226"/>
      <c r="I200" s="226"/>
      <c r="J200" s="226"/>
      <c r="K200" s="104">
        <f t="shared" si="15"/>
        <v>0</v>
      </c>
      <c r="L200" s="225"/>
      <c r="M200" s="207"/>
      <c r="N200" s="16" t="b">
        <f t="shared" si="17"/>
        <v>1</v>
      </c>
      <c r="O200" s="481" t="b">
        <f t="shared" si="16"/>
        <v>1</v>
      </c>
      <c r="P200" s="16" t="b">
        <f t="shared" si="18"/>
        <v>1</v>
      </c>
      <c r="Q200" s="16" t="b">
        <f t="shared" si="13"/>
        <v>1</v>
      </c>
      <c r="R200" s="16" t="b">
        <f t="shared" si="14"/>
        <v>1</v>
      </c>
      <c r="T200" s="13"/>
    </row>
    <row r="201" spans="1:20" ht="15.75">
      <c r="A201" s="239">
        <v>176</v>
      </c>
      <c r="B201" s="206"/>
      <c r="C201" s="206"/>
      <c r="D201" s="225"/>
      <c r="E201" s="225"/>
      <c r="F201" s="225"/>
      <c r="G201" s="226"/>
      <c r="H201" s="226"/>
      <c r="I201" s="226"/>
      <c r="J201" s="226"/>
      <c r="K201" s="104">
        <f t="shared" si="15"/>
        <v>0</v>
      </c>
      <c r="L201" s="225"/>
      <c r="M201" s="207"/>
      <c r="N201" s="16" t="b">
        <f t="shared" si="17"/>
        <v>1</v>
      </c>
      <c r="O201" s="481" t="b">
        <f t="shared" si="16"/>
        <v>1</v>
      </c>
      <c r="P201" s="16" t="b">
        <f t="shared" si="18"/>
        <v>1</v>
      </c>
      <c r="Q201" s="16" t="b">
        <f t="shared" si="13"/>
        <v>1</v>
      </c>
      <c r="R201" s="16" t="b">
        <f t="shared" si="14"/>
        <v>1</v>
      </c>
      <c r="T201" s="13"/>
    </row>
    <row r="202" spans="1:20" ht="15.75">
      <c r="A202" s="239">
        <v>177</v>
      </c>
      <c r="B202" s="206"/>
      <c r="C202" s="206"/>
      <c r="D202" s="225"/>
      <c r="E202" s="225"/>
      <c r="F202" s="225"/>
      <c r="G202" s="226"/>
      <c r="H202" s="226"/>
      <c r="I202" s="226"/>
      <c r="J202" s="226"/>
      <c r="K202" s="104">
        <f t="shared" si="15"/>
        <v>0</v>
      </c>
      <c r="L202" s="225"/>
      <c r="M202" s="207"/>
      <c r="N202" s="16" t="b">
        <f t="shared" si="17"/>
        <v>1</v>
      </c>
      <c r="O202" s="481" t="b">
        <f t="shared" si="16"/>
        <v>1</v>
      </c>
      <c r="P202" s="16" t="b">
        <f t="shared" si="18"/>
        <v>1</v>
      </c>
      <c r="Q202" s="16" t="b">
        <f t="shared" si="13"/>
        <v>1</v>
      </c>
      <c r="R202" s="16" t="b">
        <f t="shared" si="14"/>
        <v>1</v>
      </c>
      <c r="T202" s="13"/>
    </row>
    <row r="203" spans="1:20" ht="15.75">
      <c r="A203" s="239">
        <v>178</v>
      </c>
      <c r="B203" s="206"/>
      <c r="C203" s="206"/>
      <c r="D203" s="225"/>
      <c r="E203" s="225"/>
      <c r="F203" s="225"/>
      <c r="G203" s="226"/>
      <c r="H203" s="226"/>
      <c r="I203" s="226"/>
      <c r="J203" s="226"/>
      <c r="K203" s="104">
        <f t="shared" si="15"/>
        <v>0</v>
      </c>
      <c r="L203" s="225"/>
      <c r="M203" s="207"/>
      <c r="N203" s="16" t="b">
        <f t="shared" si="17"/>
        <v>1</v>
      </c>
      <c r="O203" s="481" t="b">
        <f t="shared" si="16"/>
        <v>1</v>
      </c>
      <c r="P203" s="16" t="b">
        <f t="shared" si="18"/>
        <v>1</v>
      </c>
      <c r="Q203" s="16" t="b">
        <f t="shared" si="13"/>
        <v>1</v>
      </c>
      <c r="R203" s="16" t="b">
        <f t="shared" si="14"/>
        <v>1</v>
      </c>
      <c r="T203" s="13"/>
    </row>
    <row r="204" spans="1:20" ht="15.75">
      <c r="A204" s="239">
        <v>179</v>
      </c>
      <c r="B204" s="206"/>
      <c r="C204" s="206"/>
      <c r="D204" s="225"/>
      <c r="E204" s="225"/>
      <c r="F204" s="225"/>
      <c r="G204" s="226"/>
      <c r="H204" s="226"/>
      <c r="I204" s="226"/>
      <c r="J204" s="226"/>
      <c r="K204" s="104">
        <f t="shared" si="15"/>
        <v>0</v>
      </c>
      <c r="L204" s="225"/>
      <c r="M204" s="207"/>
      <c r="N204" s="16" t="b">
        <f t="shared" si="17"/>
        <v>1</v>
      </c>
      <c r="O204" s="481" t="b">
        <f t="shared" si="16"/>
        <v>1</v>
      </c>
      <c r="P204" s="16" t="b">
        <f t="shared" si="18"/>
        <v>1</v>
      </c>
      <c r="Q204" s="16" t="b">
        <f t="shared" si="13"/>
        <v>1</v>
      </c>
      <c r="R204" s="16" t="b">
        <f t="shared" si="14"/>
        <v>1</v>
      </c>
      <c r="T204" s="13"/>
    </row>
    <row r="205" spans="1:20" ht="15.75">
      <c r="A205" s="239">
        <v>180</v>
      </c>
      <c r="B205" s="206"/>
      <c r="C205" s="206"/>
      <c r="D205" s="225"/>
      <c r="E205" s="225"/>
      <c r="F205" s="225"/>
      <c r="G205" s="226"/>
      <c r="H205" s="226"/>
      <c r="I205" s="226"/>
      <c r="J205" s="226"/>
      <c r="K205" s="104">
        <f t="shared" si="15"/>
        <v>0</v>
      </c>
      <c r="L205" s="225"/>
      <c r="M205" s="207"/>
      <c r="N205" s="16" t="b">
        <f t="shared" si="17"/>
        <v>1</v>
      </c>
      <c r="O205" s="481" t="b">
        <f t="shared" si="16"/>
        <v>1</v>
      </c>
      <c r="P205" s="16" t="b">
        <f t="shared" si="18"/>
        <v>1</v>
      </c>
      <c r="Q205" s="16" t="b">
        <f t="shared" si="13"/>
        <v>1</v>
      </c>
      <c r="R205" s="16" t="b">
        <f t="shared" si="14"/>
        <v>1</v>
      </c>
      <c r="T205" s="13"/>
    </row>
    <row r="206" spans="1:20" ht="15.75">
      <c r="A206" s="239">
        <v>181</v>
      </c>
      <c r="B206" s="206"/>
      <c r="C206" s="206"/>
      <c r="D206" s="225"/>
      <c r="E206" s="225"/>
      <c r="F206" s="225"/>
      <c r="G206" s="226"/>
      <c r="H206" s="226"/>
      <c r="I206" s="226"/>
      <c r="J206" s="226"/>
      <c r="K206" s="104">
        <f t="shared" si="15"/>
        <v>0</v>
      </c>
      <c r="L206" s="225"/>
      <c r="M206" s="207"/>
      <c r="N206" s="16" t="b">
        <f t="shared" si="17"/>
        <v>1</v>
      </c>
      <c r="O206" s="481" t="b">
        <f t="shared" si="16"/>
        <v>1</v>
      </c>
      <c r="P206" s="16" t="b">
        <f t="shared" si="18"/>
        <v>1</v>
      </c>
      <c r="Q206" s="16" t="b">
        <f t="shared" si="13"/>
        <v>1</v>
      </c>
      <c r="R206" s="16" t="b">
        <f t="shared" si="14"/>
        <v>1</v>
      </c>
      <c r="T206" s="13"/>
    </row>
    <row r="207" spans="1:20" ht="15.75">
      <c r="A207" s="239">
        <v>182</v>
      </c>
      <c r="B207" s="206"/>
      <c r="C207" s="206"/>
      <c r="D207" s="225"/>
      <c r="E207" s="225"/>
      <c r="F207" s="225"/>
      <c r="G207" s="226"/>
      <c r="H207" s="226"/>
      <c r="I207" s="226"/>
      <c r="J207" s="226"/>
      <c r="K207" s="104">
        <f t="shared" si="15"/>
        <v>0</v>
      </c>
      <c r="L207" s="225"/>
      <c r="M207" s="207"/>
      <c r="N207" s="16" t="b">
        <f t="shared" si="17"/>
        <v>1</v>
      </c>
      <c r="O207" s="481" t="b">
        <f t="shared" si="16"/>
        <v>1</v>
      </c>
      <c r="P207" s="16" t="b">
        <f t="shared" si="18"/>
        <v>1</v>
      </c>
      <c r="Q207" s="16" t="b">
        <f t="shared" si="13"/>
        <v>1</v>
      </c>
      <c r="R207" s="16" t="b">
        <f t="shared" si="14"/>
        <v>1</v>
      </c>
      <c r="T207" s="13"/>
    </row>
    <row r="208" spans="1:20" ht="15.75">
      <c r="A208" s="239">
        <v>183</v>
      </c>
      <c r="B208" s="206"/>
      <c r="C208" s="206"/>
      <c r="D208" s="225"/>
      <c r="E208" s="225"/>
      <c r="F208" s="225"/>
      <c r="G208" s="226"/>
      <c r="H208" s="226"/>
      <c r="I208" s="226"/>
      <c r="J208" s="226"/>
      <c r="K208" s="104">
        <f t="shared" si="15"/>
        <v>0</v>
      </c>
      <c r="L208" s="225"/>
      <c r="M208" s="207"/>
      <c r="N208" s="16" t="b">
        <f t="shared" si="17"/>
        <v>1</v>
      </c>
      <c r="O208" s="481" t="b">
        <f t="shared" si="16"/>
        <v>1</v>
      </c>
      <c r="P208" s="16" t="b">
        <f t="shared" si="18"/>
        <v>1</v>
      </c>
      <c r="Q208" s="16" t="b">
        <f t="shared" si="13"/>
        <v>1</v>
      </c>
      <c r="R208" s="16" t="b">
        <f t="shared" si="14"/>
        <v>1</v>
      </c>
      <c r="T208" s="13"/>
    </row>
    <row r="209" spans="1:20" ht="15.75">
      <c r="A209" s="239">
        <v>184</v>
      </c>
      <c r="B209" s="206"/>
      <c r="C209" s="206"/>
      <c r="D209" s="225"/>
      <c r="E209" s="225"/>
      <c r="F209" s="225"/>
      <c r="G209" s="226"/>
      <c r="H209" s="226"/>
      <c r="I209" s="226"/>
      <c r="J209" s="226"/>
      <c r="K209" s="104">
        <f t="shared" si="15"/>
        <v>0</v>
      </c>
      <c r="L209" s="225"/>
      <c r="M209" s="207"/>
      <c r="N209" s="16" t="b">
        <f t="shared" si="17"/>
        <v>1</v>
      </c>
      <c r="O209" s="481" t="b">
        <f t="shared" si="16"/>
        <v>1</v>
      </c>
      <c r="P209" s="16" t="b">
        <f t="shared" si="18"/>
        <v>1</v>
      </c>
      <c r="Q209" s="16" t="b">
        <f t="shared" si="13"/>
        <v>1</v>
      </c>
      <c r="R209" s="16" t="b">
        <f t="shared" si="14"/>
        <v>1</v>
      </c>
      <c r="T209" s="13"/>
    </row>
    <row r="210" spans="1:20" ht="15.75">
      <c r="A210" s="239">
        <v>185</v>
      </c>
      <c r="B210" s="206"/>
      <c r="C210" s="206"/>
      <c r="D210" s="225"/>
      <c r="E210" s="225"/>
      <c r="F210" s="225"/>
      <c r="G210" s="226"/>
      <c r="H210" s="226"/>
      <c r="I210" s="226"/>
      <c r="J210" s="226"/>
      <c r="K210" s="104">
        <f t="shared" si="15"/>
        <v>0</v>
      </c>
      <c r="L210" s="225"/>
      <c r="M210" s="207"/>
      <c r="N210" s="16" t="b">
        <f t="shared" si="17"/>
        <v>1</v>
      </c>
      <c r="O210" s="481" t="b">
        <f t="shared" si="16"/>
        <v>1</v>
      </c>
      <c r="P210" s="16" t="b">
        <f t="shared" si="18"/>
        <v>1</v>
      </c>
      <c r="Q210" s="16" t="b">
        <f t="shared" si="13"/>
        <v>1</v>
      </c>
      <c r="R210" s="16" t="b">
        <f t="shared" si="14"/>
        <v>1</v>
      </c>
      <c r="T210" s="13"/>
    </row>
    <row r="211" spans="1:20" ht="15.75">
      <c r="A211" s="239">
        <v>186</v>
      </c>
      <c r="B211" s="206"/>
      <c r="C211" s="206"/>
      <c r="D211" s="225"/>
      <c r="E211" s="225"/>
      <c r="F211" s="225"/>
      <c r="G211" s="226"/>
      <c r="H211" s="226"/>
      <c r="I211" s="226"/>
      <c r="J211" s="226"/>
      <c r="K211" s="104">
        <f t="shared" si="15"/>
        <v>0</v>
      </c>
      <c r="L211" s="225"/>
      <c r="M211" s="207"/>
      <c r="N211" s="16" t="b">
        <f t="shared" si="17"/>
        <v>1</v>
      </c>
      <c r="O211" s="481" t="b">
        <f t="shared" si="16"/>
        <v>1</v>
      </c>
      <c r="P211" s="16" t="b">
        <f t="shared" si="18"/>
        <v>1</v>
      </c>
      <c r="Q211" s="16" t="b">
        <f t="shared" si="13"/>
        <v>1</v>
      </c>
      <c r="R211" s="16" t="b">
        <f t="shared" si="14"/>
        <v>1</v>
      </c>
      <c r="T211" s="13"/>
    </row>
    <row r="212" spans="1:20" ht="15.75">
      <c r="A212" s="239">
        <v>187</v>
      </c>
      <c r="B212" s="206"/>
      <c r="C212" s="206"/>
      <c r="D212" s="225"/>
      <c r="E212" s="225"/>
      <c r="F212" s="225"/>
      <c r="G212" s="226"/>
      <c r="H212" s="226"/>
      <c r="I212" s="226"/>
      <c r="J212" s="226"/>
      <c r="K212" s="104">
        <f t="shared" si="15"/>
        <v>0</v>
      </c>
      <c r="L212" s="225"/>
      <c r="M212" s="207"/>
      <c r="N212" s="16" t="b">
        <f t="shared" si="17"/>
        <v>1</v>
      </c>
      <c r="O212" s="481" t="b">
        <f t="shared" si="16"/>
        <v>1</v>
      </c>
      <c r="P212" s="16" t="b">
        <f t="shared" si="18"/>
        <v>1</v>
      </c>
      <c r="Q212" s="16" t="b">
        <f t="shared" si="13"/>
        <v>1</v>
      </c>
      <c r="R212" s="16" t="b">
        <f t="shared" si="14"/>
        <v>1</v>
      </c>
      <c r="T212" s="13"/>
    </row>
    <row r="213" spans="1:20" ht="15.75">
      <c r="A213" s="239">
        <v>188</v>
      </c>
      <c r="B213" s="206"/>
      <c r="C213" s="206"/>
      <c r="D213" s="225"/>
      <c r="E213" s="225"/>
      <c r="F213" s="225"/>
      <c r="G213" s="226"/>
      <c r="H213" s="226"/>
      <c r="I213" s="226"/>
      <c r="J213" s="226"/>
      <c r="K213" s="104">
        <f t="shared" si="15"/>
        <v>0</v>
      </c>
      <c r="L213" s="225"/>
      <c r="M213" s="207"/>
      <c r="N213" s="16" t="b">
        <f t="shared" si="17"/>
        <v>1</v>
      </c>
      <c r="O213" s="481" t="b">
        <f t="shared" si="16"/>
        <v>1</v>
      </c>
      <c r="P213" s="16" t="b">
        <f t="shared" si="18"/>
        <v>1</v>
      </c>
      <c r="Q213" s="16" t="b">
        <f t="shared" si="13"/>
        <v>1</v>
      </c>
      <c r="R213" s="16" t="b">
        <f t="shared" si="14"/>
        <v>1</v>
      </c>
      <c r="T213" s="13"/>
    </row>
    <row r="214" spans="1:20" ht="15.75">
      <c r="A214" s="239">
        <v>189</v>
      </c>
      <c r="B214" s="206"/>
      <c r="C214" s="206"/>
      <c r="D214" s="225"/>
      <c r="E214" s="225"/>
      <c r="F214" s="225"/>
      <c r="G214" s="226"/>
      <c r="H214" s="226"/>
      <c r="I214" s="226"/>
      <c r="J214" s="226"/>
      <c r="K214" s="104">
        <f t="shared" si="15"/>
        <v>0</v>
      </c>
      <c r="L214" s="225"/>
      <c r="M214" s="207"/>
      <c r="N214" s="16" t="b">
        <f t="shared" si="17"/>
        <v>1</v>
      </c>
      <c r="O214" s="481" t="b">
        <f t="shared" si="16"/>
        <v>1</v>
      </c>
      <c r="P214" s="16" t="b">
        <f t="shared" si="18"/>
        <v>1</v>
      </c>
      <c r="Q214" s="16" t="b">
        <f t="shared" si="13"/>
        <v>1</v>
      </c>
      <c r="R214" s="16" t="b">
        <f t="shared" si="14"/>
        <v>1</v>
      </c>
      <c r="T214" s="13"/>
    </row>
    <row r="215" spans="1:20" ht="15.75">
      <c r="A215" s="239">
        <v>190</v>
      </c>
      <c r="B215" s="206"/>
      <c r="C215" s="206"/>
      <c r="D215" s="225"/>
      <c r="E215" s="225"/>
      <c r="F215" s="225"/>
      <c r="G215" s="226"/>
      <c r="H215" s="226"/>
      <c r="I215" s="226"/>
      <c r="J215" s="226"/>
      <c r="K215" s="104">
        <f t="shared" si="15"/>
        <v>0</v>
      </c>
      <c r="L215" s="225"/>
      <c r="M215" s="207"/>
      <c r="N215" s="16" t="b">
        <f t="shared" si="17"/>
        <v>1</v>
      </c>
      <c r="O215" s="481" t="b">
        <f t="shared" si="16"/>
        <v>1</v>
      </c>
      <c r="P215" s="16" t="b">
        <f t="shared" si="18"/>
        <v>1</v>
      </c>
      <c r="Q215" s="16" t="b">
        <f t="shared" si="13"/>
        <v>1</v>
      </c>
      <c r="R215" s="16" t="b">
        <f t="shared" si="14"/>
        <v>1</v>
      </c>
      <c r="T215" s="13"/>
    </row>
    <row r="216" spans="1:20" ht="15.75">
      <c r="A216" s="239">
        <v>191</v>
      </c>
      <c r="B216" s="206"/>
      <c r="C216" s="206"/>
      <c r="D216" s="225"/>
      <c r="E216" s="225"/>
      <c r="F216" s="225"/>
      <c r="G216" s="226"/>
      <c r="H216" s="226"/>
      <c r="I216" s="226"/>
      <c r="J216" s="226"/>
      <c r="K216" s="104">
        <f t="shared" si="15"/>
        <v>0</v>
      </c>
      <c r="L216" s="225"/>
      <c r="M216" s="207"/>
      <c r="N216" s="16" t="b">
        <f t="shared" si="17"/>
        <v>1</v>
      </c>
      <c r="O216" s="481" t="b">
        <f t="shared" si="16"/>
        <v>1</v>
      </c>
      <c r="P216" s="16" t="b">
        <f t="shared" si="18"/>
        <v>1</v>
      </c>
      <c r="Q216" s="16" t="b">
        <f t="shared" si="13"/>
        <v>1</v>
      </c>
      <c r="R216" s="16" t="b">
        <f t="shared" si="14"/>
        <v>1</v>
      </c>
      <c r="T216" s="13"/>
    </row>
    <row r="217" spans="1:20" ht="15.75">
      <c r="A217" s="239">
        <v>192</v>
      </c>
      <c r="B217" s="206"/>
      <c r="C217" s="206"/>
      <c r="D217" s="225"/>
      <c r="E217" s="225"/>
      <c r="F217" s="225"/>
      <c r="G217" s="226"/>
      <c r="H217" s="226"/>
      <c r="I217" s="226"/>
      <c r="J217" s="226"/>
      <c r="K217" s="104">
        <f t="shared" si="15"/>
        <v>0</v>
      </c>
      <c r="L217" s="225"/>
      <c r="M217" s="207"/>
      <c r="N217" s="16" t="b">
        <f t="shared" si="17"/>
        <v>1</v>
      </c>
      <c r="O217" s="481" t="b">
        <f t="shared" si="16"/>
        <v>1</v>
      </c>
      <c r="P217" s="16" t="b">
        <f t="shared" si="18"/>
        <v>1</v>
      </c>
      <c r="Q217" s="16" t="b">
        <f t="shared" si="13"/>
        <v>1</v>
      </c>
      <c r="R217" s="16" t="b">
        <f t="shared" si="14"/>
        <v>1</v>
      </c>
      <c r="T217" s="13"/>
    </row>
    <row r="218" spans="1:20" ht="15.75">
      <c r="A218" s="239">
        <v>193</v>
      </c>
      <c r="B218" s="206"/>
      <c r="C218" s="206"/>
      <c r="D218" s="225"/>
      <c r="E218" s="225"/>
      <c r="F218" s="225"/>
      <c r="G218" s="226"/>
      <c r="H218" s="226"/>
      <c r="I218" s="226"/>
      <c r="J218" s="226"/>
      <c r="K218" s="104">
        <f t="shared" si="15"/>
        <v>0</v>
      </c>
      <c r="L218" s="225"/>
      <c r="M218" s="207"/>
      <c r="N218" s="16" t="b">
        <f t="shared" si="17"/>
        <v>1</v>
      </c>
      <c r="O218" s="481" t="b">
        <f t="shared" si="16"/>
        <v>1</v>
      </c>
      <c r="P218" s="16" t="b">
        <f t="shared" si="18"/>
        <v>1</v>
      </c>
      <c r="Q218" s="16" t="b">
        <f t="shared" ref="Q218:Q281" si="19">IF(B218="",TRUE,(IF(ISNUMBER(MATCH(B218,CountriesList,0)),TRUE,FALSE)))</f>
        <v>1</v>
      </c>
      <c r="R218" s="16" t="b">
        <f t="shared" ref="R218:R281" si="20">IF(C218="",TRUE,(IF(ISNUMBER(MATCH(C218,ClientCategorisationList,0)),TRUE,FALSE)))</f>
        <v>1</v>
      </c>
      <c r="T218" s="13"/>
    </row>
    <row r="219" spans="1:20" ht="15.75">
      <c r="A219" s="239">
        <v>194</v>
      </c>
      <c r="B219" s="206"/>
      <c r="C219" s="206"/>
      <c r="D219" s="225"/>
      <c r="E219" s="225"/>
      <c r="F219" s="225"/>
      <c r="G219" s="226"/>
      <c r="H219" s="226"/>
      <c r="I219" s="226"/>
      <c r="J219" s="226"/>
      <c r="K219" s="104">
        <f t="shared" ref="K219:K282" si="21">SUM(G219:J219)</f>
        <v>0</v>
      </c>
      <c r="L219" s="225"/>
      <c r="M219" s="207"/>
      <c r="N219" s="16" t="b">
        <f t="shared" si="17"/>
        <v>1</v>
      </c>
      <c r="O219" s="481" t="b">
        <f t="shared" ref="O219:O282" si="22">IF(OR(AND(B219="N/A",C219="N/A"),AND(B219&lt;&gt;"N/A",C219&lt;&gt;"N/A"),AND(ISBLANK(B219),ISBLANK(C219)),AND(NOT(ISBLANK(B219)),NOT(ISBLANK(C219)))),TRUE,FALSE)</f>
        <v>1</v>
      </c>
      <c r="P219" s="16" t="b">
        <f t="shared" si="18"/>
        <v>1</v>
      </c>
      <c r="Q219" s="16" t="b">
        <f t="shared" si="19"/>
        <v>1</v>
      </c>
      <c r="R219" s="16" t="b">
        <f t="shared" si="20"/>
        <v>1</v>
      </c>
      <c r="T219" s="13"/>
    </row>
    <row r="220" spans="1:20" ht="15.75">
      <c r="A220" s="239">
        <v>195</v>
      </c>
      <c r="B220" s="206"/>
      <c r="C220" s="206"/>
      <c r="D220" s="225"/>
      <c r="E220" s="225"/>
      <c r="F220" s="225"/>
      <c r="G220" s="226"/>
      <c r="H220" s="226"/>
      <c r="I220" s="226"/>
      <c r="J220" s="226"/>
      <c r="K220" s="104">
        <f t="shared" si="21"/>
        <v>0</v>
      </c>
      <c r="L220" s="225"/>
      <c r="M220" s="207"/>
      <c r="N220" s="16" t="b">
        <f t="shared" ref="N220:N283" si="23">IF(ISBLANK(B220),TRUE,IF(OR(ISBLANK(C220),ISBLANK(D220),ISBLANK(E220),ISBLANK(F220),ISBLANK(G220),ISBLANK(H220),ISBLANK(I220),ISBLANK(J220),ISBLANK(K220),ISBLANK(L220),ISBLANK(M220)),FALSE,TRUE))</f>
        <v>1</v>
      </c>
      <c r="O220" s="481" t="b">
        <f t="shared" si="22"/>
        <v>1</v>
      </c>
      <c r="P220" s="16" t="b">
        <f t="shared" ref="P220:P283" si="24">IF(OR(AND(B220="N/A",C220="N/A",D220=0,E220=0,F220=0,K220=0,L220=0,M220=0),AND(ISBLANK(B220),ISBLANK(C220),ISBLANK(D220),ISBLANK(E220),ISBLANK(F220),ISBLANK(G220),ISBLANK(H220),ISBLANK(I220),ISBLANK(J220),K220=0,ISBLANK(L220),ISBLANK(M220)),AND(AND(NOT(ISBLANK(B220)),B220&lt;&gt;"N/A"),AND(NOT(ISBLANK(C220)),C220&lt;&gt;"N/A"),D220&lt;&gt;0)),TRUE,FALSE)</f>
        <v>1</v>
      </c>
      <c r="Q220" s="16" t="b">
        <f t="shared" si="19"/>
        <v>1</v>
      </c>
      <c r="R220" s="16" t="b">
        <f t="shared" si="20"/>
        <v>1</v>
      </c>
      <c r="T220" s="13"/>
    </row>
    <row r="221" spans="1:20" ht="15.75">
      <c r="A221" s="239">
        <v>196</v>
      </c>
      <c r="B221" s="206"/>
      <c r="C221" s="206"/>
      <c r="D221" s="225"/>
      <c r="E221" s="225"/>
      <c r="F221" s="225"/>
      <c r="G221" s="226"/>
      <c r="H221" s="226"/>
      <c r="I221" s="226"/>
      <c r="J221" s="226"/>
      <c r="K221" s="104">
        <f t="shared" si="21"/>
        <v>0</v>
      </c>
      <c r="L221" s="225"/>
      <c r="M221" s="207"/>
      <c r="N221" s="16" t="b">
        <f t="shared" si="23"/>
        <v>1</v>
      </c>
      <c r="O221" s="481" t="b">
        <f t="shared" si="22"/>
        <v>1</v>
      </c>
      <c r="P221" s="16" t="b">
        <f t="shared" si="24"/>
        <v>1</v>
      </c>
      <c r="Q221" s="16" t="b">
        <f t="shared" si="19"/>
        <v>1</v>
      </c>
      <c r="R221" s="16" t="b">
        <f t="shared" si="20"/>
        <v>1</v>
      </c>
      <c r="T221" s="13"/>
    </row>
    <row r="222" spans="1:20" ht="15.75">
      <c r="A222" s="239">
        <v>197</v>
      </c>
      <c r="B222" s="206"/>
      <c r="C222" s="206"/>
      <c r="D222" s="225"/>
      <c r="E222" s="225"/>
      <c r="F222" s="225"/>
      <c r="G222" s="226"/>
      <c r="H222" s="226"/>
      <c r="I222" s="226"/>
      <c r="J222" s="226"/>
      <c r="K222" s="104">
        <f t="shared" si="21"/>
        <v>0</v>
      </c>
      <c r="L222" s="225"/>
      <c r="M222" s="207"/>
      <c r="N222" s="16" t="b">
        <f t="shared" si="23"/>
        <v>1</v>
      </c>
      <c r="O222" s="481" t="b">
        <f t="shared" si="22"/>
        <v>1</v>
      </c>
      <c r="P222" s="16" t="b">
        <f t="shared" si="24"/>
        <v>1</v>
      </c>
      <c r="Q222" s="16" t="b">
        <f t="shared" si="19"/>
        <v>1</v>
      </c>
      <c r="R222" s="16" t="b">
        <f t="shared" si="20"/>
        <v>1</v>
      </c>
      <c r="T222" s="13"/>
    </row>
    <row r="223" spans="1:20" ht="15.75">
      <c r="A223" s="239">
        <v>198</v>
      </c>
      <c r="B223" s="206"/>
      <c r="C223" s="206"/>
      <c r="D223" s="225"/>
      <c r="E223" s="225"/>
      <c r="F223" s="225"/>
      <c r="G223" s="226"/>
      <c r="H223" s="226"/>
      <c r="I223" s="226"/>
      <c r="J223" s="226"/>
      <c r="K223" s="104">
        <f t="shared" si="21"/>
        <v>0</v>
      </c>
      <c r="L223" s="225"/>
      <c r="M223" s="207"/>
      <c r="N223" s="16" t="b">
        <f t="shared" si="23"/>
        <v>1</v>
      </c>
      <c r="O223" s="481" t="b">
        <f t="shared" si="22"/>
        <v>1</v>
      </c>
      <c r="P223" s="16" t="b">
        <f t="shared" si="24"/>
        <v>1</v>
      </c>
      <c r="Q223" s="16" t="b">
        <f t="shared" si="19"/>
        <v>1</v>
      </c>
      <c r="R223" s="16" t="b">
        <f t="shared" si="20"/>
        <v>1</v>
      </c>
      <c r="T223" s="13"/>
    </row>
    <row r="224" spans="1:20" ht="15.75">
      <c r="A224" s="239">
        <v>199</v>
      </c>
      <c r="B224" s="206"/>
      <c r="C224" s="206"/>
      <c r="D224" s="225"/>
      <c r="E224" s="225"/>
      <c r="F224" s="225"/>
      <c r="G224" s="226"/>
      <c r="H224" s="226"/>
      <c r="I224" s="226"/>
      <c r="J224" s="226"/>
      <c r="K224" s="104">
        <f t="shared" si="21"/>
        <v>0</v>
      </c>
      <c r="L224" s="225"/>
      <c r="M224" s="207"/>
      <c r="N224" s="16" t="b">
        <f t="shared" si="23"/>
        <v>1</v>
      </c>
      <c r="O224" s="481" t="b">
        <f t="shared" si="22"/>
        <v>1</v>
      </c>
      <c r="P224" s="16" t="b">
        <f t="shared" si="24"/>
        <v>1</v>
      </c>
      <c r="Q224" s="16" t="b">
        <f t="shared" si="19"/>
        <v>1</v>
      </c>
      <c r="R224" s="16" t="b">
        <f t="shared" si="20"/>
        <v>1</v>
      </c>
      <c r="T224" s="13"/>
    </row>
    <row r="225" spans="1:20" ht="15.75">
      <c r="A225" s="239">
        <v>200</v>
      </c>
      <c r="B225" s="206"/>
      <c r="C225" s="206"/>
      <c r="D225" s="225"/>
      <c r="E225" s="225"/>
      <c r="F225" s="225"/>
      <c r="G225" s="226"/>
      <c r="H225" s="226"/>
      <c r="I225" s="226"/>
      <c r="J225" s="226"/>
      <c r="K225" s="104">
        <f t="shared" si="21"/>
        <v>0</v>
      </c>
      <c r="L225" s="225"/>
      <c r="M225" s="207"/>
      <c r="N225" s="16" t="b">
        <f t="shared" si="23"/>
        <v>1</v>
      </c>
      <c r="O225" s="481" t="b">
        <f t="shared" si="22"/>
        <v>1</v>
      </c>
      <c r="P225" s="16" t="b">
        <f t="shared" si="24"/>
        <v>1</v>
      </c>
      <c r="Q225" s="16" t="b">
        <f t="shared" si="19"/>
        <v>1</v>
      </c>
      <c r="R225" s="16" t="b">
        <f t="shared" si="20"/>
        <v>1</v>
      </c>
      <c r="T225" s="13"/>
    </row>
    <row r="226" spans="1:20" ht="15.75">
      <c r="A226" s="239">
        <v>201</v>
      </c>
      <c r="B226" s="206"/>
      <c r="C226" s="206"/>
      <c r="D226" s="225"/>
      <c r="E226" s="225"/>
      <c r="F226" s="225"/>
      <c r="G226" s="226"/>
      <c r="H226" s="226"/>
      <c r="I226" s="226"/>
      <c r="J226" s="226"/>
      <c r="K226" s="104">
        <f t="shared" si="21"/>
        <v>0</v>
      </c>
      <c r="L226" s="225"/>
      <c r="M226" s="207"/>
      <c r="N226" s="16" t="b">
        <f t="shared" si="23"/>
        <v>1</v>
      </c>
      <c r="O226" s="481" t="b">
        <f t="shared" si="22"/>
        <v>1</v>
      </c>
      <c r="P226" s="16" t="b">
        <f t="shared" si="24"/>
        <v>1</v>
      </c>
      <c r="Q226" s="16" t="b">
        <f t="shared" si="19"/>
        <v>1</v>
      </c>
      <c r="R226" s="16" t="b">
        <f t="shared" si="20"/>
        <v>1</v>
      </c>
      <c r="T226" s="13"/>
    </row>
    <row r="227" spans="1:20" ht="15.75">
      <c r="A227" s="239">
        <v>202</v>
      </c>
      <c r="B227" s="206"/>
      <c r="C227" s="206"/>
      <c r="D227" s="225"/>
      <c r="E227" s="225"/>
      <c r="F227" s="225"/>
      <c r="G227" s="226"/>
      <c r="H227" s="226"/>
      <c r="I227" s="226"/>
      <c r="J227" s="226"/>
      <c r="K227" s="104">
        <f t="shared" si="21"/>
        <v>0</v>
      </c>
      <c r="L227" s="225"/>
      <c r="M227" s="207"/>
      <c r="N227" s="16" t="b">
        <f t="shared" si="23"/>
        <v>1</v>
      </c>
      <c r="O227" s="481" t="b">
        <f t="shared" si="22"/>
        <v>1</v>
      </c>
      <c r="P227" s="16" t="b">
        <f t="shared" si="24"/>
        <v>1</v>
      </c>
      <c r="Q227" s="16" t="b">
        <f t="shared" si="19"/>
        <v>1</v>
      </c>
      <c r="R227" s="16" t="b">
        <f t="shared" si="20"/>
        <v>1</v>
      </c>
      <c r="T227" s="13"/>
    </row>
    <row r="228" spans="1:20" ht="15.75">
      <c r="A228" s="239">
        <v>203</v>
      </c>
      <c r="B228" s="206"/>
      <c r="C228" s="206"/>
      <c r="D228" s="225"/>
      <c r="E228" s="225"/>
      <c r="F228" s="225"/>
      <c r="G228" s="226"/>
      <c r="H228" s="226"/>
      <c r="I228" s="226"/>
      <c r="J228" s="226"/>
      <c r="K228" s="104">
        <f t="shared" si="21"/>
        <v>0</v>
      </c>
      <c r="L228" s="225"/>
      <c r="M228" s="207"/>
      <c r="N228" s="16" t="b">
        <f t="shared" si="23"/>
        <v>1</v>
      </c>
      <c r="O228" s="481" t="b">
        <f t="shared" si="22"/>
        <v>1</v>
      </c>
      <c r="P228" s="16" t="b">
        <f t="shared" si="24"/>
        <v>1</v>
      </c>
      <c r="Q228" s="16" t="b">
        <f t="shared" si="19"/>
        <v>1</v>
      </c>
      <c r="R228" s="16" t="b">
        <f t="shared" si="20"/>
        <v>1</v>
      </c>
      <c r="T228" s="13"/>
    </row>
    <row r="229" spans="1:20" ht="15.75">
      <c r="A229" s="239">
        <v>204</v>
      </c>
      <c r="B229" s="206"/>
      <c r="C229" s="206"/>
      <c r="D229" s="225"/>
      <c r="E229" s="225"/>
      <c r="F229" s="225"/>
      <c r="G229" s="226"/>
      <c r="H229" s="226"/>
      <c r="I229" s="226"/>
      <c r="J229" s="226"/>
      <c r="K229" s="104">
        <f t="shared" si="21"/>
        <v>0</v>
      </c>
      <c r="L229" s="225"/>
      <c r="M229" s="207"/>
      <c r="N229" s="16" t="b">
        <f t="shared" si="23"/>
        <v>1</v>
      </c>
      <c r="O229" s="481" t="b">
        <f t="shared" si="22"/>
        <v>1</v>
      </c>
      <c r="P229" s="16" t="b">
        <f t="shared" si="24"/>
        <v>1</v>
      </c>
      <c r="Q229" s="16" t="b">
        <f t="shared" si="19"/>
        <v>1</v>
      </c>
      <c r="R229" s="16" t="b">
        <f t="shared" si="20"/>
        <v>1</v>
      </c>
      <c r="T229" s="13"/>
    </row>
    <row r="230" spans="1:20" ht="15.75">
      <c r="A230" s="239">
        <v>205</v>
      </c>
      <c r="B230" s="206"/>
      <c r="C230" s="206"/>
      <c r="D230" s="225"/>
      <c r="E230" s="225"/>
      <c r="F230" s="225"/>
      <c r="G230" s="226"/>
      <c r="H230" s="226"/>
      <c r="I230" s="226"/>
      <c r="J230" s="226"/>
      <c r="K230" s="104">
        <f t="shared" si="21"/>
        <v>0</v>
      </c>
      <c r="L230" s="225"/>
      <c r="M230" s="207"/>
      <c r="N230" s="16" t="b">
        <f t="shared" si="23"/>
        <v>1</v>
      </c>
      <c r="O230" s="481" t="b">
        <f t="shared" si="22"/>
        <v>1</v>
      </c>
      <c r="P230" s="16" t="b">
        <f t="shared" si="24"/>
        <v>1</v>
      </c>
      <c r="Q230" s="16" t="b">
        <f t="shared" si="19"/>
        <v>1</v>
      </c>
      <c r="R230" s="16" t="b">
        <f t="shared" si="20"/>
        <v>1</v>
      </c>
      <c r="T230" s="13"/>
    </row>
    <row r="231" spans="1:20" ht="15.75">
      <c r="A231" s="239">
        <v>206</v>
      </c>
      <c r="B231" s="206"/>
      <c r="C231" s="206"/>
      <c r="D231" s="225"/>
      <c r="E231" s="225"/>
      <c r="F231" s="225"/>
      <c r="G231" s="226"/>
      <c r="H231" s="226"/>
      <c r="I231" s="226"/>
      <c r="J231" s="226"/>
      <c r="K231" s="104">
        <f t="shared" si="21"/>
        <v>0</v>
      </c>
      <c r="L231" s="225"/>
      <c r="M231" s="207"/>
      <c r="N231" s="16" t="b">
        <f t="shared" si="23"/>
        <v>1</v>
      </c>
      <c r="O231" s="481" t="b">
        <f t="shared" si="22"/>
        <v>1</v>
      </c>
      <c r="P231" s="16" t="b">
        <f t="shared" si="24"/>
        <v>1</v>
      </c>
      <c r="Q231" s="16" t="b">
        <f t="shared" si="19"/>
        <v>1</v>
      </c>
      <c r="R231" s="16" t="b">
        <f t="shared" si="20"/>
        <v>1</v>
      </c>
      <c r="T231" s="13"/>
    </row>
    <row r="232" spans="1:20" ht="15.75">
      <c r="A232" s="239">
        <v>207</v>
      </c>
      <c r="B232" s="206"/>
      <c r="C232" s="206"/>
      <c r="D232" s="225"/>
      <c r="E232" s="225"/>
      <c r="F232" s="225"/>
      <c r="G232" s="226"/>
      <c r="H232" s="226"/>
      <c r="I232" s="226"/>
      <c r="J232" s="226"/>
      <c r="K232" s="104">
        <f t="shared" si="21"/>
        <v>0</v>
      </c>
      <c r="L232" s="225"/>
      <c r="M232" s="207"/>
      <c r="N232" s="16" t="b">
        <f t="shared" si="23"/>
        <v>1</v>
      </c>
      <c r="O232" s="481" t="b">
        <f t="shared" si="22"/>
        <v>1</v>
      </c>
      <c r="P232" s="16" t="b">
        <f t="shared" si="24"/>
        <v>1</v>
      </c>
      <c r="Q232" s="16" t="b">
        <f t="shared" si="19"/>
        <v>1</v>
      </c>
      <c r="R232" s="16" t="b">
        <f t="shared" si="20"/>
        <v>1</v>
      </c>
      <c r="T232" s="13"/>
    </row>
    <row r="233" spans="1:20" ht="15.75">
      <c r="A233" s="239">
        <v>208</v>
      </c>
      <c r="B233" s="206"/>
      <c r="C233" s="206"/>
      <c r="D233" s="225"/>
      <c r="E233" s="225"/>
      <c r="F233" s="225"/>
      <c r="G233" s="226"/>
      <c r="H233" s="226"/>
      <c r="I233" s="226"/>
      <c r="J233" s="226"/>
      <c r="K233" s="104">
        <f t="shared" si="21"/>
        <v>0</v>
      </c>
      <c r="L233" s="225"/>
      <c r="M233" s="207"/>
      <c r="N233" s="16" t="b">
        <f t="shared" si="23"/>
        <v>1</v>
      </c>
      <c r="O233" s="481" t="b">
        <f t="shared" si="22"/>
        <v>1</v>
      </c>
      <c r="P233" s="16" t="b">
        <f t="shared" si="24"/>
        <v>1</v>
      </c>
      <c r="Q233" s="16" t="b">
        <f t="shared" si="19"/>
        <v>1</v>
      </c>
      <c r="R233" s="16" t="b">
        <f t="shared" si="20"/>
        <v>1</v>
      </c>
      <c r="T233" s="13"/>
    </row>
    <row r="234" spans="1:20" ht="15.75">
      <c r="A234" s="239">
        <v>209</v>
      </c>
      <c r="B234" s="206"/>
      <c r="C234" s="206"/>
      <c r="D234" s="225"/>
      <c r="E234" s="225"/>
      <c r="F234" s="225"/>
      <c r="G234" s="226"/>
      <c r="H234" s="226"/>
      <c r="I234" s="226"/>
      <c r="J234" s="226"/>
      <c r="K234" s="104">
        <f t="shared" si="21"/>
        <v>0</v>
      </c>
      <c r="L234" s="225"/>
      <c r="M234" s="207"/>
      <c r="N234" s="16" t="b">
        <f t="shared" si="23"/>
        <v>1</v>
      </c>
      <c r="O234" s="481" t="b">
        <f t="shared" si="22"/>
        <v>1</v>
      </c>
      <c r="P234" s="16" t="b">
        <f t="shared" si="24"/>
        <v>1</v>
      </c>
      <c r="Q234" s="16" t="b">
        <f t="shared" si="19"/>
        <v>1</v>
      </c>
      <c r="R234" s="16" t="b">
        <f t="shared" si="20"/>
        <v>1</v>
      </c>
      <c r="T234" s="13"/>
    </row>
    <row r="235" spans="1:20" ht="15.75">
      <c r="A235" s="239">
        <v>210</v>
      </c>
      <c r="B235" s="206"/>
      <c r="C235" s="206"/>
      <c r="D235" s="225"/>
      <c r="E235" s="225"/>
      <c r="F235" s="225"/>
      <c r="G235" s="226"/>
      <c r="H235" s="226"/>
      <c r="I235" s="226"/>
      <c r="J235" s="226"/>
      <c r="K235" s="104">
        <f t="shared" si="21"/>
        <v>0</v>
      </c>
      <c r="L235" s="225"/>
      <c r="M235" s="207"/>
      <c r="N235" s="16" t="b">
        <f t="shared" si="23"/>
        <v>1</v>
      </c>
      <c r="O235" s="481" t="b">
        <f t="shared" si="22"/>
        <v>1</v>
      </c>
      <c r="P235" s="16" t="b">
        <f t="shared" si="24"/>
        <v>1</v>
      </c>
      <c r="Q235" s="16" t="b">
        <f t="shared" si="19"/>
        <v>1</v>
      </c>
      <c r="R235" s="16" t="b">
        <f t="shared" si="20"/>
        <v>1</v>
      </c>
      <c r="T235" s="13"/>
    </row>
    <row r="236" spans="1:20" ht="15.75">
      <c r="A236" s="239">
        <v>211</v>
      </c>
      <c r="B236" s="206"/>
      <c r="C236" s="206"/>
      <c r="D236" s="225"/>
      <c r="E236" s="225"/>
      <c r="F236" s="225"/>
      <c r="G236" s="226"/>
      <c r="H236" s="226"/>
      <c r="I236" s="226"/>
      <c r="J236" s="226"/>
      <c r="K236" s="104">
        <f t="shared" si="21"/>
        <v>0</v>
      </c>
      <c r="L236" s="225"/>
      <c r="M236" s="207"/>
      <c r="N236" s="16" t="b">
        <f t="shared" si="23"/>
        <v>1</v>
      </c>
      <c r="O236" s="481" t="b">
        <f t="shared" si="22"/>
        <v>1</v>
      </c>
      <c r="P236" s="16" t="b">
        <f t="shared" si="24"/>
        <v>1</v>
      </c>
      <c r="Q236" s="16" t="b">
        <f t="shared" si="19"/>
        <v>1</v>
      </c>
      <c r="R236" s="16" t="b">
        <f t="shared" si="20"/>
        <v>1</v>
      </c>
      <c r="T236" s="13"/>
    </row>
    <row r="237" spans="1:20" ht="15.75">
      <c r="A237" s="239">
        <v>212</v>
      </c>
      <c r="B237" s="206"/>
      <c r="C237" s="206"/>
      <c r="D237" s="225"/>
      <c r="E237" s="225"/>
      <c r="F237" s="225"/>
      <c r="G237" s="226"/>
      <c r="H237" s="226"/>
      <c r="I237" s="226"/>
      <c r="J237" s="226"/>
      <c r="K237" s="104">
        <f t="shared" si="21"/>
        <v>0</v>
      </c>
      <c r="L237" s="225"/>
      <c r="M237" s="207"/>
      <c r="N237" s="16" t="b">
        <f t="shared" si="23"/>
        <v>1</v>
      </c>
      <c r="O237" s="481" t="b">
        <f t="shared" si="22"/>
        <v>1</v>
      </c>
      <c r="P237" s="16" t="b">
        <f t="shared" si="24"/>
        <v>1</v>
      </c>
      <c r="Q237" s="16" t="b">
        <f t="shared" si="19"/>
        <v>1</v>
      </c>
      <c r="R237" s="16" t="b">
        <f t="shared" si="20"/>
        <v>1</v>
      </c>
      <c r="T237" s="13"/>
    </row>
    <row r="238" spans="1:20" ht="15.75">
      <c r="A238" s="239">
        <v>213</v>
      </c>
      <c r="B238" s="206"/>
      <c r="C238" s="206"/>
      <c r="D238" s="225"/>
      <c r="E238" s="225"/>
      <c r="F238" s="225"/>
      <c r="G238" s="226"/>
      <c r="H238" s="226"/>
      <c r="I238" s="226"/>
      <c r="J238" s="226"/>
      <c r="K238" s="104">
        <f t="shared" si="21"/>
        <v>0</v>
      </c>
      <c r="L238" s="225"/>
      <c r="M238" s="207"/>
      <c r="N238" s="16" t="b">
        <f t="shared" si="23"/>
        <v>1</v>
      </c>
      <c r="O238" s="481" t="b">
        <f t="shared" si="22"/>
        <v>1</v>
      </c>
      <c r="P238" s="16" t="b">
        <f t="shared" si="24"/>
        <v>1</v>
      </c>
      <c r="Q238" s="16" t="b">
        <f t="shared" si="19"/>
        <v>1</v>
      </c>
      <c r="R238" s="16" t="b">
        <f t="shared" si="20"/>
        <v>1</v>
      </c>
      <c r="T238" s="13"/>
    </row>
    <row r="239" spans="1:20" ht="15.75">
      <c r="A239" s="239">
        <v>214</v>
      </c>
      <c r="B239" s="206"/>
      <c r="C239" s="206"/>
      <c r="D239" s="225"/>
      <c r="E239" s="225"/>
      <c r="F239" s="225"/>
      <c r="G239" s="226"/>
      <c r="H239" s="226"/>
      <c r="I239" s="226"/>
      <c r="J239" s="226"/>
      <c r="K239" s="104">
        <f t="shared" si="21"/>
        <v>0</v>
      </c>
      <c r="L239" s="225"/>
      <c r="M239" s="207"/>
      <c r="N239" s="16" t="b">
        <f t="shared" si="23"/>
        <v>1</v>
      </c>
      <c r="O239" s="481" t="b">
        <f t="shared" si="22"/>
        <v>1</v>
      </c>
      <c r="P239" s="16" t="b">
        <f t="shared" si="24"/>
        <v>1</v>
      </c>
      <c r="Q239" s="16" t="b">
        <f t="shared" si="19"/>
        <v>1</v>
      </c>
      <c r="R239" s="16" t="b">
        <f t="shared" si="20"/>
        <v>1</v>
      </c>
      <c r="T239" s="13"/>
    </row>
    <row r="240" spans="1:20" ht="15.75">
      <c r="A240" s="239">
        <v>215</v>
      </c>
      <c r="B240" s="206"/>
      <c r="C240" s="206"/>
      <c r="D240" s="225"/>
      <c r="E240" s="225"/>
      <c r="F240" s="225"/>
      <c r="G240" s="226"/>
      <c r="H240" s="226"/>
      <c r="I240" s="226"/>
      <c r="J240" s="226"/>
      <c r="K240" s="104">
        <f t="shared" si="21"/>
        <v>0</v>
      </c>
      <c r="L240" s="225"/>
      <c r="M240" s="207"/>
      <c r="N240" s="16" t="b">
        <f t="shared" si="23"/>
        <v>1</v>
      </c>
      <c r="O240" s="481" t="b">
        <f t="shared" si="22"/>
        <v>1</v>
      </c>
      <c r="P240" s="16" t="b">
        <f t="shared" si="24"/>
        <v>1</v>
      </c>
      <c r="Q240" s="16" t="b">
        <f t="shared" si="19"/>
        <v>1</v>
      </c>
      <c r="R240" s="16" t="b">
        <f t="shared" si="20"/>
        <v>1</v>
      </c>
      <c r="T240" s="13"/>
    </row>
    <row r="241" spans="1:20" ht="15.75">
      <c r="A241" s="239">
        <v>216</v>
      </c>
      <c r="B241" s="206"/>
      <c r="C241" s="206"/>
      <c r="D241" s="225"/>
      <c r="E241" s="225"/>
      <c r="F241" s="225"/>
      <c r="G241" s="226"/>
      <c r="H241" s="226"/>
      <c r="I241" s="226"/>
      <c r="J241" s="226"/>
      <c r="K241" s="104">
        <f t="shared" si="21"/>
        <v>0</v>
      </c>
      <c r="L241" s="225"/>
      <c r="M241" s="207"/>
      <c r="N241" s="16" t="b">
        <f t="shared" si="23"/>
        <v>1</v>
      </c>
      <c r="O241" s="481" t="b">
        <f t="shared" si="22"/>
        <v>1</v>
      </c>
      <c r="P241" s="16" t="b">
        <f t="shared" si="24"/>
        <v>1</v>
      </c>
      <c r="Q241" s="16" t="b">
        <f t="shared" si="19"/>
        <v>1</v>
      </c>
      <c r="R241" s="16" t="b">
        <f t="shared" si="20"/>
        <v>1</v>
      </c>
      <c r="T241" s="13"/>
    </row>
    <row r="242" spans="1:20" ht="15.75">
      <c r="A242" s="239">
        <v>217</v>
      </c>
      <c r="B242" s="206"/>
      <c r="C242" s="206"/>
      <c r="D242" s="225"/>
      <c r="E242" s="225"/>
      <c r="F242" s="225"/>
      <c r="G242" s="226"/>
      <c r="H242" s="226"/>
      <c r="I242" s="226"/>
      <c r="J242" s="226"/>
      <c r="K242" s="104">
        <f t="shared" si="21"/>
        <v>0</v>
      </c>
      <c r="L242" s="225"/>
      <c r="M242" s="207"/>
      <c r="N242" s="16" t="b">
        <f t="shared" si="23"/>
        <v>1</v>
      </c>
      <c r="O242" s="481" t="b">
        <f t="shared" si="22"/>
        <v>1</v>
      </c>
      <c r="P242" s="16" t="b">
        <f t="shared" si="24"/>
        <v>1</v>
      </c>
      <c r="Q242" s="16" t="b">
        <f t="shared" si="19"/>
        <v>1</v>
      </c>
      <c r="R242" s="16" t="b">
        <f t="shared" si="20"/>
        <v>1</v>
      </c>
      <c r="T242" s="13"/>
    </row>
    <row r="243" spans="1:20" ht="15.75">
      <c r="A243" s="239">
        <v>218</v>
      </c>
      <c r="B243" s="206"/>
      <c r="C243" s="206"/>
      <c r="D243" s="225"/>
      <c r="E243" s="225"/>
      <c r="F243" s="225"/>
      <c r="G243" s="226"/>
      <c r="H243" s="226"/>
      <c r="I243" s="226"/>
      <c r="J243" s="226"/>
      <c r="K243" s="104">
        <f t="shared" si="21"/>
        <v>0</v>
      </c>
      <c r="L243" s="225"/>
      <c r="M243" s="207"/>
      <c r="N243" s="16" t="b">
        <f t="shared" si="23"/>
        <v>1</v>
      </c>
      <c r="O243" s="481" t="b">
        <f t="shared" si="22"/>
        <v>1</v>
      </c>
      <c r="P243" s="16" t="b">
        <f t="shared" si="24"/>
        <v>1</v>
      </c>
      <c r="Q243" s="16" t="b">
        <f t="shared" si="19"/>
        <v>1</v>
      </c>
      <c r="R243" s="16" t="b">
        <f t="shared" si="20"/>
        <v>1</v>
      </c>
      <c r="T243" s="13"/>
    </row>
    <row r="244" spans="1:20" ht="15.75">
      <c r="A244" s="239">
        <v>219</v>
      </c>
      <c r="B244" s="206"/>
      <c r="C244" s="206"/>
      <c r="D244" s="225"/>
      <c r="E244" s="225"/>
      <c r="F244" s="225"/>
      <c r="G244" s="226"/>
      <c r="H244" s="226"/>
      <c r="I244" s="226"/>
      <c r="J244" s="226"/>
      <c r="K244" s="104">
        <f t="shared" si="21"/>
        <v>0</v>
      </c>
      <c r="L244" s="225"/>
      <c r="M244" s="207"/>
      <c r="N244" s="16" t="b">
        <f t="shared" si="23"/>
        <v>1</v>
      </c>
      <c r="O244" s="481" t="b">
        <f t="shared" si="22"/>
        <v>1</v>
      </c>
      <c r="P244" s="16" t="b">
        <f t="shared" si="24"/>
        <v>1</v>
      </c>
      <c r="Q244" s="16" t="b">
        <f t="shared" si="19"/>
        <v>1</v>
      </c>
      <c r="R244" s="16" t="b">
        <f t="shared" si="20"/>
        <v>1</v>
      </c>
      <c r="T244" s="13"/>
    </row>
    <row r="245" spans="1:20" ht="15.75">
      <c r="A245" s="239">
        <v>220</v>
      </c>
      <c r="B245" s="206"/>
      <c r="C245" s="206"/>
      <c r="D245" s="225"/>
      <c r="E245" s="225"/>
      <c r="F245" s="225"/>
      <c r="G245" s="226"/>
      <c r="H245" s="226"/>
      <c r="I245" s="226"/>
      <c r="J245" s="226"/>
      <c r="K245" s="104">
        <f t="shared" si="21"/>
        <v>0</v>
      </c>
      <c r="L245" s="225"/>
      <c r="M245" s="207"/>
      <c r="N245" s="16" t="b">
        <f t="shared" si="23"/>
        <v>1</v>
      </c>
      <c r="O245" s="481" t="b">
        <f t="shared" si="22"/>
        <v>1</v>
      </c>
      <c r="P245" s="16" t="b">
        <f t="shared" si="24"/>
        <v>1</v>
      </c>
      <c r="Q245" s="16" t="b">
        <f t="shared" si="19"/>
        <v>1</v>
      </c>
      <c r="R245" s="16" t="b">
        <f t="shared" si="20"/>
        <v>1</v>
      </c>
      <c r="T245" s="13"/>
    </row>
    <row r="246" spans="1:20" ht="15.75">
      <c r="A246" s="239">
        <v>221</v>
      </c>
      <c r="B246" s="206"/>
      <c r="C246" s="206"/>
      <c r="D246" s="225"/>
      <c r="E246" s="225"/>
      <c r="F246" s="225"/>
      <c r="G246" s="226"/>
      <c r="H246" s="226"/>
      <c r="I246" s="226"/>
      <c r="J246" s="226"/>
      <c r="K246" s="104">
        <f t="shared" si="21"/>
        <v>0</v>
      </c>
      <c r="L246" s="225"/>
      <c r="M246" s="207"/>
      <c r="N246" s="16" t="b">
        <f t="shared" si="23"/>
        <v>1</v>
      </c>
      <c r="O246" s="481" t="b">
        <f t="shared" si="22"/>
        <v>1</v>
      </c>
      <c r="P246" s="16" t="b">
        <f t="shared" si="24"/>
        <v>1</v>
      </c>
      <c r="Q246" s="16" t="b">
        <f t="shared" si="19"/>
        <v>1</v>
      </c>
      <c r="R246" s="16" t="b">
        <f t="shared" si="20"/>
        <v>1</v>
      </c>
      <c r="T246" s="13"/>
    </row>
    <row r="247" spans="1:20" ht="15.75">
      <c r="A247" s="239">
        <v>222</v>
      </c>
      <c r="B247" s="206"/>
      <c r="C247" s="206"/>
      <c r="D247" s="225"/>
      <c r="E247" s="225"/>
      <c r="F247" s="225"/>
      <c r="G247" s="226"/>
      <c r="H247" s="226"/>
      <c r="I247" s="226"/>
      <c r="J247" s="226"/>
      <c r="K247" s="104">
        <f t="shared" si="21"/>
        <v>0</v>
      </c>
      <c r="L247" s="225"/>
      <c r="M247" s="207"/>
      <c r="N247" s="16" t="b">
        <f t="shared" si="23"/>
        <v>1</v>
      </c>
      <c r="O247" s="481" t="b">
        <f t="shared" si="22"/>
        <v>1</v>
      </c>
      <c r="P247" s="16" t="b">
        <f t="shared" si="24"/>
        <v>1</v>
      </c>
      <c r="Q247" s="16" t="b">
        <f t="shared" si="19"/>
        <v>1</v>
      </c>
      <c r="R247" s="16" t="b">
        <f t="shared" si="20"/>
        <v>1</v>
      </c>
      <c r="T247" s="13"/>
    </row>
    <row r="248" spans="1:20" ht="15.75">
      <c r="A248" s="239">
        <v>223</v>
      </c>
      <c r="B248" s="206"/>
      <c r="C248" s="206"/>
      <c r="D248" s="225"/>
      <c r="E248" s="225"/>
      <c r="F248" s="225"/>
      <c r="G248" s="226"/>
      <c r="H248" s="226"/>
      <c r="I248" s="226"/>
      <c r="J248" s="226"/>
      <c r="K248" s="104">
        <f t="shared" si="21"/>
        <v>0</v>
      </c>
      <c r="L248" s="225"/>
      <c r="M248" s="207"/>
      <c r="N248" s="16" t="b">
        <f t="shared" si="23"/>
        <v>1</v>
      </c>
      <c r="O248" s="481" t="b">
        <f t="shared" si="22"/>
        <v>1</v>
      </c>
      <c r="P248" s="16" t="b">
        <f t="shared" si="24"/>
        <v>1</v>
      </c>
      <c r="Q248" s="16" t="b">
        <f t="shared" si="19"/>
        <v>1</v>
      </c>
      <c r="R248" s="16" t="b">
        <f t="shared" si="20"/>
        <v>1</v>
      </c>
      <c r="T248" s="13"/>
    </row>
    <row r="249" spans="1:20" ht="15.75">
      <c r="A249" s="239">
        <v>224</v>
      </c>
      <c r="B249" s="206"/>
      <c r="C249" s="206"/>
      <c r="D249" s="225"/>
      <c r="E249" s="225"/>
      <c r="F249" s="225"/>
      <c r="G249" s="226"/>
      <c r="H249" s="226"/>
      <c r="I249" s="226"/>
      <c r="J249" s="226"/>
      <c r="K249" s="104">
        <f t="shared" si="21"/>
        <v>0</v>
      </c>
      <c r="L249" s="225"/>
      <c r="M249" s="207"/>
      <c r="N249" s="16" t="b">
        <f t="shared" si="23"/>
        <v>1</v>
      </c>
      <c r="O249" s="481" t="b">
        <f t="shared" si="22"/>
        <v>1</v>
      </c>
      <c r="P249" s="16" t="b">
        <f t="shared" si="24"/>
        <v>1</v>
      </c>
      <c r="Q249" s="16" t="b">
        <f t="shared" si="19"/>
        <v>1</v>
      </c>
      <c r="R249" s="16" t="b">
        <f t="shared" si="20"/>
        <v>1</v>
      </c>
      <c r="T249" s="13"/>
    </row>
    <row r="250" spans="1:20" ht="15.75">
      <c r="A250" s="239">
        <v>225</v>
      </c>
      <c r="B250" s="206"/>
      <c r="C250" s="206"/>
      <c r="D250" s="225"/>
      <c r="E250" s="225"/>
      <c r="F250" s="225"/>
      <c r="G250" s="226"/>
      <c r="H250" s="226"/>
      <c r="I250" s="226"/>
      <c r="J250" s="226"/>
      <c r="K250" s="104">
        <f t="shared" si="21"/>
        <v>0</v>
      </c>
      <c r="L250" s="225"/>
      <c r="M250" s="207"/>
      <c r="N250" s="16" t="b">
        <f t="shared" si="23"/>
        <v>1</v>
      </c>
      <c r="O250" s="481" t="b">
        <f t="shared" si="22"/>
        <v>1</v>
      </c>
      <c r="P250" s="16" t="b">
        <f t="shared" si="24"/>
        <v>1</v>
      </c>
      <c r="Q250" s="16" t="b">
        <f t="shared" si="19"/>
        <v>1</v>
      </c>
      <c r="R250" s="16" t="b">
        <f t="shared" si="20"/>
        <v>1</v>
      </c>
      <c r="T250" s="13"/>
    </row>
    <row r="251" spans="1:20" ht="15.75">
      <c r="A251" s="239">
        <v>226</v>
      </c>
      <c r="B251" s="206"/>
      <c r="C251" s="206"/>
      <c r="D251" s="225"/>
      <c r="E251" s="225"/>
      <c r="F251" s="225"/>
      <c r="G251" s="226"/>
      <c r="H251" s="226"/>
      <c r="I251" s="226"/>
      <c r="J251" s="226"/>
      <c r="K251" s="104">
        <f t="shared" si="21"/>
        <v>0</v>
      </c>
      <c r="L251" s="225"/>
      <c r="M251" s="207"/>
      <c r="N251" s="16" t="b">
        <f t="shared" si="23"/>
        <v>1</v>
      </c>
      <c r="O251" s="481" t="b">
        <f t="shared" si="22"/>
        <v>1</v>
      </c>
      <c r="P251" s="16" t="b">
        <f t="shared" si="24"/>
        <v>1</v>
      </c>
      <c r="Q251" s="16" t="b">
        <f t="shared" si="19"/>
        <v>1</v>
      </c>
      <c r="R251" s="16" t="b">
        <f t="shared" si="20"/>
        <v>1</v>
      </c>
      <c r="T251" s="13"/>
    </row>
    <row r="252" spans="1:20" ht="15.75">
      <c r="A252" s="239">
        <v>227</v>
      </c>
      <c r="B252" s="206"/>
      <c r="C252" s="206"/>
      <c r="D252" s="225"/>
      <c r="E252" s="225"/>
      <c r="F252" s="225"/>
      <c r="G252" s="226"/>
      <c r="H252" s="226"/>
      <c r="I252" s="226"/>
      <c r="J252" s="226"/>
      <c r="K252" s="104">
        <f t="shared" si="21"/>
        <v>0</v>
      </c>
      <c r="L252" s="225"/>
      <c r="M252" s="207"/>
      <c r="N252" s="16" t="b">
        <f t="shared" si="23"/>
        <v>1</v>
      </c>
      <c r="O252" s="481" t="b">
        <f t="shared" si="22"/>
        <v>1</v>
      </c>
      <c r="P252" s="16" t="b">
        <f t="shared" si="24"/>
        <v>1</v>
      </c>
      <c r="Q252" s="16" t="b">
        <f t="shared" si="19"/>
        <v>1</v>
      </c>
      <c r="R252" s="16" t="b">
        <f t="shared" si="20"/>
        <v>1</v>
      </c>
      <c r="T252" s="13"/>
    </row>
    <row r="253" spans="1:20" ht="15.75">
      <c r="A253" s="239">
        <v>228</v>
      </c>
      <c r="B253" s="206"/>
      <c r="C253" s="206"/>
      <c r="D253" s="225"/>
      <c r="E253" s="225"/>
      <c r="F253" s="225"/>
      <c r="G253" s="226"/>
      <c r="H253" s="226"/>
      <c r="I253" s="226"/>
      <c r="J253" s="226"/>
      <c r="K253" s="104">
        <f t="shared" si="21"/>
        <v>0</v>
      </c>
      <c r="L253" s="225"/>
      <c r="M253" s="207"/>
      <c r="N253" s="16" t="b">
        <f t="shared" si="23"/>
        <v>1</v>
      </c>
      <c r="O253" s="481" t="b">
        <f t="shared" si="22"/>
        <v>1</v>
      </c>
      <c r="P253" s="16" t="b">
        <f t="shared" si="24"/>
        <v>1</v>
      </c>
      <c r="Q253" s="16" t="b">
        <f t="shared" si="19"/>
        <v>1</v>
      </c>
      <c r="R253" s="16" t="b">
        <f t="shared" si="20"/>
        <v>1</v>
      </c>
      <c r="T253" s="13"/>
    </row>
    <row r="254" spans="1:20" ht="15.75">
      <c r="A254" s="239">
        <v>229</v>
      </c>
      <c r="B254" s="206"/>
      <c r="C254" s="206"/>
      <c r="D254" s="225"/>
      <c r="E254" s="225"/>
      <c r="F254" s="225"/>
      <c r="G254" s="226"/>
      <c r="H254" s="226"/>
      <c r="I254" s="226"/>
      <c r="J254" s="226"/>
      <c r="K254" s="104">
        <f t="shared" si="21"/>
        <v>0</v>
      </c>
      <c r="L254" s="225"/>
      <c r="M254" s="207"/>
      <c r="N254" s="16" t="b">
        <f t="shared" si="23"/>
        <v>1</v>
      </c>
      <c r="O254" s="481" t="b">
        <f t="shared" si="22"/>
        <v>1</v>
      </c>
      <c r="P254" s="16" t="b">
        <f t="shared" si="24"/>
        <v>1</v>
      </c>
      <c r="Q254" s="16" t="b">
        <f t="shared" si="19"/>
        <v>1</v>
      </c>
      <c r="R254" s="16" t="b">
        <f t="shared" si="20"/>
        <v>1</v>
      </c>
      <c r="T254" s="13"/>
    </row>
    <row r="255" spans="1:20" ht="15.75">
      <c r="A255" s="239">
        <v>230</v>
      </c>
      <c r="B255" s="206"/>
      <c r="C255" s="206"/>
      <c r="D255" s="225"/>
      <c r="E255" s="225"/>
      <c r="F255" s="225"/>
      <c r="G255" s="226"/>
      <c r="H255" s="226"/>
      <c r="I255" s="226"/>
      <c r="J255" s="226"/>
      <c r="K255" s="104">
        <f t="shared" si="21"/>
        <v>0</v>
      </c>
      <c r="L255" s="225"/>
      <c r="M255" s="207"/>
      <c r="N255" s="16" t="b">
        <f t="shared" si="23"/>
        <v>1</v>
      </c>
      <c r="O255" s="481" t="b">
        <f t="shared" si="22"/>
        <v>1</v>
      </c>
      <c r="P255" s="16" t="b">
        <f t="shared" si="24"/>
        <v>1</v>
      </c>
      <c r="Q255" s="16" t="b">
        <f t="shared" si="19"/>
        <v>1</v>
      </c>
      <c r="R255" s="16" t="b">
        <f t="shared" si="20"/>
        <v>1</v>
      </c>
      <c r="T255" s="13"/>
    </row>
    <row r="256" spans="1:20" ht="15.75">
      <c r="A256" s="239">
        <v>231</v>
      </c>
      <c r="B256" s="206"/>
      <c r="C256" s="206"/>
      <c r="D256" s="225"/>
      <c r="E256" s="225"/>
      <c r="F256" s="225"/>
      <c r="G256" s="226"/>
      <c r="H256" s="226"/>
      <c r="I256" s="226"/>
      <c r="J256" s="226"/>
      <c r="K256" s="104">
        <f t="shared" si="21"/>
        <v>0</v>
      </c>
      <c r="L256" s="225"/>
      <c r="M256" s="207"/>
      <c r="N256" s="16" t="b">
        <f t="shared" si="23"/>
        <v>1</v>
      </c>
      <c r="O256" s="481" t="b">
        <f t="shared" si="22"/>
        <v>1</v>
      </c>
      <c r="P256" s="16" t="b">
        <f t="shared" si="24"/>
        <v>1</v>
      </c>
      <c r="Q256" s="16" t="b">
        <f t="shared" si="19"/>
        <v>1</v>
      </c>
      <c r="R256" s="16" t="b">
        <f t="shared" si="20"/>
        <v>1</v>
      </c>
      <c r="T256" s="13"/>
    </row>
    <row r="257" spans="1:20" ht="15.75">
      <c r="A257" s="239">
        <v>232</v>
      </c>
      <c r="B257" s="206"/>
      <c r="C257" s="206"/>
      <c r="D257" s="225"/>
      <c r="E257" s="225"/>
      <c r="F257" s="225"/>
      <c r="G257" s="226"/>
      <c r="H257" s="226"/>
      <c r="I257" s="226"/>
      <c r="J257" s="226"/>
      <c r="K257" s="104">
        <f t="shared" si="21"/>
        <v>0</v>
      </c>
      <c r="L257" s="225"/>
      <c r="M257" s="207"/>
      <c r="N257" s="16" t="b">
        <f t="shared" si="23"/>
        <v>1</v>
      </c>
      <c r="O257" s="481" t="b">
        <f t="shared" si="22"/>
        <v>1</v>
      </c>
      <c r="P257" s="16" t="b">
        <f t="shared" si="24"/>
        <v>1</v>
      </c>
      <c r="Q257" s="16" t="b">
        <f t="shared" si="19"/>
        <v>1</v>
      </c>
      <c r="R257" s="16" t="b">
        <f t="shared" si="20"/>
        <v>1</v>
      </c>
      <c r="T257" s="13"/>
    </row>
    <row r="258" spans="1:20" ht="15.75">
      <c r="A258" s="239">
        <v>233</v>
      </c>
      <c r="B258" s="206"/>
      <c r="C258" s="206"/>
      <c r="D258" s="225"/>
      <c r="E258" s="225"/>
      <c r="F258" s="225"/>
      <c r="G258" s="226"/>
      <c r="H258" s="226"/>
      <c r="I258" s="226"/>
      <c r="J258" s="226"/>
      <c r="K258" s="104">
        <f t="shared" si="21"/>
        <v>0</v>
      </c>
      <c r="L258" s="225"/>
      <c r="M258" s="207"/>
      <c r="N258" s="16" t="b">
        <f t="shared" si="23"/>
        <v>1</v>
      </c>
      <c r="O258" s="481" t="b">
        <f t="shared" si="22"/>
        <v>1</v>
      </c>
      <c r="P258" s="16" t="b">
        <f t="shared" si="24"/>
        <v>1</v>
      </c>
      <c r="Q258" s="16" t="b">
        <f t="shared" si="19"/>
        <v>1</v>
      </c>
      <c r="R258" s="16" t="b">
        <f t="shared" si="20"/>
        <v>1</v>
      </c>
      <c r="T258" s="13"/>
    </row>
    <row r="259" spans="1:20" ht="15.75">
      <c r="A259" s="239">
        <v>234</v>
      </c>
      <c r="B259" s="206"/>
      <c r="C259" s="206"/>
      <c r="D259" s="225"/>
      <c r="E259" s="225"/>
      <c r="F259" s="225"/>
      <c r="G259" s="226"/>
      <c r="H259" s="226"/>
      <c r="I259" s="226"/>
      <c r="J259" s="226"/>
      <c r="K259" s="104">
        <f t="shared" si="21"/>
        <v>0</v>
      </c>
      <c r="L259" s="225"/>
      <c r="M259" s="207"/>
      <c r="N259" s="16" t="b">
        <f t="shared" si="23"/>
        <v>1</v>
      </c>
      <c r="O259" s="481" t="b">
        <f t="shared" si="22"/>
        <v>1</v>
      </c>
      <c r="P259" s="16" t="b">
        <f t="shared" si="24"/>
        <v>1</v>
      </c>
      <c r="Q259" s="16" t="b">
        <f t="shared" si="19"/>
        <v>1</v>
      </c>
      <c r="R259" s="16" t="b">
        <f t="shared" si="20"/>
        <v>1</v>
      </c>
      <c r="T259" s="13"/>
    </row>
    <row r="260" spans="1:20" ht="15.75">
      <c r="A260" s="239">
        <v>235</v>
      </c>
      <c r="B260" s="206"/>
      <c r="C260" s="206"/>
      <c r="D260" s="225"/>
      <c r="E260" s="225"/>
      <c r="F260" s="225"/>
      <c r="G260" s="226"/>
      <c r="H260" s="226"/>
      <c r="I260" s="226"/>
      <c r="J260" s="226"/>
      <c r="K260" s="104">
        <f t="shared" si="21"/>
        <v>0</v>
      </c>
      <c r="L260" s="225"/>
      <c r="M260" s="207"/>
      <c r="N260" s="16" t="b">
        <f t="shared" si="23"/>
        <v>1</v>
      </c>
      <c r="O260" s="481" t="b">
        <f t="shared" si="22"/>
        <v>1</v>
      </c>
      <c r="P260" s="16" t="b">
        <f t="shared" si="24"/>
        <v>1</v>
      </c>
      <c r="Q260" s="16" t="b">
        <f t="shared" si="19"/>
        <v>1</v>
      </c>
      <c r="R260" s="16" t="b">
        <f t="shared" si="20"/>
        <v>1</v>
      </c>
      <c r="T260" s="13"/>
    </row>
    <row r="261" spans="1:20" ht="15.75">
      <c r="A261" s="239">
        <v>236</v>
      </c>
      <c r="B261" s="206"/>
      <c r="C261" s="206"/>
      <c r="D261" s="225"/>
      <c r="E261" s="225"/>
      <c r="F261" s="225"/>
      <c r="G261" s="226"/>
      <c r="H261" s="226"/>
      <c r="I261" s="226"/>
      <c r="J261" s="226"/>
      <c r="K261" s="104">
        <f t="shared" si="21"/>
        <v>0</v>
      </c>
      <c r="L261" s="225"/>
      <c r="M261" s="207"/>
      <c r="N261" s="16" t="b">
        <f t="shared" si="23"/>
        <v>1</v>
      </c>
      <c r="O261" s="481" t="b">
        <f t="shared" si="22"/>
        <v>1</v>
      </c>
      <c r="P261" s="16" t="b">
        <f t="shared" si="24"/>
        <v>1</v>
      </c>
      <c r="Q261" s="16" t="b">
        <f t="shared" si="19"/>
        <v>1</v>
      </c>
      <c r="R261" s="16" t="b">
        <f t="shared" si="20"/>
        <v>1</v>
      </c>
      <c r="T261" s="13"/>
    </row>
    <row r="262" spans="1:20" ht="15.75">
      <c r="A262" s="239">
        <v>237</v>
      </c>
      <c r="B262" s="206"/>
      <c r="C262" s="206"/>
      <c r="D262" s="225"/>
      <c r="E262" s="225"/>
      <c r="F262" s="225"/>
      <c r="G262" s="226"/>
      <c r="H262" s="226"/>
      <c r="I262" s="226"/>
      <c r="J262" s="226"/>
      <c r="K262" s="104">
        <f t="shared" si="21"/>
        <v>0</v>
      </c>
      <c r="L262" s="225"/>
      <c r="M262" s="207"/>
      <c r="N262" s="16" t="b">
        <f t="shared" si="23"/>
        <v>1</v>
      </c>
      <c r="O262" s="481" t="b">
        <f t="shared" si="22"/>
        <v>1</v>
      </c>
      <c r="P262" s="16" t="b">
        <f t="shared" si="24"/>
        <v>1</v>
      </c>
      <c r="Q262" s="16" t="b">
        <f t="shared" si="19"/>
        <v>1</v>
      </c>
      <c r="R262" s="16" t="b">
        <f t="shared" si="20"/>
        <v>1</v>
      </c>
      <c r="T262" s="13"/>
    </row>
    <row r="263" spans="1:20" ht="15.75">
      <c r="A263" s="239">
        <v>238</v>
      </c>
      <c r="B263" s="206"/>
      <c r="C263" s="206"/>
      <c r="D263" s="225"/>
      <c r="E263" s="225"/>
      <c r="F263" s="225"/>
      <c r="G263" s="226"/>
      <c r="H263" s="226"/>
      <c r="I263" s="226"/>
      <c r="J263" s="226"/>
      <c r="K263" s="104">
        <f t="shared" si="21"/>
        <v>0</v>
      </c>
      <c r="L263" s="225"/>
      <c r="M263" s="207"/>
      <c r="N263" s="16" t="b">
        <f t="shared" si="23"/>
        <v>1</v>
      </c>
      <c r="O263" s="481" t="b">
        <f t="shared" si="22"/>
        <v>1</v>
      </c>
      <c r="P263" s="16" t="b">
        <f t="shared" si="24"/>
        <v>1</v>
      </c>
      <c r="Q263" s="16" t="b">
        <f t="shared" si="19"/>
        <v>1</v>
      </c>
      <c r="R263" s="16" t="b">
        <f t="shared" si="20"/>
        <v>1</v>
      </c>
      <c r="T263" s="13"/>
    </row>
    <row r="264" spans="1:20" ht="15.75">
      <c r="A264" s="239">
        <v>239</v>
      </c>
      <c r="B264" s="206"/>
      <c r="C264" s="206"/>
      <c r="D264" s="225"/>
      <c r="E264" s="225"/>
      <c r="F264" s="225"/>
      <c r="G264" s="226"/>
      <c r="H264" s="226"/>
      <c r="I264" s="226"/>
      <c r="J264" s="226"/>
      <c r="K264" s="104">
        <f t="shared" si="21"/>
        <v>0</v>
      </c>
      <c r="L264" s="225"/>
      <c r="M264" s="207"/>
      <c r="N264" s="16" t="b">
        <f t="shared" si="23"/>
        <v>1</v>
      </c>
      <c r="O264" s="481" t="b">
        <f t="shared" si="22"/>
        <v>1</v>
      </c>
      <c r="P264" s="16" t="b">
        <f t="shared" si="24"/>
        <v>1</v>
      </c>
      <c r="Q264" s="16" t="b">
        <f t="shared" si="19"/>
        <v>1</v>
      </c>
      <c r="R264" s="16" t="b">
        <f t="shared" si="20"/>
        <v>1</v>
      </c>
      <c r="T264" s="13"/>
    </row>
    <row r="265" spans="1:20" ht="15.75">
      <c r="A265" s="239">
        <v>240</v>
      </c>
      <c r="B265" s="206"/>
      <c r="C265" s="206"/>
      <c r="D265" s="225"/>
      <c r="E265" s="225"/>
      <c r="F265" s="225"/>
      <c r="G265" s="226"/>
      <c r="H265" s="226"/>
      <c r="I265" s="226"/>
      <c r="J265" s="226"/>
      <c r="K265" s="104">
        <f t="shared" si="21"/>
        <v>0</v>
      </c>
      <c r="L265" s="225"/>
      <c r="M265" s="207"/>
      <c r="N265" s="16" t="b">
        <f t="shared" si="23"/>
        <v>1</v>
      </c>
      <c r="O265" s="481" t="b">
        <f t="shared" si="22"/>
        <v>1</v>
      </c>
      <c r="P265" s="16" t="b">
        <f t="shared" si="24"/>
        <v>1</v>
      </c>
      <c r="Q265" s="16" t="b">
        <f t="shared" si="19"/>
        <v>1</v>
      </c>
      <c r="R265" s="16" t="b">
        <f t="shared" si="20"/>
        <v>1</v>
      </c>
      <c r="T265" s="13"/>
    </row>
    <row r="266" spans="1:20" ht="15.75">
      <c r="A266" s="239">
        <v>241</v>
      </c>
      <c r="B266" s="206"/>
      <c r="C266" s="206"/>
      <c r="D266" s="225"/>
      <c r="E266" s="225"/>
      <c r="F266" s="225"/>
      <c r="G266" s="226"/>
      <c r="H266" s="226"/>
      <c r="I266" s="226"/>
      <c r="J266" s="226"/>
      <c r="K266" s="104">
        <f t="shared" si="21"/>
        <v>0</v>
      </c>
      <c r="L266" s="225"/>
      <c r="M266" s="207"/>
      <c r="N266" s="16" t="b">
        <f t="shared" si="23"/>
        <v>1</v>
      </c>
      <c r="O266" s="481" t="b">
        <f t="shared" si="22"/>
        <v>1</v>
      </c>
      <c r="P266" s="16" t="b">
        <f t="shared" si="24"/>
        <v>1</v>
      </c>
      <c r="Q266" s="16" t="b">
        <f t="shared" si="19"/>
        <v>1</v>
      </c>
      <c r="R266" s="16" t="b">
        <f t="shared" si="20"/>
        <v>1</v>
      </c>
      <c r="T266" s="13"/>
    </row>
    <row r="267" spans="1:20" ht="15.75">
      <c r="A267" s="239">
        <v>242</v>
      </c>
      <c r="B267" s="206"/>
      <c r="C267" s="206"/>
      <c r="D267" s="225"/>
      <c r="E267" s="225"/>
      <c r="F267" s="225"/>
      <c r="G267" s="226"/>
      <c r="H267" s="226"/>
      <c r="I267" s="226"/>
      <c r="J267" s="226"/>
      <c r="K267" s="104">
        <f t="shared" si="21"/>
        <v>0</v>
      </c>
      <c r="L267" s="225"/>
      <c r="M267" s="207"/>
      <c r="N267" s="16" t="b">
        <f t="shared" si="23"/>
        <v>1</v>
      </c>
      <c r="O267" s="481" t="b">
        <f t="shared" si="22"/>
        <v>1</v>
      </c>
      <c r="P267" s="16" t="b">
        <f t="shared" si="24"/>
        <v>1</v>
      </c>
      <c r="Q267" s="16" t="b">
        <f t="shared" si="19"/>
        <v>1</v>
      </c>
      <c r="R267" s="16" t="b">
        <f t="shared" si="20"/>
        <v>1</v>
      </c>
      <c r="T267" s="13"/>
    </row>
    <row r="268" spans="1:20" ht="15.75">
      <c r="A268" s="239">
        <v>243</v>
      </c>
      <c r="B268" s="206"/>
      <c r="C268" s="206"/>
      <c r="D268" s="225"/>
      <c r="E268" s="225"/>
      <c r="F268" s="225"/>
      <c r="G268" s="226"/>
      <c r="H268" s="226"/>
      <c r="I268" s="226"/>
      <c r="J268" s="226"/>
      <c r="K268" s="104">
        <f t="shared" si="21"/>
        <v>0</v>
      </c>
      <c r="L268" s="225"/>
      <c r="M268" s="207"/>
      <c r="N268" s="16" t="b">
        <f t="shared" si="23"/>
        <v>1</v>
      </c>
      <c r="O268" s="481" t="b">
        <f t="shared" si="22"/>
        <v>1</v>
      </c>
      <c r="P268" s="16" t="b">
        <f t="shared" si="24"/>
        <v>1</v>
      </c>
      <c r="Q268" s="16" t="b">
        <f t="shared" si="19"/>
        <v>1</v>
      </c>
      <c r="R268" s="16" t="b">
        <f t="shared" si="20"/>
        <v>1</v>
      </c>
      <c r="T268" s="13"/>
    </row>
    <row r="269" spans="1:20" ht="15.75">
      <c r="A269" s="239">
        <v>244</v>
      </c>
      <c r="B269" s="206"/>
      <c r="C269" s="206"/>
      <c r="D269" s="225"/>
      <c r="E269" s="225"/>
      <c r="F269" s="225"/>
      <c r="G269" s="226"/>
      <c r="H269" s="226"/>
      <c r="I269" s="226"/>
      <c r="J269" s="226"/>
      <c r="K269" s="104">
        <f t="shared" si="21"/>
        <v>0</v>
      </c>
      <c r="L269" s="225"/>
      <c r="M269" s="207"/>
      <c r="N269" s="16" t="b">
        <f t="shared" si="23"/>
        <v>1</v>
      </c>
      <c r="O269" s="481" t="b">
        <f t="shared" si="22"/>
        <v>1</v>
      </c>
      <c r="P269" s="16" t="b">
        <f t="shared" si="24"/>
        <v>1</v>
      </c>
      <c r="Q269" s="16" t="b">
        <f t="shared" si="19"/>
        <v>1</v>
      </c>
      <c r="R269" s="16" t="b">
        <f t="shared" si="20"/>
        <v>1</v>
      </c>
      <c r="T269" s="13"/>
    </row>
    <row r="270" spans="1:20" ht="15.75">
      <c r="A270" s="239">
        <v>245</v>
      </c>
      <c r="B270" s="206"/>
      <c r="C270" s="206"/>
      <c r="D270" s="225"/>
      <c r="E270" s="225"/>
      <c r="F270" s="225"/>
      <c r="G270" s="226"/>
      <c r="H270" s="226"/>
      <c r="I270" s="226"/>
      <c r="J270" s="226"/>
      <c r="K270" s="104">
        <f t="shared" si="21"/>
        <v>0</v>
      </c>
      <c r="L270" s="225"/>
      <c r="M270" s="207"/>
      <c r="N270" s="16" t="b">
        <f t="shared" si="23"/>
        <v>1</v>
      </c>
      <c r="O270" s="481" t="b">
        <f t="shared" si="22"/>
        <v>1</v>
      </c>
      <c r="P270" s="16" t="b">
        <f t="shared" si="24"/>
        <v>1</v>
      </c>
      <c r="Q270" s="16" t="b">
        <f t="shared" si="19"/>
        <v>1</v>
      </c>
      <c r="R270" s="16" t="b">
        <f t="shared" si="20"/>
        <v>1</v>
      </c>
      <c r="T270" s="13"/>
    </row>
    <row r="271" spans="1:20" ht="15.75">
      <c r="A271" s="239">
        <v>246</v>
      </c>
      <c r="B271" s="206"/>
      <c r="C271" s="206"/>
      <c r="D271" s="225"/>
      <c r="E271" s="225"/>
      <c r="F271" s="225"/>
      <c r="G271" s="226"/>
      <c r="H271" s="226"/>
      <c r="I271" s="226"/>
      <c r="J271" s="226"/>
      <c r="K271" s="104">
        <f t="shared" si="21"/>
        <v>0</v>
      </c>
      <c r="L271" s="225"/>
      <c r="M271" s="207"/>
      <c r="N271" s="16" t="b">
        <f t="shared" si="23"/>
        <v>1</v>
      </c>
      <c r="O271" s="481" t="b">
        <f t="shared" si="22"/>
        <v>1</v>
      </c>
      <c r="P271" s="16" t="b">
        <f t="shared" si="24"/>
        <v>1</v>
      </c>
      <c r="Q271" s="16" t="b">
        <f t="shared" si="19"/>
        <v>1</v>
      </c>
      <c r="R271" s="16" t="b">
        <f t="shared" si="20"/>
        <v>1</v>
      </c>
      <c r="T271" s="13"/>
    </row>
    <row r="272" spans="1:20" ht="15.75">
      <c r="A272" s="239">
        <v>247</v>
      </c>
      <c r="B272" s="206"/>
      <c r="C272" s="206"/>
      <c r="D272" s="225"/>
      <c r="E272" s="225"/>
      <c r="F272" s="225"/>
      <c r="G272" s="226"/>
      <c r="H272" s="226"/>
      <c r="I272" s="226"/>
      <c r="J272" s="226"/>
      <c r="K272" s="104">
        <f t="shared" si="21"/>
        <v>0</v>
      </c>
      <c r="L272" s="225"/>
      <c r="M272" s="207"/>
      <c r="N272" s="16" t="b">
        <f t="shared" si="23"/>
        <v>1</v>
      </c>
      <c r="O272" s="481" t="b">
        <f t="shared" si="22"/>
        <v>1</v>
      </c>
      <c r="P272" s="16" t="b">
        <f t="shared" si="24"/>
        <v>1</v>
      </c>
      <c r="Q272" s="16" t="b">
        <f t="shared" si="19"/>
        <v>1</v>
      </c>
      <c r="R272" s="16" t="b">
        <f t="shared" si="20"/>
        <v>1</v>
      </c>
      <c r="T272" s="13"/>
    </row>
    <row r="273" spans="1:20" ht="15.75">
      <c r="A273" s="239">
        <v>248</v>
      </c>
      <c r="B273" s="206"/>
      <c r="C273" s="206"/>
      <c r="D273" s="225"/>
      <c r="E273" s="225"/>
      <c r="F273" s="225"/>
      <c r="G273" s="226"/>
      <c r="H273" s="226"/>
      <c r="I273" s="226"/>
      <c r="J273" s="226"/>
      <c r="K273" s="104">
        <f t="shared" si="21"/>
        <v>0</v>
      </c>
      <c r="L273" s="225"/>
      <c r="M273" s="207"/>
      <c r="N273" s="16" t="b">
        <f t="shared" si="23"/>
        <v>1</v>
      </c>
      <c r="O273" s="481" t="b">
        <f t="shared" si="22"/>
        <v>1</v>
      </c>
      <c r="P273" s="16" t="b">
        <f t="shared" si="24"/>
        <v>1</v>
      </c>
      <c r="Q273" s="16" t="b">
        <f t="shared" si="19"/>
        <v>1</v>
      </c>
      <c r="R273" s="16" t="b">
        <f t="shared" si="20"/>
        <v>1</v>
      </c>
      <c r="T273" s="13"/>
    </row>
    <row r="274" spans="1:20" ht="15.75">
      <c r="A274" s="239">
        <v>249</v>
      </c>
      <c r="B274" s="206"/>
      <c r="C274" s="206"/>
      <c r="D274" s="225"/>
      <c r="E274" s="225"/>
      <c r="F274" s="225"/>
      <c r="G274" s="226"/>
      <c r="H274" s="226"/>
      <c r="I274" s="226"/>
      <c r="J274" s="226"/>
      <c r="K274" s="104">
        <f t="shared" si="21"/>
        <v>0</v>
      </c>
      <c r="L274" s="225"/>
      <c r="M274" s="207"/>
      <c r="N274" s="16" t="b">
        <f t="shared" si="23"/>
        <v>1</v>
      </c>
      <c r="O274" s="481" t="b">
        <f t="shared" si="22"/>
        <v>1</v>
      </c>
      <c r="P274" s="16" t="b">
        <f t="shared" si="24"/>
        <v>1</v>
      </c>
      <c r="Q274" s="16" t="b">
        <f t="shared" si="19"/>
        <v>1</v>
      </c>
      <c r="R274" s="16" t="b">
        <f t="shared" si="20"/>
        <v>1</v>
      </c>
      <c r="T274" s="13"/>
    </row>
    <row r="275" spans="1:20" ht="15.75">
      <c r="A275" s="239">
        <v>250</v>
      </c>
      <c r="B275" s="206"/>
      <c r="C275" s="206"/>
      <c r="D275" s="225"/>
      <c r="E275" s="225"/>
      <c r="F275" s="225"/>
      <c r="G275" s="226"/>
      <c r="H275" s="226"/>
      <c r="I275" s="226"/>
      <c r="J275" s="226"/>
      <c r="K275" s="104">
        <f t="shared" si="21"/>
        <v>0</v>
      </c>
      <c r="L275" s="225"/>
      <c r="M275" s="207"/>
      <c r="N275" s="16" t="b">
        <f t="shared" si="23"/>
        <v>1</v>
      </c>
      <c r="O275" s="481" t="b">
        <f t="shared" si="22"/>
        <v>1</v>
      </c>
      <c r="P275" s="16" t="b">
        <f t="shared" si="24"/>
        <v>1</v>
      </c>
      <c r="Q275" s="16" t="b">
        <f t="shared" si="19"/>
        <v>1</v>
      </c>
      <c r="R275" s="16" t="b">
        <f t="shared" si="20"/>
        <v>1</v>
      </c>
      <c r="T275" s="13"/>
    </row>
    <row r="276" spans="1:20" ht="15.75">
      <c r="A276" s="239">
        <v>251</v>
      </c>
      <c r="B276" s="206"/>
      <c r="C276" s="206"/>
      <c r="D276" s="225"/>
      <c r="E276" s="225"/>
      <c r="F276" s="225"/>
      <c r="G276" s="226"/>
      <c r="H276" s="226"/>
      <c r="I276" s="226"/>
      <c r="J276" s="226"/>
      <c r="K276" s="104">
        <f t="shared" si="21"/>
        <v>0</v>
      </c>
      <c r="L276" s="225"/>
      <c r="M276" s="207"/>
      <c r="N276" s="16" t="b">
        <f t="shared" si="23"/>
        <v>1</v>
      </c>
      <c r="O276" s="481" t="b">
        <f t="shared" si="22"/>
        <v>1</v>
      </c>
      <c r="P276" s="16" t="b">
        <f t="shared" si="24"/>
        <v>1</v>
      </c>
      <c r="Q276" s="16" t="b">
        <f t="shared" si="19"/>
        <v>1</v>
      </c>
      <c r="R276" s="16" t="b">
        <f t="shared" si="20"/>
        <v>1</v>
      </c>
      <c r="T276" s="13"/>
    </row>
    <row r="277" spans="1:20" ht="15.75">
      <c r="A277" s="239">
        <v>252</v>
      </c>
      <c r="B277" s="206"/>
      <c r="C277" s="206"/>
      <c r="D277" s="225"/>
      <c r="E277" s="225"/>
      <c r="F277" s="225"/>
      <c r="G277" s="226"/>
      <c r="H277" s="226"/>
      <c r="I277" s="226"/>
      <c r="J277" s="226"/>
      <c r="K277" s="104">
        <f t="shared" si="21"/>
        <v>0</v>
      </c>
      <c r="L277" s="225"/>
      <c r="M277" s="207"/>
      <c r="N277" s="16" t="b">
        <f t="shared" si="23"/>
        <v>1</v>
      </c>
      <c r="O277" s="481" t="b">
        <f t="shared" si="22"/>
        <v>1</v>
      </c>
      <c r="P277" s="16" t="b">
        <f t="shared" si="24"/>
        <v>1</v>
      </c>
      <c r="Q277" s="16" t="b">
        <f t="shared" si="19"/>
        <v>1</v>
      </c>
      <c r="R277" s="16" t="b">
        <f t="shared" si="20"/>
        <v>1</v>
      </c>
      <c r="T277" s="13"/>
    </row>
    <row r="278" spans="1:20" ht="15.75">
      <c r="A278" s="239">
        <v>253</v>
      </c>
      <c r="B278" s="206"/>
      <c r="C278" s="206"/>
      <c r="D278" s="225"/>
      <c r="E278" s="225"/>
      <c r="F278" s="225"/>
      <c r="G278" s="226"/>
      <c r="H278" s="226"/>
      <c r="I278" s="226"/>
      <c r="J278" s="226"/>
      <c r="K278" s="104">
        <f t="shared" si="21"/>
        <v>0</v>
      </c>
      <c r="L278" s="225"/>
      <c r="M278" s="207"/>
      <c r="N278" s="16" t="b">
        <f t="shared" si="23"/>
        <v>1</v>
      </c>
      <c r="O278" s="481" t="b">
        <f t="shared" si="22"/>
        <v>1</v>
      </c>
      <c r="P278" s="16" t="b">
        <f t="shared" si="24"/>
        <v>1</v>
      </c>
      <c r="Q278" s="16" t="b">
        <f t="shared" si="19"/>
        <v>1</v>
      </c>
      <c r="R278" s="16" t="b">
        <f t="shared" si="20"/>
        <v>1</v>
      </c>
      <c r="T278" s="13"/>
    </row>
    <row r="279" spans="1:20" ht="15.75">
      <c r="A279" s="239">
        <v>254</v>
      </c>
      <c r="B279" s="206"/>
      <c r="C279" s="206"/>
      <c r="D279" s="225"/>
      <c r="E279" s="225"/>
      <c r="F279" s="225"/>
      <c r="G279" s="226"/>
      <c r="H279" s="226"/>
      <c r="I279" s="226"/>
      <c r="J279" s="226"/>
      <c r="K279" s="104">
        <f t="shared" si="21"/>
        <v>0</v>
      </c>
      <c r="L279" s="225"/>
      <c r="M279" s="207"/>
      <c r="N279" s="16" t="b">
        <f t="shared" si="23"/>
        <v>1</v>
      </c>
      <c r="O279" s="481" t="b">
        <f t="shared" si="22"/>
        <v>1</v>
      </c>
      <c r="P279" s="16" t="b">
        <f t="shared" si="24"/>
        <v>1</v>
      </c>
      <c r="Q279" s="16" t="b">
        <f t="shared" si="19"/>
        <v>1</v>
      </c>
      <c r="R279" s="16" t="b">
        <f t="shared" si="20"/>
        <v>1</v>
      </c>
      <c r="T279" s="13"/>
    </row>
    <row r="280" spans="1:20" ht="15.75">
      <c r="A280" s="239">
        <v>255</v>
      </c>
      <c r="B280" s="206"/>
      <c r="C280" s="206"/>
      <c r="D280" s="225"/>
      <c r="E280" s="225"/>
      <c r="F280" s="225"/>
      <c r="G280" s="226"/>
      <c r="H280" s="226"/>
      <c r="I280" s="226"/>
      <c r="J280" s="226"/>
      <c r="K280" s="104">
        <f t="shared" si="21"/>
        <v>0</v>
      </c>
      <c r="L280" s="225"/>
      <c r="M280" s="207"/>
      <c r="N280" s="16" t="b">
        <f t="shared" si="23"/>
        <v>1</v>
      </c>
      <c r="O280" s="481" t="b">
        <f t="shared" si="22"/>
        <v>1</v>
      </c>
      <c r="P280" s="16" t="b">
        <f t="shared" si="24"/>
        <v>1</v>
      </c>
      <c r="Q280" s="16" t="b">
        <f t="shared" si="19"/>
        <v>1</v>
      </c>
      <c r="R280" s="16" t="b">
        <f t="shared" si="20"/>
        <v>1</v>
      </c>
      <c r="T280" s="13"/>
    </row>
    <row r="281" spans="1:20" ht="15.75">
      <c r="A281" s="239">
        <v>256</v>
      </c>
      <c r="B281" s="206"/>
      <c r="C281" s="206"/>
      <c r="D281" s="225"/>
      <c r="E281" s="225"/>
      <c r="F281" s="225"/>
      <c r="G281" s="226"/>
      <c r="H281" s="226"/>
      <c r="I281" s="226"/>
      <c r="J281" s="226"/>
      <c r="K281" s="104">
        <f t="shared" si="21"/>
        <v>0</v>
      </c>
      <c r="L281" s="225"/>
      <c r="M281" s="207"/>
      <c r="N281" s="16" t="b">
        <f t="shared" si="23"/>
        <v>1</v>
      </c>
      <c r="O281" s="481" t="b">
        <f t="shared" si="22"/>
        <v>1</v>
      </c>
      <c r="P281" s="16" t="b">
        <f t="shared" si="24"/>
        <v>1</v>
      </c>
      <c r="Q281" s="16" t="b">
        <f t="shared" si="19"/>
        <v>1</v>
      </c>
      <c r="R281" s="16" t="b">
        <f t="shared" si="20"/>
        <v>1</v>
      </c>
      <c r="T281" s="13"/>
    </row>
    <row r="282" spans="1:20" ht="15.75">
      <c r="A282" s="239">
        <v>257</v>
      </c>
      <c r="B282" s="206"/>
      <c r="C282" s="206"/>
      <c r="D282" s="225"/>
      <c r="E282" s="225"/>
      <c r="F282" s="225"/>
      <c r="G282" s="226"/>
      <c r="H282" s="226"/>
      <c r="I282" s="226"/>
      <c r="J282" s="226"/>
      <c r="K282" s="104">
        <f t="shared" si="21"/>
        <v>0</v>
      </c>
      <c r="L282" s="225"/>
      <c r="M282" s="207"/>
      <c r="N282" s="16" t="b">
        <f t="shared" si="23"/>
        <v>1</v>
      </c>
      <c r="O282" s="481" t="b">
        <f t="shared" si="22"/>
        <v>1</v>
      </c>
      <c r="P282" s="16" t="b">
        <f t="shared" si="24"/>
        <v>1</v>
      </c>
      <c r="Q282" s="16" t="b">
        <f t="shared" ref="Q282:Q345" si="25">IF(B282="",TRUE,(IF(ISNUMBER(MATCH(B282,CountriesList,0)),TRUE,FALSE)))</f>
        <v>1</v>
      </c>
      <c r="R282" s="16" t="b">
        <f t="shared" ref="R282:R345" si="26">IF(C282="",TRUE,(IF(ISNUMBER(MATCH(C282,ClientCategorisationList,0)),TRUE,FALSE)))</f>
        <v>1</v>
      </c>
      <c r="T282" s="13"/>
    </row>
    <row r="283" spans="1:20" ht="15.75">
      <c r="A283" s="239">
        <v>258</v>
      </c>
      <c r="B283" s="206"/>
      <c r="C283" s="206"/>
      <c r="D283" s="225"/>
      <c r="E283" s="225"/>
      <c r="F283" s="225"/>
      <c r="G283" s="226"/>
      <c r="H283" s="226"/>
      <c r="I283" s="226"/>
      <c r="J283" s="226"/>
      <c r="K283" s="104">
        <f t="shared" ref="K283:K346" si="27">SUM(G283:J283)</f>
        <v>0</v>
      </c>
      <c r="L283" s="225"/>
      <c r="M283" s="207"/>
      <c r="N283" s="16" t="b">
        <f t="shared" si="23"/>
        <v>1</v>
      </c>
      <c r="O283" s="481" t="b">
        <f t="shared" ref="O283:O346" si="28">IF(OR(AND(B283="N/A",C283="N/A"),AND(B283&lt;&gt;"N/A",C283&lt;&gt;"N/A"),AND(ISBLANK(B283),ISBLANK(C283)),AND(NOT(ISBLANK(B283)),NOT(ISBLANK(C283)))),TRUE,FALSE)</f>
        <v>1</v>
      </c>
      <c r="P283" s="16" t="b">
        <f t="shared" si="24"/>
        <v>1</v>
      </c>
      <c r="Q283" s="16" t="b">
        <f t="shared" si="25"/>
        <v>1</v>
      </c>
      <c r="R283" s="16" t="b">
        <f t="shared" si="26"/>
        <v>1</v>
      </c>
      <c r="T283" s="13"/>
    </row>
    <row r="284" spans="1:20" ht="15.75">
      <c r="A284" s="239">
        <v>259</v>
      </c>
      <c r="B284" s="206"/>
      <c r="C284" s="206"/>
      <c r="D284" s="225"/>
      <c r="E284" s="225"/>
      <c r="F284" s="225"/>
      <c r="G284" s="226"/>
      <c r="H284" s="226"/>
      <c r="I284" s="226"/>
      <c r="J284" s="226"/>
      <c r="K284" s="104">
        <f t="shared" si="27"/>
        <v>0</v>
      </c>
      <c r="L284" s="225"/>
      <c r="M284" s="207"/>
      <c r="N284" s="16" t="b">
        <f t="shared" ref="N284:N347" si="29">IF(ISBLANK(B284),TRUE,IF(OR(ISBLANK(C284),ISBLANK(D284),ISBLANK(E284),ISBLANK(F284),ISBLANK(G284),ISBLANK(H284),ISBLANK(I284),ISBLANK(J284),ISBLANK(K284),ISBLANK(L284),ISBLANK(M284)),FALSE,TRUE))</f>
        <v>1</v>
      </c>
      <c r="O284" s="481" t="b">
        <f t="shared" si="28"/>
        <v>1</v>
      </c>
      <c r="P284" s="16" t="b">
        <f t="shared" ref="P284:P347" si="30">IF(OR(AND(B284="N/A",C284="N/A",D284=0,E284=0,F284=0,K284=0,L284=0,M284=0),AND(ISBLANK(B284),ISBLANK(C284),ISBLANK(D284),ISBLANK(E284),ISBLANK(F284),ISBLANK(G284),ISBLANK(H284),ISBLANK(I284),ISBLANK(J284),K284=0,ISBLANK(L284),ISBLANK(M284)),AND(AND(NOT(ISBLANK(B284)),B284&lt;&gt;"N/A"),AND(NOT(ISBLANK(C284)),C284&lt;&gt;"N/A"),D284&lt;&gt;0)),TRUE,FALSE)</f>
        <v>1</v>
      </c>
      <c r="Q284" s="16" t="b">
        <f t="shared" si="25"/>
        <v>1</v>
      </c>
      <c r="R284" s="16" t="b">
        <f t="shared" si="26"/>
        <v>1</v>
      </c>
      <c r="T284" s="13"/>
    </row>
    <row r="285" spans="1:20" ht="15.75">
      <c r="A285" s="239">
        <v>260</v>
      </c>
      <c r="B285" s="206"/>
      <c r="C285" s="206"/>
      <c r="D285" s="225"/>
      <c r="E285" s="225"/>
      <c r="F285" s="225"/>
      <c r="G285" s="226"/>
      <c r="H285" s="226"/>
      <c r="I285" s="226"/>
      <c r="J285" s="226"/>
      <c r="K285" s="104">
        <f t="shared" si="27"/>
        <v>0</v>
      </c>
      <c r="L285" s="225"/>
      <c r="M285" s="207"/>
      <c r="N285" s="16" t="b">
        <f t="shared" si="29"/>
        <v>1</v>
      </c>
      <c r="O285" s="481" t="b">
        <f t="shared" si="28"/>
        <v>1</v>
      </c>
      <c r="P285" s="16" t="b">
        <f t="shared" si="30"/>
        <v>1</v>
      </c>
      <c r="Q285" s="16" t="b">
        <f t="shared" si="25"/>
        <v>1</v>
      </c>
      <c r="R285" s="16" t="b">
        <f t="shared" si="26"/>
        <v>1</v>
      </c>
      <c r="T285" s="13"/>
    </row>
    <row r="286" spans="1:20" ht="15.75">
      <c r="A286" s="239">
        <v>261</v>
      </c>
      <c r="B286" s="206"/>
      <c r="C286" s="206"/>
      <c r="D286" s="225"/>
      <c r="E286" s="225"/>
      <c r="F286" s="225"/>
      <c r="G286" s="226"/>
      <c r="H286" s="226"/>
      <c r="I286" s="226"/>
      <c r="J286" s="226"/>
      <c r="K286" s="104">
        <f t="shared" si="27"/>
        <v>0</v>
      </c>
      <c r="L286" s="225"/>
      <c r="M286" s="207"/>
      <c r="N286" s="16" t="b">
        <f t="shared" si="29"/>
        <v>1</v>
      </c>
      <c r="O286" s="481" t="b">
        <f t="shared" si="28"/>
        <v>1</v>
      </c>
      <c r="P286" s="16" t="b">
        <f t="shared" si="30"/>
        <v>1</v>
      </c>
      <c r="Q286" s="16" t="b">
        <f t="shared" si="25"/>
        <v>1</v>
      </c>
      <c r="R286" s="16" t="b">
        <f t="shared" si="26"/>
        <v>1</v>
      </c>
      <c r="T286" s="13"/>
    </row>
    <row r="287" spans="1:20" ht="15.75">
      <c r="A287" s="239">
        <v>262</v>
      </c>
      <c r="B287" s="206"/>
      <c r="C287" s="206"/>
      <c r="D287" s="225"/>
      <c r="E287" s="225"/>
      <c r="F287" s="225"/>
      <c r="G287" s="226"/>
      <c r="H287" s="226"/>
      <c r="I287" s="226"/>
      <c r="J287" s="226"/>
      <c r="K287" s="104">
        <f t="shared" si="27"/>
        <v>0</v>
      </c>
      <c r="L287" s="225"/>
      <c r="M287" s="207"/>
      <c r="N287" s="16" t="b">
        <f t="shared" si="29"/>
        <v>1</v>
      </c>
      <c r="O287" s="481" t="b">
        <f t="shared" si="28"/>
        <v>1</v>
      </c>
      <c r="P287" s="16" t="b">
        <f t="shared" si="30"/>
        <v>1</v>
      </c>
      <c r="Q287" s="16" t="b">
        <f t="shared" si="25"/>
        <v>1</v>
      </c>
      <c r="R287" s="16" t="b">
        <f t="shared" si="26"/>
        <v>1</v>
      </c>
      <c r="T287" s="13"/>
    </row>
    <row r="288" spans="1:20" ht="15.75">
      <c r="A288" s="239">
        <v>263</v>
      </c>
      <c r="B288" s="206"/>
      <c r="C288" s="206"/>
      <c r="D288" s="225"/>
      <c r="E288" s="225"/>
      <c r="F288" s="225"/>
      <c r="G288" s="226"/>
      <c r="H288" s="226"/>
      <c r="I288" s="226"/>
      <c r="J288" s="226"/>
      <c r="K288" s="104">
        <f t="shared" si="27"/>
        <v>0</v>
      </c>
      <c r="L288" s="225"/>
      <c r="M288" s="207"/>
      <c r="N288" s="16" t="b">
        <f t="shared" si="29"/>
        <v>1</v>
      </c>
      <c r="O288" s="481" t="b">
        <f t="shared" si="28"/>
        <v>1</v>
      </c>
      <c r="P288" s="16" t="b">
        <f t="shared" si="30"/>
        <v>1</v>
      </c>
      <c r="Q288" s="16" t="b">
        <f t="shared" si="25"/>
        <v>1</v>
      </c>
      <c r="R288" s="16" t="b">
        <f t="shared" si="26"/>
        <v>1</v>
      </c>
      <c r="T288" s="13"/>
    </row>
    <row r="289" spans="1:20" ht="15.75">
      <c r="A289" s="239">
        <v>264</v>
      </c>
      <c r="B289" s="206"/>
      <c r="C289" s="206"/>
      <c r="D289" s="225"/>
      <c r="E289" s="225"/>
      <c r="F289" s="225"/>
      <c r="G289" s="226"/>
      <c r="H289" s="226"/>
      <c r="I289" s="226"/>
      <c r="J289" s="226"/>
      <c r="K289" s="104">
        <f t="shared" si="27"/>
        <v>0</v>
      </c>
      <c r="L289" s="225"/>
      <c r="M289" s="207"/>
      <c r="N289" s="16" t="b">
        <f t="shared" si="29"/>
        <v>1</v>
      </c>
      <c r="O289" s="481" t="b">
        <f t="shared" si="28"/>
        <v>1</v>
      </c>
      <c r="P289" s="16" t="b">
        <f t="shared" si="30"/>
        <v>1</v>
      </c>
      <c r="Q289" s="16" t="b">
        <f t="shared" si="25"/>
        <v>1</v>
      </c>
      <c r="R289" s="16" t="b">
        <f t="shared" si="26"/>
        <v>1</v>
      </c>
      <c r="T289" s="13"/>
    </row>
    <row r="290" spans="1:20" ht="15.75">
      <c r="A290" s="239">
        <v>265</v>
      </c>
      <c r="B290" s="206"/>
      <c r="C290" s="206"/>
      <c r="D290" s="225"/>
      <c r="E290" s="225"/>
      <c r="F290" s="225"/>
      <c r="G290" s="226"/>
      <c r="H290" s="226"/>
      <c r="I290" s="226"/>
      <c r="J290" s="226"/>
      <c r="K290" s="104">
        <f t="shared" si="27"/>
        <v>0</v>
      </c>
      <c r="L290" s="225"/>
      <c r="M290" s="207"/>
      <c r="N290" s="16" t="b">
        <f t="shared" si="29"/>
        <v>1</v>
      </c>
      <c r="O290" s="481" t="b">
        <f t="shared" si="28"/>
        <v>1</v>
      </c>
      <c r="P290" s="16" t="b">
        <f t="shared" si="30"/>
        <v>1</v>
      </c>
      <c r="Q290" s="16" t="b">
        <f t="shared" si="25"/>
        <v>1</v>
      </c>
      <c r="R290" s="16" t="b">
        <f t="shared" si="26"/>
        <v>1</v>
      </c>
      <c r="T290" s="13"/>
    </row>
    <row r="291" spans="1:20" ht="15.75">
      <c r="A291" s="239">
        <v>266</v>
      </c>
      <c r="B291" s="206"/>
      <c r="C291" s="206"/>
      <c r="D291" s="225"/>
      <c r="E291" s="225"/>
      <c r="F291" s="225"/>
      <c r="G291" s="226"/>
      <c r="H291" s="226"/>
      <c r="I291" s="226"/>
      <c r="J291" s="226"/>
      <c r="K291" s="104">
        <f t="shared" si="27"/>
        <v>0</v>
      </c>
      <c r="L291" s="225"/>
      <c r="M291" s="207"/>
      <c r="N291" s="16" t="b">
        <f t="shared" si="29"/>
        <v>1</v>
      </c>
      <c r="O291" s="481" t="b">
        <f t="shared" si="28"/>
        <v>1</v>
      </c>
      <c r="P291" s="16" t="b">
        <f t="shared" si="30"/>
        <v>1</v>
      </c>
      <c r="Q291" s="16" t="b">
        <f t="shared" si="25"/>
        <v>1</v>
      </c>
      <c r="R291" s="16" t="b">
        <f t="shared" si="26"/>
        <v>1</v>
      </c>
      <c r="T291" s="13"/>
    </row>
    <row r="292" spans="1:20" ht="15.75">
      <c r="A292" s="239">
        <v>267</v>
      </c>
      <c r="B292" s="206"/>
      <c r="C292" s="206"/>
      <c r="D292" s="225"/>
      <c r="E292" s="225"/>
      <c r="F292" s="225"/>
      <c r="G292" s="226"/>
      <c r="H292" s="226"/>
      <c r="I292" s="226"/>
      <c r="J292" s="226"/>
      <c r="K292" s="104">
        <f t="shared" si="27"/>
        <v>0</v>
      </c>
      <c r="L292" s="225"/>
      <c r="M292" s="207"/>
      <c r="N292" s="16" t="b">
        <f t="shared" si="29"/>
        <v>1</v>
      </c>
      <c r="O292" s="481" t="b">
        <f t="shared" si="28"/>
        <v>1</v>
      </c>
      <c r="P292" s="16" t="b">
        <f t="shared" si="30"/>
        <v>1</v>
      </c>
      <c r="Q292" s="16" t="b">
        <f t="shared" si="25"/>
        <v>1</v>
      </c>
      <c r="R292" s="16" t="b">
        <f t="shared" si="26"/>
        <v>1</v>
      </c>
      <c r="T292" s="13"/>
    </row>
    <row r="293" spans="1:20" ht="15.75">
      <c r="A293" s="239">
        <v>268</v>
      </c>
      <c r="B293" s="206"/>
      <c r="C293" s="206"/>
      <c r="D293" s="225"/>
      <c r="E293" s="225"/>
      <c r="F293" s="225"/>
      <c r="G293" s="226"/>
      <c r="H293" s="226"/>
      <c r="I293" s="226"/>
      <c r="J293" s="226"/>
      <c r="K293" s="104">
        <f t="shared" si="27"/>
        <v>0</v>
      </c>
      <c r="L293" s="225"/>
      <c r="M293" s="207"/>
      <c r="N293" s="16" t="b">
        <f t="shared" si="29"/>
        <v>1</v>
      </c>
      <c r="O293" s="481" t="b">
        <f t="shared" si="28"/>
        <v>1</v>
      </c>
      <c r="P293" s="16" t="b">
        <f t="shared" si="30"/>
        <v>1</v>
      </c>
      <c r="Q293" s="16" t="b">
        <f t="shared" si="25"/>
        <v>1</v>
      </c>
      <c r="R293" s="16" t="b">
        <f t="shared" si="26"/>
        <v>1</v>
      </c>
      <c r="T293" s="13"/>
    </row>
    <row r="294" spans="1:20" ht="15.75">
      <c r="A294" s="239">
        <v>269</v>
      </c>
      <c r="B294" s="206"/>
      <c r="C294" s="206"/>
      <c r="D294" s="225"/>
      <c r="E294" s="225"/>
      <c r="F294" s="225"/>
      <c r="G294" s="226"/>
      <c r="H294" s="226"/>
      <c r="I294" s="226"/>
      <c r="J294" s="226"/>
      <c r="K294" s="104">
        <f t="shared" si="27"/>
        <v>0</v>
      </c>
      <c r="L294" s="225"/>
      <c r="M294" s="207"/>
      <c r="N294" s="16" t="b">
        <f t="shared" si="29"/>
        <v>1</v>
      </c>
      <c r="O294" s="481" t="b">
        <f t="shared" si="28"/>
        <v>1</v>
      </c>
      <c r="P294" s="16" t="b">
        <f t="shared" si="30"/>
        <v>1</v>
      </c>
      <c r="Q294" s="16" t="b">
        <f t="shared" si="25"/>
        <v>1</v>
      </c>
      <c r="R294" s="16" t="b">
        <f t="shared" si="26"/>
        <v>1</v>
      </c>
      <c r="T294" s="13"/>
    </row>
    <row r="295" spans="1:20" ht="15.75">
      <c r="A295" s="239">
        <v>270</v>
      </c>
      <c r="B295" s="206"/>
      <c r="C295" s="206"/>
      <c r="D295" s="225"/>
      <c r="E295" s="225"/>
      <c r="F295" s="225"/>
      <c r="G295" s="226"/>
      <c r="H295" s="226"/>
      <c r="I295" s="226"/>
      <c r="J295" s="226"/>
      <c r="K295" s="104">
        <f t="shared" si="27"/>
        <v>0</v>
      </c>
      <c r="L295" s="225"/>
      <c r="M295" s="207"/>
      <c r="N295" s="16" t="b">
        <f t="shared" si="29"/>
        <v>1</v>
      </c>
      <c r="O295" s="481" t="b">
        <f t="shared" si="28"/>
        <v>1</v>
      </c>
      <c r="P295" s="16" t="b">
        <f t="shared" si="30"/>
        <v>1</v>
      </c>
      <c r="Q295" s="16" t="b">
        <f t="shared" si="25"/>
        <v>1</v>
      </c>
      <c r="R295" s="16" t="b">
        <f t="shared" si="26"/>
        <v>1</v>
      </c>
      <c r="T295" s="13"/>
    </row>
    <row r="296" spans="1:20" ht="15.75">
      <c r="A296" s="239">
        <v>271</v>
      </c>
      <c r="B296" s="206"/>
      <c r="C296" s="206"/>
      <c r="D296" s="225"/>
      <c r="E296" s="225"/>
      <c r="F296" s="225"/>
      <c r="G296" s="226"/>
      <c r="H296" s="226"/>
      <c r="I296" s="226"/>
      <c r="J296" s="226"/>
      <c r="K296" s="104">
        <f t="shared" si="27"/>
        <v>0</v>
      </c>
      <c r="L296" s="225"/>
      <c r="M296" s="207"/>
      <c r="N296" s="16" t="b">
        <f t="shared" si="29"/>
        <v>1</v>
      </c>
      <c r="O296" s="481" t="b">
        <f t="shared" si="28"/>
        <v>1</v>
      </c>
      <c r="P296" s="16" t="b">
        <f t="shared" si="30"/>
        <v>1</v>
      </c>
      <c r="Q296" s="16" t="b">
        <f t="shared" si="25"/>
        <v>1</v>
      </c>
      <c r="R296" s="16" t="b">
        <f t="shared" si="26"/>
        <v>1</v>
      </c>
      <c r="T296" s="13"/>
    </row>
    <row r="297" spans="1:20" ht="15.75">
      <c r="A297" s="239">
        <v>272</v>
      </c>
      <c r="B297" s="206"/>
      <c r="C297" s="206"/>
      <c r="D297" s="225"/>
      <c r="E297" s="225"/>
      <c r="F297" s="225"/>
      <c r="G297" s="226"/>
      <c r="H297" s="226"/>
      <c r="I297" s="226"/>
      <c r="J297" s="226"/>
      <c r="K297" s="104">
        <f t="shared" si="27"/>
        <v>0</v>
      </c>
      <c r="L297" s="225"/>
      <c r="M297" s="207"/>
      <c r="N297" s="16" t="b">
        <f t="shared" si="29"/>
        <v>1</v>
      </c>
      <c r="O297" s="481" t="b">
        <f t="shared" si="28"/>
        <v>1</v>
      </c>
      <c r="P297" s="16" t="b">
        <f t="shared" si="30"/>
        <v>1</v>
      </c>
      <c r="Q297" s="16" t="b">
        <f t="shared" si="25"/>
        <v>1</v>
      </c>
      <c r="R297" s="16" t="b">
        <f t="shared" si="26"/>
        <v>1</v>
      </c>
      <c r="T297" s="13"/>
    </row>
    <row r="298" spans="1:20" ht="15.75">
      <c r="A298" s="239">
        <v>273</v>
      </c>
      <c r="B298" s="206"/>
      <c r="C298" s="206"/>
      <c r="D298" s="225"/>
      <c r="E298" s="225"/>
      <c r="F298" s="225"/>
      <c r="G298" s="226"/>
      <c r="H298" s="226"/>
      <c r="I298" s="226"/>
      <c r="J298" s="226"/>
      <c r="K298" s="104">
        <f t="shared" si="27"/>
        <v>0</v>
      </c>
      <c r="L298" s="225"/>
      <c r="M298" s="207"/>
      <c r="N298" s="16" t="b">
        <f t="shared" si="29"/>
        <v>1</v>
      </c>
      <c r="O298" s="481" t="b">
        <f t="shared" si="28"/>
        <v>1</v>
      </c>
      <c r="P298" s="16" t="b">
        <f t="shared" si="30"/>
        <v>1</v>
      </c>
      <c r="Q298" s="16" t="b">
        <f t="shared" si="25"/>
        <v>1</v>
      </c>
      <c r="R298" s="16" t="b">
        <f t="shared" si="26"/>
        <v>1</v>
      </c>
      <c r="T298" s="13"/>
    </row>
    <row r="299" spans="1:20" ht="15.75">
      <c r="A299" s="239">
        <v>274</v>
      </c>
      <c r="B299" s="206"/>
      <c r="C299" s="206"/>
      <c r="D299" s="225"/>
      <c r="E299" s="225"/>
      <c r="F299" s="225"/>
      <c r="G299" s="226"/>
      <c r="H299" s="226"/>
      <c r="I299" s="226"/>
      <c r="J299" s="226"/>
      <c r="K299" s="104">
        <f t="shared" si="27"/>
        <v>0</v>
      </c>
      <c r="L299" s="225"/>
      <c r="M299" s="207"/>
      <c r="N299" s="16" t="b">
        <f t="shared" si="29"/>
        <v>1</v>
      </c>
      <c r="O299" s="481" t="b">
        <f t="shared" si="28"/>
        <v>1</v>
      </c>
      <c r="P299" s="16" t="b">
        <f t="shared" si="30"/>
        <v>1</v>
      </c>
      <c r="Q299" s="16" t="b">
        <f t="shared" si="25"/>
        <v>1</v>
      </c>
      <c r="R299" s="16" t="b">
        <f t="shared" si="26"/>
        <v>1</v>
      </c>
      <c r="T299" s="13"/>
    </row>
    <row r="300" spans="1:20" ht="15.75">
      <c r="A300" s="239">
        <v>275</v>
      </c>
      <c r="B300" s="206"/>
      <c r="C300" s="206"/>
      <c r="D300" s="225"/>
      <c r="E300" s="225"/>
      <c r="F300" s="225"/>
      <c r="G300" s="226"/>
      <c r="H300" s="226"/>
      <c r="I300" s="226"/>
      <c r="J300" s="226"/>
      <c r="K300" s="104">
        <f t="shared" si="27"/>
        <v>0</v>
      </c>
      <c r="L300" s="225"/>
      <c r="M300" s="207"/>
      <c r="N300" s="16" t="b">
        <f t="shared" si="29"/>
        <v>1</v>
      </c>
      <c r="O300" s="481" t="b">
        <f t="shared" si="28"/>
        <v>1</v>
      </c>
      <c r="P300" s="16" t="b">
        <f t="shared" si="30"/>
        <v>1</v>
      </c>
      <c r="Q300" s="16" t="b">
        <f t="shared" si="25"/>
        <v>1</v>
      </c>
      <c r="R300" s="16" t="b">
        <f t="shared" si="26"/>
        <v>1</v>
      </c>
      <c r="T300" s="13"/>
    </row>
    <row r="301" spans="1:20" ht="15.75">
      <c r="A301" s="239">
        <v>276</v>
      </c>
      <c r="B301" s="206"/>
      <c r="C301" s="206"/>
      <c r="D301" s="225"/>
      <c r="E301" s="225"/>
      <c r="F301" s="225"/>
      <c r="G301" s="226"/>
      <c r="H301" s="226"/>
      <c r="I301" s="226"/>
      <c r="J301" s="226"/>
      <c r="K301" s="104">
        <f t="shared" si="27"/>
        <v>0</v>
      </c>
      <c r="L301" s="225"/>
      <c r="M301" s="207"/>
      <c r="N301" s="16" t="b">
        <f t="shared" si="29"/>
        <v>1</v>
      </c>
      <c r="O301" s="481" t="b">
        <f t="shared" si="28"/>
        <v>1</v>
      </c>
      <c r="P301" s="16" t="b">
        <f t="shared" si="30"/>
        <v>1</v>
      </c>
      <c r="Q301" s="16" t="b">
        <f t="shared" si="25"/>
        <v>1</v>
      </c>
      <c r="R301" s="16" t="b">
        <f t="shared" si="26"/>
        <v>1</v>
      </c>
      <c r="T301" s="13"/>
    </row>
    <row r="302" spans="1:20" ht="15.75">
      <c r="A302" s="239">
        <v>277</v>
      </c>
      <c r="B302" s="206"/>
      <c r="C302" s="206"/>
      <c r="D302" s="225"/>
      <c r="E302" s="225"/>
      <c r="F302" s="225"/>
      <c r="G302" s="226"/>
      <c r="H302" s="226"/>
      <c r="I302" s="226"/>
      <c r="J302" s="226"/>
      <c r="K302" s="104">
        <f t="shared" si="27"/>
        <v>0</v>
      </c>
      <c r="L302" s="225"/>
      <c r="M302" s="207"/>
      <c r="N302" s="16" t="b">
        <f t="shared" si="29"/>
        <v>1</v>
      </c>
      <c r="O302" s="481" t="b">
        <f t="shared" si="28"/>
        <v>1</v>
      </c>
      <c r="P302" s="16" t="b">
        <f t="shared" si="30"/>
        <v>1</v>
      </c>
      <c r="Q302" s="16" t="b">
        <f t="shared" si="25"/>
        <v>1</v>
      </c>
      <c r="R302" s="16" t="b">
        <f t="shared" si="26"/>
        <v>1</v>
      </c>
      <c r="T302" s="13"/>
    </row>
    <row r="303" spans="1:20" ht="15.75">
      <c r="A303" s="239">
        <v>278</v>
      </c>
      <c r="B303" s="206"/>
      <c r="C303" s="206"/>
      <c r="D303" s="225"/>
      <c r="E303" s="225"/>
      <c r="F303" s="225"/>
      <c r="G303" s="226"/>
      <c r="H303" s="226"/>
      <c r="I303" s="226"/>
      <c r="J303" s="226"/>
      <c r="K303" s="104">
        <f t="shared" si="27"/>
        <v>0</v>
      </c>
      <c r="L303" s="225"/>
      <c r="M303" s="207"/>
      <c r="N303" s="16" t="b">
        <f t="shared" si="29"/>
        <v>1</v>
      </c>
      <c r="O303" s="481" t="b">
        <f t="shared" si="28"/>
        <v>1</v>
      </c>
      <c r="P303" s="16" t="b">
        <f t="shared" si="30"/>
        <v>1</v>
      </c>
      <c r="Q303" s="16" t="b">
        <f t="shared" si="25"/>
        <v>1</v>
      </c>
      <c r="R303" s="16" t="b">
        <f t="shared" si="26"/>
        <v>1</v>
      </c>
      <c r="T303" s="13"/>
    </row>
    <row r="304" spans="1:20" ht="15.75">
      <c r="A304" s="239">
        <v>279</v>
      </c>
      <c r="B304" s="206"/>
      <c r="C304" s="206"/>
      <c r="D304" s="225"/>
      <c r="E304" s="225"/>
      <c r="F304" s="225"/>
      <c r="G304" s="226"/>
      <c r="H304" s="226"/>
      <c r="I304" s="226"/>
      <c r="J304" s="226"/>
      <c r="K304" s="104">
        <f t="shared" si="27"/>
        <v>0</v>
      </c>
      <c r="L304" s="225"/>
      <c r="M304" s="207"/>
      <c r="N304" s="16" t="b">
        <f t="shared" si="29"/>
        <v>1</v>
      </c>
      <c r="O304" s="481" t="b">
        <f t="shared" si="28"/>
        <v>1</v>
      </c>
      <c r="P304" s="16" t="b">
        <f t="shared" si="30"/>
        <v>1</v>
      </c>
      <c r="Q304" s="16" t="b">
        <f t="shared" si="25"/>
        <v>1</v>
      </c>
      <c r="R304" s="16" t="b">
        <f t="shared" si="26"/>
        <v>1</v>
      </c>
      <c r="T304" s="13"/>
    </row>
    <row r="305" spans="1:20" ht="15.75">
      <c r="A305" s="239">
        <v>280</v>
      </c>
      <c r="B305" s="206"/>
      <c r="C305" s="206"/>
      <c r="D305" s="225"/>
      <c r="E305" s="225"/>
      <c r="F305" s="225"/>
      <c r="G305" s="226"/>
      <c r="H305" s="226"/>
      <c r="I305" s="226"/>
      <c r="J305" s="226"/>
      <c r="K305" s="104">
        <f t="shared" si="27"/>
        <v>0</v>
      </c>
      <c r="L305" s="225"/>
      <c r="M305" s="207"/>
      <c r="N305" s="16" t="b">
        <f t="shared" si="29"/>
        <v>1</v>
      </c>
      <c r="O305" s="481" t="b">
        <f t="shared" si="28"/>
        <v>1</v>
      </c>
      <c r="P305" s="16" t="b">
        <f t="shared" si="30"/>
        <v>1</v>
      </c>
      <c r="Q305" s="16" t="b">
        <f t="shared" si="25"/>
        <v>1</v>
      </c>
      <c r="R305" s="16" t="b">
        <f t="shared" si="26"/>
        <v>1</v>
      </c>
      <c r="T305" s="13"/>
    </row>
    <row r="306" spans="1:20" ht="15.75">
      <c r="A306" s="239">
        <v>281</v>
      </c>
      <c r="B306" s="206"/>
      <c r="C306" s="206"/>
      <c r="D306" s="225"/>
      <c r="E306" s="225"/>
      <c r="F306" s="225"/>
      <c r="G306" s="226"/>
      <c r="H306" s="226"/>
      <c r="I306" s="226"/>
      <c r="J306" s="226"/>
      <c r="K306" s="104">
        <f t="shared" si="27"/>
        <v>0</v>
      </c>
      <c r="L306" s="225"/>
      <c r="M306" s="207"/>
      <c r="N306" s="16" t="b">
        <f t="shared" si="29"/>
        <v>1</v>
      </c>
      <c r="O306" s="481" t="b">
        <f t="shared" si="28"/>
        <v>1</v>
      </c>
      <c r="P306" s="16" t="b">
        <f t="shared" si="30"/>
        <v>1</v>
      </c>
      <c r="Q306" s="16" t="b">
        <f t="shared" si="25"/>
        <v>1</v>
      </c>
      <c r="R306" s="16" t="b">
        <f t="shared" si="26"/>
        <v>1</v>
      </c>
      <c r="T306" s="13"/>
    </row>
    <row r="307" spans="1:20" ht="15.75">
      <c r="A307" s="239">
        <v>282</v>
      </c>
      <c r="B307" s="206"/>
      <c r="C307" s="206"/>
      <c r="D307" s="225"/>
      <c r="E307" s="225"/>
      <c r="F307" s="225"/>
      <c r="G307" s="226"/>
      <c r="H307" s="226"/>
      <c r="I307" s="226"/>
      <c r="J307" s="226"/>
      <c r="K307" s="104">
        <f t="shared" si="27"/>
        <v>0</v>
      </c>
      <c r="L307" s="225"/>
      <c r="M307" s="207"/>
      <c r="N307" s="16" t="b">
        <f t="shared" si="29"/>
        <v>1</v>
      </c>
      <c r="O307" s="481" t="b">
        <f t="shared" si="28"/>
        <v>1</v>
      </c>
      <c r="P307" s="16" t="b">
        <f t="shared" si="30"/>
        <v>1</v>
      </c>
      <c r="Q307" s="16" t="b">
        <f t="shared" si="25"/>
        <v>1</v>
      </c>
      <c r="R307" s="16" t="b">
        <f t="shared" si="26"/>
        <v>1</v>
      </c>
      <c r="T307" s="13"/>
    </row>
    <row r="308" spans="1:20" ht="15.75">
      <c r="A308" s="239">
        <v>283</v>
      </c>
      <c r="B308" s="206"/>
      <c r="C308" s="206"/>
      <c r="D308" s="225"/>
      <c r="E308" s="225"/>
      <c r="F308" s="225"/>
      <c r="G308" s="226"/>
      <c r="H308" s="226"/>
      <c r="I308" s="226"/>
      <c r="J308" s="226"/>
      <c r="K308" s="104">
        <f t="shared" si="27"/>
        <v>0</v>
      </c>
      <c r="L308" s="225"/>
      <c r="M308" s="207"/>
      <c r="N308" s="16" t="b">
        <f t="shared" si="29"/>
        <v>1</v>
      </c>
      <c r="O308" s="481" t="b">
        <f t="shared" si="28"/>
        <v>1</v>
      </c>
      <c r="P308" s="16" t="b">
        <f t="shared" si="30"/>
        <v>1</v>
      </c>
      <c r="Q308" s="16" t="b">
        <f t="shared" si="25"/>
        <v>1</v>
      </c>
      <c r="R308" s="16" t="b">
        <f t="shared" si="26"/>
        <v>1</v>
      </c>
      <c r="T308" s="13"/>
    </row>
    <row r="309" spans="1:20" ht="15.75">
      <c r="A309" s="239">
        <v>284</v>
      </c>
      <c r="B309" s="206"/>
      <c r="C309" s="206"/>
      <c r="D309" s="225"/>
      <c r="E309" s="225"/>
      <c r="F309" s="225"/>
      <c r="G309" s="226"/>
      <c r="H309" s="226"/>
      <c r="I309" s="226"/>
      <c r="J309" s="226"/>
      <c r="K309" s="104">
        <f t="shared" si="27"/>
        <v>0</v>
      </c>
      <c r="L309" s="225"/>
      <c r="M309" s="207"/>
      <c r="N309" s="16" t="b">
        <f t="shared" si="29"/>
        <v>1</v>
      </c>
      <c r="O309" s="481" t="b">
        <f t="shared" si="28"/>
        <v>1</v>
      </c>
      <c r="P309" s="16" t="b">
        <f t="shared" si="30"/>
        <v>1</v>
      </c>
      <c r="Q309" s="16" t="b">
        <f t="shared" si="25"/>
        <v>1</v>
      </c>
      <c r="R309" s="16" t="b">
        <f t="shared" si="26"/>
        <v>1</v>
      </c>
      <c r="T309" s="13"/>
    </row>
    <row r="310" spans="1:20" ht="15.75">
      <c r="A310" s="239">
        <v>285</v>
      </c>
      <c r="B310" s="206"/>
      <c r="C310" s="206"/>
      <c r="D310" s="225"/>
      <c r="E310" s="225"/>
      <c r="F310" s="225"/>
      <c r="G310" s="226"/>
      <c r="H310" s="226"/>
      <c r="I310" s="226"/>
      <c r="J310" s="226"/>
      <c r="K310" s="104">
        <f t="shared" si="27"/>
        <v>0</v>
      </c>
      <c r="L310" s="225"/>
      <c r="M310" s="207"/>
      <c r="N310" s="16" t="b">
        <f t="shared" si="29"/>
        <v>1</v>
      </c>
      <c r="O310" s="481" t="b">
        <f t="shared" si="28"/>
        <v>1</v>
      </c>
      <c r="P310" s="16" t="b">
        <f t="shared" si="30"/>
        <v>1</v>
      </c>
      <c r="Q310" s="16" t="b">
        <f t="shared" si="25"/>
        <v>1</v>
      </c>
      <c r="R310" s="16" t="b">
        <f t="shared" si="26"/>
        <v>1</v>
      </c>
      <c r="T310" s="13"/>
    </row>
    <row r="311" spans="1:20" ht="15.75">
      <c r="A311" s="239">
        <v>286</v>
      </c>
      <c r="B311" s="206"/>
      <c r="C311" s="206"/>
      <c r="D311" s="225"/>
      <c r="E311" s="225"/>
      <c r="F311" s="225"/>
      <c r="G311" s="226"/>
      <c r="H311" s="226"/>
      <c r="I311" s="226"/>
      <c r="J311" s="226"/>
      <c r="K311" s="104">
        <f t="shared" si="27"/>
        <v>0</v>
      </c>
      <c r="L311" s="225"/>
      <c r="M311" s="207"/>
      <c r="N311" s="16" t="b">
        <f t="shared" si="29"/>
        <v>1</v>
      </c>
      <c r="O311" s="481" t="b">
        <f t="shared" si="28"/>
        <v>1</v>
      </c>
      <c r="P311" s="16" t="b">
        <f t="shared" si="30"/>
        <v>1</v>
      </c>
      <c r="Q311" s="16" t="b">
        <f t="shared" si="25"/>
        <v>1</v>
      </c>
      <c r="R311" s="16" t="b">
        <f t="shared" si="26"/>
        <v>1</v>
      </c>
      <c r="T311" s="13"/>
    </row>
    <row r="312" spans="1:20" ht="15.75">
      <c r="A312" s="239">
        <v>287</v>
      </c>
      <c r="B312" s="206"/>
      <c r="C312" s="206"/>
      <c r="D312" s="225"/>
      <c r="E312" s="225"/>
      <c r="F312" s="225"/>
      <c r="G312" s="226"/>
      <c r="H312" s="226"/>
      <c r="I312" s="226"/>
      <c r="J312" s="226"/>
      <c r="K312" s="104">
        <f t="shared" si="27"/>
        <v>0</v>
      </c>
      <c r="L312" s="225"/>
      <c r="M312" s="207"/>
      <c r="N312" s="16" t="b">
        <f t="shared" si="29"/>
        <v>1</v>
      </c>
      <c r="O312" s="481" t="b">
        <f t="shared" si="28"/>
        <v>1</v>
      </c>
      <c r="P312" s="16" t="b">
        <f t="shared" si="30"/>
        <v>1</v>
      </c>
      <c r="Q312" s="16" t="b">
        <f t="shared" si="25"/>
        <v>1</v>
      </c>
      <c r="R312" s="16" t="b">
        <f t="shared" si="26"/>
        <v>1</v>
      </c>
      <c r="T312" s="13"/>
    </row>
    <row r="313" spans="1:20" ht="15.75">
      <c r="A313" s="239">
        <v>288</v>
      </c>
      <c r="B313" s="206"/>
      <c r="C313" s="206"/>
      <c r="D313" s="225"/>
      <c r="E313" s="225"/>
      <c r="F313" s="225"/>
      <c r="G313" s="226"/>
      <c r="H313" s="226"/>
      <c r="I313" s="226"/>
      <c r="J313" s="226"/>
      <c r="K313" s="104">
        <f t="shared" si="27"/>
        <v>0</v>
      </c>
      <c r="L313" s="225"/>
      <c r="M313" s="207"/>
      <c r="N313" s="16" t="b">
        <f t="shared" si="29"/>
        <v>1</v>
      </c>
      <c r="O313" s="481" t="b">
        <f t="shared" si="28"/>
        <v>1</v>
      </c>
      <c r="P313" s="16" t="b">
        <f t="shared" si="30"/>
        <v>1</v>
      </c>
      <c r="Q313" s="16" t="b">
        <f t="shared" si="25"/>
        <v>1</v>
      </c>
      <c r="R313" s="16" t="b">
        <f t="shared" si="26"/>
        <v>1</v>
      </c>
      <c r="T313" s="13"/>
    </row>
    <row r="314" spans="1:20" ht="15.75">
      <c r="A314" s="239">
        <v>289</v>
      </c>
      <c r="B314" s="206"/>
      <c r="C314" s="206"/>
      <c r="D314" s="225"/>
      <c r="E314" s="225"/>
      <c r="F314" s="225"/>
      <c r="G314" s="226"/>
      <c r="H314" s="226"/>
      <c r="I314" s="226"/>
      <c r="J314" s="226"/>
      <c r="K314" s="104">
        <f t="shared" si="27"/>
        <v>0</v>
      </c>
      <c r="L314" s="225"/>
      <c r="M314" s="207"/>
      <c r="N314" s="16" t="b">
        <f t="shared" si="29"/>
        <v>1</v>
      </c>
      <c r="O314" s="481" t="b">
        <f t="shared" si="28"/>
        <v>1</v>
      </c>
      <c r="P314" s="16" t="b">
        <f t="shared" si="30"/>
        <v>1</v>
      </c>
      <c r="Q314" s="16" t="b">
        <f t="shared" si="25"/>
        <v>1</v>
      </c>
      <c r="R314" s="16" t="b">
        <f t="shared" si="26"/>
        <v>1</v>
      </c>
      <c r="T314" s="13"/>
    </row>
    <row r="315" spans="1:20" ht="15.75">
      <c r="A315" s="239">
        <v>290</v>
      </c>
      <c r="B315" s="206"/>
      <c r="C315" s="206"/>
      <c r="D315" s="225"/>
      <c r="E315" s="225"/>
      <c r="F315" s="225"/>
      <c r="G315" s="226"/>
      <c r="H315" s="226"/>
      <c r="I315" s="226"/>
      <c r="J315" s="226"/>
      <c r="K315" s="104">
        <f t="shared" si="27"/>
        <v>0</v>
      </c>
      <c r="L315" s="225"/>
      <c r="M315" s="207"/>
      <c r="N315" s="16" t="b">
        <f t="shared" si="29"/>
        <v>1</v>
      </c>
      <c r="O315" s="481" t="b">
        <f t="shared" si="28"/>
        <v>1</v>
      </c>
      <c r="P315" s="16" t="b">
        <f t="shared" si="30"/>
        <v>1</v>
      </c>
      <c r="Q315" s="16" t="b">
        <f t="shared" si="25"/>
        <v>1</v>
      </c>
      <c r="R315" s="16" t="b">
        <f t="shared" si="26"/>
        <v>1</v>
      </c>
      <c r="T315" s="13"/>
    </row>
    <row r="316" spans="1:20" ht="15.75">
      <c r="A316" s="239">
        <v>291</v>
      </c>
      <c r="B316" s="206"/>
      <c r="C316" s="206"/>
      <c r="D316" s="225"/>
      <c r="E316" s="225"/>
      <c r="F316" s="225"/>
      <c r="G316" s="226"/>
      <c r="H316" s="226"/>
      <c r="I316" s="226"/>
      <c r="J316" s="226"/>
      <c r="K316" s="104">
        <f t="shared" si="27"/>
        <v>0</v>
      </c>
      <c r="L316" s="225"/>
      <c r="M316" s="207"/>
      <c r="N316" s="16" t="b">
        <f t="shared" si="29"/>
        <v>1</v>
      </c>
      <c r="O316" s="481" t="b">
        <f t="shared" si="28"/>
        <v>1</v>
      </c>
      <c r="P316" s="16" t="b">
        <f t="shared" si="30"/>
        <v>1</v>
      </c>
      <c r="Q316" s="16" t="b">
        <f t="shared" si="25"/>
        <v>1</v>
      </c>
      <c r="R316" s="16" t="b">
        <f t="shared" si="26"/>
        <v>1</v>
      </c>
      <c r="T316" s="13"/>
    </row>
    <row r="317" spans="1:20" ht="15.75">
      <c r="A317" s="239">
        <v>292</v>
      </c>
      <c r="B317" s="206"/>
      <c r="C317" s="206"/>
      <c r="D317" s="225"/>
      <c r="E317" s="225"/>
      <c r="F317" s="225"/>
      <c r="G317" s="226"/>
      <c r="H317" s="226"/>
      <c r="I317" s="226"/>
      <c r="J317" s="226"/>
      <c r="K317" s="104">
        <f t="shared" si="27"/>
        <v>0</v>
      </c>
      <c r="L317" s="225"/>
      <c r="M317" s="207"/>
      <c r="N317" s="16" t="b">
        <f t="shared" si="29"/>
        <v>1</v>
      </c>
      <c r="O317" s="481" t="b">
        <f t="shared" si="28"/>
        <v>1</v>
      </c>
      <c r="P317" s="16" t="b">
        <f t="shared" si="30"/>
        <v>1</v>
      </c>
      <c r="Q317" s="16" t="b">
        <f t="shared" si="25"/>
        <v>1</v>
      </c>
      <c r="R317" s="16" t="b">
        <f t="shared" si="26"/>
        <v>1</v>
      </c>
      <c r="T317" s="13"/>
    </row>
    <row r="318" spans="1:20" ht="15.75">
      <c r="A318" s="239">
        <v>293</v>
      </c>
      <c r="B318" s="206"/>
      <c r="C318" s="206"/>
      <c r="D318" s="225"/>
      <c r="E318" s="225"/>
      <c r="F318" s="225"/>
      <c r="G318" s="226"/>
      <c r="H318" s="226"/>
      <c r="I318" s="226"/>
      <c r="J318" s="226"/>
      <c r="K318" s="104">
        <f t="shared" si="27"/>
        <v>0</v>
      </c>
      <c r="L318" s="225"/>
      <c r="M318" s="207"/>
      <c r="N318" s="16" t="b">
        <f t="shared" si="29"/>
        <v>1</v>
      </c>
      <c r="O318" s="481" t="b">
        <f t="shared" si="28"/>
        <v>1</v>
      </c>
      <c r="P318" s="16" t="b">
        <f t="shared" si="30"/>
        <v>1</v>
      </c>
      <c r="Q318" s="16" t="b">
        <f t="shared" si="25"/>
        <v>1</v>
      </c>
      <c r="R318" s="16" t="b">
        <f t="shared" si="26"/>
        <v>1</v>
      </c>
      <c r="T318" s="13"/>
    </row>
    <row r="319" spans="1:20" ht="15.75">
      <c r="A319" s="239">
        <v>294</v>
      </c>
      <c r="B319" s="206"/>
      <c r="C319" s="206"/>
      <c r="D319" s="225"/>
      <c r="E319" s="225"/>
      <c r="F319" s="225"/>
      <c r="G319" s="226"/>
      <c r="H319" s="226"/>
      <c r="I319" s="226"/>
      <c r="J319" s="226"/>
      <c r="K319" s="104">
        <f t="shared" si="27"/>
        <v>0</v>
      </c>
      <c r="L319" s="225"/>
      <c r="M319" s="207"/>
      <c r="N319" s="16" t="b">
        <f t="shared" si="29"/>
        <v>1</v>
      </c>
      <c r="O319" s="481" t="b">
        <f t="shared" si="28"/>
        <v>1</v>
      </c>
      <c r="P319" s="16" t="b">
        <f t="shared" si="30"/>
        <v>1</v>
      </c>
      <c r="Q319" s="16" t="b">
        <f t="shared" si="25"/>
        <v>1</v>
      </c>
      <c r="R319" s="16" t="b">
        <f t="shared" si="26"/>
        <v>1</v>
      </c>
      <c r="T319" s="13"/>
    </row>
    <row r="320" spans="1:20" ht="15.75">
      <c r="A320" s="239">
        <v>295</v>
      </c>
      <c r="B320" s="206"/>
      <c r="C320" s="206"/>
      <c r="D320" s="225"/>
      <c r="E320" s="225"/>
      <c r="F320" s="225"/>
      <c r="G320" s="226"/>
      <c r="H320" s="226"/>
      <c r="I320" s="226"/>
      <c r="J320" s="226"/>
      <c r="K320" s="104">
        <f t="shared" si="27"/>
        <v>0</v>
      </c>
      <c r="L320" s="225"/>
      <c r="M320" s="207"/>
      <c r="N320" s="16" t="b">
        <f t="shared" si="29"/>
        <v>1</v>
      </c>
      <c r="O320" s="481" t="b">
        <f t="shared" si="28"/>
        <v>1</v>
      </c>
      <c r="P320" s="16" t="b">
        <f t="shared" si="30"/>
        <v>1</v>
      </c>
      <c r="Q320" s="16" t="b">
        <f t="shared" si="25"/>
        <v>1</v>
      </c>
      <c r="R320" s="16" t="b">
        <f t="shared" si="26"/>
        <v>1</v>
      </c>
      <c r="T320" s="13"/>
    </row>
    <row r="321" spans="1:20" ht="15.75">
      <c r="A321" s="239">
        <v>296</v>
      </c>
      <c r="B321" s="206"/>
      <c r="C321" s="206"/>
      <c r="D321" s="225"/>
      <c r="E321" s="225"/>
      <c r="F321" s="225"/>
      <c r="G321" s="226"/>
      <c r="H321" s="226"/>
      <c r="I321" s="226"/>
      <c r="J321" s="226"/>
      <c r="K321" s="104">
        <f t="shared" si="27"/>
        <v>0</v>
      </c>
      <c r="L321" s="225"/>
      <c r="M321" s="207"/>
      <c r="N321" s="16" t="b">
        <f t="shared" si="29"/>
        <v>1</v>
      </c>
      <c r="O321" s="481" t="b">
        <f t="shared" si="28"/>
        <v>1</v>
      </c>
      <c r="P321" s="16" t="b">
        <f t="shared" si="30"/>
        <v>1</v>
      </c>
      <c r="Q321" s="16" t="b">
        <f t="shared" si="25"/>
        <v>1</v>
      </c>
      <c r="R321" s="16" t="b">
        <f t="shared" si="26"/>
        <v>1</v>
      </c>
      <c r="T321" s="13"/>
    </row>
    <row r="322" spans="1:20" ht="15.75">
      <c r="A322" s="239">
        <v>297</v>
      </c>
      <c r="B322" s="206"/>
      <c r="C322" s="206"/>
      <c r="D322" s="225"/>
      <c r="E322" s="225"/>
      <c r="F322" s="225"/>
      <c r="G322" s="226"/>
      <c r="H322" s="226"/>
      <c r="I322" s="226"/>
      <c r="J322" s="226"/>
      <c r="K322" s="104">
        <f t="shared" si="27"/>
        <v>0</v>
      </c>
      <c r="L322" s="225"/>
      <c r="M322" s="207"/>
      <c r="N322" s="16" t="b">
        <f t="shared" si="29"/>
        <v>1</v>
      </c>
      <c r="O322" s="481" t="b">
        <f t="shared" si="28"/>
        <v>1</v>
      </c>
      <c r="P322" s="16" t="b">
        <f t="shared" si="30"/>
        <v>1</v>
      </c>
      <c r="Q322" s="16" t="b">
        <f t="shared" si="25"/>
        <v>1</v>
      </c>
      <c r="R322" s="16" t="b">
        <f t="shared" si="26"/>
        <v>1</v>
      </c>
      <c r="T322" s="13"/>
    </row>
    <row r="323" spans="1:20" ht="15.75">
      <c r="A323" s="239">
        <v>298</v>
      </c>
      <c r="B323" s="206"/>
      <c r="C323" s="206"/>
      <c r="D323" s="225"/>
      <c r="E323" s="225"/>
      <c r="F323" s="225"/>
      <c r="G323" s="226"/>
      <c r="H323" s="226"/>
      <c r="I323" s="226"/>
      <c r="J323" s="226"/>
      <c r="K323" s="104">
        <f t="shared" si="27"/>
        <v>0</v>
      </c>
      <c r="L323" s="225"/>
      <c r="M323" s="207"/>
      <c r="N323" s="16" t="b">
        <f t="shared" si="29"/>
        <v>1</v>
      </c>
      <c r="O323" s="481" t="b">
        <f t="shared" si="28"/>
        <v>1</v>
      </c>
      <c r="P323" s="16" t="b">
        <f t="shared" si="30"/>
        <v>1</v>
      </c>
      <c r="Q323" s="16" t="b">
        <f t="shared" si="25"/>
        <v>1</v>
      </c>
      <c r="R323" s="16" t="b">
        <f t="shared" si="26"/>
        <v>1</v>
      </c>
      <c r="T323" s="13"/>
    </row>
    <row r="324" spans="1:20" ht="15.75">
      <c r="A324" s="239">
        <v>299</v>
      </c>
      <c r="B324" s="206"/>
      <c r="C324" s="206"/>
      <c r="D324" s="225"/>
      <c r="E324" s="225"/>
      <c r="F324" s="225"/>
      <c r="G324" s="226"/>
      <c r="H324" s="226"/>
      <c r="I324" s="226"/>
      <c r="J324" s="226"/>
      <c r="K324" s="104">
        <f t="shared" si="27"/>
        <v>0</v>
      </c>
      <c r="L324" s="225"/>
      <c r="M324" s="207"/>
      <c r="N324" s="16" t="b">
        <f t="shared" si="29"/>
        <v>1</v>
      </c>
      <c r="O324" s="481" t="b">
        <f t="shared" si="28"/>
        <v>1</v>
      </c>
      <c r="P324" s="16" t="b">
        <f t="shared" si="30"/>
        <v>1</v>
      </c>
      <c r="Q324" s="16" t="b">
        <f t="shared" si="25"/>
        <v>1</v>
      </c>
      <c r="R324" s="16" t="b">
        <f t="shared" si="26"/>
        <v>1</v>
      </c>
      <c r="T324" s="13"/>
    </row>
    <row r="325" spans="1:20" ht="15.75">
      <c r="A325" s="239">
        <v>300</v>
      </c>
      <c r="B325" s="206"/>
      <c r="C325" s="206"/>
      <c r="D325" s="225"/>
      <c r="E325" s="225"/>
      <c r="F325" s="225"/>
      <c r="G325" s="226"/>
      <c r="H325" s="226"/>
      <c r="I325" s="226"/>
      <c r="J325" s="226"/>
      <c r="K325" s="104">
        <f t="shared" si="27"/>
        <v>0</v>
      </c>
      <c r="L325" s="225"/>
      <c r="M325" s="207"/>
      <c r="N325" s="16" t="b">
        <f t="shared" si="29"/>
        <v>1</v>
      </c>
      <c r="O325" s="481" t="b">
        <f t="shared" si="28"/>
        <v>1</v>
      </c>
      <c r="P325" s="16" t="b">
        <f t="shared" si="30"/>
        <v>1</v>
      </c>
      <c r="Q325" s="16" t="b">
        <f t="shared" si="25"/>
        <v>1</v>
      </c>
      <c r="R325" s="16" t="b">
        <f t="shared" si="26"/>
        <v>1</v>
      </c>
      <c r="T325" s="13"/>
    </row>
    <row r="326" spans="1:20" ht="15.75">
      <c r="A326" s="239">
        <v>301</v>
      </c>
      <c r="B326" s="206"/>
      <c r="C326" s="206"/>
      <c r="D326" s="225"/>
      <c r="E326" s="225"/>
      <c r="F326" s="225"/>
      <c r="G326" s="226"/>
      <c r="H326" s="226"/>
      <c r="I326" s="226"/>
      <c r="J326" s="226"/>
      <c r="K326" s="104">
        <f t="shared" si="27"/>
        <v>0</v>
      </c>
      <c r="L326" s="225"/>
      <c r="M326" s="207"/>
      <c r="N326" s="16" t="b">
        <f t="shared" si="29"/>
        <v>1</v>
      </c>
      <c r="O326" s="481" t="b">
        <f t="shared" si="28"/>
        <v>1</v>
      </c>
      <c r="P326" s="16" t="b">
        <f t="shared" si="30"/>
        <v>1</v>
      </c>
      <c r="Q326" s="16" t="b">
        <f t="shared" si="25"/>
        <v>1</v>
      </c>
      <c r="R326" s="16" t="b">
        <f t="shared" si="26"/>
        <v>1</v>
      </c>
      <c r="T326" s="13"/>
    </row>
    <row r="327" spans="1:20" ht="15.75">
      <c r="A327" s="239">
        <v>302</v>
      </c>
      <c r="B327" s="206"/>
      <c r="C327" s="206"/>
      <c r="D327" s="225"/>
      <c r="E327" s="225"/>
      <c r="F327" s="225"/>
      <c r="G327" s="226"/>
      <c r="H327" s="226"/>
      <c r="I327" s="226"/>
      <c r="J327" s="226"/>
      <c r="K327" s="104">
        <f t="shared" si="27"/>
        <v>0</v>
      </c>
      <c r="L327" s="225"/>
      <c r="M327" s="207"/>
      <c r="N327" s="16" t="b">
        <f t="shared" si="29"/>
        <v>1</v>
      </c>
      <c r="O327" s="481" t="b">
        <f t="shared" si="28"/>
        <v>1</v>
      </c>
      <c r="P327" s="16" t="b">
        <f t="shared" si="30"/>
        <v>1</v>
      </c>
      <c r="Q327" s="16" t="b">
        <f t="shared" si="25"/>
        <v>1</v>
      </c>
      <c r="R327" s="16" t="b">
        <f t="shared" si="26"/>
        <v>1</v>
      </c>
      <c r="T327" s="13"/>
    </row>
    <row r="328" spans="1:20" ht="15.75">
      <c r="A328" s="239">
        <v>303</v>
      </c>
      <c r="B328" s="206"/>
      <c r="C328" s="206"/>
      <c r="D328" s="225"/>
      <c r="E328" s="225"/>
      <c r="F328" s="225"/>
      <c r="G328" s="226"/>
      <c r="H328" s="226"/>
      <c r="I328" s="226"/>
      <c r="J328" s="226"/>
      <c r="K328" s="104">
        <f t="shared" si="27"/>
        <v>0</v>
      </c>
      <c r="L328" s="225"/>
      <c r="M328" s="207"/>
      <c r="N328" s="16" t="b">
        <f t="shared" si="29"/>
        <v>1</v>
      </c>
      <c r="O328" s="481" t="b">
        <f t="shared" si="28"/>
        <v>1</v>
      </c>
      <c r="P328" s="16" t="b">
        <f t="shared" si="30"/>
        <v>1</v>
      </c>
      <c r="Q328" s="16" t="b">
        <f t="shared" si="25"/>
        <v>1</v>
      </c>
      <c r="R328" s="16" t="b">
        <f t="shared" si="26"/>
        <v>1</v>
      </c>
      <c r="T328" s="13"/>
    </row>
    <row r="329" spans="1:20" ht="15.75">
      <c r="A329" s="239">
        <v>304</v>
      </c>
      <c r="B329" s="206"/>
      <c r="C329" s="206"/>
      <c r="D329" s="225"/>
      <c r="E329" s="225"/>
      <c r="F329" s="225"/>
      <c r="G329" s="226"/>
      <c r="H329" s="226"/>
      <c r="I329" s="226"/>
      <c r="J329" s="226"/>
      <c r="K329" s="104">
        <f t="shared" si="27"/>
        <v>0</v>
      </c>
      <c r="L329" s="225"/>
      <c r="M329" s="207"/>
      <c r="N329" s="16" t="b">
        <f t="shared" si="29"/>
        <v>1</v>
      </c>
      <c r="O329" s="481" t="b">
        <f t="shared" si="28"/>
        <v>1</v>
      </c>
      <c r="P329" s="16" t="b">
        <f t="shared" si="30"/>
        <v>1</v>
      </c>
      <c r="Q329" s="16" t="b">
        <f t="shared" si="25"/>
        <v>1</v>
      </c>
      <c r="R329" s="16" t="b">
        <f t="shared" si="26"/>
        <v>1</v>
      </c>
      <c r="T329" s="13"/>
    </row>
    <row r="330" spans="1:20" ht="15.75">
      <c r="A330" s="239">
        <v>305</v>
      </c>
      <c r="B330" s="206"/>
      <c r="C330" s="206"/>
      <c r="D330" s="225"/>
      <c r="E330" s="225"/>
      <c r="F330" s="225"/>
      <c r="G330" s="226"/>
      <c r="H330" s="226"/>
      <c r="I330" s="226"/>
      <c r="J330" s="226"/>
      <c r="K330" s="104">
        <f t="shared" si="27"/>
        <v>0</v>
      </c>
      <c r="L330" s="225"/>
      <c r="M330" s="207"/>
      <c r="N330" s="16" t="b">
        <f t="shared" si="29"/>
        <v>1</v>
      </c>
      <c r="O330" s="481" t="b">
        <f t="shared" si="28"/>
        <v>1</v>
      </c>
      <c r="P330" s="16" t="b">
        <f t="shared" si="30"/>
        <v>1</v>
      </c>
      <c r="Q330" s="16" t="b">
        <f t="shared" si="25"/>
        <v>1</v>
      </c>
      <c r="R330" s="16" t="b">
        <f t="shared" si="26"/>
        <v>1</v>
      </c>
      <c r="T330" s="13"/>
    </row>
    <row r="331" spans="1:20" ht="15.75">
      <c r="A331" s="239">
        <v>306</v>
      </c>
      <c r="B331" s="206"/>
      <c r="C331" s="206"/>
      <c r="D331" s="225"/>
      <c r="E331" s="225"/>
      <c r="F331" s="225"/>
      <c r="G331" s="226"/>
      <c r="H331" s="226"/>
      <c r="I331" s="226"/>
      <c r="J331" s="226"/>
      <c r="K331" s="104">
        <f t="shared" si="27"/>
        <v>0</v>
      </c>
      <c r="L331" s="225"/>
      <c r="M331" s="207"/>
      <c r="N331" s="16" t="b">
        <f t="shared" si="29"/>
        <v>1</v>
      </c>
      <c r="O331" s="481" t="b">
        <f t="shared" si="28"/>
        <v>1</v>
      </c>
      <c r="P331" s="16" t="b">
        <f t="shared" si="30"/>
        <v>1</v>
      </c>
      <c r="Q331" s="16" t="b">
        <f t="shared" si="25"/>
        <v>1</v>
      </c>
      <c r="R331" s="16" t="b">
        <f t="shared" si="26"/>
        <v>1</v>
      </c>
      <c r="T331" s="13"/>
    </row>
    <row r="332" spans="1:20" ht="15.75">
      <c r="A332" s="239">
        <v>307</v>
      </c>
      <c r="B332" s="206"/>
      <c r="C332" s="206"/>
      <c r="D332" s="225"/>
      <c r="E332" s="225"/>
      <c r="F332" s="225"/>
      <c r="G332" s="226"/>
      <c r="H332" s="226"/>
      <c r="I332" s="226"/>
      <c r="J332" s="226"/>
      <c r="K332" s="104">
        <f t="shared" si="27"/>
        <v>0</v>
      </c>
      <c r="L332" s="225"/>
      <c r="M332" s="207"/>
      <c r="N332" s="16" t="b">
        <f t="shared" si="29"/>
        <v>1</v>
      </c>
      <c r="O332" s="481" t="b">
        <f t="shared" si="28"/>
        <v>1</v>
      </c>
      <c r="P332" s="16" t="b">
        <f t="shared" si="30"/>
        <v>1</v>
      </c>
      <c r="Q332" s="16" t="b">
        <f t="shared" si="25"/>
        <v>1</v>
      </c>
      <c r="R332" s="16" t="b">
        <f t="shared" si="26"/>
        <v>1</v>
      </c>
      <c r="T332" s="13"/>
    </row>
    <row r="333" spans="1:20" ht="15.75">
      <c r="A333" s="239">
        <v>308</v>
      </c>
      <c r="B333" s="206"/>
      <c r="C333" s="206"/>
      <c r="D333" s="225"/>
      <c r="E333" s="225"/>
      <c r="F333" s="225"/>
      <c r="G333" s="226"/>
      <c r="H333" s="226"/>
      <c r="I333" s="226"/>
      <c r="J333" s="226"/>
      <c r="K333" s="104">
        <f t="shared" si="27"/>
        <v>0</v>
      </c>
      <c r="L333" s="225"/>
      <c r="M333" s="207"/>
      <c r="N333" s="16" t="b">
        <f t="shared" si="29"/>
        <v>1</v>
      </c>
      <c r="O333" s="481" t="b">
        <f t="shared" si="28"/>
        <v>1</v>
      </c>
      <c r="P333" s="16" t="b">
        <f t="shared" si="30"/>
        <v>1</v>
      </c>
      <c r="Q333" s="16" t="b">
        <f t="shared" si="25"/>
        <v>1</v>
      </c>
      <c r="R333" s="16" t="b">
        <f t="shared" si="26"/>
        <v>1</v>
      </c>
      <c r="T333" s="13"/>
    </row>
    <row r="334" spans="1:20" ht="15.75">
      <c r="A334" s="239">
        <v>309</v>
      </c>
      <c r="B334" s="206"/>
      <c r="C334" s="206"/>
      <c r="D334" s="225"/>
      <c r="E334" s="225"/>
      <c r="F334" s="225"/>
      <c r="G334" s="226"/>
      <c r="H334" s="226"/>
      <c r="I334" s="226"/>
      <c r="J334" s="226"/>
      <c r="K334" s="104">
        <f t="shared" si="27"/>
        <v>0</v>
      </c>
      <c r="L334" s="225"/>
      <c r="M334" s="207"/>
      <c r="N334" s="16" t="b">
        <f t="shared" si="29"/>
        <v>1</v>
      </c>
      <c r="O334" s="481" t="b">
        <f t="shared" si="28"/>
        <v>1</v>
      </c>
      <c r="P334" s="16" t="b">
        <f t="shared" si="30"/>
        <v>1</v>
      </c>
      <c r="Q334" s="16" t="b">
        <f t="shared" si="25"/>
        <v>1</v>
      </c>
      <c r="R334" s="16" t="b">
        <f t="shared" si="26"/>
        <v>1</v>
      </c>
      <c r="T334" s="13"/>
    </row>
    <row r="335" spans="1:20" ht="15.75">
      <c r="A335" s="239">
        <v>310</v>
      </c>
      <c r="B335" s="206"/>
      <c r="C335" s="206"/>
      <c r="D335" s="225"/>
      <c r="E335" s="225"/>
      <c r="F335" s="225"/>
      <c r="G335" s="226"/>
      <c r="H335" s="226"/>
      <c r="I335" s="226"/>
      <c r="J335" s="226"/>
      <c r="K335" s="104">
        <f t="shared" si="27"/>
        <v>0</v>
      </c>
      <c r="L335" s="225"/>
      <c r="M335" s="207"/>
      <c r="N335" s="16" t="b">
        <f t="shared" si="29"/>
        <v>1</v>
      </c>
      <c r="O335" s="481" t="b">
        <f t="shared" si="28"/>
        <v>1</v>
      </c>
      <c r="P335" s="16" t="b">
        <f t="shared" si="30"/>
        <v>1</v>
      </c>
      <c r="Q335" s="16" t="b">
        <f t="shared" si="25"/>
        <v>1</v>
      </c>
      <c r="R335" s="16" t="b">
        <f t="shared" si="26"/>
        <v>1</v>
      </c>
      <c r="T335" s="13"/>
    </row>
    <row r="336" spans="1:20" ht="15.75">
      <c r="A336" s="239">
        <v>311</v>
      </c>
      <c r="B336" s="206"/>
      <c r="C336" s="206"/>
      <c r="D336" s="225"/>
      <c r="E336" s="225"/>
      <c r="F336" s="225"/>
      <c r="G336" s="226"/>
      <c r="H336" s="226"/>
      <c r="I336" s="226"/>
      <c r="J336" s="226"/>
      <c r="K336" s="104">
        <f t="shared" si="27"/>
        <v>0</v>
      </c>
      <c r="L336" s="225"/>
      <c r="M336" s="207"/>
      <c r="N336" s="16" t="b">
        <f t="shared" si="29"/>
        <v>1</v>
      </c>
      <c r="O336" s="481" t="b">
        <f t="shared" si="28"/>
        <v>1</v>
      </c>
      <c r="P336" s="16" t="b">
        <f t="shared" si="30"/>
        <v>1</v>
      </c>
      <c r="Q336" s="16" t="b">
        <f t="shared" si="25"/>
        <v>1</v>
      </c>
      <c r="R336" s="16" t="b">
        <f t="shared" si="26"/>
        <v>1</v>
      </c>
      <c r="T336" s="13"/>
    </row>
    <row r="337" spans="1:20" ht="15.75">
      <c r="A337" s="239">
        <v>312</v>
      </c>
      <c r="B337" s="206"/>
      <c r="C337" s="206"/>
      <c r="D337" s="225"/>
      <c r="E337" s="225"/>
      <c r="F337" s="225"/>
      <c r="G337" s="226"/>
      <c r="H337" s="226"/>
      <c r="I337" s="226"/>
      <c r="J337" s="226"/>
      <c r="K337" s="104">
        <f t="shared" si="27"/>
        <v>0</v>
      </c>
      <c r="L337" s="225"/>
      <c r="M337" s="207"/>
      <c r="N337" s="16" t="b">
        <f t="shared" si="29"/>
        <v>1</v>
      </c>
      <c r="O337" s="481" t="b">
        <f t="shared" si="28"/>
        <v>1</v>
      </c>
      <c r="P337" s="16" t="b">
        <f t="shared" si="30"/>
        <v>1</v>
      </c>
      <c r="Q337" s="16" t="b">
        <f t="shared" si="25"/>
        <v>1</v>
      </c>
      <c r="R337" s="16" t="b">
        <f t="shared" si="26"/>
        <v>1</v>
      </c>
      <c r="T337" s="13"/>
    </row>
    <row r="338" spans="1:20" ht="15.75">
      <c r="A338" s="239">
        <v>313</v>
      </c>
      <c r="B338" s="206"/>
      <c r="C338" s="206"/>
      <c r="D338" s="225"/>
      <c r="E338" s="225"/>
      <c r="F338" s="225"/>
      <c r="G338" s="226"/>
      <c r="H338" s="226"/>
      <c r="I338" s="226"/>
      <c r="J338" s="226"/>
      <c r="K338" s="104">
        <f t="shared" si="27"/>
        <v>0</v>
      </c>
      <c r="L338" s="225"/>
      <c r="M338" s="207"/>
      <c r="N338" s="16" t="b">
        <f t="shared" si="29"/>
        <v>1</v>
      </c>
      <c r="O338" s="481" t="b">
        <f t="shared" si="28"/>
        <v>1</v>
      </c>
      <c r="P338" s="16" t="b">
        <f t="shared" si="30"/>
        <v>1</v>
      </c>
      <c r="Q338" s="16" t="b">
        <f t="shared" si="25"/>
        <v>1</v>
      </c>
      <c r="R338" s="16" t="b">
        <f t="shared" si="26"/>
        <v>1</v>
      </c>
      <c r="T338" s="13"/>
    </row>
    <row r="339" spans="1:20" ht="15.75">
      <c r="A339" s="239">
        <v>314</v>
      </c>
      <c r="B339" s="206"/>
      <c r="C339" s="206"/>
      <c r="D339" s="225"/>
      <c r="E339" s="225"/>
      <c r="F339" s="225"/>
      <c r="G339" s="226"/>
      <c r="H339" s="226"/>
      <c r="I339" s="226"/>
      <c r="J339" s="226"/>
      <c r="K339" s="104">
        <f t="shared" si="27"/>
        <v>0</v>
      </c>
      <c r="L339" s="225"/>
      <c r="M339" s="207"/>
      <c r="N339" s="16" t="b">
        <f t="shared" si="29"/>
        <v>1</v>
      </c>
      <c r="O339" s="481" t="b">
        <f t="shared" si="28"/>
        <v>1</v>
      </c>
      <c r="P339" s="16" t="b">
        <f t="shared" si="30"/>
        <v>1</v>
      </c>
      <c r="Q339" s="16" t="b">
        <f t="shared" si="25"/>
        <v>1</v>
      </c>
      <c r="R339" s="16" t="b">
        <f t="shared" si="26"/>
        <v>1</v>
      </c>
      <c r="T339" s="13"/>
    </row>
    <row r="340" spans="1:20" ht="15.75">
      <c r="A340" s="239">
        <v>315</v>
      </c>
      <c r="B340" s="206"/>
      <c r="C340" s="206"/>
      <c r="D340" s="225"/>
      <c r="E340" s="225"/>
      <c r="F340" s="225"/>
      <c r="G340" s="226"/>
      <c r="H340" s="226"/>
      <c r="I340" s="226"/>
      <c r="J340" s="226"/>
      <c r="K340" s="104">
        <f t="shared" si="27"/>
        <v>0</v>
      </c>
      <c r="L340" s="225"/>
      <c r="M340" s="207"/>
      <c r="N340" s="16" t="b">
        <f t="shared" si="29"/>
        <v>1</v>
      </c>
      <c r="O340" s="481" t="b">
        <f t="shared" si="28"/>
        <v>1</v>
      </c>
      <c r="P340" s="16" t="b">
        <f t="shared" si="30"/>
        <v>1</v>
      </c>
      <c r="Q340" s="16" t="b">
        <f t="shared" si="25"/>
        <v>1</v>
      </c>
      <c r="R340" s="16" t="b">
        <f t="shared" si="26"/>
        <v>1</v>
      </c>
      <c r="T340" s="13"/>
    </row>
    <row r="341" spans="1:20" ht="15.75">
      <c r="A341" s="239">
        <v>316</v>
      </c>
      <c r="B341" s="206"/>
      <c r="C341" s="206"/>
      <c r="D341" s="225"/>
      <c r="E341" s="225"/>
      <c r="F341" s="225"/>
      <c r="G341" s="226"/>
      <c r="H341" s="226"/>
      <c r="I341" s="226"/>
      <c r="J341" s="226"/>
      <c r="K341" s="104">
        <f t="shared" si="27"/>
        <v>0</v>
      </c>
      <c r="L341" s="225"/>
      <c r="M341" s="207"/>
      <c r="N341" s="16" t="b">
        <f t="shared" si="29"/>
        <v>1</v>
      </c>
      <c r="O341" s="481" t="b">
        <f t="shared" si="28"/>
        <v>1</v>
      </c>
      <c r="P341" s="16" t="b">
        <f t="shared" si="30"/>
        <v>1</v>
      </c>
      <c r="Q341" s="16" t="b">
        <f t="shared" si="25"/>
        <v>1</v>
      </c>
      <c r="R341" s="16" t="b">
        <f t="shared" si="26"/>
        <v>1</v>
      </c>
      <c r="T341" s="13"/>
    </row>
    <row r="342" spans="1:20" ht="15.75">
      <c r="A342" s="239">
        <v>317</v>
      </c>
      <c r="B342" s="206"/>
      <c r="C342" s="206"/>
      <c r="D342" s="225"/>
      <c r="E342" s="225"/>
      <c r="F342" s="225"/>
      <c r="G342" s="226"/>
      <c r="H342" s="226"/>
      <c r="I342" s="226"/>
      <c r="J342" s="226"/>
      <c r="K342" s="104">
        <f t="shared" si="27"/>
        <v>0</v>
      </c>
      <c r="L342" s="225"/>
      <c r="M342" s="207"/>
      <c r="N342" s="16" t="b">
        <f t="shared" si="29"/>
        <v>1</v>
      </c>
      <c r="O342" s="481" t="b">
        <f t="shared" si="28"/>
        <v>1</v>
      </c>
      <c r="P342" s="16" t="b">
        <f t="shared" si="30"/>
        <v>1</v>
      </c>
      <c r="Q342" s="16" t="b">
        <f t="shared" si="25"/>
        <v>1</v>
      </c>
      <c r="R342" s="16" t="b">
        <f t="shared" si="26"/>
        <v>1</v>
      </c>
      <c r="T342" s="13"/>
    </row>
    <row r="343" spans="1:20" ht="15.75">
      <c r="A343" s="239">
        <v>318</v>
      </c>
      <c r="B343" s="206"/>
      <c r="C343" s="206"/>
      <c r="D343" s="225"/>
      <c r="E343" s="225"/>
      <c r="F343" s="225"/>
      <c r="G343" s="226"/>
      <c r="H343" s="226"/>
      <c r="I343" s="226"/>
      <c r="J343" s="226"/>
      <c r="K343" s="104">
        <f t="shared" si="27"/>
        <v>0</v>
      </c>
      <c r="L343" s="225"/>
      <c r="M343" s="207"/>
      <c r="N343" s="16" t="b">
        <f t="shared" si="29"/>
        <v>1</v>
      </c>
      <c r="O343" s="481" t="b">
        <f t="shared" si="28"/>
        <v>1</v>
      </c>
      <c r="P343" s="16" t="b">
        <f t="shared" si="30"/>
        <v>1</v>
      </c>
      <c r="Q343" s="16" t="b">
        <f t="shared" si="25"/>
        <v>1</v>
      </c>
      <c r="R343" s="16" t="b">
        <f t="shared" si="26"/>
        <v>1</v>
      </c>
      <c r="T343" s="13"/>
    </row>
    <row r="344" spans="1:20" ht="15.75">
      <c r="A344" s="239">
        <v>319</v>
      </c>
      <c r="B344" s="206"/>
      <c r="C344" s="206"/>
      <c r="D344" s="225"/>
      <c r="E344" s="225"/>
      <c r="F344" s="225"/>
      <c r="G344" s="226"/>
      <c r="H344" s="226"/>
      <c r="I344" s="226"/>
      <c r="J344" s="226"/>
      <c r="K344" s="104">
        <f t="shared" si="27"/>
        <v>0</v>
      </c>
      <c r="L344" s="225"/>
      <c r="M344" s="207"/>
      <c r="N344" s="16" t="b">
        <f t="shared" si="29"/>
        <v>1</v>
      </c>
      <c r="O344" s="481" t="b">
        <f t="shared" si="28"/>
        <v>1</v>
      </c>
      <c r="P344" s="16" t="b">
        <f t="shared" si="30"/>
        <v>1</v>
      </c>
      <c r="Q344" s="16" t="b">
        <f t="shared" si="25"/>
        <v>1</v>
      </c>
      <c r="R344" s="16" t="b">
        <f t="shared" si="26"/>
        <v>1</v>
      </c>
      <c r="T344" s="13"/>
    </row>
    <row r="345" spans="1:20" ht="15.75">
      <c r="A345" s="239">
        <v>320</v>
      </c>
      <c r="B345" s="206"/>
      <c r="C345" s="206"/>
      <c r="D345" s="225"/>
      <c r="E345" s="225"/>
      <c r="F345" s="225"/>
      <c r="G345" s="226"/>
      <c r="H345" s="226"/>
      <c r="I345" s="226"/>
      <c r="J345" s="226"/>
      <c r="K345" s="104">
        <f t="shared" si="27"/>
        <v>0</v>
      </c>
      <c r="L345" s="225"/>
      <c r="M345" s="207"/>
      <c r="N345" s="16" t="b">
        <f t="shared" si="29"/>
        <v>1</v>
      </c>
      <c r="O345" s="481" t="b">
        <f t="shared" si="28"/>
        <v>1</v>
      </c>
      <c r="P345" s="16" t="b">
        <f t="shared" si="30"/>
        <v>1</v>
      </c>
      <c r="Q345" s="16" t="b">
        <f t="shared" si="25"/>
        <v>1</v>
      </c>
      <c r="R345" s="16" t="b">
        <f t="shared" si="26"/>
        <v>1</v>
      </c>
      <c r="T345" s="13"/>
    </row>
    <row r="346" spans="1:20" ht="15.75">
      <c r="A346" s="239">
        <v>321</v>
      </c>
      <c r="B346" s="206"/>
      <c r="C346" s="206"/>
      <c r="D346" s="225"/>
      <c r="E346" s="225"/>
      <c r="F346" s="225"/>
      <c r="G346" s="226"/>
      <c r="H346" s="226"/>
      <c r="I346" s="226"/>
      <c r="J346" s="226"/>
      <c r="K346" s="104">
        <f t="shared" si="27"/>
        <v>0</v>
      </c>
      <c r="L346" s="225"/>
      <c r="M346" s="207"/>
      <c r="N346" s="16" t="b">
        <f t="shared" si="29"/>
        <v>1</v>
      </c>
      <c r="O346" s="481" t="b">
        <f t="shared" si="28"/>
        <v>1</v>
      </c>
      <c r="P346" s="16" t="b">
        <f t="shared" si="30"/>
        <v>1</v>
      </c>
      <c r="Q346" s="16" t="b">
        <f t="shared" ref="Q346:Q409" si="31">IF(B346="",TRUE,(IF(ISNUMBER(MATCH(B346,CountriesList,0)),TRUE,FALSE)))</f>
        <v>1</v>
      </c>
      <c r="R346" s="16" t="b">
        <f t="shared" ref="R346:R409" si="32">IF(C346="",TRUE,(IF(ISNUMBER(MATCH(C346,ClientCategorisationList,0)),TRUE,FALSE)))</f>
        <v>1</v>
      </c>
      <c r="T346" s="13"/>
    </row>
    <row r="347" spans="1:20" ht="15.75">
      <c r="A347" s="239">
        <v>322</v>
      </c>
      <c r="B347" s="206"/>
      <c r="C347" s="206"/>
      <c r="D347" s="225"/>
      <c r="E347" s="225"/>
      <c r="F347" s="225"/>
      <c r="G347" s="226"/>
      <c r="H347" s="226"/>
      <c r="I347" s="226"/>
      <c r="J347" s="226"/>
      <c r="K347" s="104">
        <f t="shared" ref="K347:K410" si="33">SUM(G347:J347)</f>
        <v>0</v>
      </c>
      <c r="L347" s="225"/>
      <c r="M347" s="207"/>
      <c r="N347" s="16" t="b">
        <f t="shared" si="29"/>
        <v>1</v>
      </c>
      <c r="O347" s="481" t="b">
        <f t="shared" ref="O347:O410" si="34">IF(OR(AND(B347="N/A",C347="N/A"),AND(B347&lt;&gt;"N/A",C347&lt;&gt;"N/A"),AND(ISBLANK(B347),ISBLANK(C347)),AND(NOT(ISBLANK(B347)),NOT(ISBLANK(C347)))),TRUE,FALSE)</f>
        <v>1</v>
      </c>
      <c r="P347" s="16" t="b">
        <f t="shared" si="30"/>
        <v>1</v>
      </c>
      <c r="Q347" s="16" t="b">
        <f t="shared" si="31"/>
        <v>1</v>
      </c>
      <c r="R347" s="16" t="b">
        <f t="shared" si="32"/>
        <v>1</v>
      </c>
      <c r="T347" s="13"/>
    </row>
    <row r="348" spans="1:20" ht="15.75">
      <c r="A348" s="239">
        <v>323</v>
      </c>
      <c r="B348" s="206"/>
      <c r="C348" s="206"/>
      <c r="D348" s="225"/>
      <c r="E348" s="225"/>
      <c r="F348" s="225"/>
      <c r="G348" s="226"/>
      <c r="H348" s="226"/>
      <c r="I348" s="226"/>
      <c r="J348" s="226"/>
      <c r="K348" s="104">
        <f t="shared" si="33"/>
        <v>0</v>
      </c>
      <c r="L348" s="225"/>
      <c r="M348" s="207"/>
      <c r="N348" s="16" t="b">
        <f t="shared" ref="N348:N411" si="35">IF(ISBLANK(B348),TRUE,IF(OR(ISBLANK(C348),ISBLANK(D348),ISBLANK(E348),ISBLANK(F348),ISBLANK(G348),ISBLANK(H348),ISBLANK(I348),ISBLANK(J348),ISBLANK(K348),ISBLANK(L348),ISBLANK(M348)),FALSE,TRUE))</f>
        <v>1</v>
      </c>
      <c r="O348" s="481" t="b">
        <f t="shared" si="34"/>
        <v>1</v>
      </c>
      <c r="P348" s="16" t="b">
        <f t="shared" ref="P348:P411" si="36">IF(OR(AND(B348="N/A",C348="N/A",D348=0,E348=0,F348=0,K348=0,L348=0,M348=0),AND(ISBLANK(B348),ISBLANK(C348),ISBLANK(D348),ISBLANK(E348),ISBLANK(F348),ISBLANK(G348),ISBLANK(H348),ISBLANK(I348),ISBLANK(J348),K348=0,ISBLANK(L348),ISBLANK(M348)),AND(AND(NOT(ISBLANK(B348)),B348&lt;&gt;"N/A"),AND(NOT(ISBLANK(C348)),C348&lt;&gt;"N/A"),D348&lt;&gt;0)),TRUE,FALSE)</f>
        <v>1</v>
      </c>
      <c r="Q348" s="16" t="b">
        <f t="shared" si="31"/>
        <v>1</v>
      </c>
      <c r="R348" s="16" t="b">
        <f t="shared" si="32"/>
        <v>1</v>
      </c>
      <c r="T348" s="13"/>
    </row>
    <row r="349" spans="1:20" ht="15.75">
      <c r="A349" s="239">
        <v>324</v>
      </c>
      <c r="B349" s="206"/>
      <c r="C349" s="206"/>
      <c r="D349" s="225"/>
      <c r="E349" s="225"/>
      <c r="F349" s="225"/>
      <c r="G349" s="226"/>
      <c r="H349" s="226"/>
      <c r="I349" s="226"/>
      <c r="J349" s="226"/>
      <c r="K349" s="104">
        <f t="shared" si="33"/>
        <v>0</v>
      </c>
      <c r="L349" s="225"/>
      <c r="M349" s="207"/>
      <c r="N349" s="16" t="b">
        <f t="shared" si="35"/>
        <v>1</v>
      </c>
      <c r="O349" s="481" t="b">
        <f t="shared" si="34"/>
        <v>1</v>
      </c>
      <c r="P349" s="16" t="b">
        <f t="shared" si="36"/>
        <v>1</v>
      </c>
      <c r="Q349" s="16" t="b">
        <f t="shared" si="31"/>
        <v>1</v>
      </c>
      <c r="R349" s="16" t="b">
        <f t="shared" si="32"/>
        <v>1</v>
      </c>
      <c r="T349" s="13"/>
    </row>
    <row r="350" spans="1:20" ht="15.75">
      <c r="A350" s="239">
        <v>325</v>
      </c>
      <c r="B350" s="206"/>
      <c r="C350" s="206"/>
      <c r="D350" s="225"/>
      <c r="E350" s="225"/>
      <c r="F350" s="225"/>
      <c r="G350" s="226"/>
      <c r="H350" s="226"/>
      <c r="I350" s="226"/>
      <c r="J350" s="226"/>
      <c r="K350" s="104">
        <f t="shared" si="33"/>
        <v>0</v>
      </c>
      <c r="L350" s="225"/>
      <c r="M350" s="207"/>
      <c r="N350" s="16" t="b">
        <f t="shared" si="35"/>
        <v>1</v>
      </c>
      <c r="O350" s="481" t="b">
        <f t="shared" si="34"/>
        <v>1</v>
      </c>
      <c r="P350" s="16" t="b">
        <f t="shared" si="36"/>
        <v>1</v>
      </c>
      <c r="Q350" s="16" t="b">
        <f t="shared" si="31"/>
        <v>1</v>
      </c>
      <c r="R350" s="16" t="b">
        <f t="shared" si="32"/>
        <v>1</v>
      </c>
      <c r="T350" s="13"/>
    </row>
    <row r="351" spans="1:20" ht="15.75">
      <c r="A351" s="239">
        <v>326</v>
      </c>
      <c r="B351" s="206"/>
      <c r="C351" s="206"/>
      <c r="D351" s="225"/>
      <c r="E351" s="225"/>
      <c r="F351" s="225"/>
      <c r="G351" s="226"/>
      <c r="H351" s="226"/>
      <c r="I351" s="226"/>
      <c r="J351" s="226"/>
      <c r="K351" s="104">
        <f t="shared" si="33"/>
        <v>0</v>
      </c>
      <c r="L351" s="225"/>
      <c r="M351" s="207"/>
      <c r="N351" s="16" t="b">
        <f t="shared" si="35"/>
        <v>1</v>
      </c>
      <c r="O351" s="481" t="b">
        <f t="shared" si="34"/>
        <v>1</v>
      </c>
      <c r="P351" s="16" t="b">
        <f t="shared" si="36"/>
        <v>1</v>
      </c>
      <c r="Q351" s="16" t="b">
        <f t="shared" si="31"/>
        <v>1</v>
      </c>
      <c r="R351" s="16" t="b">
        <f t="shared" si="32"/>
        <v>1</v>
      </c>
      <c r="T351" s="13"/>
    </row>
    <row r="352" spans="1:20" ht="15.75">
      <c r="A352" s="239">
        <v>327</v>
      </c>
      <c r="B352" s="206"/>
      <c r="C352" s="206"/>
      <c r="D352" s="225"/>
      <c r="E352" s="225"/>
      <c r="F352" s="225"/>
      <c r="G352" s="226"/>
      <c r="H352" s="226"/>
      <c r="I352" s="226"/>
      <c r="J352" s="226"/>
      <c r="K352" s="104">
        <f t="shared" si="33"/>
        <v>0</v>
      </c>
      <c r="L352" s="225"/>
      <c r="M352" s="207"/>
      <c r="N352" s="16" t="b">
        <f t="shared" si="35"/>
        <v>1</v>
      </c>
      <c r="O352" s="481" t="b">
        <f t="shared" si="34"/>
        <v>1</v>
      </c>
      <c r="P352" s="16" t="b">
        <f t="shared" si="36"/>
        <v>1</v>
      </c>
      <c r="Q352" s="16" t="b">
        <f t="shared" si="31"/>
        <v>1</v>
      </c>
      <c r="R352" s="16" t="b">
        <f t="shared" si="32"/>
        <v>1</v>
      </c>
      <c r="T352" s="13"/>
    </row>
    <row r="353" spans="1:20" ht="15.75">
      <c r="A353" s="239">
        <v>328</v>
      </c>
      <c r="B353" s="206"/>
      <c r="C353" s="206"/>
      <c r="D353" s="225"/>
      <c r="E353" s="225"/>
      <c r="F353" s="225"/>
      <c r="G353" s="226"/>
      <c r="H353" s="226"/>
      <c r="I353" s="226"/>
      <c r="J353" s="226"/>
      <c r="K353" s="104">
        <f t="shared" si="33"/>
        <v>0</v>
      </c>
      <c r="L353" s="225"/>
      <c r="M353" s="207"/>
      <c r="N353" s="16" t="b">
        <f t="shared" si="35"/>
        <v>1</v>
      </c>
      <c r="O353" s="481" t="b">
        <f t="shared" si="34"/>
        <v>1</v>
      </c>
      <c r="P353" s="16" t="b">
        <f t="shared" si="36"/>
        <v>1</v>
      </c>
      <c r="Q353" s="16" t="b">
        <f t="shared" si="31"/>
        <v>1</v>
      </c>
      <c r="R353" s="16" t="b">
        <f t="shared" si="32"/>
        <v>1</v>
      </c>
      <c r="T353" s="13"/>
    </row>
    <row r="354" spans="1:20" ht="15.75">
      <c r="A354" s="239">
        <v>329</v>
      </c>
      <c r="B354" s="206"/>
      <c r="C354" s="206"/>
      <c r="D354" s="225"/>
      <c r="E354" s="225"/>
      <c r="F354" s="225"/>
      <c r="G354" s="226"/>
      <c r="H354" s="226"/>
      <c r="I354" s="226"/>
      <c r="J354" s="226"/>
      <c r="K354" s="104">
        <f t="shared" si="33"/>
        <v>0</v>
      </c>
      <c r="L354" s="225"/>
      <c r="M354" s="207"/>
      <c r="N354" s="16" t="b">
        <f t="shared" si="35"/>
        <v>1</v>
      </c>
      <c r="O354" s="481" t="b">
        <f t="shared" si="34"/>
        <v>1</v>
      </c>
      <c r="P354" s="16" t="b">
        <f t="shared" si="36"/>
        <v>1</v>
      </c>
      <c r="Q354" s="16" t="b">
        <f t="shared" si="31"/>
        <v>1</v>
      </c>
      <c r="R354" s="16" t="b">
        <f t="shared" si="32"/>
        <v>1</v>
      </c>
      <c r="T354" s="13"/>
    </row>
    <row r="355" spans="1:20" ht="15.75">
      <c r="A355" s="239">
        <v>330</v>
      </c>
      <c r="B355" s="206"/>
      <c r="C355" s="206"/>
      <c r="D355" s="225"/>
      <c r="E355" s="225"/>
      <c r="F355" s="225"/>
      <c r="G355" s="226"/>
      <c r="H355" s="226"/>
      <c r="I355" s="226"/>
      <c r="J355" s="226"/>
      <c r="K355" s="104">
        <f t="shared" si="33"/>
        <v>0</v>
      </c>
      <c r="L355" s="225"/>
      <c r="M355" s="207"/>
      <c r="N355" s="16" t="b">
        <f t="shared" si="35"/>
        <v>1</v>
      </c>
      <c r="O355" s="481" t="b">
        <f t="shared" si="34"/>
        <v>1</v>
      </c>
      <c r="P355" s="16" t="b">
        <f t="shared" si="36"/>
        <v>1</v>
      </c>
      <c r="Q355" s="16" t="b">
        <f t="shared" si="31"/>
        <v>1</v>
      </c>
      <c r="R355" s="16" t="b">
        <f t="shared" si="32"/>
        <v>1</v>
      </c>
      <c r="T355" s="13"/>
    </row>
    <row r="356" spans="1:20" ht="15.75">
      <c r="A356" s="239">
        <v>331</v>
      </c>
      <c r="B356" s="206"/>
      <c r="C356" s="206"/>
      <c r="D356" s="225"/>
      <c r="E356" s="225"/>
      <c r="F356" s="225"/>
      <c r="G356" s="226"/>
      <c r="H356" s="226"/>
      <c r="I356" s="226"/>
      <c r="J356" s="226"/>
      <c r="K356" s="104">
        <f t="shared" si="33"/>
        <v>0</v>
      </c>
      <c r="L356" s="225"/>
      <c r="M356" s="207"/>
      <c r="N356" s="16" t="b">
        <f t="shared" si="35"/>
        <v>1</v>
      </c>
      <c r="O356" s="481" t="b">
        <f t="shared" si="34"/>
        <v>1</v>
      </c>
      <c r="P356" s="16" t="b">
        <f t="shared" si="36"/>
        <v>1</v>
      </c>
      <c r="Q356" s="16" t="b">
        <f t="shared" si="31"/>
        <v>1</v>
      </c>
      <c r="R356" s="16" t="b">
        <f t="shared" si="32"/>
        <v>1</v>
      </c>
      <c r="T356" s="13"/>
    </row>
    <row r="357" spans="1:20" ht="15.75">
      <c r="A357" s="239">
        <v>332</v>
      </c>
      <c r="B357" s="206"/>
      <c r="C357" s="206"/>
      <c r="D357" s="225"/>
      <c r="E357" s="225"/>
      <c r="F357" s="225"/>
      <c r="G357" s="226"/>
      <c r="H357" s="226"/>
      <c r="I357" s="226"/>
      <c r="J357" s="226"/>
      <c r="K357" s="104">
        <f t="shared" si="33"/>
        <v>0</v>
      </c>
      <c r="L357" s="225"/>
      <c r="M357" s="207"/>
      <c r="N357" s="16" t="b">
        <f t="shared" si="35"/>
        <v>1</v>
      </c>
      <c r="O357" s="481" t="b">
        <f t="shared" si="34"/>
        <v>1</v>
      </c>
      <c r="P357" s="16" t="b">
        <f t="shared" si="36"/>
        <v>1</v>
      </c>
      <c r="Q357" s="16" t="b">
        <f t="shared" si="31"/>
        <v>1</v>
      </c>
      <c r="R357" s="16" t="b">
        <f t="shared" si="32"/>
        <v>1</v>
      </c>
      <c r="T357" s="13"/>
    </row>
    <row r="358" spans="1:20" ht="15.75">
      <c r="A358" s="239">
        <v>333</v>
      </c>
      <c r="B358" s="206"/>
      <c r="C358" s="206"/>
      <c r="D358" s="225"/>
      <c r="E358" s="225"/>
      <c r="F358" s="225"/>
      <c r="G358" s="226"/>
      <c r="H358" s="226"/>
      <c r="I358" s="226"/>
      <c r="J358" s="226"/>
      <c r="K358" s="104">
        <f t="shared" si="33"/>
        <v>0</v>
      </c>
      <c r="L358" s="225"/>
      <c r="M358" s="207"/>
      <c r="N358" s="16" t="b">
        <f t="shared" si="35"/>
        <v>1</v>
      </c>
      <c r="O358" s="481" t="b">
        <f t="shared" si="34"/>
        <v>1</v>
      </c>
      <c r="P358" s="16" t="b">
        <f t="shared" si="36"/>
        <v>1</v>
      </c>
      <c r="Q358" s="16" t="b">
        <f t="shared" si="31"/>
        <v>1</v>
      </c>
      <c r="R358" s="16" t="b">
        <f t="shared" si="32"/>
        <v>1</v>
      </c>
      <c r="T358" s="13"/>
    </row>
    <row r="359" spans="1:20" ht="15.75">
      <c r="A359" s="239">
        <v>334</v>
      </c>
      <c r="B359" s="206"/>
      <c r="C359" s="206"/>
      <c r="D359" s="225"/>
      <c r="E359" s="225"/>
      <c r="F359" s="225"/>
      <c r="G359" s="226"/>
      <c r="H359" s="226"/>
      <c r="I359" s="226"/>
      <c r="J359" s="226"/>
      <c r="K359" s="104">
        <f t="shared" si="33"/>
        <v>0</v>
      </c>
      <c r="L359" s="225"/>
      <c r="M359" s="207"/>
      <c r="N359" s="16" t="b">
        <f t="shared" si="35"/>
        <v>1</v>
      </c>
      <c r="O359" s="481" t="b">
        <f t="shared" si="34"/>
        <v>1</v>
      </c>
      <c r="P359" s="16" t="b">
        <f t="shared" si="36"/>
        <v>1</v>
      </c>
      <c r="Q359" s="16" t="b">
        <f t="shared" si="31"/>
        <v>1</v>
      </c>
      <c r="R359" s="16" t="b">
        <f t="shared" si="32"/>
        <v>1</v>
      </c>
      <c r="T359" s="13"/>
    </row>
    <row r="360" spans="1:20" ht="15.75">
      <c r="A360" s="239">
        <v>335</v>
      </c>
      <c r="B360" s="206"/>
      <c r="C360" s="206"/>
      <c r="D360" s="225"/>
      <c r="E360" s="225"/>
      <c r="F360" s="225"/>
      <c r="G360" s="226"/>
      <c r="H360" s="226"/>
      <c r="I360" s="226"/>
      <c r="J360" s="226"/>
      <c r="K360" s="104">
        <f t="shared" si="33"/>
        <v>0</v>
      </c>
      <c r="L360" s="225"/>
      <c r="M360" s="207"/>
      <c r="N360" s="16" t="b">
        <f t="shared" si="35"/>
        <v>1</v>
      </c>
      <c r="O360" s="481" t="b">
        <f t="shared" si="34"/>
        <v>1</v>
      </c>
      <c r="P360" s="16" t="b">
        <f t="shared" si="36"/>
        <v>1</v>
      </c>
      <c r="Q360" s="16" t="b">
        <f t="shared" si="31"/>
        <v>1</v>
      </c>
      <c r="R360" s="16" t="b">
        <f t="shared" si="32"/>
        <v>1</v>
      </c>
      <c r="T360" s="13"/>
    </row>
    <row r="361" spans="1:20" ht="15.75">
      <c r="A361" s="239">
        <v>336</v>
      </c>
      <c r="B361" s="206"/>
      <c r="C361" s="206"/>
      <c r="D361" s="225"/>
      <c r="E361" s="225"/>
      <c r="F361" s="225"/>
      <c r="G361" s="226"/>
      <c r="H361" s="226"/>
      <c r="I361" s="226"/>
      <c r="J361" s="226"/>
      <c r="K361" s="104">
        <f t="shared" si="33"/>
        <v>0</v>
      </c>
      <c r="L361" s="225"/>
      <c r="M361" s="207"/>
      <c r="N361" s="16" t="b">
        <f t="shared" si="35"/>
        <v>1</v>
      </c>
      <c r="O361" s="481" t="b">
        <f t="shared" si="34"/>
        <v>1</v>
      </c>
      <c r="P361" s="16" t="b">
        <f t="shared" si="36"/>
        <v>1</v>
      </c>
      <c r="Q361" s="16" t="b">
        <f t="shared" si="31"/>
        <v>1</v>
      </c>
      <c r="R361" s="16" t="b">
        <f t="shared" si="32"/>
        <v>1</v>
      </c>
      <c r="T361" s="13"/>
    </row>
    <row r="362" spans="1:20" ht="15.75">
      <c r="A362" s="239">
        <v>337</v>
      </c>
      <c r="B362" s="206"/>
      <c r="C362" s="206"/>
      <c r="D362" s="225"/>
      <c r="E362" s="225"/>
      <c r="F362" s="225"/>
      <c r="G362" s="226"/>
      <c r="H362" s="226"/>
      <c r="I362" s="226"/>
      <c r="J362" s="226"/>
      <c r="K362" s="104">
        <f t="shared" si="33"/>
        <v>0</v>
      </c>
      <c r="L362" s="225"/>
      <c r="M362" s="207"/>
      <c r="N362" s="16" t="b">
        <f t="shared" si="35"/>
        <v>1</v>
      </c>
      <c r="O362" s="481" t="b">
        <f t="shared" si="34"/>
        <v>1</v>
      </c>
      <c r="P362" s="16" t="b">
        <f t="shared" si="36"/>
        <v>1</v>
      </c>
      <c r="Q362" s="16" t="b">
        <f t="shared" si="31"/>
        <v>1</v>
      </c>
      <c r="R362" s="16" t="b">
        <f t="shared" si="32"/>
        <v>1</v>
      </c>
      <c r="T362" s="13"/>
    </row>
    <row r="363" spans="1:20" ht="15.75">
      <c r="A363" s="239">
        <v>338</v>
      </c>
      <c r="B363" s="206"/>
      <c r="C363" s="206"/>
      <c r="D363" s="225"/>
      <c r="E363" s="225"/>
      <c r="F363" s="225"/>
      <c r="G363" s="226"/>
      <c r="H363" s="226"/>
      <c r="I363" s="226"/>
      <c r="J363" s="226"/>
      <c r="K363" s="104">
        <f t="shared" si="33"/>
        <v>0</v>
      </c>
      <c r="L363" s="225"/>
      <c r="M363" s="207"/>
      <c r="N363" s="16" t="b">
        <f t="shared" si="35"/>
        <v>1</v>
      </c>
      <c r="O363" s="481" t="b">
        <f t="shared" si="34"/>
        <v>1</v>
      </c>
      <c r="P363" s="16" t="b">
        <f t="shared" si="36"/>
        <v>1</v>
      </c>
      <c r="Q363" s="16" t="b">
        <f t="shared" si="31"/>
        <v>1</v>
      </c>
      <c r="R363" s="16" t="b">
        <f t="shared" si="32"/>
        <v>1</v>
      </c>
      <c r="T363" s="13"/>
    </row>
    <row r="364" spans="1:20" ht="15.75">
      <c r="A364" s="239">
        <v>339</v>
      </c>
      <c r="B364" s="206"/>
      <c r="C364" s="206"/>
      <c r="D364" s="225"/>
      <c r="E364" s="225"/>
      <c r="F364" s="225"/>
      <c r="G364" s="226"/>
      <c r="H364" s="226"/>
      <c r="I364" s="226"/>
      <c r="J364" s="226"/>
      <c r="K364" s="104">
        <f t="shared" si="33"/>
        <v>0</v>
      </c>
      <c r="L364" s="225"/>
      <c r="M364" s="207"/>
      <c r="N364" s="16" t="b">
        <f t="shared" si="35"/>
        <v>1</v>
      </c>
      <c r="O364" s="481" t="b">
        <f t="shared" si="34"/>
        <v>1</v>
      </c>
      <c r="P364" s="16" t="b">
        <f t="shared" si="36"/>
        <v>1</v>
      </c>
      <c r="Q364" s="16" t="b">
        <f t="shared" si="31"/>
        <v>1</v>
      </c>
      <c r="R364" s="16" t="b">
        <f t="shared" si="32"/>
        <v>1</v>
      </c>
      <c r="T364" s="13"/>
    </row>
    <row r="365" spans="1:20" ht="15.75">
      <c r="A365" s="239">
        <v>340</v>
      </c>
      <c r="B365" s="206"/>
      <c r="C365" s="206"/>
      <c r="D365" s="225"/>
      <c r="E365" s="225"/>
      <c r="F365" s="225"/>
      <c r="G365" s="226"/>
      <c r="H365" s="226"/>
      <c r="I365" s="226"/>
      <c r="J365" s="226"/>
      <c r="K365" s="104">
        <f t="shared" si="33"/>
        <v>0</v>
      </c>
      <c r="L365" s="225"/>
      <c r="M365" s="207"/>
      <c r="N365" s="16" t="b">
        <f t="shared" si="35"/>
        <v>1</v>
      </c>
      <c r="O365" s="481" t="b">
        <f t="shared" si="34"/>
        <v>1</v>
      </c>
      <c r="P365" s="16" t="b">
        <f t="shared" si="36"/>
        <v>1</v>
      </c>
      <c r="Q365" s="16" t="b">
        <f t="shared" si="31"/>
        <v>1</v>
      </c>
      <c r="R365" s="16" t="b">
        <f t="shared" si="32"/>
        <v>1</v>
      </c>
      <c r="T365" s="13"/>
    </row>
    <row r="366" spans="1:20" ht="15.75">
      <c r="A366" s="239">
        <v>341</v>
      </c>
      <c r="B366" s="206"/>
      <c r="C366" s="206"/>
      <c r="D366" s="225"/>
      <c r="E366" s="225"/>
      <c r="F366" s="225"/>
      <c r="G366" s="226"/>
      <c r="H366" s="226"/>
      <c r="I366" s="226"/>
      <c r="J366" s="226"/>
      <c r="K366" s="104">
        <f t="shared" si="33"/>
        <v>0</v>
      </c>
      <c r="L366" s="225"/>
      <c r="M366" s="207"/>
      <c r="N366" s="16" t="b">
        <f t="shared" si="35"/>
        <v>1</v>
      </c>
      <c r="O366" s="481" t="b">
        <f t="shared" si="34"/>
        <v>1</v>
      </c>
      <c r="P366" s="16" t="b">
        <f t="shared" si="36"/>
        <v>1</v>
      </c>
      <c r="Q366" s="16" t="b">
        <f t="shared" si="31"/>
        <v>1</v>
      </c>
      <c r="R366" s="16" t="b">
        <f t="shared" si="32"/>
        <v>1</v>
      </c>
      <c r="T366" s="13"/>
    </row>
    <row r="367" spans="1:20" ht="15.75">
      <c r="A367" s="239">
        <v>342</v>
      </c>
      <c r="B367" s="206"/>
      <c r="C367" s="206"/>
      <c r="D367" s="225"/>
      <c r="E367" s="225"/>
      <c r="F367" s="225"/>
      <c r="G367" s="226"/>
      <c r="H367" s="226"/>
      <c r="I367" s="226"/>
      <c r="J367" s="226"/>
      <c r="K367" s="104">
        <f t="shared" si="33"/>
        <v>0</v>
      </c>
      <c r="L367" s="225"/>
      <c r="M367" s="207"/>
      <c r="N367" s="16" t="b">
        <f t="shared" si="35"/>
        <v>1</v>
      </c>
      <c r="O367" s="481" t="b">
        <f t="shared" si="34"/>
        <v>1</v>
      </c>
      <c r="P367" s="16" t="b">
        <f t="shared" si="36"/>
        <v>1</v>
      </c>
      <c r="Q367" s="16" t="b">
        <f t="shared" si="31"/>
        <v>1</v>
      </c>
      <c r="R367" s="16" t="b">
        <f t="shared" si="32"/>
        <v>1</v>
      </c>
      <c r="T367" s="13"/>
    </row>
    <row r="368" spans="1:20" ht="15.75">
      <c r="A368" s="239">
        <v>343</v>
      </c>
      <c r="B368" s="206"/>
      <c r="C368" s="206"/>
      <c r="D368" s="225"/>
      <c r="E368" s="225"/>
      <c r="F368" s="225"/>
      <c r="G368" s="226"/>
      <c r="H368" s="226"/>
      <c r="I368" s="226"/>
      <c r="J368" s="226"/>
      <c r="K368" s="104">
        <f t="shared" si="33"/>
        <v>0</v>
      </c>
      <c r="L368" s="225"/>
      <c r="M368" s="207"/>
      <c r="N368" s="16" t="b">
        <f t="shared" si="35"/>
        <v>1</v>
      </c>
      <c r="O368" s="481" t="b">
        <f t="shared" si="34"/>
        <v>1</v>
      </c>
      <c r="P368" s="16" t="b">
        <f t="shared" si="36"/>
        <v>1</v>
      </c>
      <c r="Q368" s="16" t="b">
        <f t="shared" si="31"/>
        <v>1</v>
      </c>
      <c r="R368" s="16" t="b">
        <f t="shared" si="32"/>
        <v>1</v>
      </c>
      <c r="T368" s="13"/>
    </row>
    <row r="369" spans="1:20" ht="15.75">
      <c r="A369" s="239">
        <v>344</v>
      </c>
      <c r="B369" s="206"/>
      <c r="C369" s="206"/>
      <c r="D369" s="225"/>
      <c r="E369" s="225"/>
      <c r="F369" s="225"/>
      <c r="G369" s="226"/>
      <c r="H369" s="226"/>
      <c r="I369" s="226"/>
      <c r="J369" s="226"/>
      <c r="K369" s="104">
        <f t="shared" si="33"/>
        <v>0</v>
      </c>
      <c r="L369" s="225"/>
      <c r="M369" s="207"/>
      <c r="N369" s="16" t="b">
        <f t="shared" si="35"/>
        <v>1</v>
      </c>
      <c r="O369" s="481" t="b">
        <f t="shared" si="34"/>
        <v>1</v>
      </c>
      <c r="P369" s="16" t="b">
        <f t="shared" si="36"/>
        <v>1</v>
      </c>
      <c r="Q369" s="16" t="b">
        <f t="shared" si="31"/>
        <v>1</v>
      </c>
      <c r="R369" s="16" t="b">
        <f t="shared" si="32"/>
        <v>1</v>
      </c>
      <c r="T369" s="13"/>
    </row>
    <row r="370" spans="1:20" ht="15.75">
      <c r="A370" s="239">
        <v>345</v>
      </c>
      <c r="B370" s="206"/>
      <c r="C370" s="206"/>
      <c r="D370" s="225"/>
      <c r="E370" s="225"/>
      <c r="F370" s="225"/>
      <c r="G370" s="226"/>
      <c r="H370" s="226"/>
      <c r="I370" s="226"/>
      <c r="J370" s="226"/>
      <c r="K370" s="104">
        <f t="shared" si="33"/>
        <v>0</v>
      </c>
      <c r="L370" s="225"/>
      <c r="M370" s="207"/>
      <c r="N370" s="16" t="b">
        <f t="shared" si="35"/>
        <v>1</v>
      </c>
      <c r="O370" s="481" t="b">
        <f t="shared" si="34"/>
        <v>1</v>
      </c>
      <c r="P370" s="16" t="b">
        <f t="shared" si="36"/>
        <v>1</v>
      </c>
      <c r="Q370" s="16" t="b">
        <f t="shared" si="31"/>
        <v>1</v>
      </c>
      <c r="R370" s="16" t="b">
        <f t="shared" si="32"/>
        <v>1</v>
      </c>
      <c r="T370" s="13"/>
    </row>
    <row r="371" spans="1:20" ht="15.75">
      <c r="A371" s="239">
        <v>346</v>
      </c>
      <c r="B371" s="206"/>
      <c r="C371" s="206"/>
      <c r="D371" s="225"/>
      <c r="E371" s="225"/>
      <c r="F371" s="225"/>
      <c r="G371" s="226"/>
      <c r="H371" s="226"/>
      <c r="I371" s="226"/>
      <c r="J371" s="226"/>
      <c r="K371" s="104">
        <f t="shared" si="33"/>
        <v>0</v>
      </c>
      <c r="L371" s="225"/>
      <c r="M371" s="207"/>
      <c r="N371" s="16" t="b">
        <f t="shared" si="35"/>
        <v>1</v>
      </c>
      <c r="O371" s="481" t="b">
        <f t="shared" si="34"/>
        <v>1</v>
      </c>
      <c r="P371" s="16" t="b">
        <f t="shared" si="36"/>
        <v>1</v>
      </c>
      <c r="Q371" s="16" t="b">
        <f t="shared" si="31"/>
        <v>1</v>
      </c>
      <c r="R371" s="16" t="b">
        <f t="shared" si="32"/>
        <v>1</v>
      </c>
      <c r="T371" s="13"/>
    </row>
    <row r="372" spans="1:20" ht="15.75">
      <c r="A372" s="239">
        <v>347</v>
      </c>
      <c r="B372" s="206"/>
      <c r="C372" s="206"/>
      <c r="D372" s="225"/>
      <c r="E372" s="225"/>
      <c r="F372" s="225"/>
      <c r="G372" s="226"/>
      <c r="H372" s="226"/>
      <c r="I372" s="226"/>
      <c r="J372" s="226"/>
      <c r="K372" s="104">
        <f t="shared" si="33"/>
        <v>0</v>
      </c>
      <c r="L372" s="225"/>
      <c r="M372" s="207"/>
      <c r="N372" s="16" t="b">
        <f t="shared" si="35"/>
        <v>1</v>
      </c>
      <c r="O372" s="481" t="b">
        <f t="shared" si="34"/>
        <v>1</v>
      </c>
      <c r="P372" s="16" t="b">
        <f t="shared" si="36"/>
        <v>1</v>
      </c>
      <c r="Q372" s="16" t="b">
        <f t="shared" si="31"/>
        <v>1</v>
      </c>
      <c r="R372" s="16" t="b">
        <f t="shared" si="32"/>
        <v>1</v>
      </c>
      <c r="T372" s="13"/>
    </row>
    <row r="373" spans="1:20" ht="15.75">
      <c r="A373" s="239">
        <v>348</v>
      </c>
      <c r="B373" s="206"/>
      <c r="C373" s="206"/>
      <c r="D373" s="225"/>
      <c r="E373" s="225"/>
      <c r="F373" s="225"/>
      <c r="G373" s="226"/>
      <c r="H373" s="226"/>
      <c r="I373" s="226"/>
      <c r="J373" s="226"/>
      <c r="K373" s="104">
        <f t="shared" si="33"/>
        <v>0</v>
      </c>
      <c r="L373" s="225"/>
      <c r="M373" s="207"/>
      <c r="N373" s="16" t="b">
        <f t="shared" si="35"/>
        <v>1</v>
      </c>
      <c r="O373" s="481" t="b">
        <f t="shared" si="34"/>
        <v>1</v>
      </c>
      <c r="P373" s="16" t="b">
        <f t="shared" si="36"/>
        <v>1</v>
      </c>
      <c r="Q373" s="16" t="b">
        <f t="shared" si="31"/>
        <v>1</v>
      </c>
      <c r="R373" s="16" t="b">
        <f t="shared" si="32"/>
        <v>1</v>
      </c>
      <c r="T373" s="13"/>
    </row>
    <row r="374" spans="1:20" ht="15.75">
      <c r="A374" s="239">
        <v>349</v>
      </c>
      <c r="B374" s="206"/>
      <c r="C374" s="206"/>
      <c r="D374" s="225"/>
      <c r="E374" s="225"/>
      <c r="F374" s="225"/>
      <c r="G374" s="226"/>
      <c r="H374" s="226"/>
      <c r="I374" s="226"/>
      <c r="J374" s="226"/>
      <c r="K374" s="104">
        <f t="shared" si="33"/>
        <v>0</v>
      </c>
      <c r="L374" s="225"/>
      <c r="M374" s="207"/>
      <c r="N374" s="16" t="b">
        <f t="shared" si="35"/>
        <v>1</v>
      </c>
      <c r="O374" s="481" t="b">
        <f t="shared" si="34"/>
        <v>1</v>
      </c>
      <c r="P374" s="16" t="b">
        <f t="shared" si="36"/>
        <v>1</v>
      </c>
      <c r="Q374" s="16" t="b">
        <f t="shared" si="31"/>
        <v>1</v>
      </c>
      <c r="R374" s="16" t="b">
        <f t="shared" si="32"/>
        <v>1</v>
      </c>
      <c r="T374" s="13"/>
    </row>
    <row r="375" spans="1:20" ht="15.75">
      <c r="A375" s="239">
        <v>350</v>
      </c>
      <c r="B375" s="206"/>
      <c r="C375" s="206"/>
      <c r="D375" s="225"/>
      <c r="E375" s="225"/>
      <c r="F375" s="225"/>
      <c r="G375" s="226"/>
      <c r="H375" s="226"/>
      <c r="I375" s="226"/>
      <c r="J375" s="226"/>
      <c r="K375" s="104">
        <f t="shared" si="33"/>
        <v>0</v>
      </c>
      <c r="L375" s="225"/>
      <c r="M375" s="207"/>
      <c r="N375" s="16" t="b">
        <f t="shared" si="35"/>
        <v>1</v>
      </c>
      <c r="O375" s="481" t="b">
        <f t="shared" si="34"/>
        <v>1</v>
      </c>
      <c r="P375" s="16" t="b">
        <f t="shared" si="36"/>
        <v>1</v>
      </c>
      <c r="Q375" s="16" t="b">
        <f t="shared" si="31"/>
        <v>1</v>
      </c>
      <c r="R375" s="16" t="b">
        <f t="shared" si="32"/>
        <v>1</v>
      </c>
      <c r="T375" s="13"/>
    </row>
    <row r="376" spans="1:20" ht="15.75">
      <c r="A376" s="239">
        <v>351</v>
      </c>
      <c r="B376" s="206"/>
      <c r="C376" s="206"/>
      <c r="D376" s="225"/>
      <c r="E376" s="225"/>
      <c r="F376" s="225"/>
      <c r="G376" s="226"/>
      <c r="H376" s="226"/>
      <c r="I376" s="226"/>
      <c r="J376" s="226"/>
      <c r="K376" s="104">
        <f t="shared" si="33"/>
        <v>0</v>
      </c>
      <c r="L376" s="225"/>
      <c r="M376" s="207"/>
      <c r="N376" s="16" t="b">
        <f t="shared" si="35"/>
        <v>1</v>
      </c>
      <c r="O376" s="481" t="b">
        <f t="shared" si="34"/>
        <v>1</v>
      </c>
      <c r="P376" s="16" t="b">
        <f t="shared" si="36"/>
        <v>1</v>
      </c>
      <c r="Q376" s="16" t="b">
        <f t="shared" si="31"/>
        <v>1</v>
      </c>
      <c r="R376" s="16" t="b">
        <f t="shared" si="32"/>
        <v>1</v>
      </c>
      <c r="T376" s="13"/>
    </row>
    <row r="377" spans="1:20" ht="15.75">
      <c r="A377" s="239">
        <v>352</v>
      </c>
      <c r="B377" s="206"/>
      <c r="C377" s="206"/>
      <c r="D377" s="225"/>
      <c r="E377" s="225"/>
      <c r="F377" s="225"/>
      <c r="G377" s="226"/>
      <c r="H377" s="226"/>
      <c r="I377" s="226"/>
      <c r="J377" s="226"/>
      <c r="K377" s="104">
        <f t="shared" si="33"/>
        <v>0</v>
      </c>
      <c r="L377" s="225"/>
      <c r="M377" s="207"/>
      <c r="N377" s="16" t="b">
        <f t="shared" si="35"/>
        <v>1</v>
      </c>
      <c r="O377" s="481" t="b">
        <f t="shared" si="34"/>
        <v>1</v>
      </c>
      <c r="P377" s="16" t="b">
        <f t="shared" si="36"/>
        <v>1</v>
      </c>
      <c r="Q377" s="16" t="b">
        <f t="shared" si="31"/>
        <v>1</v>
      </c>
      <c r="R377" s="16" t="b">
        <f t="shared" si="32"/>
        <v>1</v>
      </c>
      <c r="T377" s="13"/>
    </row>
    <row r="378" spans="1:20" ht="15.75">
      <c r="A378" s="239">
        <v>353</v>
      </c>
      <c r="B378" s="206"/>
      <c r="C378" s="206"/>
      <c r="D378" s="225"/>
      <c r="E378" s="225"/>
      <c r="F378" s="225"/>
      <c r="G378" s="226"/>
      <c r="H378" s="226"/>
      <c r="I378" s="226"/>
      <c r="J378" s="226"/>
      <c r="K378" s="104">
        <f t="shared" si="33"/>
        <v>0</v>
      </c>
      <c r="L378" s="225"/>
      <c r="M378" s="207"/>
      <c r="N378" s="16" t="b">
        <f t="shared" si="35"/>
        <v>1</v>
      </c>
      <c r="O378" s="481" t="b">
        <f t="shared" si="34"/>
        <v>1</v>
      </c>
      <c r="P378" s="16" t="b">
        <f t="shared" si="36"/>
        <v>1</v>
      </c>
      <c r="Q378" s="16" t="b">
        <f t="shared" si="31"/>
        <v>1</v>
      </c>
      <c r="R378" s="16" t="b">
        <f t="shared" si="32"/>
        <v>1</v>
      </c>
      <c r="T378" s="13"/>
    </row>
    <row r="379" spans="1:20" ht="15.75">
      <c r="A379" s="239">
        <v>354</v>
      </c>
      <c r="B379" s="206"/>
      <c r="C379" s="206"/>
      <c r="D379" s="225"/>
      <c r="E379" s="225"/>
      <c r="F379" s="225"/>
      <c r="G379" s="226"/>
      <c r="H379" s="226"/>
      <c r="I379" s="226"/>
      <c r="J379" s="226"/>
      <c r="K379" s="104">
        <f t="shared" si="33"/>
        <v>0</v>
      </c>
      <c r="L379" s="225"/>
      <c r="M379" s="207"/>
      <c r="N379" s="16" t="b">
        <f t="shared" si="35"/>
        <v>1</v>
      </c>
      <c r="O379" s="481" t="b">
        <f t="shared" si="34"/>
        <v>1</v>
      </c>
      <c r="P379" s="16" t="b">
        <f t="shared" si="36"/>
        <v>1</v>
      </c>
      <c r="Q379" s="16" t="b">
        <f t="shared" si="31"/>
        <v>1</v>
      </c>
      <c r="R379" s="16" t="b">
        <f t="shared" si="32"/>
        <v>1</v>
      </c>
      <c r="T379" s="13"/>
    </row>
    <row r="380" spans="1:20" ht="15.75">
      <c r="A380" s="239">
        <v>355</v>
      </c>
      <c r="B380" s="206"/>
      <c r="C380" s="206"/>
      <c r="D380" s="225"/>
      <c r="E380" s="225"/>
      <c r="F380" s="225"/>
      <c r="G380" s="226"/>
      <c r="H380" s="226"/>
      <c r="I380" s="226"/>
      <c r="J380" s="226"/>
      <c r="K380" s="104">
        <f t="shared" si="33"/>
        <v>0</v>
      </c>
      <c r="L380" s="225"/>
      <c r="M380" s="207"/>
      <c r="N380" s="16" t="b">
        <f t="shared" si="35"/>
        <v>1</v>
      </c>
      <c r="O380" s="481" t="b">
        <f t="shared" si="34"/>
        <v>1</v>
      </c>
      <c r="P380" s="16" t="b">
        <f t="shared" si="36"/>
        <v>1</v>
      </c>
      <c r="Q380" s="16" t="b">
        <f t="shared" si="31"/>
        <v>1</v>
      </c>
      <c r="R380" s="16" t="b">
        <f t="shared" si="32"/>
        <v>1</v>
      </c>
      <c r="T380" s="13"/>
    </row>
    <row r="381" spans="1:20" ht="15.75">
      <c r="A381" s="239">
        <v>356</v>
      </c>
      <c r="B381" s="206"/>
      <c r="C381" s="206"/>
      <c r="D381" s="225"/>
      <c r="E381" s="225"/>
      <c r="F381" s="225"/>
      <c r="G381" s="226"/>
      <c r="H381" s="226"/>
      <c r="I381" s="226"/>
      <c r="J381" s="226"/>
      <c r="K381" s="104">
        <f t="shared" si="33"/>
        <v>0</v>
      </c>
      <c r="L381" s="225"/>
      <c r="M381" s="207"/>
      <c r="N381" s="16" t="b">
        <f t="shared" si="35"/>
        <v>1</v>
      </c>
      <c r="O381" s="481" t="b">
        <f t="shared" si="34"/>
        <v>1</v>
      </c>
      <c r="P381" s="16" t="b">
        <f t="shared" si="36"/>
        <v>1</v>
      </c>
      <c r="Q381" s="16" t="b">
        <f t="shared" si="31"/>
        <v>1</v>
      </c>
      <c r="R381" s="16" t="b">
        <f t="shared" si="32"/>
        <v>1</v>
      </c>
      <c r="T381" s="13"/>
    </row>
    <row r="382" spans="1:20" ht="15.75">
      <c r="A382" s="239">
        <v>357</v>
      </c>
      <c r="B382" s="206"/>
      <c r="C382" s="206"/>
      <c r="D382" s="225"/>
      <c r="E382" s="225"/>
      <c r="F382" s="225"/>
      <c r="G382" s="226"/>
      <c r="H382" s="226"/>
      <c r="I382" s="226"/>
      <c r="J382" s="226"/>
      <c r="K382" s="104">
        <f t="shared" si="33"/>
        <v>0</v>
      </c>
      <c r="L382" s="225"/>
      <c r="M382" s="207"/>
      <c r="N382" s="16" t="b">
        <f t="shared" si="35"/>
        <v>1</v>
      </c>
      <c r="O382" s="481" t="b">
        <f t="shared" si="34"/>
        <v>1</v>
      </c>
      <c r="P382" s="16" t="b">
        <f t="shared" si="36"/>
        <v>1</v>
      </c>
      <c r="Q382" s="16" t="b">
        <f t="shared" si="31"/>
        <v>1</v>
      </c>
      <c r="R382" s="16" t="b">
        <f t="shared" si="32"/>
        <v>1</v>
      </c>
      <c r="T382" s="13"/>
    </row>
    <row r="383" spans="1:20" ht="15.75">
      <c r="A383" s="239">
        <v>358</v>
      </c>
      <c r="B383" s="206"/>
      <c r="C383" s="206"/>
      <c r="D383" s="225"/>
      <c r="E383" s="225"/>
      <c r="F383" s="225"/>
      <c r="G383" s="226"/>
      <c r="H383" s="226"/>
      <c r="I383" s="226"/>
      <c r="J383" s="226"/>
      <c r="K383" s="104">
        <f t="shared" si="33"/>
        <v>0</v>
      </c>
      <c r="L383" s="225"/>
      <c r="M383" s="207"/>
      <c r="N383" s="16" t="b">
        <f t="shared" si="35"/>
        <v>1</v>
      </c>
      <c r="O383" s="481" t="b">
        <f t="shared" si="34"/>
        <v>1</v>
      </c>
      <c r="P383" s="16" t="b">
        <f t="shared" si="36"/>
        <v>1</v>
      </c>
      <c r="Q383" s="16" t="b">
        <f t="shared" si="31"/>
        <v>1</v>
      </c>
      <c r="R383" s="16" t="b">
        <f t="shared" si="32"/>
        <v>1</v>
      </c>
      <c r="T383" s="13"/>
    </row>
    <row r="384" spans="1:20" ht="15.75">
      <c r="A384" s="239">
        <v>359</v>
      </c>
      <c r="B384" s="206"/>
      <c r="C384" s="206"/>
      <c r="D384" s="225"/>
      <c r="E384" s="225"/>
      <c r="F384" s="225"/>
      <c r="G384" s="226"/>
      <c r="H384" s="226"/>
      <c r="I384" s="226"/>
      <c r="J384" s="226"/>
      <c r="K384" s="104">
        <f t="shared" si="33"/>
        <v>0</v>
      </c>
      <c r="L384" s="225"/>
      <c r="M384" s="207"/>
      <c r="N384" s="16" t="b">
        <f t="shared" si="35"/>
        <v>1</v>
      </c>
      <c r="O384" s="481" t="b">
        <f t="shared" si="34"/>
        <v>1</v>
      </c>
      <c r="P384" s="16" t="b">
        <f t="shared" si="36"/>
        <v>1</v>
      </c>
      <c r="Q384" s="16" t="b">
        <f t="shared" si="31"/>
        <v>1</v>
      </c>
      <c r="R384" s="16" t="b">
        <f t="shared" si="32"/>
        <v>1</v>
      </c>
      <c r="T384" s="13"/>
    </row>
    <row r="385" spans="1:20" ht="15.75">
      <c r="A385" s="239">
        <v>360</v>
      </c>
      <c r="B385" s="206"/>
      <c r="C385" s="206"/>
      <c r="D385" s="225"/>
      <c r="E385" s="225"/>
      <c r="F385" s="225"/>
      <c r="G385" s="226"/>
      <c r="H385" s="226"/>
      <c r="I385" s="226"/>
      <c r="J385" s="226"/>
      <c r="K385" s="104">
        <f t="shared" si="33"/>
        <v>0</v>
      </c>
      <c r="L385" s="225"/>
      <c r="M385" s="207"/>
      <c r="N385" s="16" t="b">
        <f t="shared" si="35"/>
        <v>1</v>
      </c>
      <c r="O385" s="481" t="b">
        <f t="shared" si="34"/>
        <v>1</v>
      </c>
      <c r="P385" s="16" t="b">
        <f t="shared" si="36"/>
        <v>1</v>
      </c>
      <c r="Q385" s="16" t="b">
        <f t="shared" si="31"/>
        <v>1</v>
      </c>
      <c r="R385" s="16" t="b">
        <f t="shared" si="32"/>
        <v>1</v>
      </c>
      <c r="T385" s="13"/>
    </row>
    <row r="386" spans="1:20" ht="15.75">
      <c r="A386" s="239">
        <v>361</v>
      </c>
      <c r="B386" s="206"/>
      <c r="C386" s="206"/>
      <c r="D386" s="225"/>
      <c r="E386" s="225"/>
      <c r="F386" s="225"/>
      <c r="G386" s="226"/>
      <c r="H386" s="226"/>
      <c r="I386" s="226"/>
      <c r="J386" s="226"/>
      <c r="K386" s="104">
        <f t="shared" si="33"/>
        <v>0</v>
      </c>
      <c r="L386" s="225"/>
      <c r="M386" s="207"/>
      <c r="N386" s="16" t="b">
        <f t="shared" si="35"/>
        <v>1</v>
      </c>
      <c r="O386" s="481" t="b">
        <f t="shared" si="34"/>
        <v>1</v>
      </c>
      <c r="P386" s="16" t="b">
        <f t="shared" si="36"/>
        <v>1</v>
      </c>
      <c r="Q386" s="16" t="b">
        <f t="shared" si="31"/>
        <v>1</v>
      </c>
      <c r="R386" s="16" t="b">
        <f t="shared" si="32"/>
        <v>1</v>
      </c>
      <c r="T386" s="13"/>
    </row>
    <row r="387" spans="1:20" ht="15.75">
      <c r="A387" s="239">
        <v>362</v>
      </c>
      <c r="B387" s="206"/>
      <c r="C387" s="206"/>
      <c r="D387" s="225"/>
      <c r="E387" s="225"/>
      <c r="F387" s="225"/>
      <c r="G387" s="226"/>
      <c r="H387" s="226"/>
      <c r="I387" s="226"/>
      <c r="J387" s="226"/>
      <c r="K387" s="104">
        <f t="shared" si="33"/>
        <v>0</v>
      </c>
      <c r="L387" s="225"/>
      <c r="M387" s="207"/>
      <c r="N387" s="16" t="b">
        <f t="shared" si="35"/>
        <v>1</v>
      </c>
      <c r="O387" s="481" t="b">
        <f t="shared" si="34"/>
        <v>1</v>
      </c>
      <c r="P387" s="16" t="b">
        <f t="shared" si="36"/>
        <v>1</v>
      </c>
      <c r="Q387" s="16" t="b">
        <f t="shared" si="31"/>
        <v>1</v>
      </c>
      <c r="R387" s="16" t="b">
        <f t="shared" si="32"/>
        <v>1</v>
      </c>
      <c r="T387" s="13"/>
    </row>
    <row r="388" spans="1:20" ht="15.75">
      <c r="A388" s="239">
        <v>363</v>
      </c>
      <c r="B388" s="206"/>
      <c r="C388" s="206"/>
      <c r="D388" s="225"/>
      <c r="E388" s="225"/>
      <c r="F388" s="225"/>
      <c r="G388" s="226"/>
      <c r="H388" s="226"/>
      <c r="I388" s="226"/>
      <c r="J388" s="226"/>
      <c r="K388" s="104">
        <f t="shared" si="33"/>
        <v>0</v>
      </c>
      <c r="L388" s="225"/>
      <c r="M388" s="207"/>
      <c r="N388" s="16" t="b">
        <f t="shared" si="35"/>
        <v>1</v>
      </c>
      <c r="O388" s="481" t="b">
        <f t="shared" si="34"/>
        <v>1</v>
      </c>
      <c r="P388" s="16" t="b">
        <f t="shared" si="36"/>
        <v>1</v>
      </c>
      <c r="Q388" s="16" t="b">
        <f t="shared" si="31"/>
        <v>1</v>
      </c>
      <c r="R388" s="16" t="b">
        <f t="shared" si="32"/>
        <v>1</v>
      </c>
      <c r="T388" s="13"/>
    </row>
    <row r="389" spans="1:20" ht="15.75">
      <c r="A389" s="239">
        <v>364</v>
      </c>
      <c r="B389" s="206"/>
      <c r="C389" s="206"/>
      <c r="D389" s="225"/>
      <c r="E389" s="225"/>
      <c r="F389" s="225"/>
      <c r="G389" s="226"/>
      <c r="H389" s="226"/>
      <c r="I389" s="226"/>
      <c r="J389" s="226"/>
      <c r="K389" s="104">
        <f t="shared" si="33"/>
        <v>0</v>
      </c>
      <c r="L389" s="225"/>
      <c r="M389" s="207"/>
      <c r="N389" s="16" t="b">
        <f t="shared" si="35"/>
        <v>1</v>
      </c>
      <c r="O389" s="481" t="b">
        <f t="shared" si="34"/>
        <v>1</v>
      </c>
      <c r="P389" s="16" t="b">
        <f t="shared" si="36"/>
        <v>1</v>
      </c>
      <c r="Q389" s="16" t="b">
        <f t="shared" si="31"/>
        <v>1</v>
      </c>
      <c r="R389" s="16" t="b">
        <f t="shared" si="32"/>
        <v>1</v>
      </c>
      <c r="T389" s="13"/>
    </row>
    <row r="390" spans="1:20" ht="15.75">
      <c r="A390" s="239">
        <v>365</v>
      </c>
      <c r="B390" s="206"/>
      <c r="C390" s="206"/>
      <c r="D390" s="225"/>
      <c r="E390" s="225"/>
      <c r="F390" s="225"/>
      <c r="G390" s="226"/>
      <c r="H390" s="226"/>
      <c r="I390" s="226"/>
      <c r="J390" s="226"/>
      <c r="K390" s="104">
        <f t="shared" si="33"/>
        <v>0</v>
      </c>
      <c r="L390" s="225"/>
      <c r="M390" s="207"/>
      <c r="N390" s="16" t="b">
        <f t="shared" si="35"/>
        <v>1</v>
      </c>
      <c r="O390" s="481" t="b">
        <f t="shared" si="34"/>
        <v>1</v>
      </c>
      <c r="P390" s="16" t="b">
        <f t="shared" si="36"/>
        <v>1</v>
      </c>
      <c r="Q390" s="16" t="b">
        <f t="shared" si="31"/>
        <v>1</v>
      </c>
      <c r="R390" s="16" t="b">
        <f t="shared" si="32"/>
        <v>1</v>
      </c>
      <c r="T390" s="13"/>
    </row>
    <row r="391" spans="1:20" ht="15.75">
      <c r="A391" s="239">
        <v>366</v>
      </c>
      <c r="B391" s="206"/>
      <c r="C391" s="206"/>
      <c r="D391" s="225"/>
      <c r="E391" s="225"/>
      <c r="F391" s="225"/>
      <c r="G391" s="226"/>
      <c r="H391" s="226"/>
      <c r="I391" s="226"/>
      <c r="J391" s="226"/>
      <c r="K391" s="104">
        <f t="shared" si="33"/>
        <v>0</v>
      </c>
      <c r="L391" s="225"/>
      <c r="M391" s="207"/>
      <c r="N391" s="16" t="b">
        <f t="shared" si="35"/>
        <v>1</v>
      </c>
      <c r="O391" s="481" t="b">
        <f t="shared" si="34"/>
        <v>1</v>
      </c>
      <c r="P391" s="16" t="b">
        <f t="shared" si="36"/>
        <v>1</v>
      </c>
      <c r="Q391" s="16" t="b">
        <f t="shared" si="31"/>
        <v>1</v>
      </c>
      <c r="R391" s="16" t="b">
        <f t="shared" si="32"/>
        <v>1</v>
      </c>
      <c r="T391" s="13"/>
    </row>
    <row r="392" spans="1:20" ht="15.75">
      <c r="A392" s="239">
        <v>367</v>
      </c>
      <c r="B392" s="206"/>
      <c r="C392" s="206"/>
      <c r="D392" s="225"/>
      <c r="E392" s="225"/>
      <c r="F392" s="225"/>
      <c r="G392" s="226"/>
      <c r="H392" s="226"/>
      <c r="I392" s="226"/>
      <c r="J392" s="226"/>
      <c r="K392" s="104">
        <f t="shared" si="33"/>
        <v>0</v>
      </c>
      <c r="L392" s="225"/>
      <c r="M392" s="207"/>
      <c r="N392" s="16" t="b">
        <f t="shared" si="35"/>
        <v>1</v>
      </c>
      <c r="O392" s="481" t="b">
        <f t="shared" si="34"/>
        <v>1</v>
      </c>
      <c r="P392" s="16" t="b">
        <f t="shared" si="36"/>
        <v>1</v>
      </c>
      <c r="Q392" s="16" t="b">
        <f t="shared" si="31"/>
        <v>1</v>
      </c>
      <c r="R392" s="16" t="b">
        <f t="shared" si="32"/>
        <v>1</v>
      </c>
      <c r="T392" s="13"/>
    </row>
    <row r="393" spans="1:20" ht="15.75">
      <c r="A393" s="239">
        <v>368</v>
      </c>
      <c r="B393" s="206"/>
      <c r="C393" s="206"/>
      <c r="D393" s="225"/>
      <c r="E393" s="225"/>
      <c r="F393" s="225"/>
      <c r="G393" s="226"/>
      <c r="H393" s="226"/>
      <c r="I393" s="226"/>
      <c r="J393" s="226"/>
      <c r="K393" s="104">
        <f t="shared" si="33"/>
        <v>0</v>
      </c>
      <c r="L393" s="225"/>
      <c r="M393" s="207"/>
      <c r="N393" s="16" t="b">
        <f t="shared" si="35"/>
        <v>1</v>
      </c>
      <c r="O393" s="481" t="b">
        <f t="shared" si="34"/>
        <v>1</v>
      </c>
      <c r="P393" s="16" t="b">
        <f t="shared" si="36"/>
        <v>1</v>
      </c>
      <c r="Q393" s="16" t="b">
        <f t="shared" si="31"/>
        <v>1</v>
      </c>
      <c r="R393" s="16" t="b">
        <f t="shared" si="32"/>
        <v>1</v>
      </c>
      <c r="T393" s="13"/>
    </row>
    <row r="394" spans="1:20" ht="15.75">
      <c r="A394" s="239">
        <v>369</v>
      </c>
      <c r="B394" s="206"/>
      <c r="C394" s="206"/>
      <c r="D394" s="225"/>
      <c r="E394" s="225"/>
      <c r="F394" s="225"/>
      <c r="G394" s="226"/>
      <c r="H394" s="226"/>
      <c r="I394" s="226"/>
      <c r="J394" s="226"/>
      <c r="K394" s="104">
        <f t="shared" si="33"/>
        <v>0</v>
      </c>
      <c r="L394" s="225"/>
      <c r="M394" s="207"/>
      <c r="N394" s="16" t="b">
        <f t="shared" si="35"/>
        <v>1</v>
      </c>
      <c r="O394" s="481" t="b">
        <f t="shared" si="34"/>
        <v>1</v>
      </c>
      <c r="P394" s="16" t="b">
        <f t="shared" si="36"/>
        <v>1</v>
      </c>
      <c r="Q394" s="16" t="b">
        <f t="shared" si="31"/>
        <v>1</v>
      </c>
      <c r="R394" s="16" t="b">
        <f t="shared" si="32"/>
        <v>1</v>
      </c>
      <c r="T394" s="13"/>
    </row>
    <row r="395" spans="1:20" ht="15.75">
      <c r="A395" s="239">
        <v>370</v>
      </c>
      <c r="B395" s="206"/>
      <c r="C395" s="206"/>
      <c r="D395" s="225"/>
      <c r="E395" s="225"/>
      <c r="F395" s="225"/>
      <c r="G395" s="226"/>
      <c r="H395" s="226"/>
      <c r="I395" s="226"/>
      <c r="J395" s="226"/>
      <c r="K395" s="104">
        <f t="shared" si="33"/>
        <v>0</v>
      </c>
      <c r="L395" s="225"/>
      <c r="M395" s="207"/>
      <c r="N395" s="16" t="b">
        <f t="shared" si="35"/>
        <v>1</v>
      </c>
      <c r="O395" s="481" t="b">
        <f t="shared" si="34"/>
        <v>1</v>
      </c>
      <c r="P395" s="16" t="b">
        <f t="shared" si="36"/>
        <v>1</v>
      </c>
      <c r="Q395" s="16" t="b">
        <f t="shared" si="31"/>
        <v>1</v>
      </c>
      <c r="R395" s="16" t="b">
        <f t="shared" si="32"/>
        <v>1</v>
      </c>
      <c r="T395" s="13"/>
    </row>
    <row r="396" spans="1:20" ht="15.75">
      <c r="A396" s="239">
        <v>371</v>
      </c>
      <c r="B396" s="206"/>
      <c r="C396" s="206"/>
      <c r="D396" s="225"/>
      <c r="E396" s="225"/>
      <c r="F396" s="225"/>
      <c r="G396" s="226"/>
      <c r="H396" s="226"/>
      <c r="I396" s="226"/>
      <c r="J396" s="226"/>
      <c r="K396" s="104">
        <f t="shared" si="33"/>
        <v>0</v>
      </c>
      <c r="L396" s="225"/>
      <c r="M396" s="207"/>
      <c r="N396" s="16" t="b">
        <f t="shared" si="35"/>
        <v>1</v>
      </c>
      <c r="O396" s="481" t="b">
        <f t="shared" si="34"/>
        <v>1</v>
      </c>
      <c r="P396" s="16" t="b">
        <f t="shared" si="36"/>
        <v>1</v>
      </c>
      <c r="Q396" s="16" t="b">
        <f t="shared" si="31"/>
        <v>1</v>
      </c>
      <c r="R396" s="16" t="b">
        <f t="shared" si="32"/>
        <v>1</v>
      </c>
      <c r="T396" s="13"/>
    </row>
    <row r="397" spans="1:20" ht="15.75">
      <c r="A397" s="239">
        <v>372</v>
      </c>
      <c r="B397" s="206"/>
      <c r="C397" s="206"/>
      <c r="D397" s="225"/>
      <c r="E397" s="225"/>
      <c r="F397" s="225"/>
      <c r="G397" s="226"/>
      <c r="H397" s="226"/>
      <c r="I397" s="226"/>
      <c r="J397" s="226"/>
      <c r="K397" s="104">
        <f t="shared" si="33"/>
        <v>0</v>
      </c>
      <c r="L397" s="225"/>
      <c r="M397" s="207"/>
      <c r="N397" s="16" t="b">
        <f t="shared" si="35"/>
        <v>1</v>
      </c>
      <c r="O397" s="481" t="b">
        <f t="shared" si="34"/>
        <v>1</v>
      </c>
      <c r="P397" s="16" t="b">
        <f t="shared" si="36"/>
        <v>1</v>
      </c>
      <c r="Q397" s="16" t="b">
        <f t="shared" si="31"/>
        <v>1</v>
      </c>
      <c r="R397" s="16" t="b">
        <f t="shared" si="32"/>
        <v>1</v>
      </c>
      <c r="T397" s="13"/>
    </row>
    <row r="398" spans="1:20" ht="15.75">
      <c r="A398" s="239">
        <v>373</v>
      </c>
      <c r="B398" s="206"/>
      <c r="C398" s="206"/>
      <c r="D398" s="225"/>
      <c r="E398" s="225"/>
      <c r="F398" s="225"/>
      <c r="G398" s="226"/>
      <c r="H398" s="226"/>
      <c r="I398" s="226"/>
      <c r="J398" s="226"/>
      <c r="K398" s="104">
        <f t="shared" si="33"/>
        <v>0</v>
      </c>
      <c r="L398" s="225"/>
      <c r="M398" s="207"/>
      <c r="N398" s="16" t="b">
        <f t="shared" si="35"/>
        <v>1</v>
      </c>
      <c r="O398" s="481" t="b">
        <f t="shared" si="34"/>
        <v>1</v>
      </c>
      <c r="P398" s="16" t="b">
        <f t="shared" si="36"/>
        <v>1</v>
      </c>
      <c r="Q398" s="16" t="b">
        <f t="shared" si="31"/>
        <v>1</v>
      </c>
      <c r="R398" s="16" t="b">
        <f t="shared" si="32"/>
        <v>1</v>
      </c>
      <c r="T398" s="13"/>
    </row>
    <row r="399" spans="1:20" ht="15.75">
      <c r="A399" s="239">
        <v>374</v>
      </c>
      <c r="B399" s="206"/>
      <c r="C399" s="206"/>
      <c r="D399" s="225"/>
      <c r="E399" s="225"/>
      <c r="F399" s="225"/>
      <c r="G399" s="226"/>
      <c r="H399" s="226"/>
      <c r="I399" s="226"/>
      <c r="J399" s="226"/>
      <c r="K399" s="104">
        <f t="shared" si="33"/>
        <v>0</v>
      </c>
      <c r="L399" s="225"/>
      <c r="M399" s="207"/>
      <c r="N399" s="16" t="b">
        <f t="shared" si="35"/>
        <v>1</v>
      </c>
      <c r="O399" s="481" t="b">
        <f t="shared" si="34"/>
        <v>1</v>
      </c>
      <c r="P399" s="16" t="b">
        <f t="shared" si="36"/>
        <v>1</v>
      </c>
      <c r="Q399" s="16" t="b">
        <f t="shared" si="31"/>
        <v>1</v>
      </c>
      <c r="R399" s="16" t="b">
        <f t="shared" si="32"/>
        <v>1</v>
      </c>
      <c r="T399" s="13"/>
    </row>
    <row r="400" spans="1:20" ht="15.75">
      <c r="A400" s="239">
        <v>375</v>
      </c>
      <c r="B400" s="206"/>
      <c r="C400" s="206"/>
      <c r="D400" s="225"/>
      <c r="E400" s="225"/>
      <c r="F400" s="225"/>
      <c r="G400" s="226"/>
      <c r="H400" s="226"/>
      <c r="I400" s="226"/>
      <c r="J400" s="226"/>
      <c r="K400" s="104">
        <f t="shared" si="33"/>
        <v>0</v>
      </c>
      <c r="L400" s="225"/>
      <c r="M400" s="207"/>
      <c r="N400" s="16" t="b">
        <f t="shared" si="35"/>
        <v>1</v>
      </c>
      <c r="O400" s="481" t="b">
        <f t="shared" si="34"/>
        <v>1</v>
      </c>
      <c r="P400" s="16" t="b">
        <f t="shared" si="36"/>
        <v>1</v>
      </c>
      <c r="Q400" s="16" t="b">
        <f t="shared" si="31"/>
        <v>1</v>
      </c>
      <c r="R400" s="16" t="b">
        <f t="shared" si="32"/>
        <v>1</v>
      </c>
      <c r="T400" s="13"/>
    </row>
    <row r="401" spans="1:20" ht="15.75">
      <c r="A401" s="239">
        <v>376</v>
      </c>
      <c r="B401" s="206"/>
      <c r="C401" s="206"/>
      <c r="D401" s="225"/>
      <c r="E401" s="225"/>
      <c r="F401" s="225"/>
      <c r="G401" s="226"/>
      <c r="H401" s="226"/>
      <c r="I401" s="226"/>
      <c r="J401" s="226"/>
      <c r="K401" s="104">
        <f t="shared" si="33"/>
        <v>0</v>
      </c>
      <c r="L401" s="225"/>
      <c r="M401" s="207"/>
      <c r="N401" s="16" t="b">
        <f t="shared" si="35"/>
        <v>1</v>
      </c>
      <c r="O401" s="481" t="b">
        <f t="shared" si="34"/>
        <v>1</v>
      </c>
      <c r="P401" s="16" t="b">
        <f t="shared" si="36"/>
        <v>1</v>
      </c>
      <c r="Q401" s="16" t="b">
        <f t="shared" si="31"/>
        <v>1</v>
      </c>
      <c r="R401" s="16" t="b">
        <f t="shared" si="32"/>
        <v>1</v>
      </c>
      <c r="T401" s="13"/>
    </row>
    <row r="402" spans="1:20" ht="15.75">
      <c r="A402" s="239">
        <v>377</v>
      </c>
      <c r="B402" s="206"/>
      <c r="C402" s="206"/>
      <c r="D402" s="225"/>
      <c r="E402" s="225"/>
      <c r="F402" s="225"/>
      <c r="G402" s="226"/>
      <c r="H402" s="226"/>
      <c r="I402" s="226"/>
      <c r="J402" s="226"/>
      <c r="K402" s="104">
        <f t="shared" si="33"/>
        <v>0</v>
      </c>
      <c r="L402" s="225"/>
      <c r="M402" s="207"/>
      <c r="N402" s="16" t="b">
        <f t="shared" si="35"/>
        <v>1</v>
      </c>
      <c r="O402" s="481" t="b">
        <f t="shared" si="34"/>
        <v>1</v>
      </c>
      <c r="P402" s="16" t="b">
        <f t="shared" si="36"/>
        <v>1</v>
      </c>
      <c r="Q402" s="16" t="b">
        <f t="shared" si="31"/>
        <v>1</v>
      </c>
      <c r="R402" s="16" t="b">
        <f t="shared" si="32"/>
        <v>1</v>
      </c>
      <c r="T402" s="13"/>
    </row>
    <row r="403" spans="1:20" ht="15.75">
      <c r="A403" s="239">
        <v>378</v>
      </c>
      <c r="B403" s="206"/>
      <c r="C403" s="206"/>
      <c r="D403" s="225"/>
      <c r="E403" s="225"/>
      <c r="F403" s="225"/>
      <c r="G403" s="226"/>
      <c r="H403" s="226"/>
      <c r="I403" s="226"/>
      <c r="J403" s="226"/>
      <c r="K403" s="104">
        <f t="shared" si="33"/>
        <v>0</v>
      </c>
      <c r="L403" s="225"/>
      <c r="M403" s="207"/>
      <c r="N403" s="16" t="b">
        <f t="shared" si="35"/>
        <v>1</v>
      </c>
      <c r="O403" s="481" t="b">
        <f t="shared" si="34"/>
        <v>1</v>
      </c>
      <c r="P403" s="16" t="b">
        <f t="shared" si="36"/>
        <v>1</v>
      </c>
      <c r="Q403" s="16" t="b">
        <f t="shared" si="31"/>
        <v>1</v>
      </c>
      <c r="R403" s="16" t="b">
        <f t="shared" si="32"/>
        <v>1</v>
      </c>
      <c r="T403" s="13"/>
    </row>
    <row r="404" spans="1:20" ht="15.75">
      <c r="A404" s="239">
        <v>379</v>
      </c>
      <c r="B404" s="206"/>
      <c r="C404" s="206"/>
      <c r="D404" s="225"/>
      <c r="E404" s="225"/>
      <c r="F404" s="225"/>
      <c r="G404" s="226"/>
      <c r="H404" s="226"/>
      <c r="I404" s="226"/>
      <c r="J404" s="226"/>
      <c r="K404" s="104">
        <f t="shared" si="33"/>
        <v>0</v>
      </c>
      <c r="L404" s="225"/>
      <c r="M404" s="207"/>
      <c r="N404" s="16" t="b">
        <f t="shared" si="35"/>
        <v>1</v>
      </c>
      <c r="O404" s="481" t="b">
        <f t="shared" si="34"/>
        <v>1</v>
      </c>
      <c r="P404" s="16" t="b">
        <f t="shared" si="36"/>
        <v>1</v>
      </c>
      <c r="Q404" s="16" t="b">
        <f t="shared" si="31"/>
        <v>1</v>
      </c>
      <c r="R404" s="16" t="b">
        <f t="shared" si="32"/>
        <v>1</v>
      </c>
      <c r="T404" s="13"/>
    </row>
    <row r="405" spans="1:20" ht="15.75">
      <c r="A405" s="239">
        <v>380</v>
      </c>
      <c r="B405" s="206"/>
      <c r="C405" s="206"/>
      <c r="D405" s="225"/>
      <c r="E405" s="225"/>
      <c r="F405" s="225"/>
      <c r="G405" s="226"/>
      <c r="H405" s="226"/>
      <c r="I405" s="226"/>
      <c r="J405" s="226"/>
      <c r="K405" s="104">
        <f t="shared" si="33"/>
        <v>0</v>
      </c>
      <c r="L405" s="225"/>
      <c r="M405" s="207"/>
      <c r="N405" s="16" t="b">
        <f t="shared" si="35"/>
        <v>1</v>
      </c>
      <c r="O405" s="481" t="b">
        <f t="shared" si="34"/>
        <v>1</v>
      </c>
      <c r="P405" s="16" t="b">
        <f t="shared" si="36"/>
        <v>1</v>
      </c>
      <c r="Q405" s="16" t="b">
        <f t="shared" si="31"/>
        <v>1</v>
      </c>
      <c r="R405" s="16" t="b">
        <f t="shared" si="32"/>
        <v>1</v>
      </c>
      <c r="T405" s="13"/>
    </row>
    <row r="406" spans="1:20" ht="15.75">
      <c r="A406" s="239">
        <v>381</v>
      </c>
      <c r="B406" s="206"/>
      <c r="C406" s="206"/>
      <c r="D406" s="225"/>
      <c r="E406" s="225"/>
      <c r="F406" s="225"/>
      <c r="G406" s="226"/>
      <c r="H406" s="226"/>
      <c r="I406" s="226"/>
      <c r="J406" s="226"/>
      <c r="K406" s="104">
        <f t="shared" si="33"/>
        <v>0</v>
      </c>
      <c r="L406" s="225"/>
      <c r="M406" s="207"/>
      <c r="N406" s="16" t="b">
        <f t="shared" si="35"/>
        <v>1</v>
      </c>
      <c r="O406" s="481" t="b">
        <f t="shared" si="34"/>
        <v>1</v>
      </c>
      <c r="P406" s="16" t="b">
        <f t="shared" si="36"/>
        <v>1</v>
      </c>
      <c r="Q406" s="16" t="b">
        <f t="shared" si="31"/>
        <v>1</v>
      </c>
      <c r="R406" s="16" t="b">
        <f t="shared" si="32"/>
        <v>1</v>
      </c>
      <c r="T406" s="13"/>
    </row>
    <row r="407" spans="1:20" ht="15.75">
      <c r="A407" s="239">
        <v>382</v>
      </c>
      <c r="B407" s="206"/>
      <c r="C407" s="206"/>
      <c r="D407" s="225"/>
      <c r="E407" s="225"/>
      <c r="F407" s="225"/>
      <c r="G407" s="226"/>
      <c r="H407" s="226"/>
      <c r="I407" s="226"/>
      <c r="J407" s="226"/>
      <c r="K407" s="104">
        <f t="shared" si="33"/>
        <v>0</v>
      </c>
      <c r="L407" s="225"/>
      <c r="M407" s="207"/>
      <c r="N407" s="16" t="b">
        <f t="shared" si="35"/>
        <v>1</v>
      </c>
      <c r="O407" s="481" t="b">
        <f t="shared" si="34"/>
        <v>1</v>
      </c>
      <c r="P407" s="16" t="b">
        <f t="shared" si="36"/>
        <v>1</v>
      </c>
      <c r="Q407" s="16" t="b">
        <f t="shared" si="31"/>
        <v>1</v>
      </c>
      <c r="R407" s="16" t="b">
        <f t="shared" si="32"/>
        <v>1</v>
      </c>
      <c r="T407" s="13"/>
    </row>
    <row r="408" spans="1:20" ht="15.75">
      <c r="A408" s="239">
        <v>383</v>
      </c>
      <c r="B408" s="206"/>
      <c r="C408" s="206"/>
      <c r="D408" s="225"/>
      <c r="E408" s="225"/>
      <c r="F408" s="225"/>
      <c r="G408" s="226"/>
      <c r="H408" s="226"/>
      <c r="I408" s="226"/>
      <c r="J408" s="226"/>
      <c r="K408" s="104">
        <f t="shared" si="33"/>
        <v>0</v>
      </c>
      <c r="L408" s="225"/>
      <c r="M408" s="207"/>
      <c r="N408" s="16" t="b">
        <f t="shared" si="35"/>
        <v>1</v>
      </c>
      <c r="O408" s="481" t="b">
        <f t="shared" si="34"/>
        <v>1</v>
      </c>
      <c r="P408" s="16" t="b">
        <f t="shared" si="36"/>
        <v>1</v>
      </c>
      <c r="Q408" s="16" t="b">
        <f t="shared" si="31"/>
        <v>1</v>
      </c>
      <c r="R408" s="16" t="b">
        <f t="shared" si="32"/>
        <v>1</v>
      </c>
      <c r="T408" s="13"/>
    </row>
    <row r="409" spans="1:20" ht="15.75">
      <c r="A409" s="239">
        <v>384</v>
      </c>
      <c r="B409" s="206"/>
      <c r="C409" s="206"/>
      <c r="D409" s="225"/>
      <c r="E409" s="225"/>
      <c r="F409" s="225"/>
      <c r="G409" s="226"/>
      <c r="H409" s="226"/>
      <c r="I409" s="226"/>
      <c r="J409" s="226"/>
      <c r="K409" s="104">
        <f t="shared" si="33"/>
        <v>0</v>
      </c>
      <c r="L409" s="225"/>
      <c r="M409" s="207"/>
      <c r="N409" s="16" t="b">
        <f t="shared" si="35"/>
        <v>1</v>
      </c>
      <c r="O409" s="481" t="b">
        <f t="shared" si="34"/>
        <v>1</v>
      </c>
      <c r="P409" s="16" t="b">
        <f t="shared" si="36"/>
        <v>1</v>
      </c>
      <c r="Q409" s="16" t="b">
        <f t="shared" si="31"/>
        <v>1</v>
      </c>
      <c r="R409" s="16" t="b">
        <f t="shared" si="32"/>
        <v>1</v>
      </c>
      <c r="T409" s="13"/>
    </row>
    <row r="410" spans="1:20" ht="15.75">
      <c r="A410" s="239">
        <v>385</v>
      </c>
      <c r="B410" s="206"/>
      <c r="C410" s="206"/>
      <c r="D410" s="225"/>
      <c r="E410" s="225"/>
      <c r="F410" s="225"/>
      <c r="G410" s="226"/>
      <c r="H410" s="226"/>
      <c r="I410" s="226"/>
      <c r="J410" s="226"/>
      <c r="K410" s="104">
        <f t="shared" si="33"/>
        <v>0</v>
      </c>
      <c r="L410" s="225"/>
      <c r="M410" s="207"/>
      <c r="N410" s="16" t="b">
        <f t="shared" si="35"/>
        <v>1</v>
      </c>
      <c r="O410" s="481" t="b">
        <f t="shared" si="34"/>
        <v>1</v>
      </c>
      <c r="P410" s="16" t="b">
        <f t="shared" si="36"/>
        <v>1</v>
      </c>
      <c r="Q410" s="16" t="b">
        <f t="shared" ref="Q410:Q473" si="37">IF(B410="",TRUE,(IF(ISNUMBER(MATCH(B410,CountriesList,0)),TRUE,FALSE)))</f>
        <v>1</v>
      </c>
      <c r="R410" s="16" t="b">
        <f t="shared" ref="R410:R473" si="38">IF(C410="",TRUE,(IF(ISNUMBER(MATCH(C410,ClientCategorisationList,0)),TRUE,FALSE)))</f>
        <v>1</v>
      </c>
      <c r="T410" s="13"/>
    </row>
    <row r="411" spans="1:20" ht="15.75">
      <c r="A411" s="239">
        <v>386</v>
      </c>
      <c r="B411" s="206"/>
      <c r="C411" s="206"/>
      <c r="D411" s="225"/>
      <c r="E411" s="225"/>
      <c r="F411" s="225"/>
      <c r="G411" s="226"/>
      <c r="H411" s="226"/>
      <c r="I411" s="226"/>
      <c r="J411" s="226"/>
      <c r="K411" s="104">
        <f t="shared" ref="K411:K474" si="39">SUM(G411:J411)</f>
        <v>0</v>
      </c>
      <c r="L411" s="225"/>
      <c r="M411" s="207"/>
      <c r="N411" s="16" t="b">
        <f t="shared" si="35"/>
        <v>1</v>
      </c>
      <c r="O411" s="481" t="b">
        <f t="shared" ref="O411:O474" si="40">IF(OR(AND(B411="N/A",C411="N/A"),AND(B411&lt;&gt;"N/A",C411&lt;&gt;"N/A"),AND(ISBLANK(B411),ISBLANK(C411)),AND(NOT(ISBLANK(B411)),NOT(ISBLANK(C411)))),TRUE,FALSE)</f>
        <v>1</v>
      </c>
      <c r="P411" s="16" t="b">
        <f t="shared" si="36"/>
        <v>1</v>
      </c>
      <c r="Q411" s="16" t="b">
        <f t="shared" si="37"/>
        <v>1</v>
      </c>
      <c r="R411" s="16" t="b">
        <f t="shared" si="38"/>
        <v>1</v>
      </c>
      <c r="T411" s="13"/>
    </row>
    <row r="412" spans="1:20" ht="15.75">
      <c r="A412" s="239">
        <v>387</v>
      </c>
      <c r="B412" s="206"/>
      <c r="C412" s="206"/>
      <c r="D412" s="225"/>
      <c r="E412" s="225"/>
      <c r="F412" s="225"/>
      <c r="G412" s="226"/>
      <c r="H412" s="226"/>
      <c r="I412" s="226"/>
      <c r="J412" s="226"/>
      <c r="K412" s="104">
        <f t="shared" si="39"/>
        <v>0</v>
      </c>
      <c r="L412" s="225"/>
      <c r="M412" s="207"/>
      <c r="N412" s="16" t="b">
        <f t="shared" ref="N412:N475" si="41">IF(ISBLANK(B412),TRUE,IF(OR(ISBLANK(C412),ISBLANK(D412),ISBLANK(E412),ISBLANK(F412),ISBLANK(G412),ISBLANK(H412),ISBLANK(I412),ISBLANK(J412),ISBLANK(K412),ISBLANK(L412),ISBLANK(M412)),FALSE,TRUE))</f>
        <v>1</v>
      </c>
      <c r="O412" s="481" t="b">
        <f t="shared" si="40"/>
        <v>1</v>
      </c>
      <c r="P412" s="16" t="b">
        <f t="shared" ref="P412:P475" si="42">IF(OR(AND(B412="N/A",C412="N/A",D412=0,E412=0,F412=0,K412=0,L412=0,M412=0),AND(ISBLANK(B412),ISBLANK(C412),ISBLANK(D412),ISBLANK(E412),ISBLANK(F412),ISBLANK(G412),ISBLANK(H412),ISBLANK(I412),ISBLANK(J412),K412=0,ISBLANK(L412),ISBLANK(M412)),AND(AND(NOT(ISBLANK(B412)),B412&lt;&gt;"N/A"),AND(NOT(ISBLANK(C412)),C412&lt;&gt;"N/A"),D412&lt;&gt;0)),TRUE,FALSE)</f>
        <v>1</v>
      </c>
      <c r="Q412" s="16" t="b">
        <f t="shared" si="37"/>
        <v>1</v>
      </c>
      <c r="R412" s="16" t="b">
        <f t="shared" si="38"/>
        <v>1</v>
      </c>
      <c r="T412" s="13"/>
    </row>
    <row r="413" spans="1:20" ht="15.75">
      <c r="A413" s="239">
        <v>388</v>
      </c>
      <c r="B413" s="206"/>
      <c r="C413" s="206"/>
      <c r="D413" s="225"/>
      <c r="E413" s="225"/>
      <c r="F413" s="225"/>
      <c r="G413" s="226"/>
      <c r="H413" s="226"/>
      <c r="I413" s="226"/>
      <c r="J413" s="226"/>
      <c r="K413" s="104">
        <f t="shared" si="39"/>
        <v>0</v>
      </c>
      <c r="L413" s="225"/>
      <c r="M413" s="207"/>
      <c r="N413" s="16" t="b">
        <f t="shared" si="41"/>
        <v>1</v>
      </c>
      <c r="O413" s="481" t="b">
        <f t="shared" si="40"/>
        <v>1</v>
      </c>
      <c r="P413" s="16" t="b">
        <f t="shared" si="42"/>
        <v>1</v>
      </c>
      <c r="Q413" s="16" t="b">
        <f t="shared" si="37"/>
        <v>1</v>
      </c>
      <c r="R413" s="16" t="b">
        <f t="shared" si="38"/>
        <v>1</v>
      </c>
      <c r="T413" s="13"/>
    </row>
    <row r="414" spans="1:20" ht="15.75">
      <c r="A414" s="239">
        <v>389</v>
      </c>
      <c r="B414" s="206"/>
      <c r="C414" s="206"/>
      <c r="D414" s="225"/>
      <c r="E414" s="225"/>
      <c r="F414" s="225"/>
      <c r="G414" s="226"/>
      <c r="H414" s="226"/>
      <c r="I414" s="226"/>
      <c r="J414" s="226"/>
      <c r="K414" s="104">
        <f t="shared" si="39"/>
        <v>0</v>
      </c>
      <c r="L414" s="225"/>
      <c r="M414" s="207"/>
      <c r="N414" s="16" t="b">
        <f t="shared" si="41"/>
        <v>1</v>
      </c>
      <c r="O414" s="481" t="b">
        <f t="shared" si="40"/>
        <v>1</v>
      </c>
      <c r="P414" s="16" t="b">
        <f t="shared" si="42"/>
        <v>1</v>
      </c>
      <c r="Q414" s="16" t="b">
        <f t="shared" si="37"/>
        <v>1</v>
      </c>
      <c r="R414" s="16" t="b">
        <f t="shared" si="38"/>
        <v>1</v>
      </c>
      <c r="T414" s="13"/>
    </row>
    <row r="415" spans="1:20" ht="15.75">
      <c r="A415" s="239">
        <v>390</v>
      </c>
      <c r="B415" s="206"/>
      <c r="C415" s="206"/>
      <c r="D415" s="225"/>
      <c r="E415" s="225"/>
      <c r="F415" s="225"/>
      <c r="G415" s="226"/>
      <c r="H415" s="226"/>
      <c r="I415" s="226"/>
      <c r="J415" s="226"/>
      <c r="K415" s="104">
        <f t="shared" si="39"/>
        <v>0</v>
      </c>
      <c r="L415" s="225"/>
      <c r="M415" s="207"/>
      <c r="N415" s="16" t="b">
        <f t="shared" si="41"/>
        <v>1</v>
      </c>
      <c r="O415" s="481" t="b">
        <f t="shared" si="40"/>
        <v>1</v>
      </c>
      <c r="P415" s="16" t="b">
        <f t="shared" si="42"/>
        <v>1</v>
      </c>
      <c r="Q415" s="16" t="b">
        <f t="shared" si="37"/>
        <v>1</v>
      </c>
      <c r="R415" s="16" t="b">
        <f t="shared" si="38"/>
        <v>1</v>
      </c>
      <c r="T415" s="13"/>
    </row>
    <row r="416" spans="1:20" ht="15.75">
      <c r="A416" s="239">
        <v>391</v>
      </c>
      <c r="B416" s="206"/>
      <c r="C416" s="206"/>
      <c r="D416" s="225"/>
      <c r="E416" s="225"/>
      <c r="F416" s="225"/>
      <c r="G416" s="226"/>
      <c r="H416" s="226"/>
      <c r="I416" s="226"/>
      <c r="J416" s="226"/>
      <c r="K416" s="104">
        <f t="shared" si="39"/>
        <v>0</v>
      </c>
      <c r="L416" s="225"/>
      <c r="M416" s="207"/>
      <c r="N416" s="16" t="b">
        <f t="shared" si="41"/>
        <v>1</v>
      </c>
      <c r="O416" s="481" t="b">
        <f t="shared" si="40"/>
        <v>1</v>
      </c>
      <c r="P416" s="16" t="b">
        <f t="shared" si="42"/>
        <v>1</v>
      </c>
      <c r="Q416" s="16" t="b">
        <f t="shared" si="37"/>
        <v>1</v>
      </c>
      <c r="R416" s="16" t="b">
        <f t="shared" si="38"/>
        <v>1</v>
      </c>
      <c r="T416" s="13"/>
    </row>
    <row r="417" spans="1:20" ht="15.75">
      <c r="A417" s="239">
        <v>392</v>
      </c>
      <c r="B417" s="206"/>
      <c r="C417" s="206"/>
      <c r="D417" s="225"/>
      <c r="E417" s="225"/>
      <c r="F417" s="225"/>
      <c r="G417" s="226"/>
      <c r="H417" s="226"/>
      <c r="I417" s="226"/>
      <c r="J417" s="226"/>
      <c r="K417" s="104">
        <f t="shared" si="39"/>
        <v>0</v>
      </c>
      <c r="L417" s="225"/>
      <c r="M417" s="207"/>
      <c r="N417" s="16" t="b">
        <f t="shared" si="41"/>
        <v>1</v>
      </c>
      <c r="O417" s="481" t="b">
        <f t="shared" si="40"/>
        <v>1</v>
      </c>
      <c r="P417" s="16" t="b">
        <f t="shared" si="42"/>
        <v>1</v>
      </c>
      <c r="Q417" s="16" t="b">
        <f t="shared" si="37"/>
        <v>1</v>
      </c>
      <c r="R417" s="16" t="b">
        <f t="shared" si="38"/>
        <v>1</v>
      </c>
      <c r="T417" s="13"/>
    </row>
    <row r="418" spans="1:20" ht="15.75">
      <c r="A418" s="239">
        <v>393</v>
      </c>
      <c r="B418" s="206"/>
      <c r="C418" s="206"/>
      <c r="D418" s="225"/>
      <c r="E418" s="225"/>
      <c r="F418" s="225"/>
      <c r="G418" s="226"/>
      <c r="H418" s="226"/>
      <c r="I418" s="226"/>
      <c r="J418" s="226"/>
      <c r="K418" s="104">
        <f t="shared" si="39"/>
        <v>0</v>
      </c>
      <c r="L418" s="225"/>
      <c r="M418" s="207"/>
      <c r="N418" s="16" t="b">
        <f t="shared" si="41"/>
        <v>1</v>
      </c>
      <c r="O418" s="481" t="b">
        <f t="shared" si="40"/>
        <v>1</v>
      </c>
      <c r="P418" s="16" t="b">
        <f t="shared" si="42"/>
        <v>1</v>
      </c>
      <c r="Q418" s="16" t="b">
        <f t="shared" si="37"/>
        <v>1</v>
      </c>
      <c r="R418" s="16" t="b">
        <f t="shared" si="38"/>
        <v>1</v>
      </c>
      <c r="T418" s="13"/>
    </row>
    <row r="419" spans="1:20" ht="15.75">
      <c r="A419" s="239">
        <v>394</v>
      </c>
      <c r="B419" s="206"/>
      <c r="C419" s="206"/>
      <c r="D419" s="225"/>
      <c r="E419" s="225"/>
      <c r="F419" s="225"/>
      <c r="G419" s="226"/>
      <c r="H419" s="226"/>
      <c r="I419" s="226"/>
      <c r="J419" s="226"/>
      <c r="K419" s="104">
        <f t="shared" si="39"/>
        <v>0</v>
      </c>
      <c r="L419" s="225"/>
      <c r="M419" s="207"/>
      <c r="N419" s="16" t="b">
        <f t="shared" si="41"/>
        <v>1</v>
      </c>
      <c r="O419" s="481" t="b">
        <f t="shared" si="40"/>
        <v>1</v>
      </c>
      <c r="P419" s="16" t="b">
        <f t="shared" si="42"/>
        <v>1</v>
      </c>
      <c r="Q419" s="16" t="b">
        <f t="shared" si="37"/>
        <v>1</v>
      </c>
      <c r="R419" s="16" t="b">
        <f t="shared" si="38"/>
        <v>1</v>
      </c>
      <c r="T419" s="13"/>
    </row>
    <row r="420" spans="1:20" ht="15.75">
      <c r="A420" s="239">
        <v>395</v>
      </c>
      <c r="B420" s="206"/>
      <c r="C420" s="206"/>
      <c r="D420" s="225"/>
      <c r="E420" s="225"/>
      <c r="F420" s="225"/>
      <c r="G420" s="226"/>
      <c r="H420" s="226"/>
      <c r="I420" s="226"/>
      <c r="J420" s="226"/>
      <c r="K420" s="104">
        <f t="shared" si="39"/>
        <v>0</v>
      </c>
      <c r="L420" s="225"/>
      <c r="M420" s="207"/>
      <c r="N420" s="16" t="b">
        <f t="shared" si="41"/>
        <v>1</v>
      </c>
      <c r="O420" s="481" t="b">
        <f t="shared" si="40"/>
        <v>1</v>
      </c>
      <c r="P420" s="16" t="b">
        <f t="shared" si="42"/>
        <v>1</v>
      </c>
      <c r="Q420" s="16" t="b">
        <f t="shared" si="37"/>
        <v>1</v>
      </c>
      <c r="R420" s="16" t="b">
        <f t="shared" si="38"/>
        <v>1</v>
      </c>
      <c r="T420" s="13"/>
    </row>
    <row r="421" spans="1:20" ht="15.75">
      <c r="A421" s="239">
        <v>396</v>
      </c>
      <c r="B421" s="206"/>
      <c r="C421" s="206"/>
      <c r="D421" s="225"/>
      <c r="E421" s="225"/>
      <c r="F421" s="225"/>
      <c r="G421" s="226"/>
      <c r="H421" s="226"/>
      <c r="I421" s="226"/>
      <c r="J421" s="226"/>
      <c r="K421" s="104">
        <f t="shared" si="39"/>
        <v>0</v>
      </c>
      <c r="L421" s="225"/>
      <c r="M421" s="207"/>
      <c r="N421" s="16" t="b">
        <f t="shared" si="41"/>
        <v>1</v>
      </c>
      <c r="O421" s="481" t="b">
        <f t="shared" si="40"/>
        <v>1</v>
      </c>
      <c r="P421" s="16" t="b">
        <f t="shared" si="42"/>
        <v>1</v>
      </c>
      <c r="Q421" s="16" t="b">
        <f t="shared" si="37"/>
        <v>1</v>
      </c>
      <c r="R421" s="16" t="b">
        <f t="shared" si="38"/>
        <v>1</v>
      </c>
      <c r="T421" s="13"/>
    </row>
    <row r="422" spans="1:20" ht="15.75">
      <c r="A422" s="239">
        <v>397</v>
      </c>
      <c r="B422" s="206"/>
      <c r="C422" s="206"/>
      <c r="D422" s="225"/>
      <c r="E422" s="225"/>
      <c r="F422" s="225"/>
      <c r="G422" s="226"/>
      <c r="H422" s="226"/>
      <c r="I422" s="226"/>
      <c r="J422" s="226"/>
      <c r="K422" s="104">
        <f t="shared" si="39"/>
        <v>0</v>
      </c>
      <c r="L422" s="225"/>
      <c r="M422" s="207"/>
      <c r="N422" s="16" t="b">
        <f t="shared" si="41"/>
        <v>1</v>
      </c>
      <c r="O422" s="481" t="b">
        <f t="shared" si="40"/>
        <v>1</v>
      </c>
      <c r="P422" s="16" t="b">
        <f t="shared" si="42"/>
        <v>1</v>
      </c>
      <c r="Q422" s="16" t="b">
        <f t="shared" si="37"/>
        <v>1</v>
      </c>
      <c r="R422" s="16" t="b">
        <f t="shared" si="38"/>
        <v>1</v>
      </c>
      <c r="T422" s="13"/>
    </row>
    <row r="423" spans="1:20" ht="15.75">
      <c r="A423" s="239">
        <v>398</v>
      </c>
      <c r="B423" s="206"/>
      <c r="C423" s="206"/>
      <c r="D423" s="225"/>
      <c r="E423" s="225"/>
      <c r="F423" s="225"/>
      <c r="G423" s="226"/>
      <c r="H423" s="226"/>
      <c r="I423" s="226"/>
      <c r="J423" s="226"/>
      <c r="K423" s="104">
        <f t="shared" si="39"/>
        <v>0</v>
      </c>
      <c r="L423" s="225"/>
      <c r="M423" s="207"/>
      <c r="N423" s="16" t="b">
        <f t="shared" si="41"/>
        <v>1</v>
      </c>
      <c r="O423" s="481" t="b">
        <f t="shared" si="40"/>
        <v>1</v>
      </c>
      <c r="P423" s="16" t="b">
        <f t="shared" si="42"/>
        <v>1</v>
      </c>
      <c r="Q423" s="16" t="b">
        <f t="shared" si="37"/>
        <v>1</v>
      </c>
      <c r="R423" s="16" t="b">
        <f t="shared" si="38"/>
        <v>1</v>
      </c>
      <c r="T423" s="13"/>
    </row>
    <row r="424" spans="1:20" ht="15.75">
      <c r="A424" s="239">
        <v>399</v>
      </c>
      <c r="B424" s="206"/>
      <c r="C424" s="206"/>
      <c r="D424" s="225"/>
      <c r="E424" s="225"/>
      <c r="F424" s="225"/>
      <c r="G424" s="226"/>
      <c r="H424" s="226"/>
      <c r="I424" s="226"/>
      <c r="J424" s="226"/>
      <c r="K424" s="104">
        <f t="shared" si="39"/>
        <v>0</v>
      </c>
      <c r="L424" s="225"/>
      <c r="M424" s="207"/>
      <c r="N424" s="16" t="b">
        <f t="shared" si="41"/>
        <v>1</v>
      </c>
      <c r="O424" s="481" t="b">
        <f t="shared" si="40"/>
        <v>1</v>
      </c>
      <c r="P424" s="16" t="b">
        <f t="shared" si="42"/>
        <v>1</v>
      </c>
      <c r="Q424" s="16" t="b">
        <f t="shared" si="37"/>
        <v>1</v>
      </c>
      <c r="R424" s="16" t="b">
        <f t="shared" si="38"/>
        <v>1</v>
      </c>
      <c r="T424" s="13"/>
    </row>
    <row r="425" spans="1:20" ht="15.75">
      <c r="A425" s="239">
        <v>400</v>
      </c>
      <c r="B425" s="206"/>
      <c r="C425" s="206"/>
      <c r="D425" s="225"/>
      <c r="E425" s="225"/>
      <c r="F425" s="225"/>
      <c r="G425" s="226"/>
      <c r="H425" s="226"/>
      <c r="I425" s="226"/>
      <c r="J425" s="226"/>
      <c r="K425" s="104">
        <f t="shared" si="39"/>
        <v>0</v>
      </c>
      <c r="L425" s="225"/>
      <c r="M425" s="207"/>
      <c r="N425" s="16" t="b">
        <f t="shared" si="41"/>
        <v>1</v>
      </c>
      <c r="O425" s="481" t="b">
        <f t="shared" si="40"/>
        <v>1</v>
      </c>
      <c r="P425" s="16" t="b">
        <f t="shared" si="42"/>
        <v>1</v>
      </c>
      <c r="Q425" s="16" t="b">
        <f t="shared" si="37"/>
        <v>1</v>
      </c>
      <c r="R425" s="16" t="b">
        <f t="shared" si="38"/>
        <v>1</v>
      </c>
      <c r="T425" s="13"/>
    </row>
    <row r="426" spans="1:20" ht="15.75">
      <c r="A426" s="239">
        <v>401</v>
      </c>
      <c r="B426" s="206"/>
      <c r="C426" s="206"/>
      <c r="D426" s="225"/>
      <c r="E426" s="225"/>
      <c r="F426" s="225"/>
      <c r="G426" s="226"/>
      <c r="H426" s="226"/>
      <c r="I426" s="226"/>
      <c r="J426" s="226"/>
      <c r="K426" s="104">
        <f t="shared" si="39"/>
        <v>0</v>
      </c>
      <c r="L426" s="225"/>
      <c r="M426" s="207"/>
      <c r="N426" s="16" t="b">
        <f t="shared" si="41"/>
        <v>1</v>
      </c>
      <c r="O426" s="481" t="b">
        <f t="shared" si="40"/>
        <v>1</v>
      </c>
      <c r="P426" s="16" t="b">
        <f t="shared" si="42"/>
        <v>1</v>
      </c>
      <c r="Q426" s="16" t="b">
        <f t="shared" si="37"/>
        <v>1</v>
      </c>
      <c r="R426" s="16" t="b">
        <f t="shared" si="38"/>
        <v>1</v>
      </c>
      <c r="T426" s="13"/>
    </row>
    <row r="427" spans="1:20" ht="15.75">
      <c r="A427" s="239">
        <v>402</v>
      </c>
      <c r="B427" s="206"/>
      <c r="C427" s="206"/>
      <c r="D427" s="225"/>
      <c r="E427" s="225"/>
      <c r="F427" s="225"/>
      <c r="G427" s="226"/>
      <c r="H427" s="226"/>
      <c r="I427" s="226"/>
      <c r="J427" s="226"/>
      <c r="K427" s="104">
        <f t="shared" si="39"/>
        <v>0</v>
      </c>
      <c r="L427" s="225"/>
      <c r="M427" s="207"/>
      <c r="N427" s="16" t="b">
        <f t="shared" si="41"/>
        <v>1</v>
      </c>
      <c r="O427" s="481" t="b">
        <f t="shared" si="40"/>
        <v>1</v>
      </c>
      <c r="P427" s="16" t="b">
        <f t="shared" si="42"/>
        <v>1</v>
      </c>
      <c r="Q427" s="16" t="b">
        <f t="shared" si="37"/>
        <v>1</v>
      </c>
      <c r="R427" s="16" t="b">
        <f t="shared" si="38"/>
        <v>1</v>
      </c>
      <c r="T427" s="13"/>
    </row>
    <row r="428" spans="1:20" ht="15.75">
      <c r="A428" s="239">
        <v>403</v>
      </c>
      <c r="B428" s="206"/>
      <c r="C428" s="206"/>
      <c r="D428" s="225"/>
      <c r="E428" s="225"/>
      <c r="F428" s="225"/>
      <c r="G428" s="226"/>
      <c r="H428" s="226"/>
      <c r="I428" s="226"/>
      <c r="J428" s="226"/>
      <c r="K428" s="104">
        <f t="shared" si="39"/>
        <v>0</v>
      </c>
      <c r="L428" s="225"/>
      <c r="M428" s="207"/>
      <c r="N428" s="16" t="b">
        <f t="shared" si="41"/>
        <v>1</v>
      </c>
      <c r="O428" s="481" t="b">
        <f t="shared" si="40"/>
        <v>1</v>
      </c>
      <c r="P428" s="16" t="b">
        <f t="shared" si="42"/>
        <v>1</v>
      </c>
      <c r="Q428" s="16" t="b">
        <f t="shared" si="37"/>
        <v>1</v>
      </c>
      <c r="R428" s="16" t="b">
        <f t="shared" si="38"/>
        <v>1</v>
      </c>
      <c r="T428" s="13"/>
    </row>
    <row r="429" spans="1:20" ht="15.75">
      <c r="A429" s="239">
        <v>404</v>
      </c>
      <c r="B429" s="206"/>
      <c r="C429" s="206"/>
      <c r="D429" s="225"/>
      <c r="E429" s="225"/>
      <c r="F429" s="225"/>
      <c r="G429" s="226"/>
      <c r="H429" s="226"/>
      <c r="I429" s="226"/>
      <c r="J429" s="226"/>
      <c r="K429" s="104">
        <f t="shared" si="39"/>
        <v>0</v>
      </c>
      <c r="L429" s="225"/>
      <c r="M429" s="207"/>
      <c r="N429" s="16" t="b">
        <f t="shared" si="41"/>
        <v>1</v>
      </c>
      <c r="O429" s="481" t="b">
        <f t="shared" si="40"/>
        <v>1</v>
      </c>
      <c r="P429" s="16" t="b">
        <f t="shared" si="42"/>
        <v>1</v>
      </c>
      <c r="Q429" s="16" t="b">
        <f t="shared" si="37"/>
        <v>1</v>
      </c>
      <c r="R429" s="16" t="b">
        <f t="shared" si="38"/>
        <v>1</v>
      </c>
      <c r="T429" s="13"/>
    </row>
    <row r="430" spans="1:20" ht="15.75">
      <c r="A430" s="239">
        <v>405</v>
      </c>
      <c r="B430" s="206"/>
      <c r="C430" s="206"/>
      <c r="D430" s="225"/>
      <c r="E430" s="225"/>
      <c r="F430" s="225"/>
      <c r="G430" s="226"/>
      <c r="H430" s="226"/>
      <c r="I430" s="226"/>
      <c r="J430" s="226"/>
      <c r="K430" s="104">
        <f t="shared" si="39"/>
        <v>0</v>
      </c>
      <c r="L430" s="225"/>
      <c r="M430" s="207"/>
      <c r="N430" s="16" t="b">
        <f t="shared" si="41"/>
        <v>1</v>
      </c>
      <c r="O430" s="481" t="b">
        <f t="shared" si="40"/>
        <v>1</v>
      </c>
      <c r="P430" s="16" t="b">
        <f t="shared" si="42"/>
        <v>1</v>
      </c>
      <c r="Q430" s="16" t="b">
        <f t="shared" si="37"/>
        <v>1</v>
      </c>
      <c r="R430" s="16" t="b">
        <f t="shared" si="38"/>
        <v>1</v>
      </c>
      <c r="T430" s="13"/>
    </row>
    <row r="431" spans="1:20" ht="15.75">
      <c r="A431" s="239">
        <v>406</v>
      </c>
      <c r="B431" s="206"/>
      <c r="C431" s="206"/>
      <c r="D431" s="225"/>
      <c r="E431" s="225"/>
      <c r="F431" s="225"/>
      <c r="G431" s="226"/>
      <c r="H431" s="226"/>
      <c r="I431" s="226"/>
      <c r="J431" s="226"/>
      <c r="K431" s="104">
        <f t="shared" si="39"/>
        <v>0</v>
      </c>
      <c r="L431" s="225"/>
      <c r="M431" s="207"/>
      <c r="N431" s="16" t="b">
        <f t="shared" si="41"/>
        <v>1</v>
      </c>
      <c r="O431" s="481" t="b">
        <f t="shared" si="40"/>
        <v>1</v>
      </c>
      <c r="P431" s="16" t="b">
        <f t="shared" si="42"/>
        <v>1</v>
      </c>
      <c r="Q431" s="16" t="b">
        <f t="shared" si="37"/>
        <v>1</v>
      </c>
      <c r="R431" s="16" t="b">
        <f t="shared" si="38"/>
        <v>1</v>
      </c>
      <c r="T431" s="13"/>
    </row>
    <row r="432" spans="1:20" ht="15.75">
      <c r="A432" s="239">
        <v>407</v>
      </c>
      <c r="B432" s="206"/>
      <c r="C432" s="206"/>
      <c r="D432" s="225"/>
      <c r="E432" s="225"/>
      <c r="F432" s="225"/>
      <c r="G432" s="226"/>
      <c r="H432" s="226"/>
      <c r="I432" s="226"/>
      <c r="J432" s="226"/>
      <c r="K432" s="104">
        <f t="shared" si="39"/>
        <v>0</v>
      </c>
      <c r="L432" s="225"/>
      <c r="M432" s="207"/>
      <c r="N432" s="16" t="b">
        <f t="shared" si="41"/>
        <v>1</v>
      </c>
      <c r="O432" s="481" t="b">
        <f t="shared" si="40"/>
        <v>1</v>
      </c>
      <c r="P432" s="16" t="b">
        <f t="shared" si="42"/>
        <v>1</v>
      </c>
      <c r="Q432" s="16" t="b">
        <f t="shared" si="37"/>
        <v>1</v>
      </c>
      <c r="R432" s="16" t="b">
        <f t="shared" si="38"/>
        <v>1</v>
      </c>
      <c r="T432" s="13"/>
    </row>
    <row r="433" spans="1:20" ht="15.75">
      <c r="A433" s="239">
        <v>408</v>
      </c>
      <c r="B433" s="206"/>
      <c r="C433" s="206"/>
      <c r="D433" s="225"/>
      <c r="E433" s="225"/>
      <c r="F433" s="225"/>
      <c r="G433" s="226"/>
      <c r="H433" s="226"/>
      <c r="I433" s="226"/>
      <c r="J433" s="226"/>
      <c r="K433" s="104">
        <f t="shared" si="39"/>
        <v>0</v>
      </c>
      <c r="L433" s="225"/>
      <c r="M433" s="207"/>
      <c r="N433" s="16" t="b">
        <f t="shared" si="41"/>
        <v>1</v>
      </c>
      <c r="O433" s="481" t="b">
        <f t="shared" si="40"/>
        <v>1</v>
      </c>
      <c r="P433" s="16" t="b">
        <f t="shared" si="42"/>
        <v>1</v>
      </c>
      <c r="Q433" s="16" t="b">
        <f t="shared" si="37"/>
        <v>1</v>
      </c>
      <c r="R433" s="16" t="b">
        <f t="shared" si="38"/>
        <v>1</v>
      </c>
      <c r="T433" s="13"/>
    </row>
    <row r="434" spans="1:20" ht="15.75">
      <c r="A434" s="239">
        <v>409</v>
      </c>
      <c r="B434" s="206"/>
      <c r="C434" s="206"/>
      <c r="D434" s="225"/>
      <c r="E434" s="225"/>
      <c r="F434" s="225"/>
      <c r="G434" s="226"/>
      <c r="H434" s="226"/>
      <c r="I434" s="226"/>
      <c r="J434" s="226"/>
      <c r="K434" s="104">
        <f t="shared" si="39"/>
        <v>0</v>
      </c>
      <c r="L434" s="225"/>
      <c r="M434" s="207"/>
      <c r="N434" s="16" t="b">
        <f t="shared" si="41"/>
        <v>1</v>
      </c>
      <c r="O434" s="481" t="b">
        <f t="shared" si="40"/>
        <v>1</v>
      </c>
      <c r="P434" s="16" t="b">
        <f t="shared" si="42"/>
        <v>1</v>
      </c>
      <c r="Q434" s="16" t="b">
        <f t="shared" si="37"/>
        <v>1</v>
      </c>
      <c r="R434" s="16" t="b">
        <f t="shared" si="38"/>
        <v>1</v>
      </c>
      <c r="T434" s="13"/>
    </row>
    <row r="435" spans="1:20" ht="15.75">
      <c r="A435" s="239">
        <v>410</v>
      </c>
      <c r="B435" s="206"/>
      <c r="C435" s="206"/>
      <c r="D435" s="225"/>
      <c r="E435" s="225"/>
      <c r="F435" s="225"/>
      <c r="G435" s="226"/>
      <c r="H435" s="226"/>
      <c r="I435" s="226"/>
      <c r="J435" s="226"/>
      <c r="K435" s="104">
        <f t="shared" si="39"/>
        <v>0</v>
      </c>
      <c r="L435" s="225"/>
      <c r="M435" s="207"/>
      <c r="N435" s="16" t="b">
        <f t="shared" si="41"/>
        <v>1</v>
      </c>
      <c r="O435" s="481" t="b">
        <f t="shared" si="40"/>
        <v>1</v>
      </c>
      <c r="P435" s="16" t="b">
        <f t="shared" si="42"/>
        <v>1</v>
      </c>
      <c r="Q435" s="16" t="b">
        <f t="shared" si="37"/>
        <v>1</v>
      </c>
      <c r="R435" s="16" t="b">
        <f t="shared" si="38"/>
        <v>1</v>
      </c>
      <c r="T435" s="13"/>
    </row>
    <row r="436" spans="1:20" ht="15.75">
      <c r="A436" s="239">
        <v>411</v>
      </c>
      <c r="B436" s="206"/>
      <c r="C436" s="206"/>
      <c r="D436" s="225"/>
      <c r="E436" s="225"/>
      <c r="F436" s="225"/>
      <c r="G436" s="226"/>
      <c r="H436" s="226"/>
      <c r="I436" s="226"/>
      <c r="J436" s="226"/>
      <c r="K436" s="104">
        <f t="shared" si="39"/>
        <v>0</v>
      </c>
      <c r="L436" s="225"/>
      <c r="M436" s="207"/>
      <c r="N436" s="16" t="b">
        <f t="shared" si="41"/>
        <v>1</v>
      </c>
      <c r="O436" s="481" t="b">
        <f t="shared" si="40"/>
        <v>1</v>
      </c>
      <c r="P436" s="16" t="b">
        <f t="shared" si="42"/>
        <v>1</v>
      </c>
      <c r="Q436" s="16" t="b">
        <f t="shared" si="37"/>
        <v>1</v>
      </c>
      <c r="R436" s="16" t="b">
        <f t="shared" si="38"/>
        <v>1</v>
      </c>
      <c r="T436" s="13"/>
    </row>
    <row r="437" spans="1:20" ht="15.75">
      <c r="A437" s="239">
        <v>412</v>
      </c>
      <c r="B437" s="206"/>
      <c r="C437" s="206"/>
      <c r="D437" s="225"/>
      <c r="E437" s="225"/>
      <c r="F437" s="225"/>
      <c r="G437" s="226"/>
      <c r="H437" s="226"/>
      <c r="I437" s="226"/>
      <c r="J437" s="226"/>
      <c r="K437" s="104">
        <f t="shared" si="39"/>
        <v>0</v>
      </c>
      <c r="L437" s="225"/>
      <c r="M437" s="207"/>
      <c r="N437" s="16" t="b">
        <f t="shared" si="41"/>
        <v>1</v>
      </c>
      <c r="O437" s="481" t="b">
        <f t="shared" si="40"/>
        <v>1</v>
      </c>
      <c r="P437" s="16" t="b">
        <f t="shared" si="42"/>
        <v>1</v>
      </c>
      <c r="Q437" s="16" t="b">
        <f t="shared" si="37"/>
        <v>1</v>
      </c>
      <c r="R437" s="16" t="b">
        <f t="shared" si="38"/>
        <v>1</v>
      </c>
      <c r="T437" s="13"/>
    </row>
    <row r="438" spans="1:20" ht="15.75">
      <c r="A438" s="239">
        <v>413</v>
      </c>
      <c r="B438" s="206"/>
      <c r="C438" s="206"/>
      <c r="D438" s="225"/>
      <c r="E438" s="225"/>
      <c r="F438" s="225"/>
      <c r="G438" s="226"/>
      <c r="H438" s="226"/>
      <c r="I438" s="226"/>
      <c r="J438" s="226"/>
      <c r="K438" s="104">
        <f t="shared" si="39"/>
        <v>0</v>
      </c>
      <c r="L438" s="225"/>
      <c r="M438" s="207"/>
      <c r="N438" s="16" t="b">
        <f t="shared" si="41"/>
        <v>1</v>
      </c>
      <c r="O438" s="481" t="b">
        <f t="shared" si="40"/>
        <v>1</v>
      </c>
      <c r="P438" s="16" t="b">
        <f t="shared" si="42"/>
        <v>1</v>
      </c>
      <c r="Q438" s="16" t="b">
        <f t="shared" si="37"/>
        <v>1</v>
      </c>
      <c r="R438" s="16" t="b">
        <f t="shared" si="38"/>
        <v>1</v>
      </c>
      <c r="T438" s="13"/>
    </row>
    <row r="439" spans="1:20" ht="15.75">
      <c r="A439" s="239">
        <v>414</v>
      </c>
      <c r="B439" s="206"/>
      <c r="C439" s="206"/>
      <c r="D439" s="225"/>
      <c r="E439" s="225"/>
      <c r="F439" s="225"/>
      <c r="G439" s="226"/>
      <c r="H439" s="226"/>
      <c r="I439" s="226"/>
      <c r="J439" s="226"/>
      <c r="K439" s="104">
        <f t="shared" si="39"/>
        <v>0</v>
      </c>
      <c r="L439" s="225"/>
      <c r="M439" s="207"/>
      <c r="N439" s="16" t="b">
        <f t="shared" si="41"/>
        <v>1</v>
      </c>
      <c r="O439" s="481" t="b">
        <f t="shared" si="40"/>
        <v>1</v>
      </c>
      <c r="P439" s="16" t="b">
        <f t="shared" si="42"/>
        <v>1</v>
      </c>
      <c r="Q439" s="16" t="b">
        <f t="shared" si="37"/>
        <v>1</v>
      </c>
      <c r="R439" s="16" t="b">
        <f t="shared" si="38"/>
        <v>1</v>
      </c>
      <c r="T439" s="13"/>
    </row>
    <row r="440" spans="1:20" ht="15.75">
      <c r="A440" s="239">
        <v>415</v>
      </c>
      <c r="B440" s="206"/>
      <c r="C440" s="206"/>
      <c r="D440" s="225"/>
      <c r="E440" s="225"/>
      <c r="F440" s="225"/>
      <c r="G440" s="226"/>
      <c r="H440" s="226"/>
      <c r="I440" s="226"/>
      <c r="J440" s="226"/>
      <c r="K440" s="104">
        <f t="shared" si="39"/>
        <v>0</v>
      </c>
      <c r="L440" s="225"/>
      <c r="M440" s="207"/>
      <c r="N440" s="16" t="b">
        <f t="shared" si="41"/>
        <v>1</v>
      </c>
      <c r="O440" s="481" t="b">
        <f t="shared" si="40"/>
        <v>1</v>
      </c>
      <c r="P440" s="16" t="b">
        <f t="shared" si="42"/>
        <v>1</v>
      </c>
      <c r="Q440" s="16" t="b">
        <f t="shared" si="37"/>
        <v>1</v>
      </c>
      <c r="R440" s="16" t="b">
        <f t="shared" si="38"/>
        <v>1</v>
      </c>
      <c r="T440" s="13"/>
    </row>
    <row r="441" spans="1:20" ht="15.75">
      <c r="A441" s="239">
        <v>416</v>
      </c>
      <c r="B441" s="206"/>
      <c r="C441" s="206"/>
      <c r="D441" s="225"/>
      <c r="E441" s="225"/>
      <c r="F441" s="225"/>
      <c r="G441" s="226"/>
      <c r="H441" s="226"/>
      <c r="I441" s="226"/>
      <c r="J441" s="226"/>
      <c r="K441" s="104">
        <f t="shared" si="39"/>
        <v>0</v>
      </c>
      <c r="L441" s="225"/>
      <c r="M441" s="207"/>
      <c r="N441" s="16" t="b">
        <f t="shared" si="41"/>
        <v>1</v>
      </c>
      <c r="O441" s="481" t="b">
        <f t="shared" si="40"/>
        <v>1</v>
      </c>
      <c r="P441" s="16" t="b">
        <f t="shared" si="42"/>
        <v>1</v>
      </c>
      <c r="Q441" s="16" t="b">
        <f t="shared" si="37"/>
        <v>1</v>
      </c>
      <c r="R441" s="16" t="b">
        <f t="shared" si="38"/>
        <v>1</v>
      </c>
      <c r="T441" s="13"/>
    </row>
    <row r="442" spans="1:20" ht="15.75">
      <c r="A442" s="239">
        <v>417</v>
      </c>
      <c r="B442" s="206"/>
      <c r="C442" s="206"/>
      <c r="D442" s="225"/>
      <c r="E442" s="225"/>
      <c r="F442" s="225"/>
      <c r="G442" s="226"/>
      <c r="H442" s="226"/>
      <c r="I442" s="226"/>
      <c r="J442" s="226"/>
      <c r="K442" s="104">
        <f t="shared" si="39"/>
        <v>0</v>
      </c>
      <c r="L442" s="225"/>
      <c r="M442" s="207"/>
      <c r="N442" s="16" t="b">
        <f t="shared" si="41"/>
        <v>1</v>
      </c>
      <c r="O442" s="481" t="b">
        <f t="shared" si="40"/>
        <v>1</v>
      </c>
      <c r="P442" s="16" t="b">
        <f t="shared" si="42"/>
        <v>1</v>
      </c>
      <c r="Q442" s="16" t="b">
        <f t="shared" si="37"/>
        <v>1</v>
      </c>
      <c r="R442" s="16" t="b">
        <f t="shared" si="38"/>
        <v>1</v>
      </c>
      <c r="T442" s="13"/>
    </row>
    <row r="443" spans="1:20" ht="15.75">
      <c r="A443" s="239">
        <v>418</v>
      </c>
      <c r="B443" s="206"/>
      <c r="C443" s="206"/>
      <c r="D443" s="225"/>
      <c r="E443" s="225"/>
      <c r="F443" s="225"/>
      <c r="G443" s="226"/>
      <c r="H443" s="226"/>
      <c r="I443" s="226"/>
      <c r="J443" s="226"/>
      <c r="K443" s="104">
        <f t="shared" si="39"/>
        <v>0</v>
      </c>
      <c r="L443" s="225"/>
      <c r="M443" s="207"/>
      <c r="N443" s="16" t="b">
        <f t="shared" si="41"/>
        <v>1</v>
      </c>
      <c r="O443" s="481" t="b">
        <f t="shared" si="40"/>
        <v>1</v>
      </c>
      <c r="P443" s="16" t="b">
        <f t="shared" si="42"/>
        <v>1</v>
      </c>
      <c r="Q443" s="16" t="b">
        <f t="shared" si="37"/>
        <v>1</v>
      </c>
      <c r="R443" s="16" t="b">
        <f t="shared" si="38"/>
        <v>1</v>
      </c>
      <c r="T443" s="13"/>
    </row>
    <row r="444" spans="1:20" ht="15.75">
      <c r="A444" s="239">
        <v>419</v>
      </c>
      <c r="B444" s="206"/>
      <c r="C444" s="206"/>
      <c r="D444" s="225"/>
      <c r="E444" s="225"/>
      <c r="F444" s="225"/>
      <c r="G444" s="226"/>
      <c r="H444" s="226"/>
      <c r="I444" s="226"/>
      <c r="J444" s="226"/>
      <c r="K444" s="104">
        <f t="shared" si="39"/>
        <v>0</v>
      </c>
      <c r="L444" s="225"/>
      <c r="M444" s="207"/>
      <c r="N444" s="16" t="b">
        <f t="shared" si="41"/>
        <v>1</v>
      </c>
      <c r="O444" s="481" t="b">
        <f t="shared" si="40"/>
        <v>1</v>
      </c>
      <c r="P444" s="16" t="b">
        <f t="shared" si="42"/>
        <v>1</v>
      </c>
      <c r="Q444" s="16" t="b">
        <f t="shared" si="37"/>
        <v>1</v>
      </c>
      <c r="R444" s="16" t="b">
        <f t="shared" si="38"/>
        <v>1</v>
      </c>
      <c r="T444" s="13"/>
    </row>
    <row r="445" spans="1:20" ht="15.75">
      <c r="A445" s="239">
        <v>420</v>
      </c>
      <c r="B445" s="206"/>
      <c r="C445" s="206"/>
      <c r="D445" s="225"/>
      <c r="E445" s="225"/>
      <c r="F445" s="225"/>
      <c r="G445" s="226"/>
      <c r="H445" s="226"/>
      <c r="I445" s="226"/>
      <c r="J445" s="226"/>
      <c r="K445" s="104">
        <f t="shared" si="39"/>
        <v>0</v>
      </c>
      <c r="L445" s="225"/>
      <c r="M445" s="207"/>
      <c r="N445" s="16" t="b">
        <f t="shared" si="41"/>
        <v>1</v>
      </c>
      <c r="O445" s="481" t="b">
        <f t="shared" si="40"/>
        <v>1</v>
      </c>
      <c r="P445" s="16" t="b">
        <f t="shared" si="42"/>
        <v>1</v>
      </c>
      <c r="Q445" s="16" t="b">
        <f t="shared" si="37"/>
        <v>1</v>
      </c>
      <c r="R445" s="16" t="b">
        <f t="shared" si="38"/>
        <v>1</v>
      </c>
      <c r="T445" s="13"/>
    </row>
    <row r="446" spans="1:20" ht="15.75">
      <c r="A446" s="239">
        <v>421</v>
      </c>
      <c r="B446" s="206"/>
      <c r="C446" s="206"/>
      <c r="D446" s="225"/>
      <c r="E446" s="225"/>
      <c r="F446" s="225"/>
      <c r="G446" s="226"/>
      <c r="H446" s="226"/>
      <c r="I446" s="226"/>
      <c r="J446" s="226"/>
      <c r="K446" s="104">
        <f t="shared" si="39"/>
        <v>0</v>
      </c>
      <c r="L446" s="225"/>
      <c r="M446" s="207"/>
      <c r="N446" s="16" t="b">
        <f t="shared" si="41"/>
        <v>1</v>
      </c>
      <c r="O446" s="481" t="b">
        <f t="shared" si="40"/>
        <v>1</v>
      </c>
      <c r="P446" s="16" t="b">
        <f t="shared" si="42"/>
        <v>1</v>
      </c>
      <c r="Q446" s="16" t="b">
        <f t="shared" si="37"/>
        <v>1</v>
      </c>
      <c r="R446" s="16" t="b">
        <f t="shared" si="38"/>
        <v>1</v>
      </c>
      <c r="T446" s="13"/>
    </row>
    <row r="447" spans="1:20" ht="15.75">
      <c r="A447" s="239">
        <v>422</v>
      </c>
      <c r="B447" s="206"/>
      <c r="C447" s="206"/>
      <c r="D447" s="225"/>
      <c r="E447" s="225"/>
      <c r="F447" s="225"/>
      <c r="G447" s="226"/>
      <c r="H447" s="226"/>
      <c r="I447" s="226"/>
      <c r="J447" s="226"/>
      <c r="K447" s="104">
        <f t="shared" si="39"/>
        <v>0</v>
      </c>
      <c r="L447" s="225"/>
      <c r="M447" s="207"/>
      <c r="N447" s="16" t="b">
        <f t="shared" si="41"/>
        <v>1</v>
      </c>
      <c r="O447" s="481" t="b">
        <f t="shared" si="40"/>
        <v>1</v>
      </c>
      <c r="P447" s="16" t="b">
        <f t="shared" si="42"/>
        <v>1</v>
      </c>
      <c r="Q447" s="16" t="b">
        <f t="shared" si="37"/>
        <v>1</v>
      </c>
      <c r="R447" s="16" t="b">
        <f t="shared" si="38"/>
        <v>1</v>
      </c>
      <c r="T447" s="13"/>
    </row>
    <row r="448" spans="1:20" ht="15.75">
      <c r="A448" s="239">
        <v>423</v>
      </c>
      <c r="B448" s="206"/>
      <c r="C448" s="206"/>
      <c r="D448" s="225"/>
      <c r="E448" s="225"/>
      <c r="F448" s="225"/>
      <c r="G448" s="226"/>
      <c r="H448" s="226"/>
      <c r="I448" s="226"/>
      <c r="J448" s="226"/>
      <c r="K448" s="104">
        <f t="shared" si="39"/>
        <v>0</v>
      </c>
      <c r="L448" s="225"/>
      <c r="M448" s="207"/>
      <c r="N448" s="16" t="b">
        <f t="shared" si="41"/>
        <v>1</v>
      </c>
      <c r="O448" s="481" t="b">
        <f t="shared" si="40"/>
        <v>1</v>
      </c>
      <c r="P448" s="16" t="b">
        <f t="shared" si="42"/>
        <v>1</v>
      </c>
      <c r="Q448" s="16" t="b">
        <f t="shared" si="37"/>
        <v>1</v>
      </c>
      <c r="R448" s="16" t="b">
        <f t="shared" si="38"/>
        <v>1</v>
      </c>
      <c r="T448" s="13"/>
    </row>
    <row r="449" spans="1:20" ht="15.75">
      <c r="A449" s="239">
        <v>424</v>
      </c>
      <c r="B449" s="206"/>
      <c r="C449" s="206"/>
      <c r="D449" s="225"/>
      <c r="E449" s="225"/>
      <c r="F449" s="225"/>
      <c r="G449" s="226"/>
      <c r="H449" s="226"/>
      <c r="I449" s="226"/>
      <c r="J449" s="226"/>
      <c r="K449" s="104">
        <f t="shared" si="39"/>
        <v>0</v>
      </c>
      <c r="L449" s="225"/>
      <c r="M449" s="207"/>
      <c r="N449" s="16" t="b">
        <f t="shared" si="41"/>
        <v>1</v>
      </c>
      <c r="O449" s="481" t="b">
        <f t="shared" si="40"/>
        <v>1</v>
      </c>
      <c r="P449" s="16" t="b">
        <f t="shared" si="42"/>
        <v>1</v>
      </c>
      <c r="Q449" s="16" t="b">
        <f t="shared" si="37"/>
        <v>1</v>
      </c>
      <c r="R449" s="16" t="b">
        <f t="shared" si="38"/>
        <v>1</v>
      </c>
      <c r="T449" s="13"/>
    </row>
    <row r="450" spans="1:20" ht="15.75">
      <c r="A450" s="239">
        <v>425</v>
      </c>
      <c r="B450" s="206"/>
      <c r="C450" s="206"/>
      <c r="D450" s="225"/>
      <c r="E450" s="225"/>
      <c r="F450" s="225"/>
      <c r="G450" s="226"/>
      <c r="H450" s="226"/>
      <c r="I450" s="226"/>
      <c r="J450" s="226"/>
      <c r="K450" s="104">
        <f t="shared" si="39"/>
        <v>0</v>
      </c>
      <c r="L450" s="225"/>
      <c r="M450" s="207"/>
      <c r="N450" s="16" t="b">
        <f t="shared" si="41"/>
        <v>1</v>
      </c>
      <c r="O450" s="481" t="b">
        <f t="shared" si="40"/>
        <v>1</v>
      </c>
      <c r="P450" s="16" t="b">
        <f t="shared" si="42"/>
        <v>1</v>
      </c>
      <c r="Q450" s="16" t="b">
        <f t="shared" si="37"/>
        <v>1</v>
      </c>
      <c r="R450" s="16" t="b">
        <f t="shared" si="38"/>
        <v>1</v>
      </c>
      <c r="T450" s="13"/>
    </row>
    <row r="451" spans="1:20" ht="15.75">
      <c r="A451" s="239">
        <v>426</v>
      </c>
      <c r="B451" s="206"/>
      <c r="C451" s="206"/>
      <c r="D451" s="225"/>
      <c r="E451" s="225"/>
      <c r="F451" s="225"/>
      <c r="G451" s="226"/>
      <c r="H451" s="226"/>
      <c r="I451" s="226"/>
      <c r="J451" s="226"/>
      <c r="K451" s="104">
        <f t="shared" si="39"/>
        <v>0</v>
      </c>
      <c r="L451" s="225"/>
      <c r="M451" s="207"/>
      <c r="N451" s="16" t="b">
        <f t="shared" si="41"/>
        <v>1</v>
      </c>
      <c r="O451" s="481" t="b">
        <f t="shared" si="40"/>
        <v>1</v>
      </c>
      <c r="P451" s="16" t="b">
        <f t="shared" si="42"/>
        <v>1</v>
      </c>
      <c r="Q451" s="16" t="b">
        <f t="shared" si="37"/>
        <v>1</v>
      </c>
      <c r="R451" s="16" t="b">
        <f t="shared" si="38"/>
        <v>1</v>
      </c>
      <c r="T451" s="13"/>
    </row>
    <row r="452" spans="1:20" ht="15.75">
      <c r="A452" s="239">
        <v>427</v>
      </c>
      <c r="B452" s="206"/>
      <c r="C452" s="206"/>
      <c r="D452" s="225"/>
      <c r="E452" s="225"/>
      <c r="F452" s="225"/>
      <c r="G452" s="226"/>
      <c r="H452" s="226"/>
      <c r="I452" s="226"/>
      <c r="J452" s="226"/>
      <c r="K452" s="104">
        <f t="shared" si="39"/>
        <v>0</v>
      </c>
      <c r="L452" s="225"/>
      <c r="M452" s="207"/>
      <c r="N452" s="16" t="b">
        <f t="shared" si="41"/>
        <v>1</v>
      </c>
      <c r="O452" s="481" t="b">
        <f t="shared" si="40"/>
        <v>1</v>
      </c>
      <c r="P452" s="16" t="b">
        <f t="shared" si="42"/>
        <v>1</v>
      </c>
      <c r="Q452" s="16" t="b">
        <f t="shared" si="37"/>
        <v>1</v>
      </c>
      <c r="R452" s="16" t="b">
        <f t="shared" si="38"/>
        <v>1</v>
      </c>
      <c r="T452" s="13"/>
    </row>
    <row r="453" spans="1:20" ht="15.75">
      <c r="A453" s="239">
        <v>428</v>
      </c>
      <c r="B453" s="206"/>
      <c r="C453" s="206"/>
      <c r="D453" s="225"/>
      <c r="E453" s="225"/>
      <c r="F453" s="225"/>
      <c r="G453" s="226"/>
      <c r="H453" s="226"/>
      <c r="I453" s="226"/>
      <c r="J453" s="226"/>
      <c r="K453" s="104">
        <f t="shared" si="39"/>
        <v>0</v>
      </c>
      <c r="L453" s="225"/>
      <c r="M453" s="207"/>
      <c r="N453" s="16" t="b">
        <f t="shared" si="41"/>
        <v>1</v>
      </c>
      <c r="O453" s="481" t="b">
        <f t="shared" si="40"/>
        <v>1</v>
      </c>
      <c r="P453" s="16" t="b">
        <f t="shared" si="42"/>
        <v>1</v>
      </c>
      <c r="Q453" s="16" t="b">
        <f t="shared" si="37"/>
        <v>1</v>
      </c>
      <c r="R453" s="16" t="b">
        <f t="shared" si="38"/>
        <v>1</v>
      </c>
      <c r="T453" s="13"/>
    </row>
    <row r="454" spans="1:20" ht="15.75">
      <c r="A454" s="239">
        <v>429</v>
      </c>
      <c r="B454" s="206"/>
      <c r="C454" s="206"/>
      <c r="D454" s="225"/>
      <c r="E454" s="225"/>
      <c r="F454" s="225"/>
      <c r="G454" s="226"/>
      <c r="H454" s="226"/>
      <c r="I454" s="226"/>
      <c r="J454" s="226"/>
      <c r="K454" s="104">
        <f t="shared" si="39"/>
        <v>0</v>
      </c>
      <c r="L454" s="225"/>
      <c r="M454" s="207"/>
      <c r="N454" s="16" t="b">
        <f t="shared" si="41"/>
        <v>1</v>
      </c>
      <c r="O454" s="481" t="b">
        <f t="shared" si="40"/>
        <v>1</v>
      </c>
      <c r="P454" s="16" t="b">
        <f t="shared" si="42"/>
        <v>1</v>
      </c>
      <c r="Q454" s="16" t="b">
        <f t="shared" si="37"/>
        <v>1</v>
      </c>
      <c r="R454" s="16" t="b">
        <f t="shared" si="38"/>
        <v>1</v>
      </c>
      <c r="T454" s="13"/>
    </row>
    <row r="455" spans="1:20" ht="15.75">
      <c r="A455" s="239">
        <v>430</v>
      </c>
      <c r="B455" s="206"/>
      <c r="C455" s="206"/>
      <c r="D455" s="225"/>
      <c r="E455" s="225"/>
      <c r="F455" s="225"/>
      <c r="G455" s="226"/>
      <c r="H455" s="226"/>
      <c r="I455" s="226"/>
      <c r="J455" s="226"/>
      <c r="K455" s="104">
        <f t="shared" si="39"/>
        <v>0</v>
      </c>
      <c r="L455" s="225"/>
      <c r="M455" s="207"/>
      <c r="N455" s="16" t="b">
        <f t="shared" si="41"/>
        <v>1</v>
      </c>
      <c r="O455" s="481" t="b">
        <f t="shared" si="40"/>
        <v>1</v>
      </c>
      <c r="P455" s="16" t="b">
        <f t="shared" si="42"/>
        <v>1</v>
      </c>
      <c r="Q455" s="16" t="b">
        <f t="shared" si="37"/>
        <v>1</v>
      </c>
      <c r="R455" s="16" t="b">
        <f t="shared" si="38"/>
        <v>1</v>
      </c>
      <c r="T455" s="13"/>
    </row>
    <row r="456" spans="1:20" ht="15.75">
      <c r="A456" s="239">
        <v>431</v>
      </c>
      <c r="B456" s="206"/>
      <c r="C456" s="206"/>
      <c r="D456" s="225"/>
      <c r="E456" s="225"/>
      <c r="F456" s="225"/>
      <c r="G456" s="226"/>
      <c r="H456" s="226"/>
      <c r="I456" s="226"/>
      <c r="J456" s="226"/>
      <c r="K456" s="104">
        <f t="shared" si="39"/>
        <v>0</v>
      </c>
      <c r="L456" s="225"/>
      <c r="M456" s="207"/>
      <c r="N456" s="16" t="b">
        <f t="shared" si="41"/>
        <v>1</v>
      </c>
      <c r="O456" s="481" t="b">
        <f t="shared" si="40"/>
        <v>1</v>
      </c>
      <c r="P456" s="16" t="b">
        <f t="shared" si="42"/>
        <v>1</v>
      </c>
      <c r="Q456" s="16" t="b">
        <f t="shared" si="37"/>
        <v>1</v>
      </c>
      <c r="R456" s="16" t="b">
        <f t="shared" si="38"/>
        <v>1</v>
      </c>
      <c r="T456" s="13"/>
    </row>
    <row r="457" spans="1:20" ht="15.75">
      <c r="A457" s="239">
        <v>432</v>
      </c>
      <c r="B457" s="206"/>
      <c r="C457" s="206"/>
      <c r="D457" s="225"/>
      <c r="E457" s="225"/>
      <c r="F457" s="225"/>
      <c r="G457" s="226"/>
      <c r="H457" s="226"/>
      <c r="I457" s="226"/>
      <c r="J457" s="226"/>
      <c r="K457" s="104">
        <f t="shared" si="39"/>
        <v>0</v>
      </c>
      <c r="L457" s="225"/>
      <c r="M457" s="207"/>
      <c r="N457" s="16" t="b">
        <f t="shared" si="41"/>
        <v>1</v>
      </c>
      <c r="O457" s="481" t="b">
        <f t="shared" si="40"/>
        <v>1</v>
      </c>
      <c r="P457" s="16" t="b">
        <f t="shared" si="42"/>
        <v>1</v>
      </c>
      <c r="Q457" s="16" t="b">
        <f t="shared" si="37"/>
        <v>1</v>
      </c>
      <c r="R457" s="16" t="b">
        <f t="shared" si="38"/>
        <v>1</v>
      </c>
      <c r="T457" s="13"/>
    </row>
    <row r="458" spans="1:20" ht="15.75">
      <c r="A458" s="239">
        <v>433</v>
      </c>
      <c r="B458" s="206"/>
      <c r="C458" s="206"/>
      <c r="D458" s="225"/>
      <c r="E458" s="225"/>
      <c r="F458" s="225"/>
      <c r="G458" s="226"/>
      <c r="H458" s="226"/>
      <c r="I458" s="226"/>
      <c r="J458" s="226"/>
      <c r="K458" s="104">
        <f t="shared" si="39"/>
        <v>0</v>
      </c>
      <c r="L458" s="225"/>
      <c r="M458" s="207"/>
      <c r="N458" s="16" t="b">
        <f t="shared" si="41"/>
        <v>1</v>
      </c>
      <c r="O458" s="481" t="b">
        <f t="shared" si="40"/>
        <v>1</v>
      </c>
      <c r="P458" s="16" t="b">
        <f t="shared" si="42"/>
        <v>1</v>
      </c>
      <c r="Q458" s="16" t="b">
        <f t="shared" si="37"/>
        <v>1</v>
      </c>
      <c r="R458" s="16" t="b">
        <f t="shared" si="38"/>
        <v>1</v>
      </c>
      <c r="T458" s="13"/>
    </row>
    <row r="459" spans="1:20" ht="15.75">
      <c r="A459" s="239">
        <v>434</v>
      </c>
      <c r="B459" s="206"/>
      <c r="C459" s="206"/>
      <c r="D459" s="225"/>
      <c r="E459" s="225"/>
      <c r="F459" s="225"/>
      <c r="G459" s="226"/>
      <c r="H459" s="226"/>
      <c r="I459" s="226"/>
      <c r="J459" s="226"/>
      <c r="K459" s="104">
        <f t="shared" si="39"/>
        <v>0</v>
      </c>
      <c r="L459" s="225"/>
      <c r="M459" s="207"/>
      <c r="N459" s="16" t="b">
        <f t="shared" si="41"/>
        <v>1</v>
      </c>
      <c r="O459" s="481" t="b">
        <f t="shared" si="40"/>
        <v>1</v>
      </c>
      <c r="P459" s="16" t="b">
        <f t="shared" si="42"/>
        <v>1</v>
      </c>
      <c r="Q459" s="16" t="b">
        <f t="shared" si="37"/>
        <v>1</v>
      </c>
      <c r="R459" s="16" t="b">
        <f t="shared" si="38"/>
        <v>1</v>
      </c>
      <c r="T459" s="13"/>
    </row>
    <row r="460" spans="1:20" ht="15.75">
      <c r="A460" s="239">
        <v>435</v>
      </c>
      <c r="B460" s="206"/>
      <c r="C460" s="206"/>
      <c r="D460" s="225"/>
      <c r="E460" s="225"/>
      <c r="F460" s="225"/>
      <c r="G460" s="226"/>
      <c r="H460" s="226"/>
      <c r="I460" s="226"/>
      <c r="J460" s="226"/>
      <c r="K460" s="104">
        <f t="shared" si="39"/>
        <v>0</v>
      </c>
      <c r="L460" s="225"/>
      <c r="M460" s="207"/>
      <c r="N460" s="16" t="b">
        <f t="shared" si="41"/>
        <v>1</v>
      </c>
      <c r="O460" s="481" t="b">
        <f t="shared" si="40"/>
        <v>1</v>
      </c>
      <c r="P460" s="16" t="b">
        <f t="shared" si="42"/>
        <v>1</v>
      </c>
      <c r="Q460" s="16" t="b">
        <f t="shared" si="37"/>
        <v>1</v>
      </c>
      <c r="R460" s="16" t="b">
        <f t="shared" si="38"/>
        <v>1</v>
      </c>
      <c r="T460" s="13"/>
    </row>
    <row r="461" spans="1:20" ht="15.75">
      <c r="A461" s="239">
        <v>436</v>
      </c>
      <c r="B461" s="206"/>
      <c r="C461" s="206"/>
      <c r="D461" s="225"/>
      <c r="E461" s="225"/>
      <c r="F461" s="225"/>
      <c r="G461" s="226"/>
      <c r="H461" s="226"/>
      <c r="I461" s="226"/>
      <c r="J461" s="226"/>
      <c r="K461" s="104">
        <f t="shared" si="39"/>
        <v>0</v>
      </c>
      <c r="L461" s="225"/>
      <c r="M461" s="207"/>
      <c r="N461" s="16" t="b">
        <f t="shared" si="41"/>
        <v>1</v>
      </c>
      <c r="O461" s="481" t="b">
        <f t="shared" si="40"/>
        <v>1</v>
      </c>
      <c r="P461" s="16" t="b">
        <f t="shared" si="42"/>
        <v>1</v>
      </c>
      <c r="Q461" s="16" t="b">
        <f t="shared" si="37"/>
        <v>1</v>
      </c>
      <c r="R461" s="16" t="b">
        <f t="shared" si="38"/>
        <v>1</v>
      </c>
      <c r="T461" s="13"/>
    </row>
    <row r="462" spans="1:20" ht="15.75">
      <c r="A462" s="239">
        <v>437</v>
      </c>
      <c r="B462" s="206"/>
      <c r="C462" s="206"/>
      <c r="D462" s="225"/>
      <c r="E462" s="225"/>
      <c r="F462" s="225"/>
      <c r="G462" s="226"/>
      <c r="H462" s="226"/>
      <c r="I462" s="226"/>
      <c r="J462" s="226"/>
      <c r="K462" s="104">
        <f t="shared" si="39"/>
        <v>0</v>
      </c>
      <c r="L462" s="225"/>
      <c r="M462" s="207"/>
      <c r="N462" s="16" t="b">
        <f t="shared" si="41"/>
        <v>1</v>
      </c>
      <c r="O462" s="481" t="b">
        <f t="shared" si="40"/>
        <v>1</v>
      </c>
      <c r="P462" s="16" t="b">
        <f t="shared" si="42"/>
        <v>1</v>
      </c>
      <c r="Q462" s="16" t="b">
        <f t="shared" si="37"/>
        <v>1</v>
      </c>
      <c r="R462" s="16" t="b">
        <f t="shared" si="38"/>
        <v>1</v>
      </c>
      <c r="T462" s="13"/>
    </row>
    <row r="463" spans="1:20" ht="15.75">
      <c r="A463" s="239">
        <v>438</v>
      </c>
      <c r="B463" s="206"/>
      <c r="C463" s="206"/>
      <c r="D463" s="225"/>
      <c r="E463" s="225"/>
      <c r="F463" s="225"/>
      <c r="G463" s="226"/>
      <c r="H463" s="226"/>
      <c r="I463" s="226"/>
      <c r="J463" s="226"/>
      <c r="K463" s="104">
        <f t="shared" si="39"/>
        <v>0</v>
      </c>
      <c r="L463" s="225"/>
      <c r="M463" s="207"/>
      <c r="N463" s="16" t="b">
        <f t="shared" si="41"/>
        <v>1</v>
      </c>
      <c r="O463" s="481" t="b">
        <f t="shared" si="40"/>
        <v>1</v>
      </c>
      <c r="P463" s="16" t="b">
        <f t="shared" si="42"/>
        <v>1</v>
      </c>
      <c r="Q463" s="16" t="b">
        <f t="shared" si="37"/>
        <v>1</v>
      </c>
      <c r="R463" s="16" t="b">
        <f t="shared" si="38"/>
        <v>1</v>
      </c>
      <c r="T463" s="13"/>
    </row>
    <row r="464" spans="1:20" ht="15.75">
      <c r="A464" s="239">
        <v>439</v>
      </c>
      <c r="B464" s="206"/>
      <c r="C464" s="206"/>
      <c r="D464" s="225"/>
      <c r="E464" s="225"/>
      <c r="F464" s="225"/>
      <c r="G464" s="226"/>
      <c r="H464" s="226"/>
      <c r="I464" s="226"/>
      <c r="J464" s="226"/>
      <c r="K464" s="104">
        <f t="shared" si="39"/>
        <v>0</v>
      </c>
      <c r="L464" s="225"/>
      <c r="M464" s="207"/>
      <c r="N464" s="16" t="b">
        <f t="shared" si="41"/>
        <v>1</v>
      </c>
      <c r="O464" s="481" t="b">
        <f t="shared" si="40"/>
        <v>1</v>
      </c>
      <c r="P464" s="16" t="b">
        <f t="shared" si="42"/>
        <v>1</v>
      </c>
      <c r="Q464" s="16" t="b">
        <f t="shared" si="37"/>
        <v>1</v>
      </c>
      <c r="R464" s="16" t="b">
        <f t="shared" si="38"/>
        <v>1</v>
      </c>
      <c r="T464" s="13"/>
    </row>
    <row r="465" spans="1:20" ht="15.75">
      <c r="A465" s="239">
        <v>440</v>
      </c>
      <c r="B465" s="206"/>
      <c r="C465" s="206"/>
      <c r="D465" s="225"/>
      <c r="E465" s="225"/>
      <c r="F465" s="225"/>
      <c r="G465" s="226"/>
      <c r="H465" s="226"/>
      <c r="I465" s="226"/>
      <c r="J465" s="226"/>
      <c r="K465" s="104">
        <f t="shared" si="39"/>
        <v>0</v>
      </c>
      <c r="L465" s="225"/>
      <c r="M465" s="207"/>
      <c r="N465" s="16" t="b">
        <f t="shared" si="41"/>
        <v>1</v>
      </c>
      <c r="O465" s="481" t="b">
        <f t="shared" si="40"/>
        <v>1</v>
      </c>
      <c r="P465" s="16" t="b">
        <f t="shared" si="42"/>
        <v>1</v>
      </c>
      <c r="Q465" s="16" t="b">
        <f t="shared" si="37"/>
        <v>1</v>
      </c>
      <c r="R465" s="16" t="b">
        <f t="shared" si="38"/>
        <v>1</v>
      </c>
      <c r="T465" s="13"/>
    </row>
    <row r="466" spans="1:20" ht="15.75">
      <c r="A466" s="239">
        <v>441</v>
      </c>
      <c r="B466" s="206"/>
      <c r="C466" s="206"/>
      <c r="D466" s="225"/>
      <c r="E466" s="225"/>
      <c r="F466" s="225"/>
      <c r="G466" s="226"/>
      <c r="H466" s="226"/>
      <c r="I466" s="226"/>
      <c r="J466" s="226"/>
      <c r="K466" s="104">
        <f t="shared" si="39"/>
        <v>0</v>
      </c>
      <c r="L466" s="225"/>
      <c r="M466" s="207"/>
      <c r="N466" s="16" t="b">
        <f t="shared" si="41"/>
        <v>1</v>
      </c>
      <c r="O466" s="481" t="b">
        <f t="shared" si="40"/>
        <v>1</v>
      </c>
      <c r="P466" s="16" t="b">
        <f t="shared" si="42"/>
        <v>1</v>
      </c>
      <c r="Q466" s="16" t="b">
        <f t="shared" si="37"/>
        <v>1</v>
      </c>
      <c r="R466" s="16" t="b">
        <f t="shared" si="38"/>
        <v>1</v>
      </c>
      <c r="T466" s="13"/>
    </row>
    <row r="467" spans="1:20" ht="15.75">
      <c r="A467" s="239">
        <v>442</v>
      </c>
      <c r="B467" s="206"/>
      <c r="C467" s="206"/>
      <c r="D467" s="225"/>
      <c r="E467" s="225"/>
      <c r="F467" s="225"/>
      <c r="G467" s="226"/>
      <c r="H467" s="226"/>
      <c r="I467" s="226"/>
      <c r="J467" s="226"/>
      <c r="K467" s="104">
        <f t="shared" si="39"/>
        <v>0</v>
      </c>
      <c r="L467" s="225"/>
      <c r="M467" s="207"/>
      <c r="N467" s="16" t="b">
        <f t="shared" si="41"/>
        <v>1</v>
      </c>
      <c r="O467" s="481" t="b">
        <f t="shared" si="40"/>
        <v>1</v>
      </c>
      <c r="P467" s="16" t="b">
        <f t="shared" si="42"/>
        <v>1</v>
      </c>
      <c r="Q467" s="16" t="b">
        <f t="shared" si="37"/>
        <v>1</v>
      </c>
      <c r="R467" s="16" t="b">
        <f t="shared" si="38"/>
        <v>1</v>
      </c>
      <c r="T467" s="13"/>
    </row>
    <row r="468" spans="1:20" ht="15.75">
      <c r="A468" s="239">
        <v>443</v>
      </c>
      <c r="B468" s="206"/>
      <c r="C468" s="206"/>
      <c r="D468" s="225"/>
      <c r="E468" s="225"/>
      <c r="F468" s="225"/>
      <c r="G468" s="226"/>
      <c r="H468" s="226"/>
      <c r="I468" s="226"/>
      <c r="J468" s="226"/>
      <c r="K468" s="104">
        <f t="shared" si="39"/>
        <v>0</v>
      </c>
      <c r="L468" s="225"/>
      <c r="M468" s="207"/>
      <c r="N468" s="16" t="b">
        <f t="shared" si="41"/>
        <v>1</v>
      </c>
      <c r="O468" s="481" t="b">
        <f t="shared" si="40"/>
        <v>1</v>
      </c>
      <c r="P468" s="16" t="b">
        <f t="shared" si="42"/>
        <v>1</v>
      </c>
      <c r="Q468" s="16" t="b">
        <f t="shared" si="37"/>
        <v>1</v>
      </c>
      <c r="R468" s="16" t="b">
        <f t="shared" si="38"/>
        <v>1</v>
      </c>
      <c r="T468" s="13"/>
    </row>
    <row r="469" spans="1:20" ht="15.75">
      <c r="A469" s="239">
        <v>444</v>
      </c>
      <c r="B469" s="206"/>
      <c r="C469" s="206"/>
      <c r="D469" s="225"/>
      <c r="E469" s="225"/>
      <c r="F469" s="225"/>
      <c r="G469" s="226"/>
      <c r="H469" s="226"/>
      <c r="I469" s="226"/>
      <c r="J469" s="226"/>
      <c r="K469" s="104">
        <f t="shared" si="39"/>
        <v>0</v>
      </c>
      <c r="L469" s="225"/>
      <c r="M469" s="207"/>
      <c r="N469" s="16" t="b">
        <f t="shared" si="41"/>
        <v>1</v>
      </c>
      <c r="O469" s="481" t="b">
        <f t="shared" si="40"/>
        <v>1</v>
      </c>
      <c r="P469" s="16" t="b">
        <f t="shared" si="42"/>
        <v>1</v>
      </c>
      <c r="Q469" s="16" t="b">
        <f t="shared" si="37"/>
        <v>1</v>
      </c>
      <c r="R469" s="16" t="b">
        <f t="shared" si="38"/>
        <v>1</v>
      </c>
      <c r="T469" s="13"/>
    </row>
    <row r="470" spans="1:20" ht="15.75">
      <c r="A470" s="239">
        <v>445</v>
      </c>
      <c r="B470" s="206"/>
      <c r="C470" s="206"/>
      <c r="D470" s="225"/>
      <c r="E470" s="225"/>
      <c r="F470" s="225"/>
      <c r="G470" s="226"/>
      <c r="H470" s="226"/>
      <c r="I470" s="226"/>
      <c r="J470" s="226"/>
      <c r="K470" s="104">
        <f t="shared" si="39"/>
        <v>0</v>
      </c>
      <c r="L470" s="225"/>
      <c r="M470" s="207"/>
      <c r="N470" s="16" t="b">
        <f t="shared" si="41"/>
        <v>1</v>
      </c>
      <c r="O470" s="481" t="b">
        <f t="shared" si="40"/>
        <v>1</v>
      </c>
      <c r="P470" s="16" t="b">
        <f t="shared" si="42"/>
        <v>1</v>
      </c>
      <c r="Q470" s="16" t="b">
        <f t="shared" si="37"/>
        <v>1</v>
      </c>
      <c r="R470" s="16" t="b">
        <f t="shared" si="38"/>
        <v>1</v>
      </c>
      <c r="T470" s="13"/>
    </row>
    <row r="471" spans="1:20" ht="15.75">
      <c r="A471" s="239">
        <v>446</v>
      </c>
      <c r="B471" s="206"/>
      <c r="C471" s="206"/>
      <c r="D471" s="225"/>
      <c r="E471" s="225"/>
      <c r="F471" s="225"/>
      <c r="G471" s="226"/>
      <c r="H471" s="226"/>
      <c r="I471" s="226"/>
      <c r="J471" s="226"/>
      <c r="K471" s="104">
        <f t="shared" si="39"/>
        <v>0</v>
      </c>
      <c r="L471" s="225"/>
      <c r="M471" s="207"/>
      <c r="N471" s="16" t="b">
        <f t="shared" si="41"/>
        <v>1</v>
      </c>
      <c r="O471" s="481" t="b">
        <f t="shared" si="40"/>
        <v>1</v>
      </c>
      <c r="P471" s="16" t="b">
        <f t="shared" si="42"/>
        <v>1</v>
      </c>
      <c r="Q471" s="16" t="b">
        <f t="shared" si="37"/>
        <v>1</v>
      </c>
      <c r="R471" s="16" t="b">
        <f t="shared" si="38"/>
        <v>1</v>
      </c>
      <c r="T471" s="13"/>
    </row>
    <row r="472" spans="1:20" ht="15.75">
      <c r="A472" s="239">
        <v>447</v>
      </c>
      <c r="B472" s="206"/>
      <c r="C472" s="206"/>
      <c r="D472" s="225"/>
      <c r="E472" s="225"/>
      <c r="F472" s="225"/>
      <c r="G472" s="226"/>
      <c r="H472" s="226"/>
      <c r="I472" s="226"/>
      <c r="J472" s="226"/>
      <c r="K472" s="104">
        <f t="shared" si="39"/>
        <v>0</v>
      </c>
      <c r="L472" s="225"/>
      <c r="M472" s="207"/>
      <c r="N472" s="16" t="b">
        <f t="shared" si="41"/>
        <v>1</v>
      </c>
      <c r="O472" s="481" t="b">
        <f t="shared" si="40"/>
        <v>1</v>
      </c>
      <c r="P472" s="16" t="b">
        <f t="shared" si="42"/>
        <v>1</v>
      </c>
      <c r="Q472" s="16" t="b">
        <f t="shared" si="37"/>
        <v>1</v>
      </c>
      <c r="R472" s="16" t="b">
        <f t="shared" si="38"/>
        <v>1</v>
      </c>
      <c r="T472" s="13"/>
    </row>
    <row r="473" spans="1:20" ht="15.75">
      <c r="A473" s="239">
        <v>448</v>
      </c>
      <c r="B473" s="206"/>
      <c r="C473" s="206"/>
      <c r="D473" s="225"/>
      <c r="E473" s="225"/>
      <c r="F473" s="225"/>
      <c r="G473" s="226"/>
      <c r="H473" s="226"/>
      <c r="I473" s="226"/>
      <c r="J473" s="226"/>
      <c r="K473" s="104">
        <f t="shared" si="39"/>
        <v>0</v>
      </c>
      <c r="L473" s="225"/>
      <c r="M473" s="207"/>
      <c r="N473" s="16" t="b">
        <f t="shared" si="41"/>
        <v>1</v>
      </c>
      <c r="O473" s="481" t="b">
        <f t="shared" si="40"/>
        <v>1</v>
      </c>
      <c r="P473" s="16" t="b">
        <f t="shared" si="42"/>
        <v>1</v>
      </c>
      <c r="Q473" s="16" t="b">
        <f t="shared" si="37"/>
        <v>1</v>
      </c>
      <c r="R473" s="16" t="b">
        <f t="shared" si="38"/>
        <v>1</v>
      </c>
      <c r="T473" s="13"/>
    </row>
    <row r="474" spans="1:20" ht="15.75">
      <c r="A474" s="239">
        <v>449</v>
      </c>
      <c r="B474" s="206"/>
      <c r="C474" s="206"/>
      <c r="D474" s="225"/>
      <c r="E474" s="225"/>
      <c r="F474" s="225"/>
      <c r="G474" s="226"/>
      <c r="H474" s="226"/>
      <c r="I474" s="226"/>
      <c r="J474" s="226"/>
      <c r="K474" s="104">
        <f t="shared" si="39"/>
        <v>0</v>
      </c>
      <c r="L474" s="225"/>
      <c r="M474" s="207"/>
      <c r="N474" s="16" t="b">
        <f t="shared" si="41"/>
        <v>1</v>
      </c>
      <c r="O474" s="481" t="b">
        <f t="shared" si="40"/>
        <v>1</v>
      </c>
      <c r="P474" s="16" t="b">
        <f t="shared" si="42"/>
        <v>1</v>
      </c>
      <c r="Q474" s="16" t="b">
        <f t="shared" ref="Q474:Q537" si="43">IF(B474="",TRUE,(IF(ISNUMBER(MATCH(B474,CountriesList,0)),TRUE,FALSE)))</f>
        <v>1</v>
      </c>
      <c r="R474" s="16" t="b">
        <f t="shared" ref="R474:R537" si="44">IF(C474="",TRUE,(IF(ISNUMBER(MATCH(C474,ClientCategorisationList,0)),TRUE,FALSE)))</f>
        <v>1</v>
      </c>
      <c r="T474" s="13"/>
    </row>
    <row r="475" spans="1:20" ht="15.75">
      <c r="A475" s="239">
        <v>450</v>
      </c>
      <c r="B475" s="206"/>
      <c r="C475" s="206"/>
      <c r="D475" s="225"/>
      <c r="E475" s="225"/>
      <c r="F475" s="225"/>
      <c r="G475" s="226"/>
      <c r="H475" s="226"/>
      <c r="I475" s="226"/>
      <c r="J475" s="226"/>
      <c r="K475" s="104">
        <f t="shared" ref="K475:K538" si="45">SUM(G475:J475)</f>
        <v>0</v>
      </c>
      <c r="L475" s="225"/>
      <c r="M475" s="207"/>
      <c r="N475" s="16" t="b">
        <f t="shared" si="41"/>
        <v>1</v>
      </c>
      <c r="O475" s="481" t="b">
        <f t="shared" ref="O475:O538" si="46">IF(OR(AND(B475="N/A",C475="N/A"),AND(B475&lt;&gt;"N/A",C475&lt;&gt;"N/A"),AND(ISBLANK(B475),ISBLANK(C475)),AND(NOT(ISBLANK(B475)),NOT(ISBLANK(C475)))),TRUE,FALSE)</f>
        <v>1</v>
      </c>
      <c r="P475" s="16" t="b">
        <f t="shared" si="42"/>
        <v>1</v>
      </c>
      <c r="Q475" s="16" t="b">
        <f t="shared" si="43"/>
        <v>1</v>
      </c>
      <c r="R475" s="16" t="b">
        <f t="shared" si="44"/>
        <v>1</v>
      </c>
      <c r="T475" s="13"/>
    </row>
    <row r="476" spans="1:20" ht="15.75">
      <c r="A476" s="239">
        <v>451</v>
      </c>
      <c r="B476" s="206"/>
      <c r="C476" s="206"/>
      <c r="D476" s="225"/>
      <c r="E476" s="225"/>
      <c r="F476" s="225"/>
      <c r="G476" s="226"/>
      <c r="H476" s="226"/>
      <c r="I476" s="226"/>
      <c r="J476" s="226"/>
      <c r="K476" s="104">
        <f t="shared" si="45"/>
        <v>0</v>
      </c>
      <c r="L476" s="225"/>
      <c r="M476" s="207"/>
      <c r="N476" s="16" t="b">
        <f t="shared" ref="N476:N539" si="47">IF(ISBLANK(B476),TRUE,IF(OR(ISBLANK(C476),ISBLANK(D476),ISBLANK(E476),ISBLANK(F476),ISBLANK(G476),ISBLANK(H476),ISBLANK(I476),ISBLANK(J476),ISBLANK(K476),ISBLANK(L476),ISBLANK(M476)),FALSE,TRUE))</f>
        <v>1</v>
      </c>
      <c r="O476" s="481" t="b">
        <f t="shared" si="46"/>
        <v>1</v>
      </c>
      <c r="P476" s="16" t="b">
        <f t="shared" ref="P476:P539" si="48">IF(OR(AND(B476="N/A",C476="N/A",D476=0,E476=0,F476=0,K476=0,L476=0,M476=0),AND(ISBLANK(B476),ISBLANK(C476),ISBLANK(D476),ISBLANK(E476),ISBLANK(F476),ISBLANK(G476),ISBLANK(H476),ISBLANK(I476),ISBLANK(J476),K476=0,ISBLANK(L476),ISBLANK(M476)),AND(AND(NOT(ISBLANK(B476)),B476&lt;&gt;"N/A"),AND(NOT(ISBLANK(C476)),C476&lt;&gt;"N/A"),D476&lt;&gt;0)),TRUE,FALSE)</f>
        <v>1</v>
      </c>
      <c r="Q476" s="16" t="b">
        <f t="shared" si="43"/>
        <v>1</v>
      </c>
      <c r="R476" s="16" t="b">
        <f t="shared" si="44"/>
        <v>1</v>
      </c>
      <c r="T476" s="13"/>
    </row>
    <row r="477" spans="1:20" ht="15.75">
      <c r="A477" s="239">
        <v>452</v>
      </c>
      <c r="B477" s="206"/>
      <c r="C477" s="206"/>
      <c r="D477" s="225"/>
      <c r="E477" s="225"/>
      <c r="F477" s="225"/>
      <c r="G477" s="226"/>
      <c r="H477" s="226"/>
      <c r="I477" s="226"/>
      <c r="J477" s="226"/>
      <c r="K477" s="104">
        <f t="shared" si="45"/>
        <v>0</v>
      </c>
      <c r="L477" s="225"/>
      <c r="M477" s="207"/>
      <c r="N477" s="16" t="b">
        <f t="shared" si="47"/>
        <v>1</v>
      </c>
      <c r="O477" s="481" t="b">
        <f t="shared" si="46"/>
        <v>1</v>
      </c>
      <c r="P477" s="16" t="b">
        <f t="shared" si="48"/>
        <v>1</v>
      </c>
      <c r="Q477" s="16" t="b">
        <f t="shared" si="43"/>
        <v>1</v>
      </c>
      <c r="R477" s="16" t="b">
        <f t="shared" si="44"/>
        <v>1</v>
      </c>
      <c r="T477" s="13"/>
    </row>
    <row r="478" spans="1:20" ht="15.75">
      <c r="A478" s="239">
        <v>453</v>
      </c>
      <c r="B478" s="206"/>
      <c r="C478" s="206"/>
      <c r="D478" s="225"/>
      <c r="E478" s="225"/>
      <c r="F478" s="225"/>
      <c r="G478" s="226"/>
      <c r="H478" s="226"/>
      <c r="I478" s="226"/>
      <c r="J478" s="226"/>
      <c r="K478" s="104">
        <f t="shared" si="45"/>
        <v>0</v>
      </c>
      <c r="L478" s="225"/>
      <c r="M478" s="207"/>
      <c r="N478" s="16" t="b">
        <f t="shared" si="47"/>
        <v>1</v>
      </c>
      <c r="O478" s="481" t="b">
        <f t="shared" si="46"/>
        <v>1</v>
      </c>
      <c r="P478" s="16" t="b">
        <f t="shared" si="48"/>
        <v>1</v>
      </c>
      <c r="Q478" s="16" t="b">
        <f t="shared" si="43"/>
        <v>1</v>
      </c>
      <c r="R478" s="16" t="b">
        <f t="shared" si="44"/>
        <v>1</v>
      </c>
      <c r="T478" s="13"/>
    </row>
    <row r="479" spans="1:20" ht="15.75">
      <c r="A479" s="239">
        <v>454</v>
      </c>
      <c r="B479" s="206"/>
      <c r="C479" s="206"/>
      <c r="D479" s="225"/>
      <c r="E479" s="225"/>
      <c r="F479" s="225"/>
      <c r="G479" s="226"/>
      <c r="H479" s="226"/>
      <c r="I479" s="226"/>
      <c r="J479" s="226"/>
      <c r="K479" s="104">
        <f t="shared" si="45"/>
        <v>0</v>
      </c>
      <c r="L479" s="225"/>
      <c r="M479" s="207"/>
      <c r="N479" s="16" t="b">
        <f t="shared" si="47"/>
        <v>1</v>
      </c>
      <c r="O479" s="481" t="b">
        <f t="shared" si="46"/>
        <v>1</v>
      </c>
      <c r="P479" s="16" t="b">
        <f t="shared" si="48"/>
        <v>1</v>
      </c>
      <c r="Q479" s="16" t="b">
        <f t="shared" si="43"/>
        <v>1</v>
      </c>
      <c r="R479" s="16" t="b">
        <f t="shared" si="44"/>
        <v>1</v>
      </c>
      <c r="T479" s="13"/>
    </row>
    <row r="480" spans="1:20" ht="15.75">
      <c r="A480" s="239">
        <v>455</v>
      </c>
      <c r="B480" s="206"/>
      <c r="C480" s="206"/>
      <c r="D480" s="225"/>
      <c r="E480" s="225"/>
      <c r="F480" s="225"/>
      <c r="G480" s="226"/>
      <c r="H480" s="226"/>
      <c r="I480" s="226"/>
      <c r="J480" s="226"/>
      <c r="K480" s="104">
        <f t="shared" si="45"/>
        <v>0</v>
      </c>
      <c r="L480" s="225"/>
      <c r="M480" s="207"/>
      <c r="N480" s="16" t="b">
        <f t="shared" si="47"/>
        <v>1</v>
      </c>
      <c r="O480" s="481" t="b">
        <f t="shared" si="46"/>
        <v>1</v>
      </c>
      <c r="P480" s="16" t="b">
        <f t="shared" si="48"/>
        <v>1</v>
      </c>
      <c r="Q480" s="16" t="b">
        <f t="shared" si="43"/>
        <v>1</v>
      </c>
      <c r="R480" s="16" t="b">
        <f t="shared" si="44"/>
        <v>1</v>
      </c>
      <c r="T480" s="13"/>
    </row>
    <row r="481" spans="1:20" ht="15.75">
      <c r="A481" s="239">
        <v>456</v>
      </c>
      <c r="B481" s="206"/>
      <c r="C481" s="206"/>
      <c r="D481" s="225"/>
      <c r="E481" s="225"/>
      <c r="F481" s="225"/>
      <c r="G481" s="226"/>
      <c r="H481" s="226"/>
      <c r="I481" s="226"/>
      <c r="J481" s="226"/>
      <c r="K481" s="104">
        <f t="shared" si="45"/>
        <v>0</v>
      </c>
      <c r="L481" s="225"/>
      <c r="M481" s="207"/>
      <c r="N481" s="16" t="b">
        <f t="shared" si="47"/>
        <v>1</v>
      </c>
      <c r="O481" s="481" t="b">
        <f t="shared" si="46"/>
        <v>1</v>
      </c>
      <c r="P481" s="16" t="b">
        <f t="shared" si="48"/>
        <v>1</v>
      </c>
      <c r="Q481" s="16" t="b">
        <f t="shared" si="43"/>
        <v>1</v>
      </c>
      <c r="R481" s="16" t="b">
        <f t="shared" si="44"/>
        <v>1</v>
      </c>
      <c r="T481" s="13"/>
    </row>
    <row r="482" spans="1:20" ht="15.75">
      <c r="A482" s="239">
        <v>457</v>
      </c>
      <c r="B482" s="206"/>
      <c r="C482" s="206"/>
      <c r="D482" s="225"/>
      <c r="E482" s="225"/>
      <c r="F482" s="225"/>
      <c r="G482" s="226"/>
      <c r="H482" s="226"/>
      <c r="I482" s="226"/>
      <c r="J482" s="226"/>
      <c r="K482" s="104">
        <f t="shared" si="45"/>
        <v>0</v>
      </c>
      <c r="L482" s="225"/>
      <c r="M482" s="207"/>
      <c r="N482" s="16" t="b">
        <f t="shared" si="47"/>
        <v>1</v>
      </c>
      <c r="O482" s="481" t="b">
        <f t="shared" si="46"/>
        <v>1</v>
      </c>
      <c r="P482" s="16" t="b">
        <f t="shared" si="48"/>
        <v>1</v>
      </c>
      <c r="Q482" s="16" t="b">
        <f t="shared" si="43"/>
        <v>1</v>
      </c>
      <c r="R482" s="16" t="b">
        <f t="shared" si="44"/>
        <v>1</v>
      </c>
      <c r="T482" s="13"/>
    </row>
    <row r="483" spans="1:20" ht="15.75">
      <c r="A483" s="239">
        <v>458</v>
      </c>
      <c r="B483" s="206"/>
      <c r="C483" s="206"/>
      <c r="D483" s="225"/>
      <c r="E483" s="225"/>
      <c r="F483" s="225"/>
      <c r="G483" s="226"/>
      <c r="H483" s="226"/>
      <c r="I483" s="226"/>
      <c r="J483" s="226"/>
      <c r="K483" s="104">
        <f t="shared" si="45"/>
        <v>0</v>
      </c>
      <c r="L483" s="225"/>
      <c r="M483" s="207"/>
      <c r="N483" s="16" t="b">
        <f t="shared" si="47"/>
        <v>1</v>
      </c>
      <c r="O483" s="481" t="b">
        <f t="shared" si="46"/>
        <v>1</v>
      </c>
      <c r="P483" s="16" t="b">
        <f t="shared" si="48"/>
        <v>1</v>
      </c>
      <c r="Q483" s="16" t="b">
        <f t="shared" si="43"/>
        <v>1</v>
      </c>
      <c r="R483" s="16" t="b">
        <f t="shared" si="44"/>
        <v>1</v>
      </c>
      <c r="T483" s="13"/>
    </row>
    <row r="484" spans="1:20" ht="15.75">
      <c r="A484" s="239">
        <v>459</v>
      </c>
      <c r="B484" s="206"/>
      <c r="C484" s="206"/>
      <c r="D484" s="225"/>
      <c r="E484" s="225"/>
      <c r="F484" s="225"/>
      <c r="G484" s="226"/>
      <c r="H484" s="226"/>
      <c r="I484" s="226"/>
      <c r="J484" s="226"/>
      <c r="K484" s="104">
        <f t="shared" si="45"/>
        <v>0</v>
      </c>
      <c r="L484" s="225"/>
      <c r="M484" s="207"/>
      <c r="N484" s="16" t="b">
        <f t="shared" si="47"/>
        <v>1</v>
      </c>
      <c r="O484" s="481" t="b">
        <f t="shared" si="46"/>
        <v>1</v>
      </c>
      <c r="P484" s="16" t="b">
        <f t="shared" si="48"/>
        <v>1</v>
      </c>
      <c r="Q484" s="16" t="b">
        <f t="shared" si="43"/>
        <v>1</v>
      </c>
      <c r="R484" s="16" t="b">
        <f t="shared" si="44"/>
        <v>1</v>
      </c>
      <c r="T484" s="13"/>
    </row>
    <row r="485" spans="1:20" ht="15.75">
      <c r="A485" s="239">
        <v>460</v>
      </c>
      <c r="B485" s="206"/>
      <c r="C485" s="206"/>
      <c r="D485" s="225"/>
      <c r="E485" s="225"/>
      <c r="F485" s="225"/>
      <c r="G485" s="226"/>
      <c r="H485" s="226"/>
      <c r="I485" s="226"/>
      <c r="J485" s="226"/>
      <c r="K485" s="104">
        <f t="shared" si="45"/>
        <v>0</v>
      </c>
      <c r="L485" s="225"/>
      <c r="M485" s="207"/>
      <c r="N485" s="16" t="b">
        <f t="shared" si="47"/>
        <v>1</v>
      </c>
      <c r="O485" s="481" t="b">
        <f t="shared" si="46"/>
        <v>1</v>
      </c>
      <c r="P485" s="16" t="b">
        <f t="shared" si="48"/>
        <v>1</v>
      </c>
      <c r="Q485" s="16" t="b">
        <f t="shared" si="43"/>
        <v>1</v>
      </c>
      <c r="R485" s="16" t="b">
        <f t="shared" si="44"/>
        <v>1</v>
      </c>
      <c r="T485" s="13"/>
    </row>
    <row r="486" spans="1:20" ht="15.75">
      <c r="A486" s="239">
        <v>461</v>
      </c>
      <c r="B486" s="206"/>
      <c r="C486" s="206"/>
      <c r="D486" s="225"/>
      <c r="E486" s="225"/>
      <c r="F486" s="225"/>
      <c r="G486" s="226"/>
      <c r="H486" s="226"/>
      <c r="I486" s="226"/>
      <c r="J486" s="226"/>
      <c r="K486" s="104">
        <f t="shared" si="45"/>
        <v>0</v>
      </c>
      <c r="L486" s="225"/>
      <c r="M486" s="207"/>
      <c r="N486" s="16" t="b">
        <f t="shared" si="47"/>
        <v>1</v>
      </c>
      <c r="O486" s="481" t="b">
        <f t="shared" si="46"/>
        <v>1</v>
      </c>
      <c r="P486" s="16" t="b">
        <f t="shared" si="48"/>
        <v>1</v>
      </c>
      <c r="Q486" s="16" t="b">
        <f t="shared" si="43"/>
        <v>1</v>
      </c>
      <c r="R486" s="16" t="b">
        <f t="shared" si="44"/>
        <v>1</v>
      </c>
      <c r="T486" s="13"/>
    </row>
    <row r="487" spans="1:20" ht="15.75">
      <c r="A487" s="239">
        <v>462</v>
      </c>
      <c r="B487" s="206"/>
      <c r="C487" s="206"/>
      <c r="D487" s="225"/>
      <c r="E487" s="225"/>
      <c r="F487" s="225"/>
      <c r="G487" s="226"/>
      <c r="H487" s="226"/>
      <c r="I487" s="226"/>
      <c r="J487" s="226"/>
      <c r="K487" s="104">
        <f t="shared" si="45"/>
        <v>0</v>
      </c>
      <c r="L487" s="225"/>
      <c r="M487" s="207"/>
      <c r="N487" s="16" t="b">
        <f t="shared" si="47"/>
        <v>1</v>
      </c>
      <c r="O487" s="481" t="b">
        <f t="shared" si="46"/>
        <v>1</v>
      </c>
      <c r="P487" s="16" t="b">
        <f t="shared" si="48"/>
        <v>1</v>
      </c>
      <c r="Q487" s="16" t="b">
        <f t="shared" si="43"/>
        <v>1</v>
      </c>
      <c r="R487" s="16" t="b">
        <f t="shared" si="44"/>
        <v>1</v>
      </c>
      <c r="T487" s="13"/>
    </row>
    <row r="488" spans="1:20" ht="15.75">
      <c r="A488" s="239">
        <v>463</v>
      </c>
      <c r="B488" s="206"/>
      <c r="C488" s="206"/>
      <c r="D488" s="225"/>
      <c r="E488" s="225"/>
      <c r="F488" s="225"/>
      <c r="G488" s="226"/>
      <c r="H488" s="226"/>
      <c r="I488" s="226"/>
      <c r="J488" s="226"/>
      <c r="K488" s="104">
        <f t="shared" si="45"/>
        <v>0</v>
      </c>
      <c r="L488" s="225"/>
      <c r="M488" s="207"/>
      <c r="N488" s="16" t="b">
        <f t="shared" si="47"/>
        <v>1</v>
      </c>
      <c r="O488" s="481" t="b">
        <f t="shared" si="46"/>
        <v>1</v>
      </c>
      <c r="P488" s="16" t="b">
        <f t="shared" si="48"/>
        <v>1</v>
      </c>
      <c r="Q488" s="16" t="b">
        <f t="shared" si="43"/>
        <v>1</v>
      </c>
      <c r="R488" s="16" t="b">
        <f t="shared" si="44"/>
        <v>1</v>
      </c>
      <c r="T488" s="13"/>
    </row>
    <row r="489" spans="1:20" ht="15.75">
      <c r="A489" s="239">
        <v>464</v>
      </c>
      <c r="B489" s="206"/>
      <c r="C489" s="206"/>
      <c r="D489" s="225"/>
      <c r="E489" s="225"/>
      <c r="F489" s="225"/>
      <c r="G489" s="226"/>
      <c r="H489" s="226"/>
      <c r="I489" s="226"/>
      <c r="J489" s="226"/>
      <c r="K489" s="104">
        <f t="shared" si="45"/>
        <v>0</v>
      </c>
      <c r="L489" s="225"/>
      <c r="M489" s="207"/>
      <c r="N489" s="16" t="b">
        <f t="shared" si="47"/>
        <v>1</v>
      </c>
      <c r="O489" s="481" t="b">
        <f t="shared" si="46"/>
        <v>1</v>
      </c>
      <c r="P489" s="16" t="b">
        <f t="shared" si="48"/>
        <v>1</v>
      </c>
      <c r="Q489" s="16" t="b">
        <f t="shared" si="43"/>
        <v>1</v>
      </c>
      <c r="R489" s="16" t="b">
        <f t="shared" si="44"/>
        <v>1</v>
      </c>
      <c r="T489" s="13"/>
    </row>
    <row r="490" spans="1:20" ht="15.75">
      <c r="A490" s="239">
        <v>465</v>
      </c>
      <c r="B490" s="206"/>
      <c r="C490" s="206"/>
      <c r="D490" s="225"/>
      <c r="E490" s="225"/>
      <c r="F490" s="225"/>
      <c r="G490" s="226"/>
      <c r="H490" s="226"/>
      <c r="I490" s="226"/>
      <c r="J490" s="226"/>
      <c r="K490" s="104">
        <f t="shared" si="45"/>
        <v>0</v>
      </c>
      <c r="L490" s="225"/>
      <c r="M490" s="207"/>
      <c r="N490" s="16" t="b">
        <f t="shared" si="47"/>
        <v>1</v>
      </c>
      <c r="O490" s="481" t="b">
        <f t="shared" si="46"/>
        <v>1</v>
      </c>
      <c r="P490" s="16" t="b">
        <f t="shared" si="48"/>
        <v>1</v>
      </c>
      <c r="Q490" s="16" t="b">
        <f t="shared" si="43"/>
        <v>1</v>
      </c>
      <c r="R490" s="16" t="b">
        <f t="shared" si="44"/>
        <v>1</v>
      </c>
      <c r="T490" s="13"/>
    </row>
    <row r="491" spans="1:20" ht="15.75">
      <c r="A491" s="239">
        <v>466</v>
      </c>
      <c r="B491" s="206"/>
      <c r="C491" s="206"/>
      <c r="D491" s="225"/>
      <c r="E491" s="225"/>
      <c r="F491" s="225"/>
      <c r="G491" s="226"/>
      <c r="H491" s="226"/>
      <c r="I491" s="226"/>
      <c r="J491" s="226"/>
      <c r="K491" s="104">
        <f t="shared" si="45"/>
        <v>0</v>
      </c>
      <c r="L491" s="225"/>
      <c r="M491" s="207"/>
      <c r="N491" s="16" t="b">
        <f t="shared" si="47"/>
        <v>1</v>
      </c>
      <c r="O491" s="481" t="b">
        <f t="shared" si="46"/>
        <v>1</v>
      </c>
      <c r="P491" s="16" t="b">
        <f t="shared" si="48"/>
        <v>1</v>
      </c>
      <c r="Q491" s="16" t="b">
        <f t="shared" si="43"/>
        <v>1</v>
      </c>
      <c r="R491" s="16" t="b">
        <f t="shared" si="44"/>
        <v>1</v>
      </c>
      <c r="T491" s="13"/>
    </row>
    <row r="492" spans="1:20" ht="15.75">
      <c r="A492" s="239">
        <v>467</v>
      </c>
      <c r="B492" s="206"/>
      <c r="C492" s="206"/>
      <c r="D492" s="225"/>
      <c r="E492" s="225"/>
      <c r="F492" s="225"/>
      <c r="G492" s="226"/>
      <c r="H492" s="226"/>
      <c r="I492" s="226"/>
      <c r="J492" s="226"/>
      <c r="K492" s="104">
        <f t="shared" si="45"/>
        <v>0</v>
      </c>
      <c r="L492" s="225"/>
      <c r="M492" s="207"/>
      <c r="N492" s="16" t="b">
        <f t="shared" si="47"/>
        <v>1</v>
      </c>
      <c r="O492" s="481" t="b">
        <f t="shared" si="46"/>
        <v>1</v>
      </c>
      <c r="P492" s="16" t="b">
        <f t="shared" si="48"/>
        <v>1</v>
      </c>
      <c r="Q492" s="16" t="b">
        <f t="shared" si="43"/>
        <v>1</v>
      </c>
      <c r="R492" s="16" t="b">
        <f t="shared" si="44"/>
        <v>1</v>
      </c>
      <c r="T492" s="13"/>
    </row>
    <row r="493" spans="1:20" ht="15.75">
      <c r="A493" s="239">
        <v>468</v>
      </c>
      <c r="B493" s="206"/>
      <c r="C493" s="206"/>
      <c r="D493" s="225"/>
      <c r="E493" s="225"/>
      <c r="F493" s="225"/>
      <c r="G493" s="226"/>
      <c r="H493" s="226"/>
      <c r="I493" s="226"/>
      <c r="J493" s="226"/>
      <c r="K493" s="104">
        <f t="shared" si="45"/>
        <v>0</v>
      </c>
      <c r="L493" s="225"/>
      <c r="M493" s="207"/>
      <c r="N493" s="16" t="b">
        <f t="shared" si="47"/>
        <v>1</v>
      </c>
      <c r="O493" s="481" t="b">
        <f t="shared" si="46"/>
        <v>1</v>
      </c>
      <c r="P493" s="16" t="b">
        <f t="shared" si="48"/>
        <v>1</v>
      </c>
      <c r="Q493" s="16" t="b">
        <f t="shared" si="43"/>
        <v>1</v>
      </c>
      <c r="R493" s="16" t="b">
        <f t="shared" si="44"/>
        <v>1</v>
      </c>
      <c r="T493" s="13"/>
    </row>
    <row r="494" spans="1:20" ht="15.75">
      <c r="A494" s="239">
        <v>469</v>
      </c>
      <c r="B494" s="206"/>
      <c r="C494" s="206"/>
      <c r="D494" s="225"/>
      <c r="E494" s="225"/>
      <c r="F494" s="225"/>
      <c r="G494" s="226"/>
      <c r="H494" s="226"/>
      <c r="I494" s="226"/>
      <c r="J494" s="226"/>
      <c r="K494" s="104">
        <f t="shared" si="45"/>
        <v>0</v>
      </c>
      <c r="L494" s="225"/>
      <c r="M494" s="207"/>
      <c r="N494" s="16" t="b">
        <f t="shared" si="47"/>
        <v>1</v>
      </c>
      <c r="O494" s="481" t="b">
        <f t="shared" si="46"/>
        <v>1</v>
      </c>
      <c r="P494" s="16" t="b">
        <f t="shared" si="48"/>
        <v>1</v>
      </c>
      <c r="Q494" s="16" t="b">
        <f t="shared" si="43"/>
        <v>1</v>
      </c>
      <c r="R494" s="16" t="b">
        <f t="shared" si="44"/>
        <v>1</v>
      </c>
      <c r="T494" s="13"/>
    </row>
    <row r="495" spans="1:20" ht="15.75">
      <c r="A495" s="239">
        <v>470</v>
      </c>
      <c r="B495" s="206"/>
      <c r="C495" s="206"/>
      <c r="D495" s="225"/>
      <c r="E495" s="225"/>
      <c r="F495" s="225"/>
      <c r="G495" s="226"/>
      <c r="H495" s="226"/>
      <c r="I495" s="226"/>
      <c r="J495" s="226"/>
      <c r="K495" s="104">
        <f t="shared" si="45"/>
        <v>0</v>
      </c>
      <c r="L495" s="225"/>
      <c r="M495" s="207"/>
      <c r="N495" s="16" t="b">
        <f t="shared" si="47"/>
        <v>1</v>
      </c>
      <c r="O495" s="481" t="b">
        <f t="shared" si="46"/>
        <v>1</v>
      </c>
      <c r="P495" s="16" t="b">
        <f t="shared" si="48"/>
        <v>1</v>
      </c>
      <c r="Q495" s="16" t="b">
        <f t="shared" si="43"/>
        <v>1</v>
      </c>
      <c r="R495" s="16" t="b">
        <f t="shared" si="44"/>
        <v>1</v>
      </c>
      <c r="T495" s="13"/>
    </row>
    <row r="496" spans="1:20" ht="15.75">
      <c r="A496" s="239">
        <v>471</v>
      </c>
      <c r="B496" s="206"/>
      <c r="C496" s="206"/>
      <c r="D496" s="225"/>
      <c r="E496" s="225"/>
      <c r="F496" s="225"/>
      <c r="G496" s="226"/>
      <c r="H496" s="226"/>
      <c r="I496" s="226"/>
      <c r="J496" s="226"/>
      <c r="K496" s="104">
        <f t="shared" si="45"/>
        <v>0</v>
      </c>
      <c r="L496" s="225"/>
      <c r="M496" s="207"/>
      <c r="N496" s="16" t="b">
        <f t="shared" si="47"/>
        <v>1</v>
      </c>
      <c r="O496" s="481" t="b">
        <f t="shared" si="46"/>
        <v>1</v>
      </c>
      <c r="P496" s="16" t="b">
        <f t="shared" si="48"/>
        <v>1</v>
      </c>
      <c r="Q496" s="16" t="b">
        <f t="shared" si="43"/>
        <v>1</v>
      </c>
      <c r="R496" s="16" t="b">
        <f t="shared" si="44"/>
        <v>1</v>
      </c>
      <c r="T496" s="13"/>
    </row>
    <row r="497" spans="1:20" ht="15.75">
      <c r="A497" s="239">
        <v>472</v>
      </c>
      <c r="B497" s="206"/>
      <c r="C497" s="206"/>
      <c r="D497" s="225"/>
      <c r="E497" s="225"/>
      <c r="F497" s="225"/>
      <c r="G497" s="226"/>
      <c r="H497" s="226"/>
      <c r="I497" s="226"/>
      <c r="J497" s="226"/>
      <c r="K497" s="104">
        <f t="shared" si="45"/>
        <v>0</v>
      </c>
      <c r="L497" s="225"/>
      <c r="M497" s="207"/>
      <c r="N497" s="16" t="b">
        <f t="shared" si="47"/>
        <v>1</v>
      </c>
      <c r="O497" s="481" t="b">
        <f t="shared" si="46"/>
        <v>1</v>
      </c>
      <c r="P497" s="16" t="b">
        <f t="shared" si="48"/>
        <v>1</v>
      </c>
      <c r="Q497" s="16" t="b">
        <f t="shared" si="43"/>
        <v>1</v>
      </c>
      <c r="R497" s="16" t="b">
        <f t="shared" si="44"/>
        <v>1</v>
      </c>
      <c r="T497" s="13"/>
    </row>
    <row r="498" spans="1:20" ht="15.75">
      <c r="A498" s="239">
        <v>473</v>
      </c>
      <c r="B498" s="206"/>
      <c r="C498" s="206"/>
      <c r="D498" s="225"/>
      <c r="E498" s="225"/>
      <c r="F498" s="225"/>
      <c r="G498" s="226"/>
      <c r="H498" s="226"/>
      <c r="I498" s="226"/>
      <c r="J498" s="226"/>
      <c r="K498" s="104">
        <f t="shared" si="45"/>
        <v>0</v>
      </c>
      <c r="L498" s="225"/>
      <c r="M498" s="207"/>
      <c r="N498" s="16" t="b">
        <f t="shared" si="47"/>
        <v>1</v>
      </c>
      <c r="O498" s="481" t="b">
        <f t="shared" si="46"/>
        <v>1</v>
      </c>
      <c r="P498" s="16" t="b">
        <f t="shared" si="48"/>
        <v>1</v>
      </c>
      <c r="Q498" s="16" t="b">
        <f t="shared" si="43"/>
        <v>1</v>
      </c>
      <c r="R498" s="16" t="b">
        <f t="shared" si="44"/>
        <v>1</v>
      </c>
      <c r="T498" s="13"/>
    </row>
    <row r="499" spans="1:20" ht="15.75">
      <c r="A499" s="239">
        <v>474</v>
      </c>
      <c r="B499" s="206"/>
      <c r="C499" s="206"/>
      <c r="D499" s="225"/>
      <c r="E499" s="225"/>
      <c r="F499" s="225"/>
      <c r="G499" s="226"/>
      <c r="H499" s="226"/>
      <c r="I499" s="226"/>
      <c r="J499" s="226"/>
      <c r="K499" s="104">
        <f t="shared" si="45"/>
        <v>0</v>
      </c>
      <c r="L499" s="225"/>
      <c r="M499" s="207"/>
      <c r="N499" s="16" t="b">
        <f t="shared" si="47"/>
        <v>1</v>
      </c>
      <c r="O499" s="481" t="b">
        <f t="shared" si="46"/>
        <v>1</v>
      </c>
      <c r="P499" s="16" t="b">
        <f t="shared" si="48"/>
        <v>1</v>
      </c>
      <c r="Q499" s="16" t="b">
        <f t="shared" si="43"/>
        <v>1</v>
      </c>
      <c r="R499" s="16" t="b">
        <f t="shared" si="44"/>
        <v>1</v>
      </c>
      <c r="T499" s="13"/>
    </row>
    <row r="500" spans="1:20" ht="15.75">
      <c r="A500" s="239">
        <v>475</v>
      </c>
      <c r="B500" s="206"/>
      <c r="C500" s="206"/>
      <c r="D500" s="225"/>
      <c r="E500" s="225"/>
      <c r="F500" s="225"/>
      <c r="G500" s="226"/>
      <c r="H500" s="226"/>
      <c r="I500" s="226"/>
      <c r="J500" s="226"/>
      <c r="K500" s="104">
        <f t="shared" si="45"/>
        <v>0</v>
      </c>
      <c r="L500" s="225"/>
      <c r="M500" s="207"/>
      <c r="N500" s="16" t="b">
        <f t="shared" si="47"/>
        <v>1</v>
      </c>
      <c r="O500" s="481" t="b">
        <f t="shared" si="46"/>
        <v>1</v>
      </c>
      <c r="P500" s="16" t="b">
        <f t="shared" si="48"/>
        <v>1</v>
      </c>
      <c r="Q500" s="16" t="b">
        <f t="shared" si="43"/>
        <v>1</v>
      </c>
      <c r="R500" s="16" t="b">
        <f t="shared" si="44"/>
        <v>1</v>
      </c>
      <c r="T500" s="13"/>
    </row>
    <row r="501" spans="1:20" ht="15.75">
      <c r="A501" s="239">
        <v>476</v>
      </c>
      <c r="B501" s="206"/>
      <c r="C501" s="206"/>
      <c r="D501" s="225"/>
      <c r="E501" s="225"/>
      <c r="F501" s="225"/>
      <c r="G501" s="226"/>
      <c r="H501" s="226"/>
      <c r="I501" s="226"/>
      <c r="J501" s="226"/>
      <c r="K501" s="104">
        <f t="shared" si="45"/>
        <v>0</v>
      </c>
      <c r="L501" s="225"/>
      <c r="M501" s="207"/>
      <c r="N501" s="16" t="b">
        <f t="shared" si="47"/>
        <v>1</v>
      </c>
      <c r="O501" s="481" t="b">
        <f t="shared" si="46"/>
        <v>1</v>
      </c>
      <c r="P501" s="16" t="b">
        <f t="shared" si="48"/>
        <v>1</v>
      </c>
      <c r="Q501" s="16" t="b">
        <f t="shared" si="43"/>
        <v>1</v>
      </c>
      <c r="R501" s="16" t="b">
        <f t="shared" si="44"/>
        <v>1</v>
      </c>
      <c r="T501" s="13"/>
    </row>
    <row r="502" spans="1:20" ht="15.75">
      <c r="A502" s="239">
        <v>477</v>
      </c>
      <c r="B502" s="206"/>
      <c r="C502" s="206"/>
      <c r="D502" s="225"/>
      <c r="E502" s="225"/>
      <c r="F502" s="225"/>
      <c r="G502" s="226"/>
      <c r="H502" s="226"/>
      <c r="I502" s="226"/>
      <c r="J502" s="226"/>
      <c r="K502" s="104">
        <f t="shared" si="45"/>
        <v>0</v>
      </c>
      <c r="L502" s="225"/>
      <c r="M502" s="207"/>
      <c r="N502" s="16" t="b">
        <f t="shared" si="47"/>
        <v>1</v>
      </c>
      <c r="O502" s="481" t="b">
        <f t="shared" si="46"/>
        <v>1</v>
      </c>
      <c r="P502" s="16" t="b">
        <f t="shared" si="48"/>
        <v>1</v>
      </c>
      <c r="Q502" s="16" t="b">
        <f t="shared" si="43"/>
        <v>1</v>
      </c>
      <c r="R502" s="16" t="b">
        <f t="shared" si="44"/>
        <v>1</v>
      </c>
      <c r="T502" s="13"/>
    </row>
    <row r="503" spans="1:20" ht="15.75">
      <c r="A503" s="239">
        <v>478</v>
      </c>
      <c r="B503" s="206"/>
      <c r="C503" s="206"/>
      <c r="D503" s="225"/>
      <c r="E503" s="225"/>
      <c r="F503" s="225"/>
      <c r="G503" s="226"/>
      <c r="H503" s="226"/>
      <c r="I503" s="226"/>
      <c r="J503" s="226"/>
      <c r="K503" s="104">
        <f t="shared" si="45"/>
        <v>0</v>
      </c>
      <c r="L503" s="225"/>
      <c r="M503" s="207"/>
      <c r="N503" s="16" t="b">
        <f t="shared" si="47"/>
        <v>1</v>
      </c>
      <c r="O503" s="481" t="b">
        <f t="shared" si="46"/>
        <v>1</v>
      </c>
      <c r="P503" s="16" t="b">
        <f t="shared" si="48"/>
        <v>1</v>
      </c>
      <c r="Q503" s="16" t="b">
        <f t="shared" si="43"/>
        <v>1</v>
      </c>
      <c r="R503" s="16" t="b">
        <f t="shared" si="44"/>
        <v>1</v>
      </c>
      <c r="T503" s="13"/>
    </row>
    <row r="504" spans="1:20" ht="15.75">
      <c r="A504" s="239">
        <v>479</v>
      </c>
      <c r="B504" s="206"/>
      <c r="C504" s="206"/>
      <c r="D504" s="225"/>
      <c r="E504" s="225"/>
      <c r="F504" s="225"/>
      <c r="G504" s="226"/>
      <c r="H504" s="226"/>
      <c r="I504" s="226"/>
      <c r="J504" s="226"/>
      <c r="K504" s="104">
        <f t="shared" si="45"/>
        <v>0</v>
      </c>
      <c r="L504" s="225"/>
      <c r="M504" s="207"/>
      <c r="N504" s="16" t="b">
        <f t="shared" si="47"/>
        <v>1</v>
      </c>
      <c r="O504" s="481" t="b">
        <f t="shared" si="46"/>
        <v>1</v>
      </c>
      <c r="P504" s="16" t="b">
        <f t="shared" si="48"/>
        <v>1</v>
      </c>
      <c r="Q504" s="16" t="b">
        <f t="shared" si="43"/>
        <v>1</v>
      </c>
      <c r="R504" s="16" t="b">
        <f t="shared" si="44"/>
        <v>1</v>
      </c>
      <c r="T504" s="13"/>
    </row>
    <row r="505" spans="1:20" ht="15.75">
      <c r="A505" s="239">
        <v>480</v>
      </c>
      <c r="B505" s="206"/>
      <c r="C505" s="206"/>
      <c r="D505" s="225"/>
      <c r="E505" s="225"/>
      <c r="F505" s="225"/>
      <c r="G505" s="226"/>
      <c r="H505" s="226"/>
      <c r="I505" s="226"/>
      <c r="J505" s="226"/>
      <c r="K505" s="104">
        <f t="shared" si="45"/>
        <v>0</v>
      </c>
      <c r="L505" s="225"/>
      <c r="M505" s="207"/>
      <c r="N505" s="16" t="b">
        <f t="shared" si="47"/>
        <v>1</v>
      </c>
      <c r="O505" s="481" t="b">
        <f t="shared" si="46"/>
        <v>1</v>
      </c>
      <c r="P505" s="16" t="b">
        <f t="shared" si="48"/>
        <v>1</v>
      </c>
      <c r="Q505" s="16" t="b">
        <f t="shared" si="43"/>
        <v>1</v>
      </c>
      <c r="R505" s="16" t="b">
        <f t="shared" si="44"/>
        <v>1</v>
      </c>
      <c r="T505" s="13"/>
    </row>
    <row r="506" spans="1:20" ht="15.75">
      <c r="A506" s="239">
        <v>481</v>
      </c>
      <c r="B506" s="206"/>
      <c r="C506" s="206"/>
      <c r="D506" s="225"/>
      <c r="E506" s="225"/>
      <c r="F506" s="225"/>
      <c r="G506" s="226"/>
      <c r="H506" s="226"/>
      <c r="I506" s="226"/>
      <c r="J506" s="226"/>
      <c r="K506" s="104">
        <f t="shared" si="45"/>
        <v>0</v>
      </c>
      <c r="L506" s="225"/>
      <c r="M506" s="207"/>
      <c r="N506" s="16" t="b">
        <f t="shared" si="47"/>
        <v>1</v>
      </c>
      <c r="O506" s="481" t="b">
        <f t="shared" si="46"/>
        <v>1</v>
      </c>
      <c r="P506" s="16" t="b">
        <f t="shared" si="48"/>
        <v>1</v>
      </c>
      <c r="Q506" s="16" t="b">
        <f t="shared" si="43"/>
        <v>1</v>
      </c>
      <c r="R506" s="16" t="b">
        <f t="shared" si="44"/>
        <v>1</v>
      </c>
      <c r="T506" s="13"/>
    </row>
    <row r="507" spans="1:20" ht="15.75">
      <c r="A507" s="239">
        <v>482</v>
      </c>
      <c r="B507" s="206"/>
      <c r="C507" s="206"/>
      <c r="D507" s="225"/>
      <c r="E507" s="225"/>
      <c r="F507" s="225"/>
      <c r="G507" s="226"/>
      <c r="H507" s="226"/>
      <c r="I507" s="226"/>
      <c r="J507" s="226"/>
      <c r="K507" s="104">
        <f t="shared" si="45"/>
        <v>0</v>
      </c>
      <c r="L507" s="225"/>
      <c r="M507" s="207"/>
      <c r="N507" s="16" t="b">
        <f t="shared" si="47"/>
        <v>1</v>
      </c>
      <c r="O507" s="481" t="b">
        <f t="shared" si="46"/>
        <v>1</v>
      </c>
      <c r="P507" s="16" t="b">
        <f t="shared" si="48"/>
        <v>1</v>
      </c>
      <c r="Q507" s="16" t="b">
        <f t="shared" si="43"/>
        <v>1</v>
      </c>
      <c r="R507" s="16" t="b">
        <f t="shared" si="44"/>
        <v>1</v>
      </c>
      <c r="T507" s="13"/>
    </row>
    <row r="508" spans="1:20" ht="15.75">
      <c r="A508" s="239">
        <v>483</v>
      </c>
      <c r="B508" s="206"/>
      <c r="C508" s="206"/>
      <c r="D508" s="225"/>
      <c r="E508" s="225"/>
      <c r="F508" s="225"/>
      <c r="G508" s="226"/>
      <c r="H508" s="226"/>
      <c r="I508" s="226"/>
      <c r="J508" s="226"/>
      <c r="K508" s="104">
        <f t="shared" si="45"/>
        <v>0</v>
      </c>
      <c r="L508" s="225"/>
      <c r="M508" s="207"/>
      <c r="N508" s="16" t="b">
        <f t="shared" si="47"/>
        <v>1</v>
      </c>
      <c r="O508" s="481" t="b">
        <f t="shared" si="46"/>
        <v>1</v>
      </c>
      <c r="P508" s="16" t="b">
        <f t="shared" si="48"/>
        <v>1</v>
      </c>
      <c r="Q508" s="16" t="b">
        <f t="shared" si="43"/>
        <v>1</v>
      </c>
      <c r="R508" s="16" t="b">
        <f t="shared" si="44"/>
        <v>1</v>
      </c>
      <c r="T508" s="13"/>
    </row>
    <row r="509" spans="1:20" ht="15.75">
      <c r="A509" s="239">
        <v>484</v>
      </c>
      <c r="B509" s="206"/>
      <c r="C509" s="206"/>
      <c r="D509" s="225"/>
      <c r="E509" s="225"/>
      <c r="F509" s="225"/>
      <c r="G509" s="226"/>
      <c r="H509" s="226"/>
      <c r="I509" s="226"/>
      <c r="J509" s="226"/>
      <c r="K509" s="104">
        <f t="shared" si="45"/>
        <v>0</v>
      </c>
      <c r="L509" s="225"/>
      <c r="M509" s="207"/>
      <c r="N509" s="16" t="b">
        <f t="shared" si="47"/>
        <v>1</v>
      </c>
      <c r="O509" s="481" t="b">
        <f t="shared" si="46"/>
        <v>1</v>
      </c>
      <c r="P509" s="16" t="b">
        <f t="shared" si="48"/>
        <v>1</v>
      </c>
      <c r="Q509" s="16" t="b">
        <f t="shared" si="43"/>
        <v>1</v>
      </c>
      <c r="R509" s="16" t="b">
        <f t="shared" si="44"/>
        <v>1</v>
      </c>
      <c r="T509" s="13"/>
    </row>
    <row r="510" spans="1:20" ht="15.75">
      <c r="A510" s="239">
        <v>485</v>
      </c>
      <c r="B510" s="206"/>
      <c r="C510" s="206"/>
      <c r="D510" s="225"/>
      <c r="E510" s="225"/>
      <c r="F510" s="225"/>
      <c r="G510" s="226"/>
      <c r="H510" s="226"/>
      <c r="I510" s="226"/>
      <c r="J510" s="226"/>
      <c r="K510" s="104">
        <f t="shared" si="45"/>
        <v>0</v>
      </c>
      <c r="L510" s="225"/>
      <c r="M510" s="207"/>
      <c r="N510" s="16" t="b">
        <f t="shared" si="47"/>
        <v>1</v>
      </c>
      <c r="O510" s="481" t="b">
        <f t="shared" si="46"/>
        <v>1</v>
      </c>
      <c r="P510" s="16" t="b">
        <f t="shared" si="48"/>
        <v>1</v>
      </c>
      <c r="Q510" s="16" t="b">
        <f t="shared" si="43"/>
        <v>1</v>
      </c>
      <c r="R510" s="16" t="b">
        <f t="shared" si="44"/>
        <v>1</v>
      </c>
      <c r="T510" s="13"/>
    </row>
    <row r="511" spans="1:20" ht="15.75">
      <c r="A511" s="239">
        <v>486</v>
      </c>
      <c r="B511" s="206"/>
      <c r="C511" s="206"/>
      <c r="D511" s="225"/>
      <c r="E511" s="225"/>
      <c r="F511" s="225"/>
      <c r="G511" s="226"/>
      <c r="H511" s="226"/>
      <c r="I511" s="226"/>
      <c r="J511" s="226"/>
      <c r="K511" s="104">
        <f t="shared" si="45"/>
        <v>0</v>
      </c>
      <c r="L511" s="225"/>
      <c r="M511" s="207"/>
      <c r="N511" s="16" t="b">
        <f t="shared" si="47"/>
        <v>1</v>
      </c>
      <c r="O511" s="481" t="b">
        <f t="shared" si="46"/>
        <v>1</v>
      </c>
      <c r="P511" s="16" t="b">
        <f t="shared" si="48"/>
        <v>1</v>
      </c>
      <c r="Q511" s="16" t="b">
        <f t="shared" si="43"/>
        <v>1</v>
      </c>
      <c r="R511" s="16" t="b">
        <f t="shared" si="44"/>
        <v>1</v>
      </c>
      <c r="T511" s="13"/>
    </row>
    <row r="512" spans="1:20" ht="15.75">
      <c r="A512" s="239">
        <v>487</v>
      </c>
      <c r="B512" s="206"/>
      <c r="C512" s="206"/>
      <c r="D512" s="225"/>
      <c r="E512" s="225"/>
      <c r="F512" s="225"/>
      <c r="G512" s="226"/>
      <c r="H512" s="226"/>
      <c r="I512" s="226"/>
      <c r="J512" s="226"/>
      <c r="K512" s="104">
        <f t="shared" si="45"/>
        <v>0</v>
      </c>
      <c r="L512" s="225"/>
      <c r="M512" s="207"/>
      <c r="N512" s="16" t="b">
        <f t="shared" si="47"/>
        <v>1</v>
      </c>
      <c r="O512" s="481" t="b">
        <f t="shared" si="46"/>
        <v>1</v>
      </c>
      <c r="P512" s="16" t="b">
        <f t="shared" si="48"/>
        <v>1</v>
      </c>
      <c r="Q512" s="16" t="b">
        <f t="shared" si="43"/>
        <v>1</v>
      </c>
      <c r="R512" s="16" t="b">
        <f t="shared" si="44"/>
        <v>1</v>
      </c>
      <c r="T512" s="13"/>
    </row>
    <row r="513" spans="1:20" ht="15.75">
      <c r="A513" s="239">
        <v>488</v>
      </c>
      <c r="B513" s="206"/>
      <c r="C513" s="206"/>
      <c r="D513" s="225"/>
      <c r="E513" s="225"/>
      <c r="F513" s="225"/>
      <c r="G513" s="226"/>
      <c r="H513" s="226"/>
      <c r="I513" s="226"/>
      <c r="J513" s="226"/>
      <c r="K513" s="104">
        <f t="shared" si="45"/>
        <v>0</v>
      </c>
      <c r="L513" s="225"/>
      <c r="M513" s="207"/>
      <c r="N513" s="16" t="b">
        <f t="shared" si="47"/>
        <v>1</v>
      </c>
      <c r="O513" s="481" t="b">
        <f t="shared" si="46"/>
        <v>1</v>
      </c>
      <c r="P513" s="16" t="b">
        <f t="shared" si="48"/>
        <v>1</v>
      </c>
      <c r="Q513" s="16" t="b">
        <f t="shared" si="43"/>
        <v>1</v>
      </c>
      <c r="R513" s="16" t="b">
        <f t="shared" si="44"/>
        <v>1</v>
      </c>
      <c r="T513" s="13"/>
    </row>
    <row r="514" spans="1:20" ht="15.75">
      <c r="A514" s="239">
        <v>489</v>
      </c>
      <c r="B514" s="206"/>
      <c r="C514" s="206"/>
      <c r="D514" s="225"/>
      <c r="E514" s="225"/>
      <c r="F514" s="225"/>
      <c r="G514" s="226"/>
      <c r="H514" s="226"/>
      <c r="I514" s="226"/>
      <c r="J514" s="226"/>
      <c r="K514" s="104">
        <f t="shared" si="45"/>
        <v>0</v>
      </c>
      <c r="L514" s="225"/>
      <c r="M514" s="207"/>
      <c r="N514" s="16" t="b">
        <f t="shared" si="47"/>
        <v>1</v>
      </c>
      <c r="O514" s="481" t="b">
        <f t="shared" si="46"/>
        <v>1</v>
      </c>
      <c r="P514" s="16" t="b">
        <f t="shared" si="48"/>
        <v>1</v>
      </c>
      <c r="Q514" s="16" t="b">
        <f t="shared" si="43"/>
        <v>1</v>
      </c>
      <c r="R514" s="16" t="b">
        <f t="shared" si="44"/>
        <v>1</v>
      </c>
      <c r="T514" s="13"/>
    </row>
    <row r="515" spans="1:20" ht="15.75">
      <c r="A515" s="239">
        <v>490</v>
      </c>
      <c r="B515" s="206"/>
      <c r="C515" s="206"/>
      <c r="D515" s="225"/>
      <c r="E515" s="225"/>
      <c r="F515" s="225"/>
      <c r="G515" s="226"/>
      <c r="H515" s="226"/>
      <c r="I515" s="226"/>
      <c r="J515" s="226"/>
      <c r="K515" s="104">
        <f t="shared" si="45"/>
        <v>0</v>
      </c>
      <c r="L515" s="225"/>
      <c r="M515" s="207"/>
      <c r="N515" s="16" t="b">
        <f t="shared" si="47"/>
        <v>1</v>
      </c>
      <c r="O515" s="481" t="b">
        <f t="shared" si="46"/>
        <v>1</v>
      </c>
      <c r="P515" s="16" t="b">
        <f t="shared" si="48"/>
        <v>1</v>
      </c>
      <c r="Q515" s="16" t="b">
        <f t="shared" si="43"/>
        <v>1</v>
      </c>
      <c r="R515" s="16" t="b">
        <f t="shared" si="44"/>
        <v>1</v>
      </c>
      <c r="T515" s="13"/>
    </row>
    <row r="516" spans="1:20" ht="15.75">
      <c r="A516" s="239">
        <v>491</v>
      </c>
      <c r="B516" s="206"/>
      <c r="C516" s="206"/>
      <c r="D516" s="225"/>
      <c r="E516" s="225"/>
      <c r="F516" s="225"/>
      <c r="G516" s="226"/>
      <c r="H516" s="226"/>
      <c r="I516" s="226"/>
      <c r="J516" s="226"/>
      <c r="K516" s="104">
        <f t="shared" si="45"/>
        <v>0</v>
      </c>
      <c r="L516" s="225"/>
      <c r="M516" s="207"/>
      <c r="N516" s="16" t="b">
        <f t="shared" si="47"/>
        <v>1</v>
      </c>
      <c r="O516" s="481" t="b">
        <f t="shared" si="46"/>
        <v>1</v>
      </c>
      <c r="P516" s="16" t="b">
        <f t="shared" si="48"/>
        <v>1</v>
      </c>
      <c r="Q516" s="16" t="b">
        <f t="shared" si="43"/>
        <v>1</v>
      </c>
      <c r="R516" s="16" t="b">
        <f t="shared" si="44"/>
        <v>1</v>
      </c>
      <c r="T516" s="13"/>
    </row>
    <row r="517" spans="1:20" ht="15.75">
      <c r="A517" s="239">
        <v>492</v>
      </c>
      <c r="B517" s="206"/>
      <c r="C517" s="206"/>
      <c r="D517" s="225"/>
      <c r="E517" s="225"/>
      <c r="F517" s="225"/>
      <c r="G517" s="226"/>
      <c r="H517" s="226"/>
      <c r="I517" s="226"/>
      <c r="J517" s="226"/>
      <c r="K517" s="104">
        <f t="shared" si="45"/>
        <v>0</v>
      </c>
      <c r="L517" s="225"/>
      <c r="M517" s="207"/>
      <c r="N517" s="16" t="b">
        <f t="shared" si="47"/>
        <v>1</v>
      </c>
      <c r="O517" s="481" t="b">
        <f t="shared" si="46"/>
        <v>1</v>
      </c>
      <c r="P517" s="16" t="b">
        <f t="shared" si="48"/>
        <v>1</v>
      </c>
      <c r="Q517" s="16" t="b">
        <f t="shared" si="43"/>
        <v>1</v>
      </c>
      <c r="R517" s="16" t="b">
        <f t="shared" si="44"/>
        <v>1</v>
      </c>
      <c r="T517" s="13"/>
    </row>
    <row r="518" spans="1:20" ht="15.75">
      <c r="A518" s="239">
        <v>493</v>
      </c>
      <c r="B518" s="206"/>
      <c r="C518" s="206"/>
      <c r="D518" s="225"/>
      <c r="E518" s="225"/>
      <c r="F518" s="225"/>
      <c r="G518" s="226"/>
      <c r="H518" s="226"/>
      <c r="I518" s="226"/>
      <c r="J518" s="226"/>
      <c r="K518" s="104">
        <f t="shared" si="45"/>
        <v>0</v>
      </c>
      <c r="L518" s="225"/>
      <c r="M518" s="207"/>
      <c r="N518" s="16" t="b">
        <f t="shared" si="47"/>
        <v>1</v>
      </c>
      <c r="O518" s="481" t="b">
        <f t="shared" si="46"/>
        <v>1</v>
      </c>
      <c r="P518" s="16" t="b">
        <f t="shared" si="48"/>
        <v>1</v>
      </c>
      <c r="Q518" s="16" t="b">
        <f t="shared" si="43"/>
        <v>1</v>
      </c>
      <c r="R518" s="16" t="b">
        <f t="shared" si="44"/>
        <v>1</v>
      </c>
      <c r="T518" s="13"/>
    </row>
    <row r="519" spans="1:20" ht="15.75">
      <c r="A519" s="239">
        <v>494</v>
      </c>
      <c r="B519" s="206"/>
      <c r="C519" s="206"/>
      <c r="D519" s="225"/>
      <c r="E519" s="225"/>
      <c r="F519" s="225"/>
      <c r="G519" s="226"/>
      <c r="H519" s="226"/>
      <c r="I519" s="226"/>
      <c r="J519" s="226"/>
      <c r="K519" s="104">
        <f t="shared" si="45"/>
        <v>0</v>
      </c>
      <c r="L519" s="225"/>
      <c r="M519" s="207"/>
      <c r="N519" s="16" t="b">
        <f t="shared" si="47"/>
        <v>1</v>
      </c>
      <c r="O519" s="481" t="b">
        <f t="shared" si="46"/>
        <v>1</v>
      </c>
      <c r="P519" s="16" t="b">
        <f t="shared" si="48"/>
        <v>1</v>
      </c>
      <c r="Q519" s="16" t="b">
        <f t="shared" si="43"/>
        <v>1</v>
      </c>
      <c r="R519" s="16" t="b">
        <f t="shared" si="44"/>
        <v>1</v>
      </c>
      <c r="T519" s="13"/>
    </row>
    <row r="520" spans="1:20" ht="15.75">
      <c r="A520" s="239">
        <v>495</v>
      </c>
      <c r="B520" s="206"/>
      <c r="C520" s="206"/>
      <c r="D520" s="225"/>
      <c r="E520" s="225"/>
      <c r="F520" s="225"/>
      <c r="G520" s="226"/>
      <c r="H520" s="226"/>
      <c r="I520" s="226"/>
      <c r="J520" s="226"/>
      <c r="K520" s="104">
        <f t="shared" si="45"/>
        <v>0</v>
      </c>
      <c r="L520" s="225"/>
      <c r="M520" s="207"/>
      <c r="N520" s="16" t="b">
        <f t="shared" si="47"/>
        <v>1</v>
      </c>
      <c r="O520" s="481" t="b">
        <f t="shared" si="46"/>
        <v>1</v>
      </c>
      <c r="P520" s="16" t="b">
        <f t="shared" si="48"/>
        <v>1</v>
      </c>
      <c r="Q520" s="16" t="b">
        <f t="shared" si="43"/>
        <v>1</v>
      </c>
      <c r="R520" s="16" t="b">
        <f t="shared" si="44"/>
        <v>1</v>
      </c>
      <c r="T520" s="13"/>
    </row>
    <row r="521" spans="1:20" ht="15.75">
      <c r="A521" s="239">
        <v>496</v>
      </c>
      <c r="B521" s="206"/>
      <c r="C521" s="206"/>
      <c r="D521" s="225"/>
      <c r="E521" s="225"/>
      <c r="F521" s="225"/>
      <c r="G521" s="226"/>
      <c r="H521" s="226"/>
      <c r="I521" s="226"/>
      <c r="J521" s="226"/>
      <c r="K521" s="104">
        <f t="shared" si="45"/>
        <v>0</v>
      </c>
      <c r="L521" s="225"/>
      <c r="M521" s="207"/>
      <c r="N521" s="16" t="b">
        <f t="shared" si="47"/>
        <v>1</v>
      </c>
      <c r="O521" s="481" t="b">
        <f t="shared" si="46"/>
        <v>1</v>
      </c>
      <c r="P521" s="16" t="b">
        <f t="shared" si="48"/>
        <v>1</v>
      </c>
      <c r="Q521" s="16" t="b">
        <f t="shared" si="43"/>
        <v>1</v>
      </c>
      <c r="R521" s="16" t="b">
        <f t="shared" si="44"/>
        <v>1</v>
      </c>
      <c r="T521" s="13"/>
    </row>
    <row r="522" spans="1:20" ht="15.75">
      <c r="A522" s="239">
        <v>497</v>
      </c>
      <c r="B522" s="206"/>
      <c r="C522" s="206"/>
      <c r="D522" s="225"/>
      <c r="E522" s="225"/>
      <c r="F522" s="225"/>
      <c r="G522" s="226"/>
      <c r="H522" s="226"/>
      <c r="I522" s="226"/>
      <c r="J522" s="226"/>
      <c r="K522" s="104">
        <f t="shared" si="45"/>
        <v>0</v>
      </c>
      <c r="L522" s="225"/>
      <c r="M522" s="207"/>
      <c r="N522" s="16" t="b">
        <f t="shared" si="47"/>
        <v>1</v>
      </c>
      <c r="O522" s="481" t="b">
        <f t="shared" si="46"/>
        <v>1</v>
      </c>
      <c r="P522" s="16" t="b">
        <f t="shared" si="48"/>
        <v>1</v>
      </c>
      <c r="Q522" s="16" t="b">
        <f t="shared" si="43"/>
        <v>1</v>
      </c>
      <c r="R522" s="16" t="b">
        <f t="shared" si="44"/>
        <v>1</v>
      </c>
      <c r="T522" s="13"/>
    </row>
    <row r="523" spans="1:20" ht="15.75">
      <c r="A523" s="239">
        <v>498</v>
      </c>
      <c r="B523" s="206"/>
      <c r="C523" s="206"/>
      <c r="D523" s="225"/>
      <c r="E523" s="225"/>
      <c r="F523" s="225"/>
      <c r="G523" s="226"/>
      <c r="H523" s="226"/>
      <c r="I523" s="226"/>
      <c r="J523" s="226"/>
      <c r="K523" s="104">
        <f t="shared" si="45"/>
        <v>0</v>
      </c>
      <c r="L523" s="225"/>
      <c r="M523" s="207"/>
      <c r="N523" s="16" t="b">
        <f t="shared" si="47"/>
        <v>1</v>
      </c>
      <c r="O523" s="481" t="b">
        <f t="shared" si="46"/>
        <v>1</v>
      </c>
      <c r="P523" s="16" t="b">
        <f t="shared" si="48"/>
        <v>1</v>
      </c>
      <c r="Q523" s="16" t="b">
        <f t="shared" si="43"/>
        <v>1</v>
      </c>
      <c r="R523" s="16" t="b">
        <f t="shared" si="44"/>
        <v>1</v>
      </c>
      <c r="T523" s="13"/>
    </row>
    <row r="524" spans="1:20" ht="15.75">
      <c r="A524" s="239">
        <v>499</v>
      </c>
      <c r="B524" s="206"/>
      <c r="C524" s="206"/>
      <c r="D524" s="225"/>
      <c r="E524" s="225"/>
      <c r="F524" s="225"/>
      <c r="G524" s="226"/>
      <c r="H524" s="226"/>
      <c r="I524" s="226"/>
      <c r="J524" s="226"/>
      <c r="K524" s="104">
        <f t="shared" si="45"/>
        <v>0</v>
      </c>
      <c r="L524" s="225"/>
      <c r="M524" s="207"/>
      <c r="N524" s="16" t="b">
        <f t="shared" si="47"/>
        <v>1</v>
      </c>
      <c r="O524" s="481" t="b">
        <f t="shared" si="46"/>
        <v>1</v>
      </c>
      <c r="P524" s="16" t="b">
        <f t="shared" si="48"/>
        <v>1</v>
      </c>
      <c r="Q524" s="16" t="b">
        <f t="shared" si="43"/>
        <v>1</v>
      </c>
      <c r="R524" s="16" t="b">
        <f t="shared" si="44"/>
        <v>1</v>
      </c>
      <c r="T524" s="13"/>
    </row>
    <row r="525" spans="1:20" ht="15.75">
      <c r="A525" s="239">
        <v>500</v>
      </c>
      <c r="B525" s="206"/>
      <c r="C525" s="206"/>
      <c r="D525" s="225"/>
      <c r="E525" s="225"/>
      <c r="F525" s="225"/>
      <c r="G525" s="226"/>
      <c r="H525" s="226"/>
      <c r="I525" s="226"/>
      <c r="J525" s="226"/>
      <c r="K525" s="104">
        <f t="shared" si="45"/>
        <v>0</v>
      </c>
      <c r="L525" s="225"/>
      <c r="M525" s="207"/>
      <c r="N525" s="16" t="b">
        <f t="shared" si="47"/>
        <v>1</v>
      </c>
      <c r="O525" s="481" t="b">
        <f t="shared" si="46"/>
        <v>1</v>
      </c>
      <c r="P525" s="16" t="b">
        <f t="shared" si="48"/>
        <v>1</v>
      </c>
      <c r="Q525" s="16" t="b">
        <f t="shared" si="43"/>
        <v>1</v>
      </c>
      <c r="R525" s="16" t="b">
        <f t="shared" si="44"/>
        <v>1</v>
      </c>
      <c r="T525" s="13"/>
    </row>
    <row r="526" spans="1:20" ht="15.75">
      <c r="A526" s="239">
        <v>501</v>
      </c>
      <c r="B526" s="206"/>
      <c r="C526" s="206"/>
      <c r="D526" s="225"/>
      <c r="E526" s="225"/>
      <c r="F526" s="225"/>
      <c r="G526" s="226"/>
      <c r="H526" s="226"/>
      <c r="I526" s="226"/>
      <c r="J526" s="226"/>
      <c r="K526" s="104">
        <f t="shared" si="45"/>
        <v>0</v>
      </c>
      <c r="L526" s="225"/>
      <c r="M526" s="207"/>
      <c r="N526" s="16" t="b">
        <f t="shared" si="47"/>
        <v>1</v>
      </c>
      <c r="O526" s="481" t="b">
        <f t="shared" si="46"/>
        <v>1</v>
      </c>
      <c r="P526" s="16" t="b">
        <f t="shared" si="48"/>
        <v>1</v>
      </c>
      <c r="Q526" s="16" t="b">
        <f t="shared" si="43"/>
        <v>1</v>
      </c>
      <c r="R526" s="16" t="b">
        <f t="shared" si="44"/>
        <v>1</v>
      </c>
      <c r="T526" s="13"/>
    </row>
    <row r="527" spans="1:20" ht="15.75">
      <c r="A527" s="239">
        <v>502</v>
      </c>
      <c r="B527" s="206"/>
      <c r="C527" s="206"/>
      <c r="D527" s="225"/>
      <c r="E527" s="225"/>
      <c r="F527" s="225"/>
      <c r="G527" s="226"/>
      <c r="H527" s="226"/>
      <c r="I527" s="226"/>
      <c r="J527" s="226"/>
      <c r="K527" s="104">
        <f t="shared" si="45"/>
        <v>0</v>
      </c>
      <c r="L527" s="225"/>
      <c r="M527" s="207"/>
      <c r="N527" s="16" t="b">
        <f t="shared" si="47"/>
        <v>1</v>
      </c>
      <c r="O527" s="481" t="b">
        <f t="shared" si="46"/>
        <v>1</v>
      </c>
      <c r="P527" s="16" t="b">
        <f t="shared" si="48"/>
        <v>1</v>
      </c>
      <c r="Q527" s="16" t="b">
        <f t="shared" si="43"/>
        <v>1</v>
      </c>
      <c r="R527" s="16" t="b">
        <f t="shared" si="44"/>
        <v>1</v>
      </c>
      <c r="T527" s="13"/>
    </row>
    <row r="528" spans="1:20" ht="15.75">
      <c r="A528" s="239">
        <v>503</v>
      </c>
      <c r="B528" s="206"/>
      <c r="C528" s="206"/>
      <c r="D528" s="225"/>
      <c r="E528" s="225"/>
      <c r="F528" s="225"/>
      <c r="G528" s="226"/>
      <c r="H528" s="226"/>
      <c r="I528" s="226"/>
      <c r="J528" s="226"/>
      <c r="K528" s="104">
        <f t="shared" si="45"/>
        <v>0</v>
      </c>
      <c r="L528" s="225"/>
      <c r="M528" s="207"/>
      <c r="N528" s="16" t="b">
        <f t="shared" si="47"/>
        <v>1</v>
      </c>
      <c r="O528" s="481" t="b">
        <f t="shared" si="46"/>
        <v>1</v>
      </c>
      <c r="P528" s="16" t="b">
        <f t="shared" si="48"/>
        <v>1</v>
      </c>
      <c r="Q528" s="16" t="b">
        <f t="shared" si="43"/>
        <v>1</v>
      </c>
      <c r="R528" s="16" t="b">
        <f t="shared" si="44"/>
        <v>1</v>
      </c>
      <c r="T528" s="13"/>
    </row>
    <row r="529" spans="1:20" ht="15.75">
      <c r="A529" s="239">
        <v>504</v>
      </c>
      <c r="B529" s="206"/>
      <c r="C529" s="206"/>
      <c r="D529" s="225"/>
      <c r="E529" s="225"/>
      <c r="F529" s="225"/>
      <c r="G529" s="226"/>
      <c r="H529" s="226"/>
      <c r="I529" s="226"/>
      <c r="J529" s="226"/>
      <c r="K529" s="104">
        <f t="shared" si="45"/>
        <v>0</v>
      </c>
      <c r="L529" s="225"/>
      <c r="M529" s="207"/>
      <c r="N529" s="16" t="b">
        <f t="shared" si="47"/>
        <v>1</v>
      </c>
      <c r="O529" s="481" t="b">
        <f t="shared" si="46"/>
        <v>1</v>
      </c>
      <c r="P529" s="16" t="b">
        <f t="shared" si="48"/>
        <v>1</v>
      </c>
      <c r="Q529" s="16" t="b">
        <f t="shared" si="43"/>
        <v>1</v>
      </c>
      <c r="R529" s="16" t="b">
        <f t="shared" si="44"/>
        <v>1</v>
      </c>
      <c r="T529" s="13"/>
    </row>
    <row r="530" spans="1:20" ht="15.75">
      <c r="A530" s="239">
        <v>505</v>
      </c>
      <c r="B530" s="206"/>
      <c r="C530" s="206"/>
      <c r="D530" s="225"/>
      <c r="E530" s="225"/>
      <c r="F530" s="225"/>
      <c r="G530" s="226"/>
      <c r="H530" s="226"/>
      <c r="I530" s="226"/>
      <c r="J530" s="226"/>
      <c r="K530" s="104">
        <f t="shared" si="45"/>
        <v>0</v>
      </c>
      <c r="L530" s="225"/>
      <c r="M530" s="207"/>
      <c r="N530" s="16" t="b">
        <f t="shared" si="47"/>
        <v>1</v>
      </c>
      <c r="O530" s="481" t="b">
        <f t="shared" si="46"/>
        <v>1</v>
      </c>
      <c r="P530" s="16" t="b">
        <f t="shared" si="48"/>
        <v>1</v>
      </c>
      <c r="Q530" s="16" t="b">
        <f t="shared" si="43"/>
        <v>1</v>
      </c>
      <c r="R530" s="16" t="b">
        <f t="shared" si="44"/>
        <v>1</v>
      </c>
      <c r="T530" s="13"/>
    </row>
    <row r="531" spans="1:20" ht="15.75">
      <c r="A531" s="239">
        <v>506</v>
      </c>
      <c r="B531" s="206"/>
      <c r="C531" s="206"/>
      <c r="D531" s="225"/>
      <c r="E531" s="225"/>
      <c r="F531" s="225"/>
      <c r="G531" s="226"/>
      <c r="H531" s="226"/>
      <c r="I531" s="226"/>
      <c r="J531" s="226"/>
      <c r="K531" s="104">
        <f t="shared" si="45"/>
        <v>0</v>
      </c>
      <c r="L531" s="225"/>
      <c r="M531" s="207"/>
      <c r="N531" s="16" t="b">
        <f t="shared" si="47"/>
        <v>1</v>
      </c>
      <c r="O531" s="481" t="b">
        <f t="shared" si="46"/>
        <v>1</v>
      </c>
      <c r="P531" s="16" t="b">
        <f t="shared" si="48"/>
        <v>1</v>
      </c>
      <c r="Q531" s="16" t="b">
        <f t="shared" si="43"/>
        <v>1</v>
      </c>
      <c r="R531" s="16" t="b">
        <f t="shared" si="44"/>
        <v>1</v>
      </c>
      <c r="T531" s="13"/>
    </row>
    <row r="532" spans="1:20" ht="15.75">
      <c r="A532" s="239">
        <v>507</v>
      </c>
      <c r="B532" s="206"/>
      <c r="C532" s="206"/>
      <c r="D532" s="225"/>
      <c r="E532" s="225"/>
      <c r="F532" s="225"/>
      <c r="G532" s="226"/>
      <c r="H532" s="226"/>
      <c r="I532" s="226"/>
      <c r="J532" s="226"/>
      <c r="K532" s="104">
        <f t="shared" si="45"/>
        <v>0</v>
      </c>
      <c r="L532" s="225"/>
      <c r="M532" s="207"/>
      <c r="N532" s="16" t="b">
        <f t="shared" si="47"/>
        <v>1</v>
      </c>
      <c r="O532" s="481" t="b">
        <f t="shared" si="46"/>
        <v>1</v>
      </c>
      <c r="P532" s="16" t="b">
        <f t="shared" si="48"/>
        <v>1</v>
      </c>
      <c r="Q532" s="16" t="b">
        <f t="shared" si="43"/>
        <v>1</v>
      </c>
      <c r="R532" s="16" t="b">
        <f t="shared" si="44"/>
        <v>1</v>
      </c>
      <c r="T532" s="13"/>
    </row>
    <row r="533" spans="1:20" ht="15.75">
      <c r="A533" s="239">
        <v>508</v>
      </c>
      <c r="B533" s="206"/>
      <c r="C533" s="206"/>
      <c r="D533" s="225"/>
      <c r="E533" s="225"/>
      <c r="F533" s="225"/>
      <c r="G533" s="226"/>
      <c r="H533" s="226"/>
      <c r="I533" s="226"/>
      <c r="J533" s="226"/>
      <c r="K533" s="104">
        <f t="shared" si="45"/>
        <v>0</v>
      </c>
      <c r="L533" s="225"/>
      <c r="M533" s="207"/>
      <c r="N533" s="16" t="b">
        <f t="shared" si="47"/>
        <v>1</v>
      </c>
      <c r="O533" s="481" t="b">
        <f t="shared" si="46"/>
        <v>1</v>
      </c>
      <c r="P533" s="16" t="b">
        <f t="shared" si="48"/>
        <v>1</v>
      </c>
      <c r="Q533" s="16" t="b">
        <f t="shared" si="43"/>
        <v>1</v>
      </c>
      <c r="R533" s="16" t="b">
        <f t="shared" si="44"/>
        <v>1</v>
      </c>
      <c r="T533" s="13"/>
    </row>
    <row r="534" spans="1:20" ht="15.75">
      <c r="A534" s="239">
        <v>509</v>
      </c>
      <c r="B534" s="206"/>
      <c r="C534" s="206"/>
      <c r="D534" s="225"/>
      <c r="E534" s="225"/>
      <c r="F534" s="225"/>
      <c r="G534" s="226"/>
      <c r="H534" s="226"/>
      <c r="I534" s="226"/>
      <c r="J534" s="226"/>
      <c r="K534" s="104">
        <f t="shared" si="45"/>
        <v>0</v>
      </c>
      <c r="L534" s="225"/>
      <c r="M534" s="207"/>
      <c r="N534" s="16" t="b">
        <f t="shared" si="47"/>
        <v>1</v>
      </c>
      <c r="O534" s="481" t="b">
        <f t="shared" si="46"/>
        <v>1</v>
      </c>
      <c r="P534" s="16" t="b">
        <f t="shared" si="48"/>
        <v>1</v>
      </c>
      <c r="Q534" s="16" t="b">
        <f t="shared" si="43"/>
        <v>1</v>
      </c>
      <c r="R534" s="16" t="b">
        <f t="shared" si="44"/>
        <v>1</v>
      </c>
      <c r="T534" s="13"/>
    </row>
    <row r="535" spans="1:20" ht="15.75">
      <c r="A535" s="239">
        <v>510</v>
      </c>
      <c r="B535" s="206"/>
      <c r="C535" s="206"/>
      <c r="D535" s="225"/>
      <c r="E535" s="225"/>
      <c r="F535" s="225"/>
      <c r="G535" s="226"/>
      <c r="H535" s="226"/>
      <c r="I535" s="226"/>
      <c r="J535" s="226"/>
      <c r="K535" s="104">
        <f t="shared" si="45"/>
        <v>0</v>
      </c>
      <c r="L535" s="225"/>
      <c r="M535" s="207"/>
      <c r="N535" s="16" t="b">
        <f t="shared" si="47"/>
        <v>1</v>
      </c>
      <c r="O535" s="481" t="b">
        <f t="shared" si="46"/>
        <v>1</v>
      </c>
      <c r="P535" s="16" t="b">
        <f t="shared" si="48"/>
        <v>1</v>
      </c>
      <c r="Q535" s="16" t="b">
        <f t="shared" si="43"/>
        <v>1</v>
      </c>
      <c r="R535" s="16" t="b">
        <f t="shared" si="44"/>
        <v>1</v>
      </c>
      <c r="T535" s="13"/>
    </row>
    <row r="536" spans="1:20" ht="15.75">
      <c r="A536" s="239">
        <v>511</v>
      </c>
      <c r="B536" s="206"/>
      <c r="C536" s="206"/>
      <c r="D536" s="225"/>
      <c r="E536" s="225"/>
      <c r="F536" s="225"/>
      <c r="G536" s="226"/>
      <c r="H536" s="226"/>
      <c r="I536" s="226"/>
      <c r="J536" s="226"/>
      <c r="K536" s="104">
        <f t="shared" si="45"/>
        <v>0</v>
      </c>
      <c r="L536" s="225"/>
      <c r="M536" s="207"/>
      <c r="N536" s="16" t="b">
        <f t="shared" si="47"/>
        <v>1</v>
      </c>
      <c r="O536" s="481" t="b">
        <f t="shared" si="46"/>
        <v>1</v>
      </c>
      <c r="P536" s="16" t="b">
        <f t="shared" si="48"/>
        <v>1</v>
      </c>
      <c r="Q536" s="16" t="b">
        <f t="shared" si="43"/>
        <v>1</v>
      </c>
      <c r="R536" s="16" t="b">
        <f t="shared" si="44"/>
        <v>1</v>
      </c>
      <c r="T536" s="13"/>
    </row>
    <row r="537" spans="1:20" ht="15.75">
      <c r="A537" s="239">
        <v>512</v>
      </c>
      <c r="B537" s="206"/>
      <c r="C537" s="206"/>
      <c r="D537" s="225"/>
      <c r="E537" s="225"/>
      <c r="F537" s="225"/>
      <c r="G537" s="226"/>
      <c r="H537" s="226"/>
      <c r="I537" s="226"/>
      <c r="J537" s="226"/>
      <c r="K537" s="104">
        <f t="shared" si="45"/>
        <v>0</v>
      </c>
      <c r="L537" s="225"/>
      <c r="M537" s="207"/>
      <c r="N537" s="16" t="b">
        <f t="shared" si="47"/>
        <v>1</v>
      </c>
      <c r="O537" s="481" t="b">
        <f t="shared" si="46"/>
        <v>1</v>
      </c>
      <c r="P537" s="16" t="b">
        <f t="shared" si="48"/>
        <v>1</v>
      </c>
      <c r="Q537" s="16" t="b">
        <f t="shared" si="43"/>
        <v>1</v>
      </c>
      <c r="R537" s="16" t="b">
        <f t="shared" si="44"/>
        <v>1</v>
      </c>
      <c r="T537" s="13"/>
    </row>
    <row r="538" spans="1:20" ht="15.75">
      <c r="A538" s="239">
        <v>513</v>
      </c>
      <c r="B538" s="206"/>
      <c r="C538" s="206"/>
      <c r="D538" s="225"/>
      <c r="E538" s="225"/>
      <c r="F538" s="225"/>
      <c r="G538" s="226"/>
      <c r="H538" s="226"/>
      <c r="I538" s="226"/>
      <c r="J538" s="226"/>
      <c r="K538" s="104">
        <f t="shared" si="45"/>
        <v>0</v>
      </c>
      <c r="L538" s="225"/>
      <c r="M538" s="207"/>
      <c r="N538" s="16" t="b">
        <f t="shared" si="47"/>
        <v>1</v>
      </c>
      <c r="O538" s="481" t="b">
        <f t="shared" si="46"/>
        <v>1</v>
      </c>
      <c r="P538" s="16" t="b">
        <f t="shared" si="48"/>
        <v>1</v>
      </c>
      <c r="Q538" s="16" t="b">
        <f t="shared" ref="Q538:Q601" si="49">IF(B538="",TRUE,(IF(ISNUMBER(MATCH(B538,CountriesList,0)),TRUE,FALSE)))</f>
        <v>1</v>
      </c>
      <c r="R538" s="16" t="b">
        <f t="shared" ref="R538:R601" si="50">IF(C538="",TRUE,(IF(ISNUMBER(MATCH(C538,ClientCategorisationList,0)),TRUE,FALSE)))</f>
        <v>1</v>
      </c>
      <c r="T538" s="13"/>
    </row>
    <row r="539" spans="1:20" ht="15.75">
      <c r="A539" s="239">
        <v>514</v>
      </c>
      <c r="B539" s="206"/>
      <c r="C539" s="206"/>
      <c r="D539" s="225"/>
      <c r="E539" s="225"/>
      <c r="F539" s="225"/>
      <c r="G539" s="226"/>
      <c r="H539" s="226"/>
      <c r="I539" s="226"/>
      <c r="J539" s="226"/>
      <c r="K539" s="104">
        <f t="shared" ref="K539:K602" si="51">SUM(G539:J539)</f>
        <v>0</v>
      </c>
      <c r="L539" s="225"/>
      <c r="M539" s="207"/>
      <c r="N539" s="16" t="b">
        <f t="shared" si="47"/>
        <v>1</v>
      </c>
      <c r="O539" s="481" t="b">
        <f t="shared" ref="O539:O602" si="52">IF(OR(AND(B539="N/A",C539="N/A"),AND(B539&lt;&gt;"N/A",C539&lt;&gt;"N/A"),AND(ISBLANK(B539),ISBLANK(C539)),AND(NOT(ISBLANK(B539)),NOT(ISBLANK(C539)))),TRUE,FALSE)</f>
        <v>1</v>
      </c>
      <c r="P539" s="16" t="b">
        <f t="shared" si="48"/>
        <v>1</v>
      </c>
      <c r="Q539" s="16" t="b">
        <f t="shared" si="49"/>
        <v>1</v>
      </c>
      <c r="R539" s="16" t="b">
        <f t="shared" si="50"/>
        <v>1</v>
      </c>
      <c r="T539" s="13"/>
    </row>
    <row r="540" spans="1:20" ht="15.75">
      <c r="A540" s="239">
        <v>515</v>
      </c>
      <c r="B540" s="206"/>
      <c r="C540" s="206"/>
      <c r="D540" s="225"/>
      <c r="E540" s="225"/>
      <c r="F540" s="225"/>
      <c r="G540" s="226"/>
      <c r="H540" s="226"/>
      <c r="I540" s="226"/>
      <c r="J540" s="226"/>
      <c r="K540" s="104">
        <f t="shared" si="51"/>
        <v>0</v>
      </c>
      <c r="L540" s="225"/>
      <c r="M540" s="207"/>
      <c r="N540" s="16" t="b">
        <f t="shared" ref="N540:N603" si="53">IF(ISBLANK(B540),TRUE,IF(OR(ISBLANK(C540),ISBLANK(D540),ISBLANK(E540),ISBLANK(F540),ISBLANK(G540),ISBLANK(H540),ISBLANK(I540),ISBLANK(J540),ISBLANK(K540),ISBLANK(L540),ISBLANK(M540)),FALSE,TRUE))</f>
        <v>1</v>
      </c>
      <c r="O540" s="481" t="b">
        <f t="shared" si="52"/>
        <v>1</v>
      </c>
      <c r="P540" s="16" t="b">
        <f t="shared" ref="P540:P603" si="54">IF(OR(AND(B540="N/A",C540="N/A",D540=0,E540=0,F540=0,K540=0,L540=0,M540=0),AND(ISBLANK(B540),ISBLANK(C540),ISBLANK(D540),ISBLANK(E540),ISBLANK(F540),ISBLANK(G540),ISBLANK(H540),ISBLANK(I540),ISBLANK(J540),K540=0,ISBLANK(L540),ISBLANK(M540)),AND(AND(NOT(ISBLANK(B540)),B540&lt;&gt;"N/A"),AND(NOT(ISBLANK(C540)),C540&lt;&gt;"N/A"),D540&lt;&gt;0)),TRUE,FALSE)</f>
        <v>1</v>
      </c>
      <c r="Q540" s="16" t="b">
        <f t="shared" si="49"/>
        <v>1</v>
      </c>
      <c r="R540" s="16" t="b">
        <f t="shared" si="50"/>
        <v>1</v>
      </c>
      <c r="T540" s="13"/>
    </row>
    <row r="541" spans="1:20" ht="15.75">
      <c r="A541" s="239">
        <v>516</v>
      </c>
      <c r="B541" s="206"/>
      <c r="C541" s="206"/>
      <c r="D541" s="225"/>
      <c r="E541" s="225"/>
      <c r="F541" s="225"/>
      <c r="G541" s="226"/>
      <c r="H541" s="226"/>
      <c r="I541" s="226"/>
      <c r="J541" s="226"/>
      <c r="K541" s="104">
        <f t="shared" si="51"/>
        <v>0</v>
      </c>
      <c r="L541" s="225"/>
      <c r="M541" s="207"/>
      <c r="N541" s="16" t="b">
        <f t="shared" si="53"/>
        <v>1</v>
      </c>
      <c r="O541" s="481" t="b">
        <f t="shared" si="52"/>
        <v>1</v>
      </c>
      <c r="P541" s="16" t="b">
        <f t="shared" si="54"/>
        <v>1</v>
      </c>
      <c r="Q541" s="16" t="b">
        <f t="shared" si="49"/>
        <v>1</v>
      </c>
      <c r="R541" s="16" t="b">
        <f t="shared" si="50"/>
        <v>1</v>
      </c>
      <c r="T541" s="13"/>
    </row>
    <row r="542" spans="1:20" ht="15.75">
      <c r="A542" s="239">
        <v>517</v>
      </c>
      <c r="B542" s="206"/>
      <c r="C542" s="206"/>
      <c r="D542" s="225"/>
      <c r="E542" s="225"/>
      <c r="F542" s="225"/>
      <c r="G542" s="226"/>
      <c r="H542" s="226"/>
      <c r="I542" s="226"/>
      <c r="J542" s="226"/>
      <c r="K542" s="104">
        <f t="shared" si="51"/>
        <v>0</v>
      </c>
      <c r="L542" s="225"/>
      <c r="M542" s="207"/>
      <c r="N542" s="16" t="b">
        <f t="shared" si="53"/>
        <v>1</v>
      </c>
      <c r="O542" s="481" t="b">
        <f t="shared" si="52"/>
        <v>1</v>
      </c>
      <c r="P542" s="16" t="b">
        <f t="shared" si="54"/>
        <v>1</v>
      </c>
      <c r="Q542" s="16" t="b">
        <f t="shared" si="49"/>
        <v>1</v>
      </c>
      <c r="R542" s="16" t="b">
        <f t="shared" si="50"/>
        <v>1</v>
      </c>
      <c r="T542" s="13"/>
    </row>
    <row r="543" spans="1:20" ht="15.75">
      <c r="A543" s="239">
        <v>518</v>
      </c>
      <c r="B543" s="206"/>
      <c r="C543" s="206"/>
      <c r="D543" s="225"/>
      <c r="E543" s="225"/>
      <c r="F543" s="225"/>
      <c r="G543" s="226"/>
      <c r="H543" s="226"/>
      <c r="I543" s="226"/>
      <c r="J543" s="226"/>
      <c r="K543" s="104">
        <f t="shared" si="51"/>
        <v>0</v>
      </c>
      <c r="L543" s="225"/>
      <c r="M543" s="207"/>
      <c r="N543" s="16" t="b">
        <f t="shared" si="53"/>
        <v>1</v>
      </c>
      <c r="O543" s="481" t="b">
        <f t="shared" si="52"/>
        <v>1</v>
      </c>
      <c r="P543" s="16" t="b">
        <f t="shared" si="54"/>
        <v>1</v>
      </c>
      <c r="Q543" s="16" t="b">
        <f t="shared" si="49"/>
        <v>1</v>
      </c>
      <c r="R543" s="16" t="b">
        <f t="shared" si="50"/>
        <v>1</v>
      </c>
      <c r="T543" s="13"/>
    </row>
    <row r="544" spans="1:20" ht="15.75">
      <c r="A544" s="239">
        <v>519</v>
      </c>
      <c r="B544" s="206"/>
      <c r="C544" s="206"/>
      <c r="D544" s="225"/>
      <c r="E544" s="225"/>
      <c r="F544" s="225"/>
      <c r="G544" s="226"/>
      <c r="H544" s="226"/>
      <c r="I544" s="226"/>
      <c r="J544" s="226"/>
      <c r="K544" s="104">
        <f t="shared" si="51"/>
        <v>0</v>
      </c>
      <c r="L544" s="225"/>
      <c r="M544" s="207"/>
      <c r="N544" s="16" t="b">
        <f t="shared" si="53"/>
        <v>1</v>
      </c>
      <c r="O544" s="481" t="b">
        <f t="shared" si="52"/>
        <v>1</v>
      </c>
      <c r="P544" s="16" t="b">
        <f t="shared" si="54"/>
        <v>1</v>
      </c>
      <c r="Q544" s="16" t="b">
        <f t="shared" si="49"/>
        <v>1</v>
      </c>
      <c r="R544" s="16" t="b">
        <f t="shared" si="50"/>
        <v>1</v>
      </c>
      <c r="T544" s="13"/>
    </row>
    <row r="545" spans="1:20" ht="15.75">
      <c r="A545" s="239">
        <v>520</v>
      </c>
      <c r="B545" s="206"/>
      <c r="C545" s="206"/>
      <c r="D545" s="225"/>
      <c r="E545" s="225"/>
      <c r="F545" s="225"/>
      <c r="G545" s="226"/>
      <c r="H545" s="226"/>
      <c r="I545" s="226"/>
      <c r="J545" s="226"/>
      <c r="K545" s="104">
        <f t="shared" si="51"/>
        <v>0</v>
      </c>
      <c r="L545" s="225"/>
      <c r="M545" s="207"/>
      <c r="N545" s="16" t="b">
        <f t="shared" si="53"/>
        <v>1</v>
      </c>
      <c r="O545" s="481" t="b">
        <f t="shared" si="52"/>
        <v>1</v>
      </c>
      <c r="P545" s="16" t="b">
        <f t="shared" si="54"/>
        <v>1</v>
      </c>
      <c r="Q545" s="16" t="b">
        <f t="shared" si="49"/>
        <v>1</v>
      </c>
      <c r="R545" s="16" t="b">
        <f t="shared" si="50"/>
        <v>1</v>
      </c>
      <c r="T545" s="13"/>
    </row>
    <row r="546" spans="1:20" ht="15.75">
      <c r="A546" s="239">
        <v>521</v>
      </c>
      <c r="B546" s="206"/>
      <c r="C546" s="206"/>
      <c r="D546" s="225"/>
      <c r="E546" s="225"/>
      <c r="F546" s="225"/>
      <c r="G546" s="226"/>
      <c r="H546" s="226"/>
      <c r="I546" s="226"/>
      <c r="J546" s="226"/>
      <c r="K546" s="104">
        <f t="shared" si="51"/>
        <v>0</v>
      </c>
      <c r="L546" s="225"/>
      <c r="M546" s="207"/>
      <c r="N546" s="16" t="b">
        <f t="shared" si="53"/>
        <v>1</v>
      </c>
      <c r="O546" s="481" t="b">
        <f t="shared" si="52"/>
        <v>1</v>
      </c>
      <c r="P546" s="16" t="b">
        <f t="shared" si="54"/>
        <v>1</v>
      </c>
      <c r="Q546" s="16" t="b">
        <f t="shared" si="49"/>
        <v>1</v>
      </c>
      <c r="R546" s="16" t="b">
        <f t="shared" si="50"/>
        <v>1</v>
      </c>
      <c r="T546" s="13"/>
    </row>
    <row r="547" spans="1:20" ht="15.75">
      <c r="A547" s="239">
        <v>522</v>
      </c>
      <c r="B547" s="206"/>
      <c r="C547" s="206"/>
      <c r="D547" s="225"/>
      <c r="E547" s="225"/>
      <c r="F547" s="225"/>
      <c r="G547" s="226"/>
      <c r="H547" s="226"/>
      <c r="I547" s="226"/>
      <c r="J547" s="226"/>
      <c r="K547" s="104">
        <f t="shared" si="51"/>
        <v>0</v>
      </c>
      <c r="L547" s="225"/>
      <c r="M547" s="207"/>
      <c r="N547" s="16" t="b">
        <f t="shared" si="53"/>
        <v>1</v>
      </c>
      <c r="O547" s="481" t="b">
        <f t="shared" si="52"/>
        <v>1</v>
      </c>
      <c r="P547" s="16" t="b">
        <f t="shared" si="54"/>
        <v>1</v>
      </c>
      <c r="Q547" s="16" t="b">
        <f t="shared" si="49"/>
        <v>1</v>
      </c>
      <c r="R547" s="16" t="b">
        <f t="shared" si="50"/>
        <v>1</v>
      </c>
      <c r="T547" s="13"/>
    </row>
    <row r="548" spans="1:20" ht="15.75">
      <c r="A548" s="239">
        <v>523</v>
      </c>
      <c r="B548" s="206"/>
      <c r="C548" s="206"/>
      <c r="D548" s="225"/>
      <c r="E548" s="225"/>
      <c r="F548" s="225"/>
      <c r="G548" s="226"/>
      <c r="H548" s="226"/>
      <c r="I548" s="226"/>
      <c r="J548" s="226"/>
      <c r="K548" s="104">
        <f t="shared" si="51"/>
        <v>0</v>
      </c>
      <c r="L548" s="225"/>
      <c r="M548" s="207"/>
      <c r="N548" s="16" t="b">
        <f t="shared" si="53"/>
        <v>1</v>
      </c>
      <c r="O548" s="481" t="b">
        <f t="shared" si="52"/>
        <v>1</v>
      </c>
      <c r="P548" s="16" t="b">
        <f t="shared" si="54"/>
        <v>1</v>
      </c>
      <c r="Q548" s="16" t="b">
        <f t="shared" si="49"/>
        <v>1</v>
      </c>
      <c r="R548" s="16" t="b">
        <f t="shared" si="50"/>
        <v>1</v>
      </c>
      <c r="T548" s="13"/>
    </row>
    <row r="549" spans="1:20" ht="15.75">
      <c r="A549" s="239">
        <v>524</v>
      </c>
      <c r="B549" s="206"/>
      <c r="C549" s="206"/>
      <c r="D549" s="225"/>
      <c r="E549" s="225"/>
      <c r="F549" s="225"/>
      <c r="G549" s="226"/>
      <c r="H549" s="226"/>
      <c r="I549" s="226"/>
      <c r="J549" s="226"/>
      <c r="K549" s="104">
        <f t="shared" si="51"/>
        <v>0</v>
      </c>
      <c r="L549" s="225"/>
      <c r="M549" s="207"/>
      <c r="N549" s="16" t="b">
        <f t="shared" si="53"/>
        <v>1</v>
      </c>
      <c r="O549" s="481" t="b">
        <f t="shared" si="52"/>
        <v>1</v>
      </c>
      <c r="P549" s="16" t="b">
        <f t="shared" si="54"/>
        <v>1</v>
      </c>
      <c r="Q549" s="16" t="b">
        <f t="shared" si="49"/>
        <v>1</v>
      </c>
      <c r="R549" s="16" t="b">
        <f t="shared" si="50"/>
        <v>1</v>
      </c>
      <c r="T549" s="13"/>
    </row>
    <row r="550" spans="1:20" ht="15.75">
      <c r="A550" s="239">
        <v>525</v>
      </c>
      <c r="B550" s="206"/>
      <c r="C550" s="206"/>
      <c r="D550" s="225"/>
      <c r="E550" s="225"/>
      <c r="F550" s="225"/>
      <c r="G550" s="226"/>
      <c r="H550" s="226"/>
      <c r="I550" s="226"/>
      <c r="J550" s="226"/>
      <c r="K550" s="104">
        <f t="shared" si="51"/>
        <v>0</v>
      </c>
      <c r="L550" s="225"/>
      <c r="M550" s="207"/>
      <c r="N550" s="16" t="b">
        <f t="shared" si="53"/>
        <v>1</v>
      </c>
      <c r="O550" s="481" t="b">
        <f t="shared" si="52"/>
        <v>1</v>
      </c>
      <c r="P550" s="16" t="b">
        <f t="shared" si="54"/>
        <v>1</v>
      </c>
      <c r="Q550" s="16" t="b">
        <f t="shared" si="49"/>
        <v>1</v>
      </c>
      <c r="R550" s="16" t="b">
        <f t="shared" si="50"/>
        <v>1</v>
      </c>
      <c r="T550" s="13"/>
    </row>
    <row r="551" spans="1:20" ht="15.75">
      <c r="A551" s="239">
        <v>526</v>
      </c>
      <c r="B551" s="206"/>
      <c r="C551" s="206"/>
      <c r="D551" s="225"/>
      <c r="E551" s="225"/>
      <c r="F551" s="225"/>
      <c r="G551" s="226"/>
      <c r="H551" s="226"/>
      <c r="I551" s="226"/>
      <c r="J551" s="226"/>
      <c r="K551" s="104">
        <f t="shared" si="51"/>
        <v>0</v>
      </c>
      <c r="L551" s="225"/>
      <c r="M551" s="207"/>
      <c r="N551" s="16" t="b">
        <f t="shared" si="53"/>
        <v>1</v>
      </c>
      <c r="O551" s="481" t="b">
        <f t="shared" si="52"/>
        <v>1</v>
      </c>
      <c r="P551" s="16" t="b">
        <f t="shared" si="54"/>
        <v>1</v>
      </c>
      <c r="Q551" s="16" t="b">
        <f t="shared" si="49"/>
        <v>1</v>
      </c>
      <c r="R551" s="16" t="b">
        <f t="shared" si="50"/>
        <v>1</v>
      </c>
      <c r="T551" s="13"/>
    </row>
    <row r="552" spans="1:20" ht="15.75">
      <c r="A552" s="239">
        <v>527</v>
      </c>
      <c r="B552" s="206"/>
      <c r="C552" s="206"/>
      <c r="D552" s="225"/>
      <c r="E552" s="225"/>
      <c r="F552" s="225"/>
      <c r="G552" s="226"/>
      <c r="H552" s="226"/>
      <c r="I552" s="226"/>
      <c r="J552" s="226"/>
      <c r="K552" s="104">
        <f t="shared" si="51"/>
        <v>0</v>
      </c>
      <c r="L552" s="225"/>
      <c r="M552" s="207"/>
      <c r="N552" s="16" t="b">
        <f t="shared" si="53"/>
        <v>1</v>
      </c>
      <c r="O552" s="481" t="b">
        <f t="shared" si="52"/>
        <v>1</v>
      </c>
      <c r="P552" s="16" t="b">
        <f t="shared" si="54"/>
        <v>1</v>
      </c>
      <c r="Q552" s="16" t="b">
        <f t="shared" si="49"/>
        <v>1</v>
      </c>
      <c r="R552" s="16" t="b">
        <f t="shared" si="50"/>
        <v>1</v>
      </c>
      <c r="T552" s="13"/>
    </row>
    <row r="553" spans="1:20" ht="15.75">
      <c r="A553" s="239">
        <v>528</v>
      </c>
      <c r="B553" s="206"/>
      <c r="C553" s="206"/>
      <c r="D553" s="225"/>
      <c r="E553" s="225"/>
      <c r="F553" s="225"/>
      <c r="G553" s="226"/>
      <c r="H553" s="226"/>
      <c r="I553" s="226"/>
      <c r="J553" s="226"/>
      <c r="K553" s="104">
        <f t="shared" si="51"/>
        <v>0</v>
      </c>
      <c r="L553" s="225"/>
      <c r="M553" s="207"/>
      <c r="N553" s="16" t="b">
        <f t="shared" si="53"/>
        <v>1</v>
      </c>
      <c r="O553" s="481" t="b">
        <f t="shared" si="52"/>
        <v>1</v>
      </c>
      <c r="P553" s="16" t="b">
        <f t="shared" si="54"/>
        <v>1</v>
      </c>
      <c r="Q553" s="16" t="b">
        <f t="shared" si="49"/>
        <v>1</v>
      </c>
      <c r="R553" s="16" t="b">
        <f t="shared" si="50"/>
        <v>1</v>
      </c>
      <c r="T553" s="13"/>
    </row>
    <row r="554" spans="1:20" ht="15.75">
      <c r="A554" s="239">
        <v>529</v>
      </c>
      <c r="B554" s="206"/>
      <c r="C554" s="206"/>
      <c r="D554" s="225"/>
      <c r="E554" s="225"/>
      <c r="F554" s="225"/>
      <c r="G554" s="226"/>
      <c r="H554" s="226"/>
      <c r="I554" s="226"/>
      <c r="J554" s="226"/>
      <c r="K554" s="104">
        <f t="shared" si="51"/>
        <v>0</v>
      </c>
      <c r="L554" s="225"/>
      <c r="M554" s="207"/>
      <c r="N554" s="16" t="b">
        <f t="shared" si="53"/>
        <v>1</v>
      </c>
      <c r="O554" s="481" t="b">
        <f t="shared" si="52"/>
        <v>1</v>
      </c>
      <c r="P554" s="16" t="b">
        <f t="shared" si="54"/>
        <v>1</v>
      </c>
      <c r="Q554" s="16" t="b">
        <f t="shared" si="49"/>
        <v>1</v>
      </c>
      <c r="R554" s="16" t="b">
        <f t="shared" si="50"/>
        <v>1</v>
      </c>
      <c r="T554" s="13"/>
    </row>
    <row r="555" spans="1:20" ht="15.75">
      <c r="A555" s="239">
        <v>530</v>
      </c>
      <c r="B555" s="206"/>
      <c r="C555" s="206"/>
      <c r="D555" s="225"/>
      <c r="E555" s="225"/>
      <c r="F555" s="225"/>
      <c r="G555" s="226"/>
      <c r="H555" s="226"/>
      <c r="I555" s="226"/>
      <c r="J555" s="226"/>
      <c r="K555" s="104">
        <f t="shared" si="51"/>
        <v>0</v>
      </c>
      <c r="L555" s="225"/>
      <c r="M555" s="207"/>
      <c r="N555" s="16" t="b">
        <f t="shared" si="53"/>
        <v>1</v>
      </c>
      <c r="O555" s="481" t="b">
        <f t="shared" si="52"/>
        <v>1</v>
      </c>
      <c r="P555" s="16" t="b">
        <f t="shared" si="54"/>
        <v>1</v>
      </c>
      <c r="Q555" s="16" t="b">
        <f t="shared" si="49"/>
        <v>1</v>
      </c>
      <c r="R555" s="16" t="b">
        <f t="shared" si="50"/>
        <v>1</v>
      </c>
      <c r="T555" s="13"/>
    </row>
    <row r="556" spans="1:20" ht="15.75">
      <c r="A556" s="239">
        <v>531</v>
      </c>
      <c r="B556" s="206"/>
      <c r="C556" s="206"/>
      <c r="D556" s="225"/>
      <c r="E556" s="225"/>
      <c r="F556" s="225"/>
      <c r="G556" s="226"/>
      <c r="H556" s="226"/>
      <c r="I556" s="226"/>
      <c r="J556" s="226"/>
      <c r="K556" s="104">
        <f t="shared" si="51"/>
        <v>0</v>
      </c>
      <c r="L556" s="225"/>
      <c r="M556" s="207"/>
      <c r="N556" s="16" t="b">
        <f t="shared" si="53"/>
        <v>1</v>
      </c>
      <c r="O556" s="481" t="b">
        <f t="shared" si="52"/>
        <v>1</v>
      </c>
      <c r="P556" s="16" t="b">
        <f t="shared" si="54"/>
        <v>1</v>
      </c>
      <c r="Q556" s="16" t="b">
        <f t="shared" si="49"/>
        <v>1</v>
      </c>
      <c r="R556" s="16" t="b">
        <f t="shared" si="50"/>
        <v>1</v>
      </c>
      <c r="T556" s="13"/>
    </row>
    <row r="557" spans="1:20" ht="15.75">
      <c r="A557" s="239">
        <v>532</v>
      </c>
      <c r="B557" s="206"/>
      <c r="C557" s="206"/>
      <c r="D557" s="225"/>
      <c r="E557" s="225"/>
      <c r="F557" s="225"/>
      <c r="G557" s="226"/>
      <c r="H557" s="226"/>
      <c r="I557" s="226"/>
      <c r="J557" s="226"/>
      <c r="K557" s="104">
        <f t="shared" si="51"/>
        <v>0</v>
      </c>
      <c r="L557" s="225"/>
      <c r="M557" s="207"/>
      <c r="N557" s="16" t="b">
        <f t="shared" si="53"/>
        <v>1</v>
      </c>
      <c r="O557" s="481" t="b">
        <f t="shared" si="52"/>
        <v>1</v>
      </c>
      <c r="P557" s="16" t="b">
        <f t="shared" si="54"/>
        <v>1</v>
      </c>
      <c r="Q557" s="16" t="b">
        <f t="shared" si="49"/>
        <v>1</v>
      </c>
      <c r="R557" s="16" t="b">
        <f t="shared" si="50"/>
        <v>1</v>
      </c>
      <c r="T557" s="13"/>
    </row>
    <row r="558" spans="1:20" ht="15.75">
      <c r="A558" s="239">
        <v>533</v>
      </c>
      <c r="B558" s="206"/>
      <c r="C558" s="206"/>
      <c r="D558" s="225"/>
      <c r="E558" s="225"/>
      <c r="F558" s="225"/>
      <c r="G558" s="226"/>
      <c r="H558" s="226"/>
      <c r="I558" s="226"/>
      <c r="J558" s="226"/>
      <c r="K558" s="104">
        <f t="shared" si="51"/>
        <v>0</v>
      </c>
      <c r="L558" s="225"/>
      <c r="M558" s="207"/>
      <c r="N558" s="16" t="b">
        <f t="shared" si="53"/>
        <v>1</v>
      </c>
      <c r="O558" s="481" t="b">
        <f t="shared" si="52"/>
        <v>1</v>
      </c>
      <c r="P558" s="16" t="b">
        <f t="shared" si="54"/>
        <v>1</v>
      </c>
      <c r="Q558" s="16" t="b">
        <f t="shared" si="49"/>
        <v>1</v>
      </c>
      <c r="R558" s="16" t="b">
        <f t="shared" si="50"/>
        <v>1</v>
      </c>
      <c r="T558" s="13"/>
    </row>
    <row r="559" spans="1:20" ht="15.75">
      <c r="A559" s="239">
        <v>534</v>
      </c>
      <c r="B559" s="206"/>
      <c r="C559" s="206"/>
      <c r="D559" s="225"/>
      <c r="E559" s="225"/>
      <c r="F559" s="225"/>
      <c r="G559" s="226"/>
      <c r="H559" s="226"/>
      <c r="I559" s="226"/>
      <c r="J559" s="226"/>
      <c r="K559" s="104">
        <f t="shared" si="51"/>
        <v>0</v>
      </c>
      <c r="L559" s="225"/>
      <c r="M559" s="207"/>
      <c r="N559" s="16" t="b">
        <f t="shared" si="53"/>
        <v>1</v>
      </c>
      <c r="O559" s="481" t="b">
        <f t="shared" si="52"/>
        <v>1</v>
      </c>
      <c r="P559" s="16" t="b">
        <f t="shared" si="54"/>
        <v>1</v>
      </c>
      <c r="Q559" s="16" t="b">
        <f t="shared" si="49"/>
        <v>1</v>
      </c>
      <c r="R559" s="16" t="b">
        <f t="shared" si="50"/>
        <v>1</v>
      </c>
      <c r="T559" s="13"/>
    </row>
    <row r="560" spans="1:20" ht="15.75">
      <c r="A560" s="239">
        <v>535</v>
      </c>
      <c r="B560" s="206"/>
      <c r="C560" s="206"/>
      <c r="D560" s="225"/>
      <c r="E560" s="225"/>
      <c r="F560" s="225"/>
      <c r="G560" s="226"/>
      <c r="H560" s="226"/>
      <c r="I560" s="226"/>
      <c r="J560" s="226"/>
      <c r="K560" s="104">
        <f t="shared" si="51"/>
        <v>0</v>
      </c>
      <c r="L560" s="225"/>
      <c r="M560" s="207"/>
      <c r="N560" s="16" t="b">
        <f t="shared" si="53"/>
        <v>1</v>
      </c>
      <c r="O560" s="481" t="b">
        <f t="shared" si="52"/>
        <v>1</v>
      </c>
      <c r="P560" s="16" t="b">
        <f t="shared" si="54"/>
        <v>1</v>
      </c>
      <c r="Q560" s="16" t="b">
        <f t="shared" si="49"/>
        <v>1</v>
      </c>
      <c r="R560" s="16" t="b">
        <f t="shared" si="50"/>
        <v>1</v>
      </c>
      <c r="T560" s="13"/>
    </row>
    <row r="561" spans="1:20" ht="15.75">
      <c r="A561" s="239">
        <v>536</v>
      </c>
      <c r="B561" s="206"/>
      <c r="C561" s="206"/>
      <c r="D561" s="225"/>
      <c r="E561" s="225"/>
      <c r="F561" s="225"/>
      <c r="G561" s="226"/>
      <c r="H561" s="226"/>
      <c r="I561" s="226"/>
      <c r="J561" s="226"/>
      <c r="K561" s="104">
        <f t="shared" si="51"/>
        <v>0</v>
      </c>
      <c r="L561" s="225"/>
      <c r="M561" s="207"/>
      <c r="N561" s="16" t="b">
        <f t="shared" si="53"/>
        <v>1</v>
      </c>
      <c r="O561" s="481" t="b">
        <f t="shared" si="52"/>
        <v>1</v>
      </c>
      <c r="P561" s="16" t="b">
        <f t="shared" si="54"/>
        <v>1</v>
      </c>
      <c r="Q561" s="16" t="b">
        <f t="shared" si="49"/>
        <v>1</v>
      </c>
      <c r="R561" s="16" t="b">
        <f t="shared" si="50"/>
        <v>1</v>
      </c>
      <c r="T561" s="13"/>
    </row>
    <row r="562" spans="1:20" ht="15.75">
      <c r="A562" s="239">
        <v>537</v>
      </c>
      <c r="B562" s="206"/>
      <c r="C562" s="206"/>
      <c r="D562" s="225"/>
      <c r="E562" s="225"/>
      <c r="F562" s="225"/>
      <c r="G562" s="226"/>
      <c r="H562" s="226"/>
      <c r="I562" s="226"/>
      <c r="J562" s="226"/>
      <c r="K562" s="104">
        <f t="shared" si="51"/>
        <v>0</v>
      </c>
      <c r="L562" s="225"/>
      <c r="M562" s="207"/>
      <c r="N562" s="16" t="b">
        <f t="shared" si="53"/>
        <v>1</v>
      </c>
      <c r="O562" s="481" t="b">
        <f t="shared" si="52"/>
        <v>1</v>
      </c>
      <c r="P562" s="16" t="b">
        <f t="shared" si="54"/>
        <v>1</v>
      </c>
      <c r="Q562" s="16" t="b">
        <f t="shared" si="49"/>
        <v>1</v>
      </c>
      <c r="R562" s="16" t="b">
        <f t="shared" si="50"/>
        <v>1</v>
      </c>
      <c r="T562" s="13"/>
    </row>
    <row r="563" spans="1:20" ht="15.75">
      <c r="A563" s="239">
        <v>538</v>
      </c>
      <c r="B563" s="206"/>
      <c r="C563" s="206"/>
      <c r="D563" s="225"/>
      <c r="E563" s="225"/>
      <c r="F563" s="225"/>
      <c r="G563" s="226"/>
      <c r="H563" s="226"/>
      <c r="I563" s="226"/>
      <c r="J563" s="226"/>
      <c r="K563" s="104">
        <f t="shared" si="51"/>
        <v>0</v>
      </c>
      <c r="L563" s="225"/>
      <c r="M563" s="207"/>
      <c r="N563" s="16" t="b">
        <f t="shared" si="53"/>
        <v>1</v>
      </c>
      <c r="O563" s="481" t="b">
        <f t="shared" si="52"/>
        <v>1</v>
      </c>
      <c r="P563" s="16" t="b">
        <f t="shared" si="54"/>
        <v>1</v>
      </c>
      <c r="Q563" s="16" t="b">
        <f t="shared" si="49"/>
        <v>1</v>
      </c>
      <c r="R563" s="16" t="b">
        <f t="shared" si="50"/>
        <v>1</v>
      </c>
      <c r="T563" s="13"/>
    </row>
    <row r="564" spans="1:20" ht="15.75">
      <c r="A564" s="239">
        <v>539</v>
      </c>
      <c r="B564" s="206"/>
      <c r="C564" s="206"/>
      <c r="D564" s="225"/>
      <c r="E564" s="225"/>
      <c r="F564" s="225"/>
      <c r="G564" s="226"/>
      <c r="H564" s="226"/>
      <c r="I564" s="226"/>
      <c r="J564" s="226"/>
      <c r="K564" s="104">
        <f t="shared" si="51"/>
        <v>0</v>
      </c>
      <c r="L564" s="225"/>
      <c r="M564" s="207"/>
      <c r="N564" s="16" t="b">
        <f t="shared" si="53"/>
        <v>1</v>
      </c>
      <c r="O564" s="481" t="b">
        <f t="shared" si="52"/>
        <v>1</v>
      </c>
      <c r="P564" s="16" t="b">
        <f t="shared" si="54"/>
        <v>1</v>
      </c>
      <c r="Q564" s="16" t="b">
        <f t="shared" si="49"/>
        <v>1</v>
      </c>
      <c r="R564" s="16" t="b">
        <f t="shared" si="50"/>
        <v>1</v>
      </c>
      <c r="T564" s="13"/>
    </row>
    <row r="565" spans="1:20" ht="15.75">
      <c r="A565" s="239">
        <v>540</v>
      </c>
      <c r="B565" s="206"/>
      <c r="C565" s="206"/>
      <c r="D565" s="225"/>
      <c r="E565" s="225"/>
      <c r="F565" s="225"/>
      <c r="G565" s="226"/>
      <c r="H565" s="226"/>
      <c r="I565" s="226"/>
      <c r="J565" s="226"/>
      <c r="K565" s="104">
        <f t="shared" si="51"/>
        <v>0</v>
      </c>
      <c r="L565" s="225"/>
      <c r="M565" s="207"/>
      <c r="N565" s="16" t="b">
        <f t="shared" si="53"/>
        <v>1</v>
      </c>
      <c r="O565" s="481" t="b">
        <f t="shared" si="52"/>
        <v>1</v>
      </c>
      <c r="P565" s="16" t="b">
        <f t="shared" si="54"/>
        <v>1</v>
      </c>
      <c r="Q565" s="16" t="b">
        <f t="shared" si="49"/>
        <v>1</v>
      </c>
      <c r="R565" s="16" t="b">
        <f t="shared" si="50"/>
        <v>1</v>
      </c>
      <c r="T565" s="13"/>
    </row>
    <row r="566" spans="1:20" ht="15.75">
      <c r="A566" s="239">
        <v>541</v>
      </c>
      <c r="B566" s="206"/>
      <c r="C566" s="206"/>
      <c r="D566" s="225"/>
      <c r="E566" s="225"/>
      <c r="F566" s="225"/>
      <c r="G566" s="226"/>
      <c r="H566" s="226"/>
      <c r="I566" s="226"/>
      <c r="J566" s="226"/>
      <c r="K566" s="104">
        <f t="shared" si="51"/>
        <v>0</v>
      </c>
      <c r="L566" s="225"/>
      <c r="M566" s="207"/>
      <c r="N566" s="16" t="b">
        <f t="shared" si="53"/>
        <v>1</v>
      </c>
      <c r="O566" s="481" t="b">
        <f t="shared" si="52"/>
        <v>1</v>
      </c>
      <c r="P566" s="16" t="b">
        <f t="shared" si="54"/>
        <v>1</v>
      </c>
      <c r="Q566" s="16" t="b">
        <f t="shared" si="49"/>
        <v>1</v>
      </c>
      <c r="R566" s="16" t="b">
        <f t="shared" si="50"/>
        <v>1</v>
      </c>
      <c r="T566" s="13"/>
    </row>
    <row r="567" spans="1:20" ht="15.75">
      <c r="A567" s="239">
        <v>542</v>
      </c>
      <c r="B567" s="206"/>
      <c r="C567" s="206"/>
      <c r="D567" s="225"/>
      <c r="E567" s="225"/>
      <c r="F567" s="225"/>
      <c r="G567" s="226"/>
      <c r="H567" s="226"/>
      <c r="I567" s="226"/>
      <c r="J567" s="226"/>
      <c r="K567" s="104">
        <f t="shared" si="51"/>
        <v>0</v>
      </c>
      <c r="L567" s="225"/>
      <c r="M567" s="207"/>
      <c r="N567" s="16" t="b">
        <f t="shared" si="53"/>
        <v>1</v>
      </c>
      <c r="O567" s="481" t="b">
        <f t="shared" si="52"/>
        <v>1</v>
      </c>
      <c r="P567" s="16" t="b">
        <f t="shared" si="54"/>
        <v>1</v>
      </c>
      <c r="Q567" s="16" t="b">
        <f t="shared" si="49"/>
        <v>1</v>
      </c>
      <c r="R567" s="16" t="b">
        <f t="shared" si="50"/>
        <v>1</v>
      </c>
      <c r="T567" s="13"/>
    </row>
    <row r="568" spans="1:20" ht="15.75">
      <c r="A568" s="239">
        <v>543</v>
      </c>
      <c r="B568" s="206"/>
      <c r="C568" s="206"/>
      <c r="D568" s="225"/>
      <c r="E568" s="225"/>
      <c r="F568" s="225"/>
      <c r="G568" s="226"/>
      <c r="H568" s="226"/>
      <c r="I568" s="226"/>
      <c r="J568" s="226"/>
      <c r="K568" s="104">
        <f t="shared" si="51"/>
        <v>0</v>
      </c>
      <c r="L568" s="225"/>
      <c r="M568" s="207"/>
      <c r="N568" s="16" t="b">
        <f t="shared" si="53"/>
        <v>1</v>
      </c>
      <c r="O568" s="481" t="b">
        <f t="shared" si="52"/>
        <v>1</v>
      </c>
      <c r="P568" s="16" t="b">
        <f t="shared" si="54"/>
        <v>1</v>
      </c>
      <c r="Q568" s="16" t="b">
        <f t="shared" si="49"/>
        <v>1</v>
      </c>
      <c r="R568" s="16" t="b">
        <f t="shared" si="50"/>
        <v>1</v>
      </c>
      <c r="T568" s="13"/>
    </row>
    <row r="569" spans="1:20" ht="15.75">
      <c r="A569" s="239">
        <v>544</v>
      </c>
      <c r="B569" s="206"/>
      <c r="C569" s="206"/>
      <c r="D569" s="225"/>
      <c r="E569" s="225"/>
      <c r="F569" s="225"/>
      <c r="G569" s="226"/>
      <c r="H569" s="226"/>
      <c r="I569" s="226"/>
      <c r="J569" s="226"/>
      <c r="K569" s="104">
        <f t="shared" si="51"/>
        <v>0</v>
      </c>
      <c r="L569" s="225"/>
      <c r="M569" s="207"/>
      <c r="N569" s="16" t="b">
        <f t="shared" si="53"/>
        <v>1</v>
      </c>
      <c r="O569" s="481" t="b">
        <f t="shared" si="52"/>
        <v>1</v>
      </c>
      <c r="P569" s="16" t="b">
        <f t="shared" si="54"/>
        <v>1</v>
      </c>
      <c r="Q569" s="16" t="b">
        <f t="shared" si="49"/>
        <v>1</v>
      </c>
      <c r="R569" s="16" t="b">
        <f t="shared" si="50"/>
        <v>1</v>
      </c>
      <c r="T569" s="13"/>
    </row>
    <row r="570" spans="1:20" ht="15.75">
      <c r="A570" s="239">
        <v>545</v>
      </c>
      <c r="B570" s="206"/>
      <c r="C570" s="206"/>
      <c r="D570" s="225"/>
      <c r="E570" s="225"/>
      <c r="F570" s="225"/>
      <c r="G570" s="226"/>
      <c r="H570" s="226"/>
      <c r="I570" s="226"/>
      <c r="J570" s="226"/>
      <c r="K570" s="104">
        <f t="shared" si="51"/>
        <v>0</v>
      </c>
      <c r="L570" s="225"/>
      <c r="M570" s="207"/>
      <c r="N570" s="16" t="b">
        <f t="shared" si="53"/>
        <v>1</v>
      </c>
      <c r="O570" s="481" t="b">
        <f t="shared" si="52"/>
        <v>1</v>
      </c>
      <c r="P570" s="16" t="b">
        <f t="shared" si="54"/>
        <v>1</v>
      </c>
      <c r="Q570" s="16" t="b">
        <f t="shared" si="49"/>
        <v>1</v>
      </c>
      <c r="R570" s="16" t="b">
        <f t="shared" si="50"/>
        <v>1</v>
      </c>
      <c r="T570" s="13"/>
    </row>
    <row r="571" spans="1:20" ht="15.75">
      <c r="A571" s="239">
        <v>546</v>
      </c>
      <c r="B571" s="206"/>
      <c r="C571" s="206"/>
      <c r="D571" s="225"/>
      <c r="E571" s="225"/>
      <c r="F571" s="225"/>
      <c r="G571" s="226"/>
      <c r="H571" s="226"/>
      <c r="I571" s="226"/>
      <c r="J571" s="226"/>
      <c r="K571" s="104">
        <f t="shared" si="51"/>
        <v>0</v>
      </c>
      <c r="L571" s="225"/>
      <c r="M571" s="207"/>
      <c r="N571" s="16" t="b">
        <f t="shared" si="53"/>
        <v>1</v>
      </c>
      <c r="O571" s="481" t="b">
        <f t="shared" si="52"/>
        <v>1</v>
      </c>
      <c r="P571" s="16" t="b">
        <f t="shared" si="54"/>
        <v>1</v>
      </c>
      <c r="Q571" s="16" t="b">
        <f t="shared" si="49"/>
        <v>1</v>
      </c>
      <c r="R571" s="16" t="b">
        <f t="shared" si="50"/>
        <v>1</v>
      </c>
      <c r="T571" s="13"/>
    </row>
    <row r="572" spans="1:20" ht="15.75">
      <c r="A572" s="239">
        <v>547</v>
      </c>
      <c r="B572" s="206"/>
      <c r="C572" s="206"/>
      <c r="D572" s="225"/>
      <c r="E572" s="225"/>
      <c r="F572" s="225"/>
      <c r="G572" s="226"/>
      <c r="H572" s="226"/>
      <c r="I572" s="226"/>
      <c r="J572" s="226"/>
      <c r="K572" s="104">
        <f t="shared" si="51"/>
        <v>0</v>
      </c>
      <c r="L572" s="225"/>
      <c r="M572" s="207"/>
      <c r="N572" s="16" t="b">
        <f t="shared" si="53"/>
        <v>1</v>
      </c>
      <c r="O572" s="481" t="b">
        <f t="shared" si="52"/>
        <v>1</v>
      </c>
      <c r="P572" s="16" t="b">
        <f t="shared" si="54"/>
        <v>1</v>
      </c>
      <c r="Q572" s="16" t="b">
        <f t="shared" si="49"/>
        <v>1</v>
      </c>
      <c r="R572" s="16" t="b">
        <f t="shared" si="50"/>
        <v>1</v>
      </c>
      <c r="T572" s="13"/>
    </row>
    <row r="573" spans="1:20" ht="15.75">
      <c r="A573" s="239">
        <v>548</v>
      </c>
      <c r="B573" s="206"/>
      <c r="C573" s="206"/>
      <c r="D573" s="225"/>
      <c r="E573" s="225"/>
      <c r="F573" s="225"/>
      <c r="G573" s="226"/>
      <c r="H573" s="226"/>
      <c r="I573" s="226"/>
      <c r="J573" s="226"/>
      <c r="K573" s="104">
        <f t="shared" si="51"/>
        <v>0</v>
      </c>
      <c r="L573" s="225"/>
      <c r="M573" s="207"/>
      <c r="N573" s="16" t="b">
        <f t="shared" si="53"/>
        <v>1</v>
      </c>
      <c r="O573" s="481" t="b">
        <f t="shared" si="52"/>
        <v>1</v>
      </c>
      <c r="P573" s="16" t="b">
        <f t="shared" si="54"/>
        <v>1</v>
      </c>
      <c r="Q573" s="16" t="b">
        <f t="shared" si="49"/>
        <v>1</v>
      </c>
      <c r="R573" s="16" t="b">
        <f t="shared" si="50"/>
        <v>1</v>
      </c>
      <c r="T573" s="13"/>
    </row>
    <row r="574" spans="1:20" ht="15.75">
      <c r="A574" s="239">
        <v>549</v>
      </c>
      <c r="B574" s="206"/>
      <c r="C574" s="206"/>
      <c r="D574" s="225"/>
      <c r="E574" s="225"/>
      <c r="F574" s="225"/>
      <c r="G574" s="226"/>
      <c r="H574" s="226"/>
      <c r="I574" s="226"/>
      <c r="J574" s="226"/>
      <c r="K574" s="104">
        <f t="shared" si="51"/>
        <v>0</v>
      </c>
      <c r="L574" s="225"/>
      <c r="M574" s="207"/>
      <c r="N574" s="16" t="b">
        <f t="shared" si="53"/>
        <v>1</v>
      </c>
      <c r="O574" s="481" t="b">
        <f t="shared" si="52"/>
        <v>1</v>
      </c>
      <c r="P574" s="16" t="b">
        <f t="shared" si="54"/>
        <v>1</v>
      </c>
      <c r="Q574" s="16" t="b">
        <f t="shared" si="49"/>
        <v>1</v>
      </c>
      <c r="R574" s="16" t="b">
        <f t="shared" si="50"/>
        <v>1</v>
      </c>
      <c r="T574" s="13"/>
    </row>
    <row r="575" spans="1:20" ht="15.75">
      <c r="A575" s="239">
        <v>550</v>
      </c>
      <c r="B575" s="206"/>
      <c r="C575" s="206"/>
      <c r="D575" s="225"/>
      <c r="E575" s="225"/>
      <c r="F575" s="225"/>
      <c r="G575" s="226"/>
      <c r="H575" s="226"/>
      <c r="I575" s="226"/>
      <c r="J575" s="226"/>
      <c r="K575" s="104">
        <f t="shared" si="51"/>
        <v>0</v>
      </c>
      <c r="L575" s="225"/>
      <c r="M575" s="207"/>
      <c r="N575" s="16" t="b">
        <f t="shared" si="53"/>
        <v>1</v>
      </c>
      <c r="O575" s="481" t="b">
        <f t="shared" si="52"/>
        <v>1</v>
      </c>
      <c r="P575" s="16" t="b">
        <f t="shared" si="54"/>
        <v>1</v>
      </c>
      <c r="Q575" s="16" t="b">
        <f t="shared" si="49"/>
        <v>1</v>
      </c>
      <c r="R575" s="16" t="b">
        <f t="shared" si="50"/>
        <v>1</v>
      </c>
      <c r="T575" s="13"/>
    </row>
    <row r="576" spans="1:20" ht="15.75">
      <c r="A576" s="239">
        <v>551</v>
      </c>
      <c r="B576" s="206"/>
      <c r="C576" s="206"/>
      <c r="D576" s="225"/>
      <c r="E576" s="225"/>
      <c r="F576" s="225"/>
      <c r="G576" s="226"/>
      <c r="H576" s="226"/>
      <c r="I576" s="226"/>
      <c r="J576" s="226"/>
      <c r="K576" s="104">
        <f t="shared" si="51"/>
        <v>0</v>
      </c>
      <c r="L576" s="225"/>
      <c r="M576" s="207"/>
      <c r="N576" s="16" t="b">
        <f t="shared" si="53"/>
        <v>1</v>
      </c>
      <c r="O576" s="481" t="b">
        <f t="shared" si="52"/>
        <v>1</v>
      </c>
      <c r="P576" s="16" t="b">
        <f t="shared" si="54"/>
        <v>1</v>
      </c>
      <c r="Q576" s="16" t="b">
        <f t="shared" si="49"/>
        <v>1</v>
      </c>
      <c r="R576" s="16" t="b">
        <f t="shared" si="50"/>
        <v>1</v>
      </c>
      <c r="T576" s="13"/>
    </row>
    <row r="577" spans="1:20" ht="15.75">
      <c r="A577" s="239">
        <v>552</v>
      </c>
      <c r="B577" s="206"/>
      <c r="C577" s="206"/>
      <c r="D577" s="225"/>
      <c r="E577" s="225"/>
      <c r="F577" s="225"/>
      <c r="G577" s="226"/>
      <c r="H577" s="226"/>
      <c r="I577" s="226"/>
      <c r="J577" s="226"/>
      <c r="K577" s="104">
        <f t="shared" si="51"/>
        <v>0</v>
      </c>
      <c r="L577" s="225"/>
      <c r="M577" s="207"/>
      <c r="N577" s="16" t="b">
        <f t="shared" si="53"/>
        <v>1</v>
      </c>
      <c r="O577" s="481" t="b">
        <f t="shared" si="52"/>
        <v>1</v>
      </c>
      <c r="P577" s="16" t="b">
        <f t="shared" si="54"/>
        <v>1</v>
      </c>
      <c r="Q577" s="16" t="b">
        <f t="shared" si="49"/>
        <v>1</v>
      </c>
      <c r="R577" s="16" t="b">
        <f t="shared" si="50"/>
        <v>1</v>
      </c>
      <c r="T577" s="13"/>
    </row>
    <row r="578" spans="1:20" ht="15.75">
      <c r="A578" s="239">
        <v>553</v>
      </c>
      <c r="B578" s="206"/>
      <c r="C578" s="206"/>
      <c r="D578" s="225"/>
      <c r="E578" s="225"/>
      <c r="F578" s="225"/>
      <c r="G578" s="226"/>
      <c r="H578" s="226"/>
      <c r="I578" s="226"/>
      <c r="J578" s="226"/>
      <c r="K578" s="104">
        <f t="shared" si="51"/>
        <v>0</v>
      </c>
      <c r="L578" s="225"/>
      <c r="M578" s="207"/>
      <c r="N578" s="16" t="b">
        <f t="shared" si="53"/>
        <v>1</v>
      </c>
      <c r="O578" s="481" t="b">
        <f t="shared" si="52"/>
        <v>1</v>
      </c>
      <c r="P578" s="16" t="b">
        <f t="shared" si="54"/>
        <v>1</v>
      </c>
      <c r="Q578" s="16" t="b">
        <f t="shared" si="49"/>
        <v>1</v>
      </c>
      <c r="R578" s="16" t="b">
        <f t="shared" si="50"/>
        <v>1</v>
      </c>
      <c r="T578" s="13"/>
    </row>
    <row r="579" spans="1:20" ht="15.75">
      <c r="A579" s="239">
        <v>554</v>
      </c>
      <c r="B579" s="206"/>
      <c r="C579" s="206"/>
      <c r="D579" s="225"/>
      <c r="E579" s="225"/>
      <c r="F579" s="225"/>
      <c r="G579" s="226"/>
      <c r="H579" s="226"/>
      <c r="I579" s="226"/>
      <c r="J579" s="226"/>
      <c r="K579" s="104">
        <f t="shared" si="51"/>
        <v>0</v>
      </c>
      <c r="L579" s="225"/>
      <c r="M579" s="207"/>
      <c r="N579" s="16" t="b">
        <f t="shared" si="53"/>
        <v>1</v>
      </c>
      <c r="O579" s="481" t="b">
        <f t="shared" si="52"/>
        <v>1</v>
      </c>
      <c r="P579" s="16" t="b">
        <f t="shared" si="54"/>
        <v>1</v>
      </c>
      <c r="Q579" s="16" t="b">
        <f t="shared" si="49"/>
        <v>1</v>
      </c>
      <c r="R579" s="16" t="b">
        <f t="shared" si="50"/>
        <v>1</v>
      </c>
      <c r="T579" s="13"/>
    </row>
    <row r="580" spans="1:20" ht="15.75">
      <c r="A580" s="239">
        <v>555</v>
      </c>
      <c r="B580" s="206"/>
      <c r="C580" s="206"/>
      <c r="D580" s="225"/>
      <c r="E580" s="225"/>
      <c r="F580" s="225"/>
      <c r="G580" s="226"/>
      <c r="H580" s="226"/>
      <c r="I580" s="226"/>
      <c r="J580" s="226"/>
      <c r="K580" s="104">
        <f t="shared" si="51"/>
        <v>0</v>
      </c>
      <c r="L580" s="225"/>
      <c r="M580" s="207"/>
      <c r="N580" s="16" t="b">
        <f t="shared" si="53"/>
        <v>1</v>
      </c>
      <c r="O580" s="481" t="b">
        <f t="shared" si="52"/>
        <v>1</v>
      </c>
      <c r="P580" s="16" t="b">
        <f t="shared" si="54"/>
        <v>1</v>
      </c>
      <c r="Q580" s="16" t="b">
        <f t="shared" si="49"/>
        <v>1</v>
      </c>
      <c r="R580" s="16" t="b">
        <f t="shared" si="50"/>
        <v>1</v>
      </c>
      <c r="T580" s="13"/>
    </row>
    <row r="581" spans="1:20" ht="15.75">
      <c r="A581" s="239">
        <v>556</v>
      </c>
      <c r="B581" s="206"/>
      <c r="C581" s="206"/>
      <c r="D581" s="225"/>
      <c r="E581" s="225"/>
      <c r="F581" s="225"/>
      <c r="G581" s="226"/>
      <c r="H581" s="226"/>
      <c r="I581" s="226"/>
      <c r="J581" s="226"/>
      <c r="K581" s="104">
        <f t="shared" si="51"/>
        <v>0</v>
      </c>
      <c r="L581" s="225"/>
      <c r="M581" s="207"/>
      <c r="N581" s="16" t="b">
        <f t="shared" si="53"/>
        <v>1</v>
      </c>
      <c r="O581" s="481" t="b">
        <f t="shared" si="52"/>
        <v>1</v>
      </c>
      <c r="P581" s="16" t="b">
        <f t="shared" si="54"/>
        <v>1</v>
      </c>
      <c r="Q581" s="16" t="b">
        <f t="shared" si="49"/>
        <v>1</v>
      </c>
      <c r="R581" s="16" t="b">
        <f t="shared" si="50"/>
        <v>1</v>
      </c>
      <c r="T581" s="13"/>
    </row>
    <row r="582" spans="1:20" ht="15.75">
      <c r="A582" s="239">
        <v>557</v>
      </c>
      <c r="B582" s="206"/>
      <c r="C582" s="206"/>
      <c r="D582" s="225"/>
      <c r="E582" s="225"/>
      <c r="F582" s="225"/>
      <c r="G582" s="226"/>
      <c r="H582" s="226"/>
      <c r="I582" s="226"/>
      <c r="J582" s="226"/>
      <c r="K582" s="104">
        <f t="shared" si="51"/>
        <v>0</v>
      </c>
      <c r="L582" s="225"/>
      <c r="M582" s="207"/>
      <c r="N582" s="16" t="b">
        <f t="shared" si="53"/>
        <v>1</v>
      </c>
      <c r="O582" s="481" t="b">
        <f t="shared" si="52"/>
        <v>1</v>
      </c>
      <c r="P582" s="16" t="b">
        <f t="shared" si="54"/>
        <v>1</v>
      </c>
      <c r="Q582" s="16" t="b">
        <f t="shared" si="49"/>
        <v>1</v>
      </c>
      <c r="R582" s="16" t="b">
        <f t="shared" si="50"/>
        <v>1</v>
      </c>
      <c r="T582" s="13"/>
    </row>
    <row r="583" spans="1:20" ht="15.75">
      <c r="A583" s="239">
        <v>558</v>
      </c>
      <c r="B583" s="206"/>
      <c r="C583" s="206"/>
      <c r="D583" s="225"/>
      <c r="E583" s="225"/>
      <c r="F583" s="225"/>
      <c r="G583" s="226"/>
      <c r="H583" s="226"/>
      <c r="I583" s="226"/>
      <c r="J583" s="226"/>
      <c r="K583" s="104">
        <f t="shared" si="51"/>
        <v>0</v>
      </c>
      <c r="L583" s="225"/>
      <c r="M583" s="207"/>
      <c r="N583" s="16" t="b">
        <f t="shared" si="53"/>
        <v>1</v>
      </c>
      <c r="O583" s="481" t="b">
        <f t="shared" si="52"/>
        <v>1</v>
      </c>
      <c r="P583" s="16" t="b">
        <f t="shared" si="54"/>
        <v>1</v>
      </c>
      <c r="Q583" s="16" t="b">
        <f t="shared" si="49"/>
        <v>1</v>
      </c>
      <c r="R583" s="16" t="b">
        <f t="shared" si="50"/>
        <v>1</v>
      </c>
      <c r="T583" s="13"/>
    </row>
    <row r="584" spans="1:20" ht="15.75">
      <c r="A584" s="239">
        <v>559</v>
      </c>
      <c r="B584" s="206"/>
      <c r="C584" s="206"/>
      <c r="D584" s="225"/>
      <c r="E584" s="225"/>
      <c r="F584" s="225"/>
      <c r="G584" s="226"/>
      <c r="H584" s="226"/>
      <c r="I584" s="226"/>
      <c r="J584" s="226"/>
      <c r="K584" s="104">
        <f t="shared" si="51"/>
        <v>0</v>
      </c>
      <c r="L584" s="225"/>
      <c r="M584" s="207"/>
      <c r="N584" s="16" t="b">
        <f t="shared" si="53"/>
        <v>1</v>
      </c>
      <c r="O584" s="481" t="b">
        <f t="shared" si="52"/>
        <v>1</v>
      </c>
      <c r="P584" s="16" t="b">
        <f t="shared" si="54"/>
        <v>1</v>
      </c>
      <c r="Q584" s="16" t="b">
        <f t="shared" si="49"/>
        <v>1</v>
      </c>
      <c r="R584" s="16" t="b">
        <f t="shared" si="50"/>
        <v>1</v>
      </c>
      <c r="T584" s="13"/>
    </row>
    <row r="585" spans="1:20" ht="15.75">
      <c r="A585" s="239">
        <v>560</v>
      </c>
      <c r="B585" s="206"/>
      <c r="C585" s="206"/>
      <c r="D585" s="225"/>
      <c r="E585" s="225"/>
      <c r="F585" s="225"/>
      <c r="G585" s="226"/>
      <c r="H585" s="226"/>
      <c r="I585" s="226"/>
      <c r="J585" s="226"/>
      <c r="K585" s="104">
        <f t="shared" si="51"/>
        <v>0</v>
      </c>
      <c r="L585" s="225"/>
      <c r="M585" s="207"/>
      <c r="N585" s="16" t="b">
        <f t="shared" si="53"/>
        <v>1</v>
      </c>
      <c r="O585" s="481" t="b">
        <f t="shared" si="52"/>
        <v>1</v>
      </c>
      <c r="P585" s="16" t="b">
        <f t="shared" si="54"/>
        <v>1</v>
      </c>
      <c r="Q585" s="16" t="b">
        <f t="shared" si="49"/>
        <v>1</v>
      </c>
      <c r="R585" s="16" t="b">
        <f t="shared" si="50"/>
        <v>1</v>
      </c>
      <c r="T585" s="13"/>
    </row>
    <row r="586" spans="1:20" ht="15.75">
      <c r="A586" s="239">
        <v>561</v>
      </c>
      <c r="B586" s="206"/>
      <c r="C586" s="206"/>
      <c r="D586" s="225"/>
      <c r="E586" s="225"/>
      <c r="F586" s="225"/>
      <c r="G586" s="226"/>
      <c r="H586" s="226"/>
      <c r="I586" s="226"/>
      <c r="J586" s="226"/>
      <c r="K586" s="104">
        <f t="shared" si="51"/>
        <v>0</v>
      </c>
      <c r="L586" s="225"/>
      <c r="M586" s="207"/>
      <c r="N586" s="16" t="b">
        <f t="shared" si="53"/>
        <v>1</v>
      </c>
      <c r="O586" s="481" t="b">
        <f t="shared" si="52"/>
        <v>1</v>
      </c>
      <c r="P586" s="16" t="b">
        <f t="shared" si="54"/>
        <v>1</v>
      </c>
      <c r="Q586" s="16" t="b">
        <f t="shared" si="49"/>
        <v>1</v>
      </c>
      <c r="R586" s="16" t="b">
        <f t="shared" si="50"/>
        <v>1</v>
      </c>
      <c r="T586" s="13"/>
    </row>
    <row r="587" spans="1:20" ht="15.75">
      <c r="A587" s="239">
        <v>562</v>
      </c>
      <c r="B587" s="206"/>
      <c r="C587" s="206"/>
      <c r="D587" s="225"/>
      <c r="E587" s="225"/>
      <c r="F587" s="225"/>
      <c r="G587" s="226"/>
      <c r="H587" s="226"/>
      <c r="I587" s="226"/>
      <c r="J587" s="226"/>
      <c r="K587" s="104">
        <f t="shared" si="51"/>
        <v>0</v>
      </c>
      <c r="L587" s="225"/>
      <c r="M587" s="207"/>
      <c r="N587" s="16" t="b">
        <f t="shared" si="53"/>
        <v>1</v>
      </c>
      <c r="O587" s="481" t="b">
        <f t="shared" si="52"/>
        <v>1</v>
      </c>
      <c r="P587" s="16" t="b">
        <f t="shared" si="54"/>
        <v>1</v>
      </c>
      <c r="Q587" s="16" t="b">
        <f t="shared" si="49"/>
        <v>1</v>
      </c>
      <c r="R587" s="16" t="b">
        <f t="shared" si="50"/>
        <v>1</v>
      </c>
      <c r="T587" s="13"/>
    </row>
    <row r="588" spans="1:20" ht="15.75">
      <c r="A588" s="239">
        <v>563</v>
      </c>
      <c r="B588" s="206"/>
      <c r="C588" s="206"/>
      <c r="D588" s="225"/>
      <c r="E588" s="225"/>
      <c r="F588" s="225"/>
      <c r="G588" s="226"/>
      <c r="H588" s="226"/>
      <c r="I588" s="226"/>
      <c r="J588" s="226"/>
      <c r="K588" s="104">
        <f t="shared" si="51"/>
        <v>0</v>
      </c>
      <c r="L588" s="225"/>
      <c r="M588" s="207"/>
      <c r="N588" s="16" t="b">
        <f t="shared" si="53"/>
        <v>1</v>
      </c>
      <c r="O588" s="481" t="b">
        <f t="shared" si="52"/>
        <v>1</v>
      </c>
      <c r="P588" s="16" t="b">
        <f t="shared" si="54"/>
        <v>1</v>
      </c>
      <c r="Q588" s="16" t="b">
        <f t="shared" si="49"/>
        <v>1</v>
      </c>
      <c r="R588" s="16" t="b">
        <f t="shared" si="50"/>
        <v>1</v>
      </c>
      <c r="T588" s="13"/>
    </row>
    <row r="589" spans="1:20" ht="15.75">
      <c r="A589" s="239">
        <v>564</v>
      </c>
      <c r="B589" s="206"/>
      <c r="C589" s="206"/>
      <c r="D589" s="225"/>
      <c r="E589" s="225"/>
      <c r="F589" s="225"/>
      <c r="G589" s="226"/>
      <c r="H589" s="226"/>
      <c r="I589" s="226"/>
      <c r="J589" s="226"/>
      <c r="K589" s="104">
        <f t="shared" si="51"/>
        <v>0</v>
      </c>
      <c r="L589" s="225"/>
      <c r="M589" s="207"/>
      <c r="N589" s="16" t="b">
        <f t="shared" si="53"/>
        <v>1</v>
      </c>
      <c r="O589" s="481" t="b">
        <f t="shared" si="52"/>
        <v>1</v>
      </c>
      <c r="P589" s="16" t="b">
        <f t="shared" si="54"/>
        <v>1</v>
      </c>
      <c r="Q589" s="16" t="b">
        <f t="shared" si="49"/>
        <v>1</v>
      </c>
      <c r="R589" s="16" t="b">
        <f t="shared" si="50"/>
        <v>1</v>
      </c>
      <c r="T589" s="13"/>
    </row>
    <row r="590" spans="1:20" ht="15.75">
      <c r="A590" s="239">
        <v>565</v>
      </c>
      <c r="B590" s="206"/>
      <c r="C590" s="206"/>
      <c r="D590" s="225"/>
      <c r="E590" s="225"/>
      <c r="F590" s="225"/>
      <c r="G590" s="226"/>
      <c r="H590" s="226"/>
      <c r="I590" s="226"/>
      <c r="J590" s="226"/>
      <c r="K590" s="104">
        <f t="shared" si="51"/>
        <v>0</v>
      </c>
      <c r="L590" s="225"/>
      <c r="M590" s="207"/>
      <c r="N590" s="16" t="b">
        <f t="shared" si="53"/>
        <v>1</v>
      </c>
      <c r="O590" s="481" t="b">
        <f t="shared" si="52"/>
        <v>1</v>
      </c>
      <c r="P590" s="16" t="b">
        <f t="shared" si="54"/>
        <v>1</v>
      </c>
      <c r="Q590" s="16" t="b">
        <f t="shared" si="49"/>
        <v>1</v>
      </c>
      <c r="R590" s="16" t="b">
        <f t="shared" si="50"/>
        <v>1</v>
      </c>
      <c r="T590" s="13"/>
    </row>
    <row r="591" spans="1:20" ht="15.75">
      <c r="A591" s="239">
        <v>566</v>
      </c>
      <c r="B591" s="206"/>
      <c r="C591" s="206"/>
      <c r="D591" s="225"/>
      <c r="E591" s="225"/>
      <c r="F591" s="225"/>
      <c r="G591" s="226"/>
      <c r="H591" s="226"/>
      <c r="I591" s="226"/>
      <c r="J591" s="226"/>
      <c r="K591" s="104">
        <f t="shared" si="51"/>
        <v>0</v>
      </c>
      <c r="L591" s="225"/>
      <c r="M591" s="207"/>
      <c r="N591" s="16" t="b">
        <f t="shared" si="53"/>
        <v>1</v>
      </c>
      <c r="O591" s="481" t="b">
        <f t="shared" si="52"/>
        <v>1</v>
      </c>
      <c r="P591" s="16" t="b">
        <f t="shared" si="54"/>
        <v>1</v>
      </c>
      <c r="Q591" s="16" t="b">
        <f t="shared" si="49"/>
        <v>1</v>
      </c>
      <c r="R591" s="16" t="b">
        <f t="shared" si="50"/>
        <v>1</v>
      </c>
      <c r="T591" s="13"/>
    </row>
    <row r="592" spans="1:20" ht="15.75">
      <c r="A592" s="239">
        <v>567</v>
      </c>
      <c r="B592" s="206"/>
      <c r="C592" s="206"/>
      <c r="D592" s="225"/>
      <c r="E592" s="225"/>
      <c r="F592" s="225"/>
      <c r="G592" s="226"/>
      <c r="H592" s="226"/>
      <c r="I592" s="226"/>
      <c r="J592" s="226"/>
      <c r="K592" s="104">
        <f t="shared" si="51"/>
        <v>0</v>
      </c>
      <c r="L592" s="225"/>
      <c r="M592" s="207"/>
      <c r="N592" s="16" t="b">
        <f t="shared" si="53"/>
        <v>1</v>
      </c>
      <c r="O592" s="481" t="b">
        <f t="shared" si="52"/>
        <v>1</v>
      </c>
      <c r="P592" s="16" t="b">
        <f t="shared" si="54"/>
        <v>1</v>
      </c>
      <c r="Q592" s="16" t="b">
        <f t="shared" si="49"/>
        <v>1</v>
      </c>
      <c r="R592" s="16" t="b">
        <f t="shared" si="50"/>
        <v>1</v>
      </c>
      <c r="T592" s="13"/>
    </row>
    <row r="593" spans="1:20" ht="15.75">
      <c r="A593" s="239">
        <v>568</v>
      </c>
      <c r="B593" s="206"/>
      <c r="C593" s="206"/>
      <c r="D593" s="225"/>
      <c r="E593" s="225"/>
      <c r="F593" s="225"/>
      <c r="G593" s="226"/>
      <c r="H593" s="226"/>
      <c r="I593" s="226"/>
      <c r="J593" s="226"/>
      <c r="K593" s="104">
        <f t="shared" si="51"/>
        <v>0</v>
      </c>
      <c r="L593" s="225"/>
      <c r="M593" s="207"/>
      <c r="N593" s="16" t="b">
        <f t="shared" si="53"/>
        <v>1</v>
      </c>
      <c r="O593" s="481" t="b">
        <f t="shared" si="52"/>
        <v>1</v>
      </c>
      <c r="P593" s="16" t="b">
        <f t="shared" si="54"/>
        <v>1</v>
      </c>
      <c r="Q593" s="16" t="b">
        <f t="shared" si="49"/>
        <v>1</v>
      </c>
      <c r="R593" s="16" t="b">
        <f t="shared" si="50"/>
        <v>1</v>
      </c>
      <c r="T593" s="13"/>
    </row>
    <row r="594" spans="1:20" ht="15.75">
      <c r="A594" s="239">
        <v>569</v>
      </c>
      <c r="B594" s="206"/>
      <c r="C594" s="206"/>
      <c r="D594" s="225"/>
      <c r="E594" s="225"/>
      <c r="F594" s="225"/>
      <c r="G594" s="226"/>
      <c r="H594" s="226"/>
      <c r="I594" s="226"/>
      <c r="J594" s="226"/>
      <c r="K594" s="104">
        <f t="shared" si="51"/>
        <v>0</v>
      </c>
      <c r="L594" s="225"/>
      <c r="M594" s="207"/>
      <c r="N594" s="16" t="b">
        <f t="shared" si="53"/>
        <v>1</v>
      </c>
      <c r="O594" s="481" t="b">
        <f t="shared" si="52"/>
        <v>1</v>
      </c>
      <c r="P594" s="16" t="b">
        <f t="shared" si="54"/>
        <v>1</v>
      </c>
      <c r="Q594" s="16" t="b">
        <f t="shared" si="49"/>
        <v>1</v>
      </c>
      <c r="R594" s="16" t="b">
        <f t="shared" si="50"/>
        <v>1</v>
      </c>
      <c r="T594" s="13"/>
    </row>
    <row r="595" spans="1:20" ht="15.75">
      <c r="A595" s="239">
        <v>570</v>
      </c>
      <c r="B595" s="206"/>
      <c r="C595" s="206"/>
      <c r="D595" s="225"/>
      <c r="E595" s="225"/>
      <c r="F595" s="225"/>
      <c r="G595" s="226"/>
      <c r="H595" s="226"/>
      <c r="I595" s="226"/>
      <c r="J595" s="226"/>
      <c r="K595" s="104">
        <f t="shared" si="51"/>
        <v>0</v>
      </c>
      <c r="L595" s="225"/>
      <c r="M595" s="207"/>
      <c r="N595" s="16" t="b">
        <f t="shared" si="53"/>
        <v>1</v>
      </c>
      <c r="O595" s="481" t="b">
        <f t="shared" si="52"/>
        <v>1</v>
      </c>
      <c r="P595" s="16" t="b">
        <f t="shared" si="54"/>
        <v>1</v>
      </c>
      <c r="Q595" s="16" t="b">
        <f t="shared" si="49"/>
        <v>1</v>
      </c>
      <c r="R595" s="16" t="b">
        <f t="shared" si="50"/>
        <v>1</v>
      </c>
      <c r="T595" s="13"/>
    </row>
    <row r="596" spans="1:20" ht="15.75">
      <c r="A596" s="239">
        <v>571</v>
      </c>
      <c r="B596" s="206"/>
      <c r="C596" s="206"/>
      <c r="D596" s="225"/>
      <c r="E596" s="225"/>
      <c r="F596" s="225"/>
      <c r="G596" s="226"/>
      <c r="H596" s="226"/>
      <c r="I596" s="226"/>
      <c r="J596" s="226"/>
      <c r="K596" s="104">
        <f t="shared" si="51"/>
        <v>0</v>
      </c>
      <c r="L596" s="225"/>
      <c r="M596" s="207"/>
      <c r="N596" s="16" t="b">
        <f t="shared" si="53"/>
        <v>1</v>
      </c>
      <c r="O596" s="481" t="b">
        <f t="shared" si="52"/>
        <v>1</v>
      </c>
      <c r="P596" s="16" t="b">
        <f t="shared" si="54"/>
        <v>1</v>
      </c>
      <c r="Q596" s="16" t="b">
        <f t="shared" si="49"/>
        <v>1</v>
      </c>
      <c r="R596" s="16" t="b">
        <f t="shared" si="50"/>
        <v>1</v>
      </c>
      <c r="T596" s="13"/>
    </row>
    <row r="597" spans="1:20" ht="15.75">
      <c r="A597" s="239">
        <v>572</v>
      </c>
      <c r="B597" s="206"/>
      <c r="C597" s="206"/>
      <c r="D597" s="225"/>
      <c r="E597" s="225"/>
      <c r="F597" s="225"/>
      <c r="G597" s="226"/>
      <c r="H597" s="226"/>
      <c r="I597" s="226"/>
      <c r="J597" s="226"/>
      <c r="K597" s="104">
        <f t="shared" si="51"/>
        <v>0</v>
      </c>
      <c r="L597" s="225"/>
      <c r="M597" s="207"/>
      <c r="N597" s="16" t="b">
        <f t="shared" si="53"/>
        <v>1</v>
      </c>
      <c r="O597" s="481" t="b">
        <f t="shared" si="52"/>
        <v>1</v>
      </c>
      <c r="P597" s="16" t="b">
        <f t="shared" si="54"/>
        <v>1</v>
      </c>
      <c r="Q597" s="16" t="b">
        <f t="shared" si="49"/>
        <v>1</v>
      </c>
      <c r="R597" s="16" t="b">
        <f t="shared" si="50"/>
        <v>1</v>
      </c>
      <c r="T597" s="13"/>
    </row>
    <row r="598" spans="1:20" ht="15.75">
      <c r="A598" s="239">
        <v>573</v>
      </c>
      <c r="B598" s="206"/>
      <c r="C598" s="206"/>
      <c r="D598" s="225"/>
      <c r="E598" s="225"/>
      <c r="F598" s="225"/>
      <c r="G598" s="226"/>
      <c r="H598" s="226"/>
      <c r="I598" s="226"/>
      <c r="J598" s="226"/>
      <c r="K598" s="104">
        <f t="shared" si="51"/>
        <v>0</v>
      </c>
      <c r="L598" s="225"/>
      <c r="M598" s="207"/>
      <c r="N598" s="16" t="b">
        <f t="shared" si="53"/>
        <v>1</v>
      </c>
      <c r="O598" s="481" t="b">
        <f t="shared" si="52"/>
        <v>1</v>
      </c>
      <c r="P598" s="16" t="b">
        <f t="shared" si="54"/>
        <v>1</v>
      </c>
      <c r="Q598" s="16" t="b">
        <f t="shared" si="49"/>
        <v>1</v>
      </c>
      <c r="R598" s="16" t="b">
        <f t="shared" si="50"/>
        <v>1</v>
      </c>
      <c r="T598" s="13"/>
    </row>
    <row r="599" spans="1:20" ht="15.75">
      <c r="A599" s="239">
        <v>574</v>
      </c>
      <c r="B599" s="206"/>
      <c r="C599" s="206"/>
      <c r="D599" s="225"/>
      <c r="E599" s="225"/>
      <c r="F599" s="225"/>
      <c r="G599" s="226"/>
      <c r="H599" s="226"/>
      <c r="I599" s="226"/>
      <c r="J599" s="226"/>
      <c r="K599" s="104">
        <f t="shared" si="51"/>
        <v>0</v>
      </c>
      <c r="L599" s="225"/>
      <c r="M599" s="207"/>
      <c r="N599" s="16" t="b">
        <f t="shared" si="53"/>
        <v>1</v>
      </c>
      <c r="O599" s="481" t="b">
        <f t="shared" si="52"/>
        <v>1</v>
      </c>
      <c r="P599" s="16" t="b">
        <f t="shared" si="54"/>
        <v>1</v>
      </c>
      <c r="Q599" s="16" t="b">
        <f t="shared" si="49"/>
        <v>1</v>
      </c>
      <c r="R599" s="16" t="b">
        <f t="shared" si="50"/>
        <v>1</v>
      </c>
      <c r="T599" s="13"/>
    </row>
    <row r="600" spans="1:20" ht="15.75">
      <c r="A600" s="239">
        <v>575</v>
      </c>
      <c r="B600" s="206"/>
      <c r="C600" s="206"/>
      <c r="D600" s="225"/>
      <c r="E600" s="225"/>
      <c r="F600" s="225"/>
      <c r="G600" s="226"/>
      <c r="H600" s="226"/>
      <c r="I600" s="226"/>
      <c r="J600" s="226"/>
      <c r="K600" s="104">
        <f t="shared" si="51"/>
        <v>0</v>
      </c>
      <c r="L600" s="225"/>
      <c r="M600" s="207"/>
      <c r="N600" s="16" t="b">
        <f t="shared" si="53"/>
        <v>1</v>
      </c>
      <c r="O600" s="481" t="b">
        <f t="shared" si="52"/>
        <v>1</v>
      </c>
      <c r="P600" s="16" t="b">
        <f t="shared" si="54"/>
        <v>1</v>
      </c>
      <c r="Q600" s="16" t="b">
        <f t="shared" si="49"/>
        <v>1</v>
      </c>
      <c r="R600" s="16" t="b">
        <f t="shared" si="50"/>
        <v>1</v>
      </c>
      <c r="T600" s="13"/>
    </row>
    <row r="601" spans="1:20" ht="15.75">
      <c r="A601" s="239">
        <v>576</v>
      </c>
      <c r="B601" s="206"/>
      <c r="C601" s="206"/>
      <c r="D601" s="225"/>
      <c r="E601" s="225"/>
      <c r="F601" s="225"/>
      <c r="G601" s="226"/>
      <c r="H601" s="226"/>
      <c r="I601" s="226"/>
      <c r="J601" s="226"/>
      <c r="K601" s="104">
        <f t="shared" si="51"/>
        <v>0</v>
      </c>
      <c r="L601" s="225"/>
      <c r="M601" s="207"/>
      <c r="N601" s="16" t="b">
        <f t="shared" si="53"/>
        <v>1</v>
      </c>
      <c r="O601" s="481" t="b">
        <f t="shared" si="52"/>
        <v>1</v>
      </c>
      <c r="P601" s="16" t="b">
        <f t="shared" si="54"/>
        <v>1</v>
      </c>
      <c r="Q601" s="16" t="b">
        <f t="shared" si="49"/>
        <v>1</v>
      </c>
      <c r="R601" s="16" t="b">
        <f t="shared" si="50"/>
        <v>1</v>
      </c>
      <c r="T601" s="13"/>
    </row>
    <row r="602" spans="1:20" ht="15.75">
      <c r="A602" s="239">
        <v>577</v>
      </c>
      <c r="B602" s="206"/>
      <c r="C602" s="206"/>
      <c r="D602" s="225"/>
      <c r="E602" s="225"/>
      <c r="F602" s="225"/>
      <c r="G602" s="226"/>
      <c r="H602" s="226"/>
      <c r="I602" s="226"/>
      <c r="J602" s="226"/>
      <c r="K602" s="104">
        <f t="shared" si="51"/>
        <v>0</v>
      </c>
      <c r="L602" s="225"/>
      <c r="M602" s="207"/>
      <c r="N602" s="16" t="b">
        <f t="shared" si="53"/>
        <v>1</v>
      </c>
      <c r="O602" s="481" t="b">
        <f t="shared" si="52"/>
        <v>1</v>
      </c>
      <c r="P602" s="16" t="b">
        <f t="shared" si="54"/>
        <v>1</v>
      </c>
      <c r="Q602" s="16" t="b">
        <f t="shared" ref="Q602:Q665" si="55">IF(B602="",TRUE,(IF(ISNUMBER(MATCH(B602,CountriesList,0)),TRUE,FALSE)))</f>
        <v>1</v>
      </c>
      <c r="R602" s="16" t="b">
        <f t="shared" ref="R602:R665" si="56">IF(C602="",TRUE,(IF(ISNUMBER(MATCH(C602,ClientCategorisationList,0)),TRUE,FALSE)))</f>
        <v>1</v>
      </c>
      <c r="T602" s="13"/>
    </row>
    <row r="603" spans="1:20" ht="15.75">
      <c r="A603" s="239">
        <v>578</v>
      </c>
      <c r="B603" s="206"/>
      <c r="C603" s="206"/>
      <c r="D603" s="225"/>
      <c r="E603" s="225"/>
      <c r="F603" s="225"/>
      <c r="G603" s="226"/>
      <c r="H603" s="226"/>
      <c r="I603" s="226"/>
      <c r="J603" s="226"/>
      <c r="K603" s="104">
        <f t="shared" ref="K603:K666" si="57">SUM(G603:J603)</f>
        <v>0</v>
      </c>
      <c r="L603" s="225"/>
      <c r="M603" s="207"/>
      <c r="N603" s="16" t="b">
        <f t="shared" si="53"/>
        <v>1</v>
      </c>
      <c r="O603" s="481" t="b">
        <f t="shared" ref="O603:O666" si="58">IF(OR(AND(B603="N/A",C603="N/A"),AND(B603&lt;&gt;"N/A",C603&lt;&gt;"N/A"),AND(ISBLANK(B603),ISBLANK(C603)),AND(NOT(ISBLANK(B603)),NOT(ISBLANK(C603)))),TRUE,FALSE)</f>
        <v>1</v>
      </c>
      <c r="P603" s="16" t="b">
        <f t="shared" si="54"/>
        <v>1</v>
      </c>
      <c r="Q603" s="16" t="b">
        <f t="shared" si="55"/>
        <v>1</v>
      </c>
      <c r="R603" s="16" t="b">
        <f t="shared" si="56"/>
        <v>1</v>
      </c>
      <c r="T603" s="13"/>
    </row>
    <row r="604" spans="1:20" ht="15.75">
      <c r="A604" s="239">
        <v>579</v>
      </c>
      <c r="B604" s="206"/>
      <c r="C604" s="206"/>
      <c r="D604" s="225"/>
      <c r="E604" s="225"/>
      <c r="F604" s="225"/>
      <c r="G604" s="226"/>
      <c r="H604" s="226"/>
      <c r="I604" s="226"/>
      <c r="J604" s="226"/>
      <c r="K604" s="104">
        <f t="shared" si="57"/>
        <v>0</v>
      </c>
      <c r="L604" s="225"/>
      <c r="M604" s="207"/>
      <c r="N604" s="16" t="b">
        <f t="shared" ref="N604:N667" si="59">IF(ISBLANK(B604),TRUE,IF(OR(ISBLANK(C604),ISBLANK(D604),ISBLANK(E604),ISBLANK(F604),ISBLANK(G604),ISBLANK(H604),ISBLANK(I604),ISBLANK(J604),ISBLANK(K604),ISBLANK(L604),ISBLANK(M604)),FALSE,TRUE))</f>
        <v>1</v>
      </c>
      <c r="O604" s="481" t="b">
        <f t="shared" si="58"/>
        <v>1</v>
      </c>
      <c r="P604" s="16" t="b">
        <f t="shared" ref="P604:P667" si="60">IF(OR(AND(B604="N/A",C604="N/A",D604=0,E604=0,F604=0,K604=0,L604=0,M604=0),AND(ISBLANK(B604),ISBLANK(C604),ISBLANK(D604),ISBLANK(E604),ISBLANK(F604),ISBLANK(G604),ISBLANK(H604),ISBLANK(I604),ISBLANK(J604),K604=0,ISBLANK(L604),ISBLANK(M604)),AND(AND(NOT(ISBLANK(B604)),B604&lt;&gt;"N/A"),AND(NOT(ISBLANK(C604)),C604&lt;&gt;"N/A"),D604&lt;&gt;0)),TRUE,FALSE)</f>
        <v>1</v>
      </c>
      <c r="Q604" s="16" t="b">
        <f t="shared" si="55"/>
        <v>1</v>
      </c>
      <c r="R604" s="16" t="b">
        <f t="shared" si="56"/>
        <v>1</v>
      </c>
      <c r="T604" s="13"/>
    </row>
    <row r="605" spans="1:20" ht="15.75">
      <c r="A605" s="239">
        <v>580</v>
      </c>
      <c r="B605" s="206"/>
      <c r="C605" s="206"/>
      <c r="D605" s="225"/>
      <c r="E605" s="225"/>
      <c r="F605" s="225"/>
      <c r="G605" s="226"/>
      <c r="H605" s="226"/>
      <c r="I605" s="226"/>
      <c r="J605" s="226"/>
      <c r="K605" s="104">
        <f t="shared" si="57"/>
        <v>0</v>
      </c>
      <c r="L605" s="225"/>
      <c r="M605" s="207"/>
      <c r="N605" s="16" t="b">
        <f t="shared" si="59"/>
        <v>1</v>
      </c>
      <c r="O605" s="481" t="b">
        <f t="shared" si="58"/>
        <v>1</v>
      </c>
      <c r="P605" s="16" t="b">
        <f t="shared" si="60"/>
        <v>1</v>
      </c>
      <c r="Q605" s="16" t="b">
        <f t="shared" si="55"/>
        <v>1</v>
      </c>
      <c r="R605" s="16" t="b">
        <f t="shared" si="56"/>
        <v>1</v>
      </c>
      <c r="T605" s="13"/>
    </row>
    <row r="606" spans="1:20" ht="15.75">
      <c r="A606" s="239">
        <v>581</v>
      </c>
      <c r="B606" s="206"/>
      <c r="C606" s="206"/>
      <c r="D606" s="225"/>
      <c r="E606" s="225"/>
      <c r="F606" s="225"/>
      <c r="G606" s="226"/>
      <c r="H606" s="226"/>
      <c r="I606" s="226"/>
      <c r="J606" s="226"/>
      <c r="K606" s="104">
        <f t="shared" si="57"/>
        <v>0</v>
      </c>
      <c r="L606" s="225"/>
      <c r="M606" s="207"/>
      <c r="N606" s="16" t="b">
        <f t="shared" si="59"/>
        <v>1</v>
      </c>
      <c r="O606" s="481" t="b">
        <f t="shared" si="58"/>
        <v>1</v>
      </c>
      <c r="P606" s="16" t="b">
        <f t="shared" si="60"/>
        <v>1</v>
      </c>
      <c r="Q606" s="16" t="b">
        <f t="shared" si="55"/>
        <v>1</v>
      </c>
      <c r="R606" s="16" t="b">
        <f t="shared" si="56"/>
        <v>1</v>
      </c>
      <c r="T606" s="13"/>
    </row>
    <row r="607" spans="1:20" ht="15.75">
      <c r="A607" s="239">
        <v>582</v>
      </c>
      <c r="B607" s="206"/>
      <c r="C607" s="206"/>
      <c r="D607" s="225"/>
      <c r="E607" s="225"/>
      <c r="F607" s="225"/>
      <c r="G607" s="226"/>
      <c r="H607" s="226"/>
      <c r="I607" s="226"/>
      <c r="J607" s="226"/>
      <c r="K607" s="104">
        <f t="shared" si="57"/>
        <v>0</v>
      </c>
      <c r="L607" s="225"/>
      <c r="M607" s="207"/>
      <c r="N607" s="16" t="b">
        <f t="shared" si="59"/>
        <v>1</v>
      </c>
      <c r="O607" s="481" t="b">
        <f t="shared" si="58"/>
        <v>1</v>
      </c>
      <c r="P607" s="16" t="b">
        <f t="shared" si="60"/>
        <v>1</v>
      </c>
      <c r="Q607" s="16" t="b">
        <f t="shared" si="55"/>
        <v>1</v>
      </c>
      <c r="R607" s="16" t="b">
        <f t="shared" si="56"/>
        <v>1</v>
      </c>
      <c r="T607" s="13"/>
    </row>
    <row r="608" spans="1:20" ht="15.75">
      <c r="A608" s="239">
        <v>583</v>
      </c>
      <c r="B608" s="206"/>
      <c r="C608" s="206"/>
      <c r="D608" s="225"/>
      <c r="E608" s="225"/>
      <c r="F608" s="225"/>
      <c r="G608" s="226"/>
      <c r="H608" s="226"/>
      <c r="I608" s="226"/>
      <c r="J608" s="226"/>
      <c r="K608" s="104">
        <f t="shared" si="57"/>
        <v>0</v>
      </c>
      <c r="L608" s="225"/>
      <c r="M608" s="207"/>
      <c r="N608" s="16" t="b">
        <f t="shared" si="59"/>
        <v>1</v>
      </c>
      <c r="O608" s="481" t="b">
        <f t="shared" si="58"/>
        <v>1</v>
      </c>
      <c r="P608" s="16" t="b">
        <f t="shared" si="60"/>
        <v>1</v>
      </c>
      <c r="Q608" s="16" t="b">
        <f t="shared" si="55"/>
        <v>1</v>
      </c>
      <c r="R608" s="16" t="b">
        <f t="shared" si="56"/>
        <v>1</v>
      </c>
      <c r="T608" s="13"/>
    </row>
    <row r="609" spans="1:20" ht="15.75">
      <c r="A609" s="239">
        <v>584</v>
      </c>
      <c r="B609" s="206"/>
      <c r="C609" s="206"/>
      <c r="D609" s="225"/>
      <c r="E609" s="225"/>
      <c r="F609" s="225"/>
      <c r="G609" s="226"/>
      <c r="H609" s="226"/>
      <c r="I609" s="226"/>
      <c r="J609" s="226"/>
      <c r="K609" s="104">
        <f t="shared" si="57"/>
        <v>0</v>
      </c>
      <c r="L609" s="225"/>
      <c r="M609" s="207"/>
      <c r="N609" s="16" t="b">
        <f t="shared" si="59"/>
        <v>1</v>
      </c>
      <c r="O609" s="481" t="b">
        <f t="shared" si="58"/>
        <v>1</v>
      </c>
      <c r="P609" s="16" t="b">
        <f t="shared" si="60"/>
        <v>1</v>
      </c>
      <c r="Q609" s="16" t="b">
        <f t="shared" si="55"/>
        <v>1</v>
      </c>
      <c r="R609" s="16" t="b">
        <f t="shared" si="56"/>
        <v>1</v>
      </c>
      <c r="T609" s="13"/>
    </row>
    <row r="610" spans="1:20" ht="15.75">
      <c r="A610" s="239">
        <v>585</v>
      </c>
      <c r="B610" s="206"/>
      <c r="C610" s="206"/>
      <c r="D610" s="225"/>
      <c r="E610" s="225"/>
      <c r="F610" s="225"/>
      <c r="G610" s="226"/>
      <c r="H610" s="226"/>
      <c r="I610" s="226"/>
      <c r="J610" s="226"/>
      <c r="K610" s="104">
        <f t="shared" si="57"/>
        <v>0</v>
      </c>
      <c r="L610" s="225"/>
      <c r="M610" s="207"/>
      <c r="N610" s="16" t="b">
        <f t="shared" si="59"/>
        <v>1</v>
      </c>
      <c r="O610" s="481" t="b">
        <f t="shared" si="58"/>
        <v>1</v>
      </c>
      <c r="P610" s="16" t="b">
        <f t="shared" si="60"/>
        <v>1</v>
      </c>
      <c r="Q610" s="16" t="b">
        <f t="shared" si="55"/>
        <v>1</v>
      </c>
      <c r="R610" s="16" t="b">
        <f t="shared" si="56"/>
        <v>1</v>
      </c>
      <c r="T610" s="13"/>
    </row>
    <row r="611" spans="1:20" ht="15.75">
      <c r="A611" s="239">
        <v>586</v>
      </c>
      <c r="B611" s="206"/>
      <c r="C611" s="206"/>
      <c r="D611" s="225"/>
      <c r="E611" s="225"/>
      <c r="F611" s="225"/>
      <c r="G611" s="226"/>
      <c r="H611" s="226"/>
      <c r="I611" s="226"/>
      <c r="J611" s="226"/>
      <c r="K611" s="104">
        <f t="shared" si="57"/>
        <v>0</v>
      </c>
      <c r="L611" s="225"/>
      <c r="M611" s="207"/>
      <c r="N611" s="16" t="b">
        <f t="shared" si="59"/>
        <v>1</v>
      </c>
      <c r="O611" s="481" t="b">
        <f t="shared" si="58"/>
        <v>1</v>
      </c>
      <c r="P611" s="16" t="b">
        <f t="shared" si="60"/>
        <v>1</v>
      </c>
      <c r="Q611" s="16" t="b">
        <f t="shared" si="55"/>
        <v>1</v>
      </c>
      <c r="R611" s="16" t="b">
        <f t="shared" si="56"/>
        <v>1</v>
      </c>
      <c r="T611" s="13"/>
    </row>
    <row r="612" spans="1:20" ht="15.75">
      <c r="A612" s="239">
        <v>587</v>
      </c>
      <c r="B612" s="206"/>
      <c r="C612" s="206"/>
      <c r="D612" s="225"/>
      <c r="E612" s="225"/>
      <c r="F612" s="225"/>
      <c r="G612" s="226"/>
      <c r="H612" s="226"/>
      <c r="I612" s="226"/>
      <c r="J612" s="226"/>
      <c r="K612" s="104">
        <f t="shared" si="57"/>
        <v>0</v>
      </c>
      <c r="L612" s="225"/>
      <c r="M612" s="207"/>
      <c r="N612" s="16" t="b">
        <f t="shared" si="59"/>
        <v>1</v>
      </c>
      <c r="O612" s="481" t="b">
        <f t="shared" si="58"/>
        <v>1</v>
      </c>
      <c r="P612" s="16" t="b">
        <f t="shared" si="60"/>
        <v>1</v>
      </c>
      <c r="Q612" s="16" t="b">
        <f t="shared" si="55"/>
        <v>1</v>
      </c>
      <c r="R612" s="16" t="b">
        <f t="shared" si="56"/>
        <v>1</v>
      </c>
      <c r="T612" s="13"/>
    </row>
    <row r="613" spans="1:20" ht="15.75">
      <c r="A613" s="239">
        <v>588</v>
      </c>
      <c r="B613" s="206"/>
      <c r="C613" s="206"/>
      <c r="D613" s="225"/>
      <c r="E613" s="225"/>
      <c r="F613" s="225"/>
      <c r="G613" s="226"/>
      <c r="H613" s="226"/>
      <c r="I613" s="226"/>
      <c r="J613" s="226"/>
      <c r="K613" s="104">
        <f t="shared" si="57"/>
        <v>0</v>
      </c>
      <c r="L613" s="225"/>
      <c r="M613" s="207"/>
      <c r="N613" s="16" t="b">
        <f t="shared" si="59"/>
        <v>1</v>
      </c>
      <c r="O613" s="481" t="b">
        <f t="shared" si="58"/>
        <v>1</v>
      </c>
      <c r="P613" s="16" t="b">
        <f t="shared" si="60"/>
        <v>1</v>
      </c>
      <c r="Q613" s="16" t="b">
        <f t="shared" si="55"/>
        <v>1</v>
      </c>
      <c r="R613" s="16" t="b">
        <f t="shared" si="56"/>
        <v>1</v>
      </c>
      <c r="T613" s="13"/>
    </row>
    <row r="614" spans="1:20" ht="15.75">
      <c r="A614" s="239">
        <v>589</v>
      </c>
      <c r="B614" s="206"/>
      <c r="C614" s="206"/>
      <c r="D614" s="225"/>
      <c r="E614" s="225"/>
      <c r="F614" s="225"/>
      <c r="G614" s="226"/>
      <c r="H614" s="226"/>
      <c r="I614" s="226"/>
      <c r="J614" s="226"/>
      <c r="K614" s="104">
        <f t="shared" si="57"/>
        <v>0</v>
      </c>
      <c r="L614" s="225"/>
      <c r="M614" s="207"/>
      <c r="N614" s="16" t="b">
        <f t="shared" si="59"/>
        <v>1</v>
      </c>
      <c r="O614" s="481" t="b">
        <f t="shared" si="58"/>
        <v>1</v>
      </c>
      <c r="P614" s="16" t="b">
        <f t="shared" si="60"/>
        <v>1</v>
      </c>
      <c r="Q614" s="16" t="b">
        <f t="shared" si="55"/>
        <v>1</v>
      </c>
      <c r="R614" s="16" t="b">
        <f t="shared" si="56"/>
        <v>1</v>
      </c>
      <c r="T614" s="13"/>
    </row>
    <row r="615" spans="1:20" ht="15.75">
      <c r="A615" s="239">
        <v>590</v>
      </c>
      <c r="B615" s="206"/>
      <c r="C615" s="206"/>
      <c r="D615" s="225"/>
      <c r="E615" s="225"/>
      <c r="F615" s="225"/>
      <c r="G615" s="226"/>
      <c r="H615" s="226"/>
      <c r="I615" s="226"/>
      <c r="J615" s="226"/>
      <c r="K615" s="104">
        <f t="shared" si="57"/>
        <v>0</v>
      </c>
      <c r="L615" s="225"/>
      <c r="M615" s="207"/>
      <c r="N615" s="16" t="b">
        <f t="shared" si="59"/>
        <v>1</v>
      </c>
      <c r="O615" s="481" t="b">
        <f t="shared" si="58"/>
        <v>1</v>
      </c>
      <c r="P615" s="16" t="b">
        <f t="shared" si="60"/>
        <v>1</v>
      </c>
      <c r="Q615" s="16" t="b">
        <f t="shared" si="55"/>
        <v>1</v>
      </c>
      <c r="R615" s="16" t="b">
        <f t="shared" si="56"/>
        <v>1</v>
      </c>
      <c r="T615" s="13"/>
    </row>
    <row r="616" spans="1:20" ht="15.75">
      <c r="A616" s="239">
        <v>591</v>
      </c>
      <c r="B616" s="206"/>
      <c r="C616" s="206"/>
      <c r="D616" s="225"/>
      <c r="E616" s="225"/>
      <c r="F616" s="225"/>
      <c r="G616" s="226"/>
      <c r="H616" s="226"/>
      <c r="I616" s="226"/>
      <c r="J616" s="226"/>
      <c r="K616" s="104">
        <f t="shared" si="57"/>
        <v>0</v>
      </c>
      <c r="L616" s="225"/>
      <c r="M616" s="207"/>
      <c r="N616" s="16" t="b">
        <f t="shared" si="59"/>
        <v>1</v>
      </c>
      <c r="O616" s="481" t="b">
        <f t="shared" si="58"/>
        <v>1</v>
      </c>
      <c r="P616" s="16" t="b">
        <f t="shared" si="60"/>
        <v>1</v>
      </c>
      <c r="Q616" s="16" t="b">
        <f t="shared" si="55"/>
        <v>1</v>
      </c>
      <c r="R616" s="16" t="b">
        <f t="shared" si="56"/>
        <v>1</v>
      </c>
      <c r="T616" s="13"/>
    </row>
    <row r="617" spans="1:20" ht="15.75">
      <c r="A617" s="239">
        <v>592</v>
      </c>
      <c r="B617" s="206"/>
      <c r="C617" s="206"/>
      <c r="D617" s="225"/>
      <c r="E617" s="225"/>
      <c r="F617" s="225"/>
      <c r="G617" s="226"/>
      <c r="H617" s="226"/>
      <c r="I617" s="226"/>
      <c r="J617" s="226"/>
      <c r="K617" s="104">
        <f t="shared" si="57"/>
        <v>0</v>
      </c>
      <c r="L617" s="225"/>
      <c r="M617" s="207"/>
      <c r="N617" s="16" t="b">
        <f t="shared" si="59"/>
        <v>1</v>
      </c>
      <c r="O617" s="481" t="b">
        <f t="shared" si="58"/>
        <v>1</v>
      </c>
      <c r="P617" s="16" t="b">
        <f t="shared" si="60"/>
        <v>1</v>
      </c>
      <c r="Q617" s="16" t="b">
        <f t="shared" si="55"/>
        <v>1</v>
      </c>
      <c r="R617" s="16" t="b">
        <f t="shared" si="56"/>
        <v>1</v>
      </c>
      <c r="T617" s="13"/>
    </row>
    <row r="618" spans="1:20" ht="15.75">
      <c r="A618" s="239">
        <v>593</v>
      </c>
      <c r="B618" s="206"/>
      <c r="C618" s="206"/>
      <c r="D618" s="225"/>
      <c r="E618" s="225"/>
      <c r="F618" s="225"/>
      <c r="G618" s="226"/>
      <c r="H618" s="226"/>
      <c r="I618" s="226"/>
      <c r="J618" s="226"/>
      <c r="K618" s="104">
        <f t="shared" si="57"/>
        <v>0</v>
      </c>
      <c r="L618" s="225"/>
      <c r="M618" s="207"/>
      <c r="N618" s="16" t="b">
        <f t="shared" si="59"/>
        <v>1</v>
      </c>
      <c r="O618" s="481" t="b">
        <f t="shared" si="58"/>
        <v>1</v>
      </c>
      <c r="P618" s="16" t="b">
        <f t="shared" si="60"/>
        <v>1</v>
      </c>
      <c r="Q618" s="16" t="b">
        <f t="shared" si="55"/>
        <v>1</v>
      </c>
      <c r="R618" s="16" t="b">
        <f t="shared" si="56"/>
        <v>1</v>
      </c>
      <c r="T618" s="13"/>
    </row>
    <row r="619" spans="1:20" ht="15.75">
      <c r="A619" s="239">
        <v>594</v>
      </c>
      <c r="B619" s="206"/>
      <c r="C619" s="206"/>
      <c r="D619" s="225"/>
      <c r="E619" s="225"/>
      <c r="F619" s="225"/>
      <c r="G619" s="226"/>
      <c r="H619" s="226"/>
      <c r="I619" s="226"/>
      <c r="J619" s="226"/>
      <c r="K619" s="104">
        <f t="shared" si="57"/>
        <v>0</v>
      </c>
      <c r="L619" s="225"/>
      <c r="M619" s="207"/>
      <c r="N619" s="16" t="b">
        <f t="shared" si="59"/>
        <v>1</v>
      </c>
      <c r="O619" s="481" t="b">
        <f t="shared" si="58"/>
        <v>1</v>
      </c>
      <c r="P619" s="16" t="b">
        <f t="shared" si="60"/>
        <v>1</v>
      </c>
      <c r="Q619" s="16" t="b">
        <f t="shared" si="55"/>
        <v>1</v>
      </c>
      <c r="R619" s="16" t="b">
        <f t="shared" si="56"/>
        <v>1</v>
      </c>
      <c r="T619" s="13"/>
    </row>
    <row r="620" spans="1:20" ht="15.75">
      <c r="A620" s="239">
        <v>595</v>
      </c>
      <c r="B620" s="206"/>
      <c r="C620" s="206"/>
      <c r="D620" s="225"/>
      <c r="E620" s="225"/>
      <c r="F620" s="225"/>
      <c r="G620" s="226"/>
      <c r="H620" s="226"/>
      <c r="I620" s="226"/>
      <c r="J620" s="226"/>
      <c r="K620" s="104">
        <f t="shared" si="57"/>
        <v>0</v>
      </c>
      <c r="L620" s="225"/>
      <c r="M620" s="207"/>
      <c r="N620" s="16" t="b">
        <f t="shared" si="59"/>
        <v>1</v>
      </c>
      <c r="O620" s="481" t="b">
        <f t="shared" si="58"/>
        <v>1</v>
      </c>
      <c r="P620" s="16" t="b">
        <f t="shared" si="60"/>
        <v>1</v>
      </c>
      <c r="Q620" s="16" t="b">
        <f t="shared" si="55"/>
        <v>1</v>
      </c>
      <c r="R620" s="16" t="b">
        <f t="shared" si="56"/>
        <v>1</v>
      </c>
      <c r="T620" s="13"/>
    </row>
    <row r="621" spans="1:20" ht="15.75">
      <c r="A621" s="239">
        <v>596</v>
      </c>
      <c r="B621" s="206"/>
      <c r="C621" s="206"/>
      <c r="D621" s="225"/>
      <c r="E621" s="225"/>
      <c r="F621" s="225"/>
      <c r="G621" s="226"/>
      <c r="H621" s="226"/>
      <c r="I621" s="226"/>
      <c r="J621" s="226"/>
      <c r="K621" s="104">
        <f t="shared" si="57"/>
        <v>0</v>
      </c>
      <c r="L621" s="225"/>
      <c r="M621" s="207"/>
      <c r="N621" s="16" t="b">
        <f t="shared" si="59"/>
        <v>1</v>
      </c>
      <c r="O621" s="481" t="b">
        <f t="shared" si="58"/>
        <v>1</v>
      </c>
      <c r="P621" s="16" t="b">
        <f t="shared" si="60"/>
        <v>1</v>
      </c>
      <c r="Q621" s="16" t="b">
        <f t="shared" si="55"/>
        <v>1</v>
      </c>
      <c r="R621" s="16" t="b">
        <f t="shared" si="56"/>
        <v>1</v>
      </c>
      <c r="T621" s="13"/>
    </row>
    <row r="622" spans="1:20" ht="15.75">
      <c r="A622" s="239">
        <v>597</v>
      </c>
      <c r="B622" s="206"/>
      <c r="C622" s="206"/>
      <c r="D622" s="225"/>
      <c r="E622" s="225"/>
      <c r="F622" s="225"/>
      <c r="G622" s="226"/>
      <c r="H622" s="226"/>
      <c r="I622" s="226"/>
      <c r="J622" s="226"/>
      <c r="K622" s="104">
        <f t="shared" si="57"/>
        <v>0</v>
      </c>
      <c r="L622" s="225"/>
      <c r="M622" s="207"/>
      <c r="N622" s="16" t="b">
        <f t="shared" si="59"/>
        <v>1</v>
      </c>
      <c r="O622" s="481" t="b">
        <f t="shared" si="58"/>
        <v>1</v>
      </c>
      <c r="P622" s="16" t="b">
        <f t="shared" si="60"/>
        <v>1</v>
      </c>
      <c r="Q622" s="16" t="b">
        <f t="shared" si="55"/>
        <v>1</v>
      </c>
      <c r="R622" s="16" t="b">
        <f t="shared" si="56"/>
        <v>1</v>
      </c>
      <c r="T622" s="13"/>
    </row>
    <row r="623" spans="1:20" ht="15.75">
      <c r="A623" s="239">
        <v>598</v>
      </c>
      <c r="B623" s="206"/>
      <c r="C623" s="206"/>
      <c r="D623" s="225"/>
      <c r="E623" s="225"/>
      <c r="F623" s="225"/>
      <c r="G623" s="226"/>
      <c r="H623" s="226"/>
      <c r="I623" s="226"/>
      <c r="J623" s="226"/>
      <c r="K623" s="104">
        <f t="shared" si="57"/>
        <v>0</v>
      </c>
      <c r="L623" s="225"/>
      <c r="M623" s="207"/>
      <c r="N623" s="16" t="b">
        <f t="shared" si="59"/>
        <v>1</v>
      </c>
      <c r="O623" s="481" t="b">
        <f t="shared" si="58"/>
        <v>1</v>
      </c>
      <c r="P623" s="16" t="b">
        <f t="shared" si="60"/>
        <v>1</v>
      </c>
      <c r="Q623" s="16" t="b">
        <f t="shared" si="55"/>
        <v>1</v>
      </c>
      <c r="R623" s="16" t="b">
        <f t="shared" si="56"/>
        <v>1</v>
      </c>
      <c r="T623" s="13"/>
    </row>
    <row r="624" spans="1:20" ht="15.75">
      <c r="A624" s="239">
        <v>599</v>
      </c>
      <c r="B624" s="206"/>
      <c r="C624" s="206"/>
      <c r="D624" s="225"/>
      <c r="E624" s="225"/>
      <c r="F624" s="225"/>
      <c r="G624" s="226"/>
      <c r="H624" s="226"/>
      <c r="I624" s="226"/>
      <c r="J624" s="226"/>
      <c r="K624" s="104">
        <f t="shared" si="57"/>
        <v>0</v>
      </c>
      <c r="L624" s="225"/>
      <c r="M624" s="207"/>
      <c r="N624" s="16" t="b">
        <f t="shared" si="59"/>
        <v>1</v>
      </c>
      <c r="O624" s="481" t="b">
        <f t="shared" si="58"/>
        <v>1</v>
      </c>
      <c r="P624" s="16" t="b">
        <f t="shared" si="60"/>
        <v>1</v>
      </c>
      <c r="Q624" s="16" t="b">
        <f t="shared" si="55"/>
        <v>1</v>
      </c>
      <c r="R624" s="16" t="b">
        <f t="shared" si="56"/>
        <v>1</v>
      </c>
      <c r="T624" s="13"/>
    </row>
    <row r="625" spans="1:20" ht="15.75">
      <c r="A625" s="239">
        <v>600</v>
      </c>
      <c r="B625" s="206"/>
      <c r="C625" s="206"/>
      <c r="D625" s="225"/>
      <c r="E625" s="225"/>
      <c r="F625" s="225"/>
      <c r="G625" s="226"/>
      <c r="H625" s="226"/>
      <c r="I625" s="226"/>
      <c r="J625" s="226"/>
      <c r="K625" s="104">
        <f t="shared" si="57"/>
        <v>0</v>
      </c>
      <c r="L625" s="225"/>
      <c r="M625" s="207"/>
      <c r="N625" s="16" t="b">
        <f t="shared" si="59"/>
        <v>1</v>
      </c>
      <c r="O625" s="481" t="b">
        <f t="shared" si="58"/>
        <v>1</v>
      </c>
      <c r="P625" s="16" t="b">
        <f t="shared" si="60"/>
        <v>1</v>
      </c>
      <c r="Q625" s="16" t="b">
        <f t="shared" si="55"/>
        <v>1</v>
      </c>
      <c r="R625" s="16" t="b">
        <f t="shared" si="56"/>
        <v>1</v>
      </c>
      <c r="T625" s="13"/>
    </row>
    <row r="626" spans="1:20" ht="15.75">
      <c r="A626" s="239">
        <v>601</v>
      </c>
      <c r="B626" s="206"/>
      <c r="C626" s="206"/>
      <c r="D626" s="225"/>
      <c r="E626" s="225"/>
      <c r="F626" s="225"/>
      <c r="G626" s="226"/>
      <c r="H626" s="226"/>
      <c r="I626" s="226"/>
      <c r="J626" s="226"/>
      <c r="K626" s="104">
        <f t="shared" si="57"/>
        <v>0</v>
      </c>
      <c r="L626" s="225"/>
      <c r="M626" s="207"/>
      <c r="N626" s="16" t="b">
        <f t="shared" si="59"/>
        <v>1</v>
      </c>
      <c r="O626" s="481" t="b">
        <f t="shared" si="58"/>
        <v>1</v>
      </c>
      <c r="P626" s="16" t="b">
        <f t="shared" si="60"/>
        <v>1</v>
      </c>
      <c r="Q626" s="16" t="b">
        <f t="shared" si="55"/>
        <v>1</v>
      </c>
      <c r="R626" s="16" t="b">
        <f t="shared" si="56"/>
        <v>1</v>
      </c>
      <c r="T626" s="13"/>
    </row>
    <row r="627" spans="1:20" ht="15.75">
      <c r="A627" s="239">
        <v>602</v>
      </c>
      <c r="B627" s="206"/>
      <c r="C627" s="206"/>
      <c r="D627" s="225"/>
      <c r="E627" s="225"/>
      <c r="F627" s="225"/>
      <c r="G627" s="226"/>
      <c r="H627" s="226"/>
      <c r="I627" s="226"/>
      <c r="J627" s="226"/>
      <c r="K627" s="104">
        <f t="shared" si="57"/>
        <v>0</v>
      </c>
      <c r="L627" s="225"/>
      <c r="M627" s="207"/>
      <c r="N627" s="16" t="b">
        <f t="shared" si="59"/>
        <v>1</v>
      </c>
      <c r="O627" s="481" t="b">
        <f t="shared" si="58"/>
        <v>1</v>
      </c>
      <c r="P627" s="16" t="b">
        <f t="shared" si="60"/>
        <v>1</v>
      </c>
      <c r="Q627" s="16" t="b">
        <f t="shared" si="55"/>
        <v>1</v>
      </c>
      <c r="R627" s="16" t="b">
        <f t="shared" si="56"/>
        <v>1</v>
      </c>
      <c r="T627" s="13"/>
    </row>
    <row r="628" spans="1:20" ht="15.75">
      <c r="A628" s="239">
        <v>603</v>
      </c>
      <c r="B628" s="206"/>
      <c r="C628" s="206"/>
      <c r="D628" s="225"/>
      <c r="E628" s="225"/>
      <c r="F628" s="225"/>
      <c r="G628" s="226"/>
      <c r="H628" s="226"/>
      <c r="I628" s="226"/>
      <c r="J628" s="226"/>
      <c r="K628" s="104">
        <f t="shared" si="57"/>
        <v>0</v>
      </c>
      <c r="L628" s="225"/>
      <c r="M628" s="207"/>
      <c r="N628" s="16" t="b">
        <f t="shared" si="59"/>
        <v>1</v>
      </c>
      <c r="O628" s="481" t="b">
        <f t="shared" si="58"/>
        <v>1</v>
      </c>
      <c r="P628" s="16" t="b">
        <f t="shared" si="60"/>
        <v>1</v>
      </c>
      <c r="Q628" s="16" t="b">
        <f t="shared" si="55"/>
        <v>1</v>
      </c>
      <c r="R628" s="16" t="b">
        <f t="shared" si="56"/>
        <v>1</v>
      </c>
      <c r="T628" s="13"/>
    </row>
    <row r="629" spans="1:20" ht="15.75">
      <c r="A629" s="239">
        <v>604</v>
      </c>
      <c r="B629" s="206"/>
      <c r="C629" s="206"/>
      <c r="D629" s="225"/>
      <c r="E629" s="225"/>
      <c r="F629" s="225"/>
      <c r="G629" s="226"/>
      <c r="H629" s="226"/>
      <c r="I629" s="226"/>
      <c r="J629" s="226"/>
      <c r="K629" s="104">
        <f t="shared" si="57"/>
        <v>0</v>
      </c>
      <c r="L629" s="225"/>
      <c r="M629" s="207"/>
      <c r="N629" s="16" t="b">
        <f t="shared" si="59"/>
        <v>1</v>
      </c>
      <c r="O629" s="481" t="b">
        <f t="shared" si="58"/>
        <v>1</v>
      </c>
      <c r="P629" s="16" t="b">
        <f t="shared" si="60"/>
        <v>1</v>
      </c>
      <c r="Q629" s="16" t="b">
        <f t="shared" si="55"/>
        <v>1</v>
      </c>
      <c r="R629" s="16" t="b">
        <f t="shared" si="56"/>
        <v>1</v>
      </c>
      <c r="T629" s="13"/>
    </row>
    <row r="630" spans="1:20" ht="15.75">
      <c r="A630" s="239">
        <v>605</v>
      </c>
      <c r="B630" s="206"/>
      <c r="C630" s="206"/>
      <c r="D630" s="225"/>
      <c r="E630" s="225"/>
      <c r="F630" s="225"/>
      <c r="G630" s="226"/>
      <c r="H630" s="226"/>
      <c r="I630" s="226"/>
      <c r="J630" s="226"/>
      <c r="K630" s="104">
        <f t="shared" si="57"/>
        <v>0</v>
      </c>
      <c r="L630" s="225"/>
      <c r="M630" s="207"/>
      <c r="N630" s="16" t="b">
        <f t="shared" si="59"/>
        <v>1</v>
      </c>
      <c r="O630" s="481" t="b">
        <f t="shared" si="58"/>
        <v>1</v>
      </c>
      <c r="P630" s="16" t="b">
        <f t="shared" si="60"/>
        <v>1</v>
      </c>
      <c r="Q630" s="16" t="b">
        <f t="shared" si="55"/>
        <v>1</v>
      </c>
      <c r="R630" s="16" t="b">
        <f t="shared" si="56"/>
        <v>1</v>
      </c>
      <c r="T630" s="13"/>
    </row>
    <row r="631" spans="1:20" ht="15.75">
      <c r="A631" s="239">
        <v>606</v>
      </c>
      <c r="B631" s="206"/>
      <c r="C631" s="206"/>
      <c r="D631" s="225"/>
      <c r="E631" s="225"/>
      <c r="F631" s="225"/>
      <c r="G631" s="226"/>
      <c r="H631" s="226"/>
      <c r="I631" s="226"/>
      <c r="J631" s="226"/>
      <c r="K631" s="104">
        <f t="shared" si="57"/>
        <v>0</v>
      </c>
      <c r="L631" s="225"/>
      <c r="M631" s="207"/>
      <c r="N631" s="16" t="b">
        <f t="shared" si="59"/>
        <v>1</v>
      </c>
      <c r="O631" s="481" t="b">
        <f t="shared" si="58"/>
        <v>1</v>
      </c>
      <c r="P631" s="16" t="b">
        <f t="shared" si="60"/>
        <v>1</v>
      </c>
      <c r="Q631" s="16" t="b">
        <f t="shared" si="55"/>
        <v>1</v>
      </c>
      <c r="R631" s="16" t="b">
        <f t="shared" si="56"/>
        <v>1</v>
      </c>
      <c r="T631" s="13"/>
    </row>
    <row r="632" spans="1:20" ht="15.75">
      <c r="A632" s="239">
        <v>607</v>
      </c>
      <c r="B632" s="206"/>
      <c r="C632" s="206"/>
      <c r="D632" s="225"/>
      <c r="E632" s="225"/>
      <c r="F632" s="225"/>
      <c r="G632" s="226"/>
      <c r="H632" s="226"/>
      <c r="I632" s="226"/>
      <c r="J632" s="226"/>
      <c r="K632" s="104">
        <f t="shared" si="57"/>
        <v>0</v>
      </c>
      <c r="L632" s="225"/>
      <c r="M632" s="207"/>
      <c r="N632" s="16" t="b">
        <f t="shared" si="59"/>
        <v>1</v>
      </c>
      <c r="O632" s="481" t="b">
        <f t="shared" si="58"/>
        <v>1</v>
      </c>
      <c r="P632" s="16" t="b">
        <f t="shared" si="60"/>
        <v>1</v>
      </c>
      <c r="Q632" s="16" t="b">
        <f t="shared" si="55"/>
        <v>1</v>
      </c>
      <c r="R632" s="16" t="b">
        <f t="shared" si="56"/>
        <v>1</v>
      </c>
      <c r="T632" s="13"/>
    </row>
    <row r="633" spans="1:20" ht="15.75">
      <c r="A633" s="239">
        <v>608</v>
      </c>
      <c r="B633" s="206"/>
      <c r="C633" s="206"/>
      <c r="D633" s="225"/>
      <c r="E633" s="225"/>
      <c r="F633" s="225"/>
      <c r="G633" s="226"/>
      <c r="H633" s="226"/>
      <c r="I633" s="226"/>
      <c r="J633" s="226"/>
      <c r="K633" s="104">
        <f t="shared" si="57"/>
        <v>0</v>
      </c>
      <c r="L633" s="225"/>
      <c r="M633" s="207"/>
      <c r="N633" s="16" t="b">
        <f t="shared" si="59"/>
        <v>1</v>
      </c>
      <c r="O633" s="481" t="b">
        <f t="shared" si="58"/>
        <v>1</v>
      </c>
      <c r="P633" s="16" t="b">
        <f t="shared" si="60"/>
        <v>1</v>
      </c>
      <c r="Q633" s="16" t="b">
        <f t="shared" si="55"/>
        <v>1</v>
      </c>
      <c r="R633" s="16" t="b">
        <f t="shared" si="56"/>
        <v>1</v>
      </c>
      <c r="T633" s="13"/>
    </row>
    <row r="634" spans="1:20" ht="15.75">
      <c r="A634" s="239">
        <v>609</v>
      </c>
      <c r="B634" s="206"/>
      <c r="C634" s="206"/>
      <c r="D634" s="225"/>
      <c r="E634" s="225"/>
      <c r="F634" s="225"/>
      <c r="G634" s="226"/>
      <c r="H634" s="226"/>
      <c r="I634" s="226"/>
      <c r="J634" s="226"/>
      <c r="K634" s="104">
        <f t="shared" si="57"/>
        <v>0</v>
      </c>
      <c r="L634" s="225"/>
      <c r="M634" s="207"/>
      <c r="N634" s="16" t="b">
        <f t="shared" si="59"/>
        <v>1</v>
      </c>
      <c r="O634" s="481" t="b">
        <f t="shared" si="58"/>
        <v>1</v>
      </c>
      <c r="P634" s="16" t="b">
        <f t="shared" si="60"/>
        <v>1</v>
      </c>
      <c r="Q634" s="16" t="b">
        <f t="shared" si="55"/>
        <v>1</v>
      </c>
      <c r="R634" s="16" t="b">
        <f t="shared" si="56"/>
        <v>1</v>
      </c>
      <c r="T634" s="13"/>
    </row>
    <row r="635" spans="1:20" ht="15.75">
      <c r="A635" s="239">
        <v>610</v>
      </c>
      <c r="B635" s="206"/>
      <c r="C635" s="206"/>
      <c r="D635" s="225"/>
      <c r="E635" s="225"/>
      <c r="F635" s="225"/>
      <c r="G635" s="226"/>
      <c r="H635" s="226"/>
      <c r="I635" s="226"/>
      <c r="J635" s="226"/>
      <c r="K635" s="104">
        <f t="shared" si="57"/>
        <v>0</v>
      </c>
      <c r="L635" s="225"/>
      <c r="M635" s="207"/>
      <c r="N635" s="16" t="b">
        <f t="shared" si="59"/>
        <v>1</v>
      </c>
      <c r="O635" s="481" t="b">
        <f t="shared" si="58"/>
        <v>1</v>
      </c>
      <c r="P635" s="16" t="b">
        <f t="shared" si="60"/>
        <v>1</v>
      </c>
      <c r="Q635" s="16" t="b">
        <f t="shared" si="55"/>
        <v>1</v>
      </c>
      <c r="R635" s="16" t="b">
        <f t="shared" si="56"/>
        <v>1</v>
      </c>
      <c r="T635" s="13"/>
    </row>
    <row r="636" spans="1:20" ht="15.75">
      <c r="A636" s="239">
        <v>611</v>
      </c>
      <c r="B636" s="206"/>
      <c r="C636" s="206"/>
      <c r="D636" s="225"/>
      <c r="E636" s="225"/>
      <c r="F636" s="225"/>
      <c r="G636" s="226"/>
      <c r="H636" s="226"/>
      <c r="I636" s="226"/>
      <c r="J636" s="226"/>
      <c r="K636" s="104">
        <f t="shared" si="57"/>
        <v>0</v>
      </c>
      <c r="L636" s="225"/>
      <c r="M636" s="207"/>
      <c r="N636" s="16" t="b">
        <f t="shared" si="59"/>
        <v>1</v>
      </c>
      <c r="O636" s="481" t="b">
        <f t="shared" si="58"/>
        <v>1</v>
      </c>
      <c r="P636" s="16" t="b">
        <f t="shared" si="60"/>
        <v>1</v>
      </c>
      <c r="Q636" s="16" t="b">
        <f t="shared" si="55"/>
        <v>1</v>
      </c>
      <c r="R636" s="16" t="b">
        <f t="shared" si="56"/>
        <v>1</v>
      </c>
      <c r="T636" s="13"/>
    </row>
    <row r="637" spans="1:20" ht="15.75">
      <c r="A637" s="239">
        <v>612</v>
      </c>
      <c r="B637" s="206"/>
      <c r="C637" s="206"/>
      <c r="D637" s="225"/>
      <c r="E637" s="225"/>
      <c r="F637" s="225"/>
      <c r="G637" s="226"/>
      <c r="H637" s="226"/>
      <c r="I637" s="226"/>
      <c r="J637" s="226"/>
      <c r="K637" s="104">
        <f t="shared" si="57"/>
        <v>0</v>
      </c>
      <c r="L637" s="225"/>
      <c r="M637" s="207"/>
      <c r="N637" s="16" t="b">
        <f t="shared" si="59"/>
        <v>1</v>
      </c>
      <c r="O637" s="481" t="b">
        <f t="shared" si="58"/>
        <v>1</v>
      </c>
      <c r="P637" s="16" t="b">
        <f t="shared" si="60"/>
        <v>1</v>
      </c>
      <c r="Q637" s="16" t="b">
        <f t="shared" si="55"/>
        <v>1</v>
      </c>
      <c r="R637" s="16" t="b">
        <f t="shared" si="56"/>
        <v>1</v>
      </c>
      <c r="T637" s="13"/>
    </row>
    <row r="638" spans="1:20" ht="15.75">
      <c r="A638" s="239">
        <v>613</v>
      </c>
      <c r="B638" s="206"/>
      <c r="C638" s="206"/>
      <c r="D638" s="225"/>
      <c r="E638" s="225"/>
      <c r="F638" s="225"/>
      <c r="G638" s="226"/>
      <c r="H638" s="226"/>
      <c r="I638" s="226"/>
      <c r="J638" s="226"/>
      <c r="K638" s="104">
        <f t="shared" si="57"/>
        <v>0</v>
      </c>
      <c r="L638" s="225"/>
      <c r="M638" s="207"/>
      <c r="N638" s="16" t="b">
        <f t="shared" si="59"/>
        <v>1</v>
      </c>
      <c r="O638" s="481" t="b">
        <f t="shared" si="58"/>
        <v>1</v>
      </c>
      <c r="P638" s="16" t="b">
        <f t="shared" si="60"/>
        <v>1</v>
      </c>
      <c r="Q638" s="16" t="b">
        <f t="shared" si="55"/>
        <v>1</v>
      </c>
      <c r="R638" s="16" t="b">
        <f t="shared" si="56"/>
        <v>1</v>
      </c>
      <c r="T638" s="13"/>
    </row>
    <row r="639" spans="1:20" ht="15.75">
      <c r="A639" s="239">
        <v>614</v>
      </c>
      <c r="B639" s="206"/>
      <c r="C639" s="206"/>
      <c r="D639" s="225"/>
      <c r="E639" s="225"/>
      <c r="F639" s="225"/>
      <c r="G639" s="226"/>
      <c r="H639" s="226"/>
      <c r="I639" s="226"/>
      <c r="J639" s="226"/>
      <c r="K639" s="104">
        <f t="shared" si="57"/>
        <v>0</v>
      </c>
      <c r="L639" s="225"/>
      <c r="M639" s="207"/>
      <c r="N639" s="16" t="b">
        <f t="shared" si="59"/>
        <v>1</v>
      </c>
      <c r="O639" s="481" t="b">
        <f t="shared" si="58"/>
        <v>1</v>
      </c>
      <c r="P639" s="16" t="b">
        <f t="shared" si="60"/>
        <v>1</v>
      </c>
      <c r="Q639" s="16" t="b">
        <f t="shared" si="55"/>
        <v>1</v>
      </c>
      <c r="R639" s="16" t="b">
        <f t="shared" si="56"/>
        <v>1</v>
      </c>
      <c r="T639" s="13"/>
    </row>
    <row r="640" spans="1:20" ht="15.75">
      <c r="A640" s="239">
        <v>615</v>
      </c>
      <c r="B640" s="206"/>
      <c r="C640" s="206"/>
      <c r="D640" s="225"/>
      <c r="E640" s="225"/>
      <c r="F640" s="225"/>
      <c r="G640" s="226"/>
      <c r="H640" s="226"/>
      <c r="I640" s="226"/>
      <c r="J640" s="226"/>
      <c r="K640" s="104">
        <f t="shared" si="57"/>
        <v>0</v>
      </c>
      <c r="L640" s="225"/>
      <c r="M640" s="207"/>
      <c r="N640" s="16" t="b">
        <f t="shared" si="59"/>
        <v>1</v>
      </c>
      <c r="O640" s="481" t="b">
        <f t="shared" si="58"/>
        <v>1</v>
      </c>
      <c r="P640" s="16" t="b">
        <f t="shared" si="60"/>
        <v>1</v>
      </c>
      <c r="Q640" s="16" t="b">
        <f t="shared" si="55"/>
        <v>1</v>
      </c>
      <c r="R640" s="16" t="b">
        <f t="shared" si="56"/>
        <v>1</v>
      </c>
      <c r="T640" s="13"/>
    </row>
    <row r="641" spans="1:20" ht="15.75">
      <c r="A641" s="239">
        <v>616</v>
      </c>
      <c r="B641" s="206"/>
      <c r="C641" s="206"/>
      <c r="D641" s="225"/>
      <c r="E641" s="225"/>
      <c r="F641" s="225"/>
      <c r="G641" s="226"/>
      <c r="H641" s="226"/>
      <c r="I641" s="226"/>
      <c r="J641" s="226"/>
      <c r="K641" s="104">
        <f t="shared" si="57"/>
        <v>0</v>
      </c>
      <c r="L641" s="225"/>
      <c r="M641" s="207"/>
      <c r="N641" s="16" t="b">
        <f t="shared" si="59"/>
        <v>1</v>
      </c>
      <c r="O641" s="481" t="b">
        <f t="shared" si="58"/>
        <v>1</v>
      </c>
      <c r="P641" s="16" t="b">
        <f t="shared" si="60"/>
        <v>1</v>
      </c>
      <c r="Q641" s="16" t="b">
        <f t="shared" si="55"/>
        <v>1</v>
      </c>
      <c r="R641" s="16" t="b">
        <f t="shared" si="56"/>
        <v>1</v>
      </c>
      <c r="T641" s="13"/>
    </row>
    <row r="642" spans="1:20" ht="15.75">
      <c r="A642" s="239">
        <v>617</v>
      </c>
      <c r="B642" s="206"/>
      <c r="C642" s="206"/>
      <c r="D642" s="225"/>
      <c r="E642" s="225"/>
      <c r="F642" s="225"/>
      <c r="G642" s="226"/>
      <c r="H642" s="226"/>
      <c r="I642" s="226"/>
      <c r="J642" s="226"/>
      <c r="K642" s="104">
        <f t="shared" si="57"/>
        <v>0</v>
      </c>
      <c r="L642" s="225"/>
      <c r="M642" s="207"/>
      <c r="N642" s="16" t="b">
        <f t="shared" si="59"/>
        <v>1</v>
      </c>
      <c r="O642" s="481" t="b">
        <f t="shared" si="58"/>
        <v>1</v>
      </c>
      <c r="P642" s="16" t="b">
        <f t="shared" si="60"/>
        <v>1</v>
      </c>
      <c r="Q642" s="16" t="b">
        <f t="shared" si="55"/>
        <v>1</v>
      </c>
      <c r="R642" s="16" t="b">
        <f t="shared" si="56"/>
        <v>1</v>
      </c>
      <c r="T642" s="13"/>
    </row>
    <row r="643" spans="1:20" ht="15.75">
      <c r="A643" s="239">
        <v>618</v>
      </c>
      <c r="B643" s="206"/>
      <c r="C643" s="206"/>
      <c r="D643" s="225"/>
      <c r="E643" s="225"/>
      <c r="F643" s="225"/>
      <c r="G643" s="226"/>
      <c r="H643" s="226"/>
      <c r="I643" s="226"/>
      <c r="J643" s="226"/>
      <c r="K643" s="104">
        <f t="shared" si="57"/>
        <v>0</v>
      </c>
      <c r="L643" s="225"/>
      <c r="M643" s="207"/>
      <c r="N643" s="16" t="b">
        <f t="shared" si="59"/>
        <v>1</v>
      </c>
      <c r="O643" s="481" t="b">
        <f t="shared" si="58"/>
        <v>1</v>
      </c>
      <c r="P643" s="16" t="b">
        <f t="shared" si="60"/>
        <v>1</v>
      </c>
      <c r="Q643" s="16" t="b">
        <f t="shared" si="55"/>
        <v>1</v>
      </c>
      <c r="R643" s="16" t="b">
        <f t="shared" si="56"/>
        <v>1</v>
      </c>
      <c r="T643" s="13"/>
    </row>
    <row r="644" spans="1:20" ht="15.75">
      <c r="A644" s="239">
        <v>619</v>
      </c>
      <c r="B644" s="206"/>
      <c r="C644" s="206"/>
      <c r="D644" s="225"/>
      <c r="E644" s="225"/>
      <c r="F644" s="225"/>
      <c r="G644" s="226"/>
      <c r="H644" s="226"/>
      <c r="I644" s="226"/>
      <c r="J644" s="226"/>
      <c r="K644" s="104">
        <f t="shared" si="57"/>
        <v>0</v>
      </c>
      <c r="L644" s="225"/>
      <c r="M644" s="207"/>
      <c r="N644" s="16" t="b">
        <f t="shared" si="59"/>
        <v>1</v>
      </c>
      <c r="O644" s="481" t="b">
        <f t="shared" si="58"/>
        <v>1</v>
      </c>
      <c r="P644" s="16" t="b">
        <f t="shared" si="60"/>
        <v>1</v>
      </c>
      <c r="Q644" s="16" t="b">
        <f t="shared" si="55"/>
        <v>1</v>
      </c>
      <c r="R644" s="16" t="b">
        <f t="shared" si="56"/>
        <v>1</v>
      </c>
      <c r="T644" s="13"/>
    </row>
    <row r="645" spans="1:20" ht="15.75">
      <c r="A645" s="239">
        <v>620</v>
      </c>
      <c r="B645" s="206"/>
      <c r="C645" s="206"/>
      <c r="D645" s="225"/>
      <c r="E645" s="225"/>
      <c r="F645" s="225"/>
      <c r="G645" s="226"/>
      <c r="H645" s="226"/>
      <c r="I645" s="226"/>
      <c r="J645" s="226"/>
      <c r="K645" s="104">
        <f t="shared" si="57"/>
        <v>0</v>
      </c>
      <c r="L645" s="225"/>
      <c r="M645" s="207"/>
      <c r="N645" s="16" t="b">
        <f t="shared" si="59"/>
        <v>1</v>
      </c>
      <c r="O645" s="481" t="b">
        <f t="shared" si="58"/>
        <v>1</v>
      </c>
      <c r="P645" s="16" t="b">
        <f t="shared" si="60"/>
        <v>1</v>
      </c>
      <c r="Q645" s="16" t="b">
        <f t="shared" si="55"/>
        <v>1</v>
      </c>
      <c r="R645" s="16" t="b">
        <f t="shared" si="56"/>
        <v>1</v>
      </c>
      <c r="T645" s="13"/>
    </row>
    <row r="646" spans="1:20" ht="15.75">
      <c r="A646" s="239">
        <v>621</v>
      </c>
      <c r="B646" s="206"/>
      <c r="C646" s="206"/>
      <c r="D646" s="225"/>
      <c r="E646" s="225"/>
      <c r="F646" s="225"/>
      <c r="G646" s="226"/>
      <c r="H646" s="226"/>
      <c r="I646" s="226"/>
      <c r="J646" s="226"/>
      <c r="K646" s="104">
        <f t="shared" si="57"/>
        <v>0</v>
      </c>
      <c r="L646" s="225"/>
      <c r="M646" s="207"/>
      <c r="N646" s="16" t="b">
        <f t="shared" si="59"/>
        <v>1</v>
      </c>
      <c r="O646" s="481" t="b">
        <f t="shared" si="58"/>
        <v>1</v>
      </c>
      <c r="P646" s="16" t="b">
        <f t="shared" si="60"/>
        <v>1</v>
      </c>
      <c r="Q646" s="16" t="b">
        <f t="shared" si="55"/>
        <v>1</v>
      </c>
      <c r="R646" s="16" t="b">
        <f t="shared" si="56"/>
        <v>1</v>
      </c>
      <c r="T646" s="13"/>
    </row>
    <row r="647" spans="1:20" ht="15.75">
      <c r="A647" s="239">
        <v>622</v>
      </c>
      <c r="B647" s="206"/>
      <c r="C647" s="206"/>
      <c r="D647" s="225"/>
      <c r="E647" s="225"/>
      <c r="F647" s="225"/>
      <c r="G647" s="226"/>
      <c r="H647" s="226"/>
      <c r="I647" s="226"/>
      <c r="J647" s="226"/>
      <c r="K647" s="104">
        <f t="shared" si="57"/>
        <v>0</v>
      </c>
      <c r="L647" s="225"/>
      <c r="M647" s="207"/>
      <c r="N647" s="16" t="b">
        <f t="shared" si="59"/>
        <v>1</v>
      </c>
      <c r="O647" s="481" t="b">
        <f t="shared" si="58"/>
        <v>1</v>
      </c>
      <c r="P647" s="16" t="b">
        <f t="shared" si="60"/>
        <v>1</v>
      </c>
      <c r="Q647" s="16" t="b">
        <f t="shared" si="55"/>
        <v>1</v>
      </c>
      <c r="R647" s="16" t="b">
        <f t="shared" si="56"/>
        <v>1</v>
      </c>
      <c r="T647" s="13"/>
    </row>
    <row r="648" spans="1:20" ht="15.75">
      <c r="A648" s="239">
        <v>623</v>
      </c>
      <c r="B648" s="206"/>
      <c r="C648" s="206"/>
      <c r="D648" s="225"/>
      <c r="E648" s="225"/>
      <c r="F648" s="225"/>
      <c r="G648" s="226"/>
      <c r="H648" s="226"/>
      <c r="I648" s="226"/>
      <c r="J648" s="226"/>
      <c r="K648" s="104">
        <f t="shared" si="57"/>
        <v>0</v>
      </c>
      <c r="L648" s="225"/>
      <c r="M648" s="207"/>
      <c r="N648" s="16" t="b">
        <f t="shared" si="59"/>
        <v>1</v>
      </c>
      <c r="O648" s="481" t="b">
        <f t="shared" si="58"/>
        <v>1</v>
      </c>
      <c r="P648" s="16" t="b">
        <f t="shared" si="60"/>
        <v>1</v>
      </c>
      <c r="Q648" s="16" t="b">
        <f t="shared" si="55"/>
        <v>1</v>
      </c>
      <c r="R648" s="16" t="b">
        <f t="shared" si="56"/>
        <v>1</v>
      </c>
      <c r="T648" s="13"/>
    </row>
    <row r="649" spans="1:20" ht="15.75">
      <c r="A649" s="239">
        <v>624</v>
      </c>
      <c r="B649" s="206"/>
      <c r="C649" s="206"/>
      <c r="D649" s="225"/>
      <c r="E649" s="225"/>
      <c r="F649" s="225"/>
      <c r="G649" s="226"/>
      <c r="H649" s="226"/>
      <c r="I649" s="226"/>
      <c r="J649" s="226"/>
      <c r="K649" s="104">
        <f t="shared" si="57"/>
        <v>0</v>
      </c>
      <c r="L649" s="225"/>
      <c r="M649" s="207"/>
      <c r="N649" s="16" t="b">
        <f t="shared" si="59"/>
        <v>1</v>
      </c>
      <c r="O649" s="481" t="b">
        <f t="shared" si="58"/>
        <v>1</v>
      </c>
      <c r="P649" s="16" t="b">
        <f t="shared" si="60"/>
        <v>1</v>
      </c>
      <c r="Q649" s="16" t="b">
        <f t="shared" si="55"/>
        <v>1</v>
      </c>
      <c r="R649" s="16" t="b">
        <f t="shared" si="56"/>
        <v>1</v>
      </c>
      <c r="T649" s="13"/>
    </row>
    <row r="650" spans="1:20" ht="15.75">
      <c r="A650" s="239">
        <v>625</v>
      </c>
      <c r="B650" s="206"/>
      <c r="C650" s="206"/>
      <c r="D650" s="225"/>
      <c r="E650" s="225"/>
      <c r="F650" s="225"/>
      <c r="G650" s="226"/>
      <c r="H650" s="226"/>
      <c r="I650" s="226"/>
      <c r="J650" s="226"/>
      <c r="K650" s="104">
        <f t="shared" si="57"/>
        <v>0</v>
      </c>
      <c r="L650" s="225"/>
      <c r="M650" s="207"/>
      <c r="N650" s="16" t="b">
        <f t="shared" si="59"/>
        <v>1</v>
      </c>
      <c r="O650" s="481" t="b">
        <f t="shared" si="58"/>
        <v>1</v>
      </c>
      <c r="P650" s="16" t="b">
        <f t="shared" si="60"/>
        <v>1</v>
      </c>
      <c r="Q650" s="16" t="b">
        <f t="shared" si="55"/>
        <v>1</v>
      </c>
      <c r="R650" s="16" t="b">
        <f t="shared" si="56"/>
        <v>1</v>
      </c>
      <c r="T650" s="13"/>
    </row>
    <row r="651" spans="1:20" ht="15.75">
      <c r="A651" s="239">
        <v>626</v>
      </c>
      <c r="B651" s="206"/>
      <c r="C651" s="206"/>
      <c r="D651" s="225"/>
      <c r="E651" s="225"/>
      <c r="F651" s="225"/>
      <c r="G651" s="226"/>
      <c r="H651" s="226"/>
      <c r="I651" s="226"/>
      <c r="J651" s="226"/>
      <c r="K651" s="104">
        <f t="shared" si="57"/>
        <v>0</v>
      </c>
      <c r="L651" s="225"/>
      <c r="M651" s="207"/>
      <c r="N651" s="16" t="b">
        <f t="shared" si="59"/>
        <v>1</v>
      </c>
      <c r="O651" s="481" t="b">
        <f t="shared" si="58"/>
        <v>1</v>
      </c>
      <c r="P651" s="16" t="b">
        <f t="shared" si="60"/>
        <v>1</v>
      </c>
      <c r="Q651" s="16" t="b">
        <f t="shared" si="55"/>
        <v>1</v>
      </c>
      <c r="R651" s="16" t="b">
        <f t="shared" si="56"/>
        <v>1</v>
      </c>
      <c r="T651" s="13"/>
    </row>
    <row r="652" spans="1:20" ht="15.75">
      <c r="A652" s="239">
        <v>627</v>
      </c>
      <c r="B652" s="206"/>
      <c r="C652" s="206"/>
      <c r="D652" s="225"/>
      <c r="E652" s="225"/>
      <c r="F652" s="225"/>
      <c r="G652" s="226"/>
      <c r="H652" s="226"/>
      <c r="I652" s="226"/>
      <c r="J652" s="226"/>
      <c r="K652" s="104">
        <f t="shared" si="57"/>
        <v>0</v>
      </c>
      <c r="L652" s="225"/>
      <c r="M652" s="207"/>
      <c r="N652" s="16" t="b">
        <f t="shared" si="59"/>
        <v>1</v>
      </c>
      <c r="O652" s="481" t="b">
        <f t="shared" si="58"/>
        <v>1</v>
      </c>
      <c r="P652" s="16" t="b">
        <f t="shared" si="60"/>
        <v>1</v>
      </c>
      <c r="Q652" s="16" t="b">
        <f t="shared" si="55"/>
        <v>1</v>
      </c>
      <c r="R652" s="16" t="b">
        <f t="shared" si="56"/>
        <v>1</v>
      </c>
      <c r="T652" s="13"/>
    </row>
    <row r="653" spans="1:20" ht="15.75">
      <c r="A653" s="239">
        <v>628</v>
      </c>
      <c r="B653" s="206"/>
      <c r="C653" s="206"/>
      <c r="D653" s="225"/>
      <c r="E653" s="225"/>
      <c r="F653" s="225"/>
      <c r="G653" s="226"/>
      <c r="H653" s="226"/>
      <c r="I653" s="226"/>
      <c r="J653" s="226"/>
      <c r="K653" s="104">
        <f t="shared" si="57"/>
        <v>0</v>
      </c>
      <c r="L653" s="225"/>
      <c r="M653" s="207"/>
      <c r="N653" s="16" t="b">
        <f t="shared" si="59"/>
        <v>1</v>
      </c>
      <c r="O653" s="481" t="b">
        <f t="shared" si="58"/>
        <v>1</v>
      </c>
      <c r="P653" s="16" t="b">
        <f t="shared" si="60"/>
        <v>1</v>
      </c>
      <c r="Q653" s="16" t="b">
        <f t="shared" si="55"/>
        <v>1</v>
      </c>
      <c r="R653" s="16" t="b">
        <f t="shared" si="56"/>
        <v>1</v>
      </c>
      <c r="T653" s="13"/>
    </row>
    <row r="654" spans="1:20" ht="15.75">
      <c r="A654" s="239">
        <v>629</v>
      </c>
      <c r="B654" s="206"/>
      <c r="C654" s="206"/>
      <c r="D654" s="225"/>
      <c r="E654" s="225"/>
      <c r="F654" s="225"/>
      <c r="G654" s="226"/>
      <c r="H654" s="226"/>
      <c r="I654" s="226"/>
      <c r="J654" s="226"/>
      <c r="K654" s="104">
        <f t="shared" si="57"/>
        <v>0</v>
      </c>
      <c r="L654" s="225"/>
      <c r="M654" s="207"/>
      <c r="N654" s="16" t="b">
        <f t="shared" si="59"/>
        <v>1</v>
      </c>
      <c r="O654" s="481" t="b">
        <f t="shared" si="58"/>
        <v>1</v>
      </c>
      <c r="P654" s="16" t="b">
        <f t="shared" si="60"/>
        <v>1</v>
      </c>
      <c r="Q654" s="16" t="b">
        <f t="shared" si="55"/>
        <v>1</v>
      </c>
      <c r="R654" s="16" t="b">
        <f t="shared" si="56"/>
        <v>1</v>
      </c>
      <c r="T654" s="13"/>
    </row>
    <row r="655" spans="1:20" ht="15.75">
      <c r="A655" s="239">
        <v>630</v>
      </c>
      <c r="B655" s="206"/>
      <c r="C655" s="206"/>
      <c r="D655" s="225"/>
      <c r="E655" s="225"/>
      <c r="F655" s="225"/>
      <c r="G655" s="226"/>
      <c r="H655" s="226"/>
      <c r="I655" s="226"/>
      <c r="J655" s="226"/>
      <c r="K655" s="104">
        <f t="shared" si="57"/>
        <v>0</v>
      </c>
      <c r="L655" s="225"/>
      <c r="M655" s="207"/>
      <c r="N655" s="16" t="b">
        <f t="shared" si="59"/>
        <v>1</v>
      </c>
      <c r="O655" s="481" t="b">
        <f t="shared" si="58"/>
        <v>1</v>
      </c>
      <c r="P655" s="16" t="b">
        <f t="shared" si="60"/>
        <v>1</v>
      </c>
      <c r="Q655" s="16" t="b">
        <f t="shared" si="55"/>
        <v>1</v>
      </c>
      <c r="R655" s="16" t="b">
        <f t="shared" si="56"/>
        <v>1</v>
      </c>
      <c r="T655" s="13"/>
    </row>
    <row r="656" spans="1:20" ht="15.75">
      <c r="A656" s="239">
        <v>631</v>
      </c>
      <c r="B656" s="206"/>
      <c r="C656" s="206"/>
      <c r="D656" s="225"/>
      <c r="E656" s="225"/>
      <c r="F656" s="225"/>
      <c r="G656" s="226"/>
      <c r="H656" s="226"/>
      <c r="I656" s="226"/>
      <c r="J656" s="226"/>
      <c r="K656" s="104">
        <f t="shared" si="57"/>
        <v>0</v>
      </c>
      <c r="L656" s="225"/>
      <c r="M656" s="207"/>
      <c r="N656" s="16" t="b">
        <f t="shared" si="59"/>
        <v>1</v>
      </c>
      <c r="O656" s="481" t="b">
        <f t="shared" si="58"/>
        <v>1</v>
      </c>
      <c r="P656" s="16" t="b">
        <f t="shared" si="60"/>
        <v>1</v>
      </c>
      <c r="Q656" s="16" t="b">
        <f t="shared" si="55"/>
        <v>1</v>
      </c>
      <c r="R656" s="16" t="b">
        <f t="shared" si="56"/>
        <v>1</v>
      </c>
      <c r="T656" s="13"/>
    </row>
    <row r="657" spans="1:20" ht="15.75">
      <c r="A657" s="239">
        <v>632</v>
      </c>
      <c r="B657" s="206"/>
      <c r="C657" s="206"/>
      <c r="D657" s="225"/>
      <c r="E657" s="225"/>
      <c r="F657" s="225"/>
      <c r="G657" s="226"/>
      <c r="H657" s="226"/>
      <c r="I657" s="226"/>
      <c r="J657" s="226"/>
      <c r="K657" s="104">
        <f t="shared" si="57"/>
        <v>0</v>
      </c>
      <c r="L657" s="225"/>
      <c r="M657" s="207"/>
      <c r="N657" s="16" t="b">
        <f t="shared" si="59"/>
        <v>1</v>
      </c>
      <c r="O657" s="481" t="b">
        <f t="shared" si="58"/>
        <v>1</v>
      </c>
      <c r="P657" s="16" t="b">
        <f t="shared" si="60"/>
        <v>1</v>
      </c>
      <c r="Q657" s="16" t="b">
        <f t="shared" si="55"/>
        <v>1</v>
      </c>
      <c r="R657" s="16" t="b">
        <f t="shared" si="56"/>
        <v>1</v>
      </c>
      <c r="T657" s="13"/>
    </row>
    <row r="658" spans="1:20" ht="15.75">
      <c r="A658" s="239">
        <v>633</v>
      </c>
      <c r="B658" s="206"/>
      <c r="C658" s="206"/>
      <c r="D658" s="225"/>
      <c r="E658" s="225"/>
      <c r="F658" s="225"/>
      <c r="G658" s="226"/>
      <c r="H658" s="226"/>
      <c r="I658" s="226"/>
      <c r="J658" s="226"/>
      <c r="K658" s="104">
        <f t="shared" si="57"/>
        <v>0</v>
      </c>
      <c r="L658" s="225"/>
      <c r="M658" s="207"/>
      <c r="N658" s="16" t="b">
        <f t="shared" si="59"/>
        <v>1</v>
      </c>
      <c r="O658" s="481" t="b">
        <f t="shared" si="58"/>
        <v>1</v>
      </c>
      <c r="P658" s="16" t="b">
        <f t="shared" si="60"/>
        <v>1</v>
      </c>
      <c r="Q658" s="16" t="b">
        <f t="shared" si="55"/>
        <v>1</v>
      </c>
      <c r="R658" s="16" t="b">
        <f t="shared" si="56"/>
        <v>1</v>
      </c>
      <c r="T658" s="13"/>
    </row>
    <row r="659" spans="1:20" ht="15.75">
      <c r="A659" s="239">
        <v>634</v>
      </c>
      <c r="B659" s="206"/>
      <c r="C659" s="206"/>
      <c r="D659" s="225"/>
      <c r="E659" s="225"/>
      <c r="F659" s="225"/>
      <c r="G659" s="226"/>
      <c r="H659" s="226"/>
      <c r="I659" s="226"/>
      <c r="J659" s="226"/>
      <c r="K659" s="104">
        <f t="shared" si="57"/>
        <v>0</v>
      </c>
      <c r="L659" s="225"/>
      <c r="M659" s="207"/>
      <c r="N659" s="16" t="b">
        <f t="shared" si="59"/>
        <v>1</v>
      </c>
      <c r="O659" s="481" t="b">
        <f t="shared" si="58"/>
        <v>1</v>
      </c>
      <c r="P659" s="16" t="b">
        <f t="shared" si="60"/>
        <v>1</v>
      </c>
      <c r="Q659" s="16" t="b">
        <f t="shared" si="55"/>
        <v>1</v>
      </c>
      <c r="R659" s="16" t="b">
        <f t="shared" si="56"/>
        <v>1</v>
      </c>
      <c r="T659" s="13"/>
    </row>
    <row r="660" spans="1:20" ht="15.75">
      <c r="A660" s="239">
        <v>635</v>
      </c>
      <c r="B660" s="206"/>
      <c r="C660" s="206"/>
      <c r="D660" s="225"/>
      <c r="E660" s="225"/>
      <c r="F660" s="225"/>
      <c r="G660" s="226"/>
      <c r="H660" s="226"/>
      <c r="I660" s="226"/>
      <c r="J660" s="226"/>
      <c r="K660" s="104">
        <f t="shared" si="57"/>
        <v>0</v>
      </c>
      <c r="L660" s="225"/>
      <c r="M660" s="207"/>
      <c r="N660" s="16" t="b">
        <f t="shared" si="59"/>
        <v>1</v>
      </c>
      <c r="O660" s="481" t="b">
        <f t="shared" si="58"/>
        <v>1</v>
      </c>
      <c r="P660" s="16" t="b">
        <f t="shared" si="60"/>
        <v>1</v>
      </c>
      <c r="Q660" s="16" t="b">
        <f t="shared" si="55"/>
        <v>1</v>
      </c>
      <c r="R660" s="16" t="b">
        <f t="shared" si="56"/>
        <v>1</v>
      </c>
      <c r="T660" s="13"/>
    </row>
    <row r="661" spans="1:20" ht="15.75">
      <c r="A661" s="239">
        <v>636</v>
      </c>
      <c r="B661" s="206"/>
      <c r="C661" s="206"/>
      <c r="D661" s="225"/>
      <c r="E661" s="225"/>
      <c r="F661" s="225"/>
      <c r="G661" s="226"/>
      <c r="H661" s="226"/>
      <c r="I661" s="226"/>
      <c r="J661" s="226"/>
      <c r="K661" s="104">
        <f t="shared" si="57"/>
        <v>0</v>
      </c>
      <c r="L661" s="225"/>
      <c r="M661" s="207"/>
      <c r="N661" s="16" t="b">
        <f t="shared" si="59"/>
        <v>1</v>
      </c>
      <c r="O661" s="481" t="b">
        <f t="shared" si="58"/>
        <v>1</v>
      </c>
      <c r="P661" s="16" t="b">
        <f t="shared" si="60"/>
        <v>1</v>
      </c>
      <c r="Q661" s="16" t="b">
        <f t="shared" si="55"/>
        <v>1</v>
      </c>
      <c r="R661" s="16" t="b">
        <f t="shared" si="56"/>
        <v>1</v>
      </c>
      <c r="T661" s="13"/>
    </row>
    <row r="662" spans="1:20" ht="15.75">
      <c r="A662" s="239">
        <v>637</v>
      </c>
      <c r="B662" s="206"/>
      <c r="C662" s="206"/>
      <c r="D662" s="225"/>
      <c r="E662" s="225"/>
      <c r="F662" s="225"/>
      <c r="G662" s="226"/>
      <c r="H662" s="226"/>
      <c r="I662" s="226"/>
      <c r="J662" s="226"/>
      <c r="K662" s="104">
        <f t="shared" si="57"/>
        <v>0</v>
      </c>
      <c r="L662" s="225"/>
      <c r="M662" s="207"/>
      <c r="N662" s="16" t="b">
        <f t="shared" si="59"/>
        <v>1</v>
      </c>
      <c r="O662" s="481" t="b">
        <f t="shared" si="58"/>
        <v>1</v>
      </c>
      <c r="P662" s="16" t="b">
        <f t="shared" si="60"/>
        <v>1</v>
      </c>
      <c r="Q662" s="16" t="b">
        <f t="shared" si="55"/>
        <v>1</v>
      </c>
      <c r="R662" s="16" t="b">
        <f t="shared" si="56"/>
        <v>1</v>
      </c>
      <c r="T662" s="13"/>
    </row>
    <row r="663" spans="1:20" ht="15.75">
      <c r="A663" s="239">
        <v>638</v>
      </c>
      <c r="B663" s="206"/>
      <c r="C663" s="206"/>
      <c r="D663" s="225"/>
      <c r="E663" s="225"/>
      <c r="F663" s="225"/>
      <c r="G663" s="226"/>
      <c r="H663" s="226"/>
      <c r="I663" s="226"/>
      <c r="J663" s="226"/>
      <c r="K663" s="104">
        <f t="shared" si="57"/>
        <v>0</v>
      </c>
      <c r="L663" s="225"/>
      <c r="M663" s="207"/>
      <c r="N663" s="16" t="b">
        <f t="shared" si="59"/>
        <v>1</v>
      </c>
      <c r="O663" s="481" t="b">
        <f t="shared" si="58"/>
        <v>1</v>
      </c>
      <c r="P663" s="16" t="b">
        <f t="shared" si="60"/>
        <v>1</v>
      </c>
      <c r="Q663" s="16" t="b">
        <f t="shared" si="55"/>
        <v>1</v>
      </c>
      <c r="R663" s="16" t="b">
        <f t="shared" si="56"/>
        <v>1</v>
      </c>
      <c r="T663" s="13"/>
    </row>
    <row r="664" spans="1:20" ht="15.75">
      <c r="A664" s="239">
        <v>639</v>
      </c>
      <c r="B664" s="206"/>
      <c r="C664" s="206"/>
      <c r="D664" s="225"/>
      <c r="E664" s="225"/>
      <c r="F664" s="225"/>
      <c r="G664" s="226"/>
      <c r="H664" s="226"/>
      <c r="I664" s="226"/>
      <c r="J664" s="226"/>
      <c r="K664" s="104">
        <f t="shared" si="57"/>
        <v>0</v>
      </c>
      <c r="L664" s="225"/>
      <c r="M664" s="207"/>
      <c r="N664" s="16" t="b">
        <f t="shared" si="59"/>
        <v>1</v>
      </c>
      <c r="O664" s="481" t="b">
        <f t="shared" si="58"/>
        <v>1</v>
      </c>
      <c r="P664" s="16" t="b">
        <f t="shared" si="60"/>
        <v>1</v>
      </c>
      <c r="Q664" s="16" t="b">
        <f t="shared" si="55"/>
        <v>1</v>
      </c>
      <c r="R664" s="16" t="b">
        <f t="shared" si="56"/>
        <v>1</v>
      </c>
      <c r="T664" s="13"/>
    </row>
    <row r="665" spans="1:20" ht="15.75">
      <c r="A665" s="239">
        <v>640</v>
      </c>
      <c r="B665" s="206"/>
      <c r="C665" s="206"/>
      <c r="D665" s="225"/>
      <c r="E665" s="225"/>
      <c r="F665" s="225"/>
      <c r="G665" s="226"/>
      <c r="H665" s="226"/>
      <c r="I665" s="226"/>
      <c r="J665" s="226"/>
      <c r="K665" s="104">
        <f t="shared" si="57"/>
        <v>0</v>
      </c>
      <c r="L665" s="225"/>
      <c r="M665" s="207"/>
      <c r="N665" s="16" t="b">
        <f t="shared" si="59"/>
        <v>1</v>
      </c>
      <c r="O665" s="481" t="b">
        <f t="shared" si="58"/>
        <v>1</v>
      </c>
      <c r="P665" s="16" t="b">
        <f t="shared" si="60"/>
        <v>1</v>
      </c>
      <c r="Q665" s="16" t="b">
        <f t="shared" si="55"/>
        <v>1</v>
      </c>
      <c r="R665" s="16" t="b">
        <f t="shared" si="56"/>
        <v>1</v>
      </c>
      <c r="T665" s="13"/>
    </row>
    <row r="666" spans="1:20" ht="15.75">
      <c r="A666" s="239">
        <v>641</v>
      </c>
      <c r="B666" s="206"/>
      <c r="C666" s="206"/>
      <c r="D666" s="225"/>
      <c r="E666" s="225"/>
      <c r="F666" s="225"/>
      <c r="G666" s="226"/>
      <c r="H666" s="226"/>
      <c r="I666" s="226"/>
      <c r="J666" s="226"/>
      <c r="K666" s="104">
        <f t="shared" si="57"/>
        <v>0</v>
      </c>
      <c r="L666" s="225"/>
      <c r="M666" s="207"/>
      <c r="N666" s="16" t="b">
        <f t="shared" si="59"/>
        <v>1</v>
      </c>
      <c r="O666" s="481" t="b">
        <f t="shared" si="58"/>
        <v>1</v>
      </c>
      <c r="P666" s="16" t="b">
        <f t="shared" si="60"/>
        <v>1</v>
      </c>
      <c r="Q666" s="16" t="b">
        <f t="shared" ref="Q666:Q729" si="61">IF(B666="",TRUE,(IF(ISNUMBER(MATCH(B666,CountriesList,0)),TRUE,FALSE)))</f>
        <v>1</v>
      </c>
      <c r="R666" s="16" t="b">
        <f t="shared" ref="R666:R729" si="62">IF(C666="",TRUE,(IF(ISNUMBER(MATCH(C666,ClientCategorisationList,0)),TRUE,FALSE)))</f>
        <v>1</v>
      </c>
      <c r="T666" s="13"/>
    </row>
    <row r="667" spans="1:20" ht="15.75">
      <c r="A667" s="239">
        <v>642</v>
      </c>
      <c r="B667" s="206"/>
      <c r="C667" s="206"/>
      <c r="D667" s="225"/>
      <c r="E667" s="225"/>
      <c r="F667" s="225"/>
      <c r="G667" s="226"/>
      <c r="H667" s="226"/>
      <c r="I667" s="226"/>
      <c r="J667" s="226"/>
      <c r="K667" s="104">
        <f t="shared" ref="K667:K730" si="63">SUM(G667:J667)</f>
        <v>0</v>
      </c>
      <c r="L667" s="225"/>
      <c r="M667" s="207"/>
      <c r="N667" s="16" t="b">
        <f t="shared" si="59"/>
        <v>1</v>
      </c>
      <c r="O667" s="481" t="b">
        <f t="shared" ref="O667:O730" si="64">IF(OR(AND(B667="N/A",C667="N/A"),AND(B667&lt;&gt;"N/A",C667&lt;&gt;"N/A"),AND(ISBLANK(B667),ISBLANK(C667)),AND(NOT(ISBLANK(B667)),NOT(ISBLANK(C667)))),TRUE,FALSE)</f>
        <v>1</v>
      </c>
      <c r="P667" s="16" t="b">
        <f t="shared" si="60"/>
        <v>1</v>
      </c>
      <c r="Q667" s="16" t="b">
        <f t="shared" si="61"/>
        <v>1</v>
      </c>
      <c r="R667" s="16" t="b">
        <f t="shared" si="62"/>
        <v>1</v>
      </c>
      <c r="T667" s="13"/>
    </row>
    <row r="668" spans="1:20" ht="15.75">
      <c r="A668" s="239">
        <v>643</v>
      </c>
      <c r="B668" s="206"/>
      <c r="C668" s="206"/>
      <c r="D668" s="225"/>
      <c r="E668" s="225"/>
      <c r="F668" s="225"/>
      <c r="G668" s="226"/>
      <c r="H668" s="226"/>
      <c r="I668" s="226"/>
      <c r="J668" s="226"/>
      <c r="K668" s="104">
        <f t="shared" si="63"/>
        <v>0</v>
      </c>
      <c r="L668" s="225"/>
      <c r="M668" s="207"/>
      <c r="N668" s="16" t="b">
        <f t="shared" ref="N668:N731" si="65">IF(ISBLANK(B668),TRUE,IF(OR(ISBLANK(C668),ISBLANK(D668),ISBLANK(E668),ISBLANK(F668),ISBLANK(G668),ISBLANK(H668),ISBLANK(I668),ISBLANK(J668),ISBLANK(K668),ISBLANK(L668),ISBLANK(M668)),FALSE,TRUE))</f>
        <v>1</v>
      </c>
      <c r="O668" s="481" t="b">
        <f t="shared" si="64"/>
        <v>1</v>
      </c>
      <c r="P668" s="16" t="b">
        <f t="shared" ref="P668:P731" si="66">IF(OR(AND(B668="N/A",C668="N/A",D668=0,E668=0,F668=0,K668=0,L668=0,M668=0),AND(ISBLANK(B668),ISBLANK(C668),ISBLANK(D668),ISBLANK(E668),ISBLANK(F668),ISBLANK(G668),ISBLANK(H668),ISBLANK(I668),ISBLANK(J668),K668=0,ISBLANK(L668),ISBLANK(M668)),AND(AND(NOT(ISBLANK(B668)),B668&lt;&gt;"N/A"),AND(NOT(ISBLANK(C668)),C668&lt;&gt;"N/A"),D668&lt;&gt;0)),TRUE,FALSE)</f>
        <v>1</v>
      </c>
      <c r="Q668" s="16" t="b">
        <f t="shared" si="61"/>
        <v>1</v>
      </c>
      <c r="R668" s="16" t="b">
        <f t="shared" si="62"/>
        <v>1</v>
      </c>
      <c r="T668" s="13"/>
    </row>
    <row r="669" spans="1:20" ht="15.75">
      <c r="A669" s="239">
        <v>644</v>
      </c>
      <c r="B669" s="206"/>
      <c r="C669" s="206"/>
      <c r="D669" s="225"/>
      <c r="E669" s="225"/>
      <c r="F669" s="225"/>
      <c r="G669" s="226"/>
      <c r="H669" s="226"/>
      <c r="I669" s="226"/>
      <c r="J669" s="226"/>
      <c r="K669" s="104">
        <f t="shared" si="63"/>
        <v>0</v>
      </c>
      <c r="L669" s="225"/>
      <c r="M669" s="207"/>
      <c r="N669" s="16" t="b">
        <f t="shared" si="65"/>
        <v>1</v>
      </c>
      <c r="O669" s="481" t="b">
        <f t="shared" si="64"/>
        <v>1</v>
      </c>
      <c r="P669" s="16" t="b">
        <f t="shared" si="66"/>
        <v>1</v>
      </c>
      <c r="Q669" s="16" t="b">
        <f t="shared" si="61"/>
        <v>1</v>
      </c>
      <c r="R669" s="16" t="b">
        <f t="shared" si="62"/>
        <v>1</v>
      </c>
      <c r="T669" s="13"/>
    </row>
    <row r="670" spans="1:20" ht="15.75">
      <c r="A670" s="239">
        <v>645</v>
      </c>
      <c r="B670" s="206"/>
      <c r="C670" s="206"/>
      <c r="D670" s="225"/>
      <c r="E670" s="225"/>
      <c r="F670" s="225"/>
      <c r="G670" s="226"/>
      <c r="H670" s="226"/>
      <c r="I670" s="226"/>
      <c r="J670" s="226"/>
      <c r="K670" s="104">
        <f t="shared" si="63"/>
        <v>0</v>
      </c>
      <c r="L670" s="225"/>
      <c r="M670" s="207"/>
      <c r="N670" s="16" t="b">
        <f t="shared" si="65"/>
        <v>1</v>
      </c>
      <c r="O670" s="481" t="b">
        <f t="shared" si="64"/>
        <v>1</v>
      </c>
      <c r="P670" s="16" t="b">
        <f t="shared" si="66"/>
        <v>1</v>
      </c>
      <c r="Q670" s="16" t="b">
        <f t="shared" si="61"/>
        <v>1</v>
      </c>
      <c r="R670" s="16" t="b">
        <f t="shared" si="62"/>
        <v>1</v>
      </c>
      <c r="T670" s="13"/>
    </row>
    <row r="671" spans="1:20" ht="15.75">
      <c r="A671" s="239">
        <v>646</v>
      </c>
      <c r="B671" s="206"/>
      <c r="C671" s="206"/>
      <c r="D671" s="225"/>
      <c r="E671" s="225"/>
      <c r="F671" s="225"/>
      <c r="G671" s="226"/>
      <c r="H671" s="226"/>
      <c r="I671" s="226"/>
      <c r="J671" s="226"/>
      <c r="K671" s="104">
        <f t="shared" si="63"/>
        <v>0</v>
      </c>
      <c r="L671" s="225"/>
      <c r="M671" s="207"/>
      <c r="N671" s="16" t="b">
        <f t="shared" si="65"/>
        <v>1</v>
      </c>
      <c r="O671" s="481" t="b">
        <f t="shared" si="64"/>
        <v>1</v>
      </c>
      <c r="P671" s="16" t="b">
        <f t="shared" si="66"/>
        <v>1</v>
      </c>
      <c r="Q671" s="16" t="b">
        <f t="shared" si="61"/>
        <v>1</v>
      </c>
      <c r="R671" s="16" t="b">
        <f t="shared" si="62"/>
        <v>1</v>
      </c>
      <c r="T671" s="13"/>
    </row>
    <row r="672" spans="1:20" ht="15.75">
      <c r="A672" s="239">
        <v>647</v>
      </c>
      <c r="B672" s="206"/>
      <c r="C672" s="206"/>
      <c r="D672" s="225"/>
      <c r="E672" s="225"/>
      <c r="F672" s="225"/>
      <c r="G672" s="226"/>
      <c r="H672" s="226"/>
      <c r="I672" s="226"/>
      <c r="J672" s="226"/>
      <c r="K672" s="104">
        <f t="shared" si="63"/>
        <v>0</v>
      </c>
      <c r="L672" s="225"/>
      <c r="M672" s="207"/>
      <c r="N672" s="16" t="b">
        <f t="shared" si="65"/>
        <v>1</v>
      </c>
      <c r="O672" s="481" t="b">
        <f t="shared" si="64"/>
        <v>1</v>
      </c>
      <c r="P672" s="16" t="b">
        <f t="shared" si="66"/>
        <v>1</v>
      </c>
      <c r="Q672" s="16" t="b">
        <f t="shared" si="61"/>
        <v>1</v>
      </c>
      <c r="R672" s="16" t="b">
        <f t="shared" si="62"/>
        <v>1</v>
      </c>
      <c r="T672" s="13"/>
    </row>
    <row r="673" spans="1:20" ht="15.75">
      <c r="A673" s="239">
        <v>648</v>
      </c>
      <c r="B673" s="206"/>
      <c r="C673" s="206"/>
      <c r="D673" s="225"/>
      <c r="E673" s="225"/>
      <c r="F673" s="225"/>
      <c r="G673" s="226"/>
      <c r="H673" s="226"/>
      <c r="I673" s="226"/>
      <c r="J673" s="226"/>
      <c r="K673" s="104">
        <f t="shared" si="63"/>
        <v>0</v>
      </c>
      <c r="L673" s="225"/>
      <c r="M673" s="207"/>
      <c r="N673" s="16" t="b">
        <f t="shared" si="65"/>
        <v>1</v>
      </c>
      <c r="O673" s="481" t="b">
        <f t="shared" si="64"/>
        <v>1</v>
      </c>
      <c r="P673" s="16" t="b">
        <f t="shared" si="66"/>
        <v>1</v>
      </c>
      <c r="Q673" s="16" t="b">
        <f t="shared" si="61"/>
        <v>1</v>
      </c>
      <c r="R673" s="16" t="b">
        <f t="shared" si="62"/>
        <v>1</v>
      </c>
      <c r="T673" s="13"/>
    </row>
    <row r="674" spans="1:20" ht="15.75">
      <c r="A674" s="239">
        <v>649</v>
      </c>
      <c r="B674" s="206"/>
      <c r="C674" s="206"/>
      <c r="D674" s="225"/>
      <c r="E674" s="225"/>
      <c r="F674" s="225"/>
      <c r="G674" s="226"/>
      <c r="H674" s="226"/>
      <c r="I674" s="226"/>
      <c r="J674" s="226"/>
      <c r="K674" s="104">
        <f t="shared" si="63"/>
        <v>0</v>
      </c>
      <c r="L674" s="225"/>
      <c r="M674" s="207"/>
      <c r="N674" s="16" t="b">
        <f t="shared" si="65"/>
        <v>1</v>
      </c>
      <c r="O674" s="481" t="b">
        <f t="shared" si="64"/>
        <v>1</v>
      </c>
      <c r="P674" s="16" t="b">
        <f t="shared" si="66"/>
        <v>1</v>
      </c>
      <c r="Q674" s="16" t="b">
        <f t="shared" si="61"/>
        <v>1</v>
      </c>
      <c r="R674" s="16" t="b">
        <f t="shared" si="62"/>
        <v>1</v>
      </c>
      <c r="T674" s="13"/>
    </row>
    <row r="675" spans="1:20" ht="15.75">
      <c r="A675" s="239">
        <v>650</v>
      </c>
      <c r="B675" s="206"/>
      <c r="C675" s="206"/>
      <c r="D675" s="225"/>
      <c r="E675" s="225"/>
      <c r="F675" s="225"/>
      <c r="G675" s="226"/>
      <c r="H675" s="226"/>
      <c r="I675" s="226"/>
      <c r="J675" s="226"/>
      <c r="K675" s="104">
        <f t="shared" si="63"/>
        <v>0</v>
      </c>
      <c r="L675" s="225"/>
      <c r="M675" s="207"/>
      <c r="N675" s="16" t="b">
        <f t="shared" si="65"/>
        <v>1</v>
      </c>
      <c r="O675" s="481" t="b">
        <f t="shared" si="64"/>
        <v>1</v>
      </c>
      <c r="P675" s="16" t="b">
        <f t="shared" si="66"/>
        <v>1</v>
      </c>
      <c r="Q675" s="16" t="b">
        <f t="shared" si="61"/>
        <v>1</v>
      </c>
      <c r="R675" s="16" t="b">
        <f t="shared" si="62"/>
        <v>1</v>
      </c>
      <c r="T675" s="13"/>
    </row>
    <row r="676" spans="1:20" ht="15.75">
      <c r="A676" s="239">
        <v>651</v>
      </c>
      <c r="B676" s="206"/>
      <c r="C676" s="206"/>
      <c r="D676" s="225"/>
      <c r="E676" s="225"/>
      <c r="F676" s="225"/>
      <c r="G676" s="226"/>
      <c r="H676" s="226"/>
      <c r="I676" s="226"/>
      <c r="J676" s="226"/>
      <c r="K676" s="104">
        <f t="shared" si="63"/>
        <v>0</v>
      </c>
      <c r="L676" s="225"/>
      <c r="M676" s="207"/>
      <c r="N676" s="16" t="b">
        <f t="shared" si="65"/>
        <v>1</v>
      </c>
      <c r="O676" s="481" t="b">
        <f t="shared" si="64"/>
        <v>1</v>
      </c>
      <c r="P676" s="16" t="b">
        <f t="shared" si="66"/>
        <v>1</v>
      </c>
      <c r="Q676" s="16" t="b">
        <f t="shared" si="61"/>
        <v>1</v>
      </c>
      <c r="R676" s="16" t="b">
        <f t="shared" si="62"/>
        <v>1</v>
      </c>
      <c r="T676" s="13"/>
    </row>
    <row r="677" spans="1:20" ht="15.75">
      <c r="A677" s="239">
        <v>652</v>
      </c>
      <c r="B677" s="206"/>
      <c r="C677" s="206"/>
      <c r="D677" s="225"/>
      <c r="E677" s="225"/>
      <c r="F677" s="225"/>
      <c r="G677" s="226"/>
      <c r="H677" s="226"/>
      <c r="I677" s="226"/>
      <c r="J677" s="226"/>
      <c r="K677" s="104">
        <f t="shared" si="63"/>
        <v>0</v>
      </c>
      <c r="L677" s="225"/>
      <c r="M677" s="207"/>
      <c r="N677" s="16" t="b">
        <f t="shared" si="65"/>
        <v>1</v>
      </c>
      <c r="O677" s="481" t="b">
        <f t="shared" si="64"/>
        <v>1</v>
      </c>
      <c r="P677" s="16" t="b">
        <f t="shared" si="66"/>
        <v>1</v>
      </c>
      <c r="Q677" s="16" t="b">
        <f t="shared" si="61"/>
        <v>1</v>
      </c>
      <c r="R677" s="16" t="b">
        <f t="shared" si="62"/>
        <v>1</v>
      </c>
      <c r="T677" s="13"/>
    </row>
    <row r="678" spans="1:20" ht="15.75">
      <c r="A678" s="239">
        <v>653</v>
      </c>
      <c r="B678" s="206"/>
      <c r="C678" s="206"/>
      <c r="D678" s="225"/>
      <c r="E678" s="225"/>
      <c r="F678" s="225"/>
      <c r="G678" s="226"/>
      <c r="H678" s="226"/>
      <c r="I678" s="226"/>
      <c r="J678" s="226"/>
      <c r="K678" s="104">
        <f t="shared" si="63"/>
        <v>0</v>
      </c>
      <c r="L678" s="225"/>
      <c r="M678" s="207"/>
      <c r="N678" s="16" t="b">
        <f t="shared" si="65"/>
        <v>1</v>
      </c>
      <c r="O678" s="481" t="b">
        <f t="shared" si="64"/>
        <v>1</v>
      </c>
      <c r="P678" s="16" t="b">
        <f t="shared" si="66"/>
        <v>1</v>
      </c>
      <c r="Q678" s="16" t="b">
        <f t="shared" si="61"/>
        <v>1</v>
      </c>
      <c r="R678" s="16" t="b">
        <f t="shared" si="62"/>
        <v>1</v>
      </c>
      <c r="T678" s="13"/>
    </row>
    <row r="679" spans="1:20" ht="15.75">
      <c r="A679" s="239">
        <v>654</v>
      </c>
      <c r="B679" s="206"/>
      <c r="C679" s="206"/>
      <c r="D679" s="225"/>
      <c r="E679" s="225"/>
      <c r="F679" s="225"/>
      <c r="G679" s="226"/>
      <c r="H679" s="226"/>
      <c r="I679" s="226"/>
      <c r="J679" s="226"/>
      <c r="K679" s="104">
        <f t="shared" si="63"/>
        <v>0</v>
      </c>
      <c r="L679" s="225"/>
      <c r="M679" s="207"/>
      <c r="N679" s="16" t="b">
        <f t="shared" si="65"/>
        <v>1</v>
      </c>
      <c r="O679" s="481" t="b">
        <f t="shared" si="64"/>
        <v>1</v>
      </c>
      <c r="P679" s="16" t="b">
        <f t="shared" si="66"/>
        <v>1</v>
      </c>
      <c r="Q679" s="16" t="b">
        <f t="shared" si="61"/>
        <v>1</v>
      </c>
      <c r="R679" s="16" t="b">
        <f t="shared" si="62"/>
        <v>1</v>
      </c>
      <c r="T679" s="13"/>
    </row>
    <row r="680" spans="1:20" ht="15.75">
      <c r="A680" s="239">
        <v>655</v>
      </c>
      <c r="B680" s="206"/>
      <c r="C680" s="206"/>
      <c r="D680" s="225"/>
      <c r="E680" s="225"/>
      <c r="F680" s="225"/>
      <c r="G680" s="226"/>
      <c r="H680" s="226"/>
      <c r="I680" s="226"/>
      <c r="J680" s="226"/>
      <c r="K680" s="104">
        <f t="shared" si="63"/>
        <v>0</v>
      </c>
      <c r="L680" s="225"/>
      <c r="M680" s="207"/>
      <c r="N680" s="16" t="b">
        <f t="shared" si="65"/>
        <v>1</v>
      </c>
      <c r="O680" s="481" t="b">
        <f t="shared" si="64"/>
        <v>1</v>
      </c>
      <c r="P680" s="16" t="b">
        <f t="shared" si="66"/>
        <v>1</v>
      </c>
      <c r="Q680" s="16" t="b">
        <f t="shared" si="61"/>
        <v>1</v>
      </c>
      <c r="R680" s="16" t="b">
        <f t="shared" si="62"/>
        <v>1</v>
      </c>
      <c r="T680" s="13"/>
    </row>
    <row r="681" spans="1:20" ht="15.75">
      <c r="A681" s="239">
        <v>656</v>
      </c>
      <c r="B681" s="206"/>
      <c r="C681" s="206"/>
      <c r="D681" s="225"/>
      <c r="E681" s="225"/>
      <c r="F681" s="225"/>
      <c r="G681" s="226"/>
      <c r="H681" s="226"/>
      <c r="I681" s="226"/>
      <c r="J681" s="226"/>
      <c r="K681" s="104">
        <f t="shared" si="63"/>
        <v>0</v>
      </c>
      <c r="L681" s="225"/>
      <c r="M681" s="207"/>
      <c r="N681" s="16" t="b">
        <f t="shared" si="65"/>
        <v>1</v>
      </c>
      <c r="O681" s="481" t="b">
        <f t="shared" si="64"/>
        <v>1</v>
      </c>
      <c r="P681" s="16" t="b">
        <f t="shared" si="66"/>
        <v>1</v>
      </c>
      <c r="Q681" s="16" t="b">
        <f t="shared" si="61"/>
        <v>1</v>
      </c>
      <c r="R681" s="16" t="b">
        <f t="shared" si="62"/>
        <v>1</v>
      </c>
      <c r="T681" s="13"/>
    </row>
    <row r="682" spans="1:20" ht="15.75">
      <c r="A682" s="239">
        <v>657</v>
      </c>
      <c r="B682" s="206"/>
      <c r="C682" s="206"/>
      <c r="D682" s="225"/>
      <c r="E682" s="225"/>
      <c r="F682" s="225"/>
      <c r="G682" s="226"/>
      <c r="H682" s="226"/>
      <c r="I682" s="226"/>
      <c r="J682" s="226"/>
      <c r="K682" s="104">
        <f t="shared" si="63"/>
        <v>0</v>
      </c>
      <c r="L682" s="225"/>
      <c r="M682" s="207"/>
      <c r="N682" s="16" t="b">
        <f t="shared" si="65"/>
        <v>1</v>
      </c>
      <c r="O682" s="481" t="b">
        <f t="shared" si="64"/>
        <v>1</v>
      </c>
      <c r="P682" s="16" t="b">
        <f t="shared" si="66"/>
        <v>1</v>
      </c>
      <c r="Q682" s="16" t="b">
        <f t="shared" si="61"/>
        <v>1</v>
      </c>
      <c r="R682" s="16" t="b">
        <f t="shared" si="62"/>
        <v>1</v>
      </c>
      <c r="T682" s="13"/>
    </row>
    <row r="683" spans="1:20" ht="15.75">
      <c r="A683" s="239">
        <v>658</v>
      </c>
      <c r="B683" s="206"/>
      <c r="C683" s="206"/>
      <c r="D683" s="225"/>
      <c r="E683" s="225"/>
      <c r="F683" s="225"/>
      <c r="G683" s="226"/>
      <c r="H683" s="226"/>
      <c r="I683" s="226"/>
      <c r="J683" s="226"/>
      <c r="K683" s="104">
        <f t="shared" si="63"/>
        <v>0</v>
      </c>
      <c r="L683" s="225"/>
      <c r="M683" s="207"/>
      <c r="N683" s="16" t="b">
        <f t="shared" si="65"/>
        <v>1</v>
      </c>
      <c r="O683" s="481" t="b">
        <f t="shared" si="64"/>
        <v>1</v>
      </c>
      <c r="P683" s="16" t="b">
        <f t="shared" si="66"/>
        <v>1</v>
      </c>
      <c r="Q683" s="16" t="b">
        <f t="shared" si="61"/>
        <v>1</v>
      </c>
      <c r="R683" s="16" t="b">
        <f t="shared" si="62"/>
        <v>1</v>
      </c>
      <c r="T683" s="13"/>
    </row>
    <row r="684" spans="1:20" ht="15.75">
      <c r="A684" s="239">
        <v>659</v>
      </c>
      <c r="B684" s="206"/>
      <c r="C684" s="206"/>
      <c r="D684" s="225"/>
      <c r="E684" s="225"/>
      <c r="F684" s="225"/>
      <c r="G684" s="226"/>
      <c r="H684" s="226"/>
      <c r="I684" s="226"/>
      <c r="J684" s="226"/>
      <c r="K684" s="104">
        <f t="shared" si="63"/>
        <v>0</v>
      </c>
      <c r="L684" s="225"/>
      <c r="M684" s="207"/>
      <c r="N684" s="16" t="b">
        <f t="shared" si="65"/>
        <v>1</v>
      </c>
      <c r="O684" s="481" t="b">
        <f t="shared" si="64"/>
        <v>1</v>
      </c>
      <c r="P684" s="16" t="b">
        <f t="shared" si="66"/>
        <v>1</v>
      </c>
      <c r="Q684" s="16" t="b">
        <f t="shared" si="61"/>
        <v>1</v>
      </c>
      <c r="R684" s="16" t="b">
        <f t="shared" si="62"/>
        <v>1</v>
      </c>
      <c r="T684" s="13"/>
    </row>
    <row r="685" spans="1:20" ht="15.75">
      <c r="A685" s="239">
        <v>660</v>
      </c>
      <c r="B685" s="206"/>
      <c r="C685" s="206"/>
      <c r="D685" s="225"/>
      <c r="E685" s="225"/>
      <c r="F685" s="225"/>
      <c r="G685" s="226"/>
      <c r="H685" s="226"/>
      <c r="I685" s="226"/>
      <c r="J685" s="226"/>
      <c r="K685" s="104">
        <f t="shared" si="63"/>
        <v>0</v>
      </c>
      <c r="L685" s="225"/>
      <c r="M685" s="207"/>
      <c r="N685" s="16" t="b">
        <f t="shared" si="65"/>
        <v>1</v>
      </c>
      <c r="O685" s="481" t="b">
        <f t="shared" si="64"/>
        <v>1</v>
      </c>
      <c r="P685" s="16" t="b">
        <f t="shared" si="66"/>
        <v>1</v>
      </c>
      <c r="Q685" s="16" t="b">
        <f t="shared" si="61"/>
        <v>1</v>
      </c>
      <c r="R685" s="16" t="b">
        <f t="shared" si="62"/>
        <v>1</v>
      </c>
      <c r="T685" s="13"/>
    </row>
    <row r="686" spans="1:20" ht="15.75">
      <c r="A686" s="239">
        <v>661</v>
      </c>
      <c r="B686" s="206"/>
      <c r="C686" s="206"/>
      <c r="D686" s="225"/>
      <c r="E686" s="225"/>
      <c r="F686" s="225"/>
      <c r="G686" s="226"/>
      <c r="H686" s="226"/>
      <c r="I686" s="226"/>
      <c r="J686" s="226"/>
      <c r="K686" s="104">
        <f t="shared" si="63"/>
        <v>0</v>
      </c>
      <c r="L686" s="225"/>
      <c r="M686" s="207"/>
      <c r="N686" s="16" t="b">
        <f t="shared" si="65"/>
        <v>1</v>
      </c>
      <c r="O686" s="481" t="b">
        <f t="shared" si="64"/>
        <v>1</v>
      </c>
      <c r="P686" s="16" t="b">
        <f t="shared" si="66"/>
        <v>1</v>
      </c>
      <c r="Q686" s="16" t="b">
        <f t="shared" si="61"/>
        <v>1</v>
      </c>
      <c r="R686" s="16" t="b">
        <f t="shared" si="62"/>
        <v>1</v>
      </c>
      <c r="T686" s="13"/>
    </row>
    <row r="687" spans="1:20" ht="15.75">
      <c r="A687" s="239">
        <v>662</v>
      </c>
      <c r="B687" s="206"/>
      <c r="C687" s="206"/>
      <c r="D687" s="225"/>
      <c r="E687" s="225"/>
      <c r="F687" s="225"/>
      <c r="G687" s="226"/>
      <c r="H687" s="226"/>
      <c r="I687" s="226"/>
      <c r="J687" s="226"/>
      <c r="K687" s="104">
        <f t="shared" si="63"/>
        <v>0</v>
      </c>
      <c r="L687" s="225"/>
      <c r="M687" s="207"/>
      <c r="N687" s="16" t="b">
        <f t="shared" si="65"/>
        <v>1</v>
      </c>
      <c r="O687" s="481" t="b">
        <f t="shared" si="64"/>
        <v>1</v>
      </c>
      <c r="P687" s="16" t="b">
        <f t="shared" si="66"/>
        <v>1</v>
      </c>
      <c r="Q687" s="16" t="b">
        <f t="shared" si="61"/>
        <v>1</v>
      </c>
      <c r="R687" s="16" t="b">
        <f t="shared" si="62"/>
        <v>1</v>
      </c>
      <c r="T687" s="13"/>
    </row>
    <row r="688" spans="1:20" ht="15.75">
      <c r="A688" s="239">
        <v>663</v>
      </c>
      <c r="B688" s="206"/>
      <c r="C688" s="206"/>
      <c r="D688" s="225"/>
      <c r="E688" s="225"/>
      <c r="F688" s="225"/>
      <c r="G688" s="226"/>
      <c r="H688" s="226"/>
      <c r="I688" s="226"/>
      <c r="J688" s="226"/>
      <c r="K688" s="104">
        <f t="shared" si="63"/>
        <v>0</v>
      </c>
      <c r="L688" s="225"/>
      <c r="M688" s="207"/>
      <c r="N688" s="16" t="b">
        <f t="shared" si="65"/>
        <v>1</v>
      </c>
      <c r="O688" s="481" t="b">
        <f t="shared" si="64"/>
        <v>1</v>
      </c>
      <c r="P688" s="16" t="b">
        <f t="shared" si="66"/>
        <v>1</v>
      </c>
      <c r="Q688" s="16" t="b">
        <f t="shared" si="61"/>
        <v>1</v>
      </c>
      <c r="R688" s="16" t="b">
        <f t="shared" si="62"/>
        <v>1</v>
      </c>
      <c r="T688" s="13"/>
    </row>
    <row r="689" spans="1:20" ht="15.75">
      <c r="A689" s="239">
        <v>664</v>
      </c>
      <c r="B689" s="206"/>
      <c r="C689" s="206"/>
      <c r="D689" s="225"/>
      <c r="E689" s="225"/>
      <c r="F689" s="225"/>
      <c r="G689" s="226"/>
      <c r="H689" s="226"/>
      <c r="I689" s="226"/>
      <c r="J689" s="226"/>
      <c r="K689" s="104">
        <f t="shared" si="63"/>
        <v>0</v>
      </c>
      <c r="L689" s="225"/>
      <c r="M689" s="207"/>
      <c r="N689" s="16" t="b">
        <f t="shared" si="65"/>
        <v>1</v>
      </c>
      <c r="O689" s="481" t="b">
        <f t="shared" si="64"/>
        <v>1</v>
      </c>
      <c r="P689" s="16" t="b">
        <f t="shared" si="66"/>
        <v>1</v>
      </c>
      <c r="Q689" s="16" t="b">
        <f t="shared" si="61"/>
        <v>1</v>
      </c>
      <c r="R689" s="16" t="b">
        <f t="shared" si="62"/>
        <v>1</v>
      </c>
      <c r="T689" s="13"/>
    </row>
    <row r="690" spans="1:20" ht="15.75">
      <c r="A690" s="239">
        <v>665</v>
      </c>
      <c r="B690" s="206"/>
      <c r="C690" s="206"/>
      <c r="D690" s="225"/>
      <c r="E690" s="225"/>
      <c r="F690" s="225"/>
      <c r="G690" s="226"/>
      <c r="H690" s="226"/>
      <c r="I690" s="226"/>
      <c r="J690" s="226"/>
      <c r="K690" s="104">
        <f t="shared" si="63"/>
        <v>0</v>
      </c>
      <c r="L690" s="225"/>
      <c r="M690" s="207"/>
      <c r="N690" s="16" t="b">
        <f t="shared" si="65"/>
        <v>1</v>
      </c>
      <c r="O690" s="481" t="b">
        <f t="shared" si="64"/>
        <v>1</v>
      </c>
      <c r="P690" s="16" t="b">
        <f t="shared" si="66"/>
        <v>1</v>
      </c>
      <c r="Q690" s="16" t="b">
        <f t="shared" si="61"/>
        <v>1</v>
      </c>
      <c r="R690" s="16" t="b">
        <f t="shared" si="62"/>
        <v>1</v>
      </c>
      <c r="T690" s="13"/>
    </row>
    <row r="691" spans="1:20" ht="15.75">
      <c r="A691" s="239">
        <v>666</v>
      </c>
      <c r="B691" s="206"/>
      <c r="C691" s="206"/>
      <c r="D691" s="225"/>
      <c r="E691" s="225"/>
      <c r="F691" s="225"/>
      <c r="G691" s="226"/>
      <c r="H691" s="226"/>
      <c r="I691" s="226"/>
      <c r="J691" s="226"/>
      <c r="K691" s="104">
        <f t="shared" si="63"/>
        <v>0</v>
      </c>
      <c r="L691" s="225"/>
      <c r="M691" s="207"/>
      <c r="N691" s="16" t="b">
        <f t="shared" si="65"/>
        <v>1</v>
      </c>
      <c r="O691" s="481" t="b">
        <f t="shared" si="64"/>
        <v>1</v>
      </c>
      <c r="P691" s="16" t="b">
        <f t="shared" si="66"/>
        <v>1</v>
      </c>
      <c r="Q691" s="16" t="b">
        <f t="shared" si="61"/>
        <v>1</v>
      </c>
      <c r="R691" s="16" t="b">
        <f t="shared" si="62"/>
        <v>1</v>
      </c>
      <c r="T691" s="13"/>
    </row>
    <row r="692" spans="1:20" ht="15.75">
      <c r="A692" s="239">
        <v>667</v>
      </c>
      <c r="B692" s="206"/>
      <c r="C692" s="206"/>
      <c r="D692" s="225"/>
      <c r="E692" s="225"/>
      <c r="F692" s="225"/>
      <c r="G692" s="226"/>
      <c r="H692" s="226"/>
      <c r="I692" s="226"/>
      <c r="J692" s="226"/>
      <c r="K692" s="104">
        <f t="shared" si="63"/>
        <v>0</v>
      </c>
      <c r="L692" s="225"/>
      <c r="M692" s="207"/>
      <c r="N692" s="16" t="b">
        <f t="shared" si="65"/>
        <v>1</v>
      </c>
      <c r="O692" s="481" t="b">
        <f t="shared" si="64"/>
        <v>1</v>
      </c>
      <c r="P692" s="16" t="b">
        <f t="shared" si="66"/>
        <v>1</v>
      </c>
      <c r="Q692" s="16" t="b">
        <f t="shared" si="61"/>
        <v>1</v>
      </c>
      <c r="R692" s="16" t="b">
        <f t="shared" si="62"/>
        <v>1</v>
      </c>
      <c r="T692" s="13"/>
    </row>
    <row r="693" spans="1:20" ht="15.75">
      <c r="A693" s="239">
        <v>668</v>
      </c>
      <c r="B693" s="206"/>
      <c r="C693" s="206"/>
      <c r="D693" s="225"/>
      <c r="E693" s="225"/>
      <c r="F693" s="225"/>
      <c r="G693" s="226"/>
      <c r="H693" s="226"/>
      <c r="I693" s="226"/>
      <c r="J693" s="226"/>
      <c r="K693" s="104">
        <f t="shared" si="63"/>
        <v>0</v>
      </c>
      <c r="L693" s="225"/>
      <c r="M693" s="207"/>
      <c r="N693" s="16" t="b">
        <f t="shared" si="65"/>
        <v>1</v>
      </c>
      <c r="O693" s="481" t="b">
        <f t="shared" si="64"/>
        <v>1</v>
      </c>
      <c r="P693" s="16" t="b">
        <f t="shared" si="66"/>
        <v>1</v>
      </c>
      <c r="Q693" s="16" t="b">
        <f t="shared" si="61"/>
        <v>1</v>
      </c>
      <c r="R693" s="16" t="b">
        <f t="shared" si="62"/>
        <v>1</v>
      </c>
      <c r="T693" s="13"/>
    </row>
    <row r="694" spans="1:20" ht="15.75">
      <c r="A694" s="239">
        <v>669</v>
      </c>
      <c r="B694" s="206"/>
      <c r="C694" s="206"/>
      <c r="D694" s="225"/>
      <c r="E694" s="225"/>
      <c r="F694" s="225"/>
      <c r="G694" s="226"/>
      <c r="H694" s="226"/>
      <c r="I694" s="226"/>
      <c r="J694" s="226"/>
      <c r="K694" s="104">
        <f t="shared" si="63"/>
        <v>0</v>
      </c>
      <c r="L694" s="225"/>
      <c r="M694" s="207"/>
      <c r="N694" s="16" t="b">
        <f t="shared" si="65"/>
        <v>1</v>
      </c>
      <c r="O694" s="481" t="b">
        <f t="shared" si="64"/>
        <v>1</v>
      </c>
      <c r="P694" s="16" t="b">
        <f t="shared" si="66"/>
        <v>1</v>
      </c>
      <c r="Q694" s="16" t="b">
        <f t="shared" si="61"/>
        <v>1</v>
      </c>
      <c r="R694" s="16" t="b">
        <f t="shared" si="62"/>
        <v>1</v>
      </c>
      <c r="T694" s="13"/>
    </row>
    <row r="695" spans="1:20" ht="15.75">
      <c r="A695" s="239">
        <v>670</v>
      </c>
      <c r="B695" s="206"/>
      <c r="C695" s="206"/>
      <c r="D695" s="225"/>
      <c r="E695" s="225"/>
      <c r="F695" s="225"/>
      <c r="G695" s="226"/>
      <c r="H695" s="226"/>
      <c r="I695" s="226"/>
      <c r="J695" s="226"/>
      <c r="K695" s="104">
        <f t="shared" si="63"/>
        <v>0</v>
      </c>
      <c r="L695" s="225"/>
      <c r="M695" s="207"/>
      <c r="N695" s="16" t="b">
        <f t="shared" si="65"/>
        <v>1</v>
      </c>
      <c r="O695" s="481" t="b">
        <f t="shared" si="64"/>
        <v>1</v>
      </c>
      <c r="P695" s="16" t="b">
        <f t="shared" si="66"/>
        <v>1</v>
      </c>
      <c r="Q695" s="16" t="b">
        <f t="shared" si="61"/>
        <v>1</v>
      </c>
      <c r="R695" s="16" t="b">
        <f t="shared" si="62"/>
        <v>1</v>
      </c>
      <c r="T695" s="13"/>
    </row>
    <row r="696" spans="1:20" ht="15.75">
      <c r="A696" s="239">
        <v>671</v>
      </c>
      <c r="B696" s="206"/>
      <c r="C696" s="206"/>
      <c r="D696" s="225"/>
      <c r="E696" s="225"/>
      <c r="F696" s="225"/>
      <c r="G696" s="226"/>
      <c r="H696" s="226"/>
      <c r="I696" s="226"/>
      <c r="J696" s="226"/>
      <c r="K696" s="104">
        <f t="shared" si="63"/>
        <v>0</v>
      </c>
      <c r="L696" s="225"/>
      <c r="M696" s="207"/>
      <c r="N696" s="16" t="b">
        <f t="shared" si="65"/>
        <v>1</v>
      </c>
      <c r="O696" s="481" t="b">
        <f t="shared" si="64"/>
        <v>1</v>
      </c>
      <c r="P696" s="16" t="b">
        <f t="shared" si="66"/>
        <v>1</v>
      </c>
      <c r="Q696" s="16" t="b">
        <f t="shared" si="61"/>
        <v>1</v>
      </c>
      <c r="R696" s="16" t="b">
        <f t="shared" si="62"/>
        <v>1</v>
      </c>
      <c r="T696" s="13"/>
    </row>
    <row r="697" spans="1:20" ht="15.75">
      <c r="A697" s="239">
        <v>672</v>
      </c>
      <c r="B697" s="206"/>
      <c r="C697" s="206"/>
      <c r="D697" s="225"/>
      <c r="E697" s="225"/>
      <c r="F697" s="225"/>
      <c r="G697" s="226"/>
      <c r="H697" s="226"/>
      <c r="I697" s="226"/>
      <c r="J697" s="226"/>
      <c r="K697" s="104">
        <f t="shared" si="63"/>
        <v>0</v>
      </c>
      <c r="L697" s="225"/>
      <c r="M697" s="207"/>
      <c r="N697" s="16" t="b">
        <f t="shared" si="65"/>
        <v>1</v>
      </c>
      <c r="O697" s="481" t="b">
        <f t="shared" si="64"/>
        <v>1</v>
      </c>
      <c r="P697" s="16" t="b">
        <f t="shared" si="66"/>
        <v>1</v>
      </c>
      <c r="Q697" s="16" t="b">
        <f t="shared" si="61"/>
        <v>1</v>
      </c>
      <c r="R697" s="16" t="b">
        <f t="shared" si="62"/>
        <v>1</v>
      </c>
      <c r="T697" s="13"/>
    </row>
    <row r="698" spans="1:20" ht="15.75">
      <c r="A698" s="239">
        <v>673</v>
      </c>
      <c r="B698" s="206"/>
      <c r="C698" s="206"/>
      <c r="D698" s="225"/>
      <c r="E698" s="225"/>
      <c r="F698" s="225"/>
      <c r="G698" s="226"/>
      <c r="H698" s="226"/>
      <c r="I698" s="226"/>
      <c r="J698" s="226"/>
      <c r="K698" s="104">
        <f t="shared" si="63"/>
        <v>0</v>
      </c>
      <c r="L698" s="225"/>
      <c r="M698" s="207"/>
      <c r="N698" s="16" t="b">
        <f t="shared" si="65"/>
        <v>1</v>
      </c>
      <c r="O698" s="481" t="b">
        <f t="shared" si="64"/>
        <v>1</v>
      </c>
      <c r="P698" s="16" t="b">
        <f t="shared" si="66"/>
        <v>1</v>
      </c>
      <c r="Q698" s="16" t="b">
        <f t="shared" si="61"/>
        <v>1</v>
      </c>
      <c r="R698" s="16" t="b">
        <f t="shared" si="62"/>
        <v>1</v>
      </c>
      <c r="T698" s="13"/>
    </row>
    <row r="699" spans="1:20" ht="15.75">
      <c r="A699" s="239">
        <v>674</v>
      </c>
      <c r="B699" s="206"/>
      <c r="C699" s="206"/>
      <c r="D699" s="225"/>
      <c r="E699" s="225"/>
      <c r="F699" s="225"/>
      <c r="G699" s="226"/>
      <c r="H699" s="226"/>
      <c r="I699" s="226"/>
      <c r="J699" s="226"/>
      <c r="K699" s="104">
        <f t="shared" si="63"/>
        <v>0</v>
      </c>
      <c r="L699" s="225"/>
      <c r="M699" s="207"/>
      <c r="N699" s="16" t="b">
        <f t="shared" si="65"/>
        <v>1</v>
      </c>
      <c r="O699" s="481" t="b">
        <f t="shared" si="64"/>
        <v>1</v>
      </c>
      <c r="P699" s="16" t="b">
        <f t="shared" si="66"/>
        <v>1</v>
      </c>
      <c r="Q699" s="16" t="b">
        <f t="shared" si="61"/>
        <v>1</v>
      </c>
      <c r="R699" s="16" t="b">
        <f t="shared" si="62"/>
        <v>1</v>
      </c>
      <c r="T699" s="13"/>
    </row>
    <row r="700" spans="1:20" ht="15.75">
      <c r="A700" s="239">
        <v>675</v>
      </c>
      <c r="B700" s="206"/>
      <c r="C700" s="206"/>
      <c r="D700" s="225"/>
      <c r="E700" s="225"/>
      <c r="F700" s="225"/>
      <c r="G700" s="226"/>
      <c r="H700" s="226"/>
      <c r="I700" s="226"/>
      <c r="J700" s="226"/>
      <c r="K700" s="104">
        <f t="shared" si="63"/>
        <v>0</v>
      </c>
      <c r="L700" s="225"/>
      <c r="M700" s="207"/>
      <c r="N700" s="16" t="b">
        <f t="shared" si="65"/>
        <v>1</v>
      </c>
      <c r="O700" s="481" t="b">
        <f t="shared" si="64"/>
        <v>1</v>
      </c>
      <c r="P700" s="16" t="b">
        <f t="shared" si="66"/>
        <v>1</v>
      </c>
      <c r="Q700" s="16" t="b">
        <f t="shared" si="61"/>
        <v>1</v>
      </c>
      <c r="R700" s="16" t="b">
        <f t="shared" si="62"/>
        <v>1</v>
      </c>
      <c r="T700" s="13"/>
    </row>
    <row r="701" spans="1:20" ht="15.75">
      <c r="A701" s="239">
        <v>676</v>
      </c>
      <c r="B701" s="206"/>
      <c r="C701" s="206"/>
      <c r="D701" s="225"/>
      <c r="E701" s="225"/>
      <c r="F701" s="225"/>
      <c r="G701" s="226"/>
      <c r="H701" s="226"/>
      <c r="I701" s="226"/>
      <c r="J701" s="226"/>
      <c r="K701" s="104">
        <f t="shared" si="63"/>
        <v>0</v>
      </c>
      <c r="L701" s="225"/>
      <c r="M701" s="207"/>
      <c r="N701" s="16" t="b">
        <f t="shared" si="65"/>
        <v>1</v>
      </c>
      <c r="O701" s="481" t="b">
        <f t="shared" si="64"/>
        <v>1</v>
      </c>
      <c r="P701" s="16" t="b">
        <f t="shared" si="66"/>
        <v>1</v>
      </c>
      <c r="Q701" s="16" t="b">
        <f t="shared" si="61"/>
        <v>1</v>
      </c>
      <c r="R701" s="16" t="b">
        <f t="shared" si="62"/>
        <v>1</v>
      </c>
      <c r="T701" s="13"/>
    </row>
    <row r="702" spans="1:20" ht="15.75">
      <c r="A702" s="239">
        <v>677</v>
      </c>
      <c r="B702" s="206"/>
      <c r="C702" s="206"/>
      <c r="D702" s="225"/>
      <c r="E702" s="225"/>
      <c r="F702" s="225"/>
      <c r="G702" s="226"/>
      <c r="H702" s="226"/>
      <c r="I702" s="226"/>
      <c r="J702" s="226"/>
      <c r="K702" s="104">
        <f t="shared" si="63"/>
        <v>0</v>
      </c>
      <c r="L702" s="225"/>
      <c r="M702" s="207"/>
      <c r="N702" s="16" t="b">
        <f t="shared" si="65"/>
        <v>1</v>
      </c>
      <c r="O702" s="481" t="b">
        <f t="shared" si="64"/>
        <v>1</v>
      </c>
      <c r="P702" s="16" t="b">
        <f t="shared" si="66"/>
        <v>1</v>
      </c>
      <c r="Q702" s="16" t="b">
        <f t="shared" si="61"/>
        <v>1</v>
      </c>
      <c r="R702" s="16" t="b">
        <f t="shared" si="62"/>
        <v>1</v>
      </c>
      <c r="T702" s="13"/>
    </row>
    <row r="703" spans="1:20" ht="15.75">
      <c r="A703" s="239">
        <v>678</v>
      </c>
      <c r="B703" s="206"/>
      <c r="C703" s="206"/>
      <c r="D703" s="225"/>
      <c r="E703" s="225"/>
      <c r="F703" s="225"/>
      <c r="G703" s="226"/>
      <c r="H703" s="226"/>
      <c r="I703" s="226"/>
      <c r="J703" s="226"/>
      <c r="K703" s="104">
        <f t="shared" si="63"/>
        <v>0</v>
      </c>
      <c r="L703" s="225"/>
      <c r="M703" s="207"/>
      <c r="N703" s="16" t="b">
        <f t="shared" si="65"/>
        <v>1</v>
      </c>
      <c r="O703" s="481" t="b">
        <f t="shared" si="64"/>
        <v>1</v>
      </c>
      <c r="P703" s="16" t="b">
        <f t="shared" si="66"/>
        <v>1</v>
      </c>
      <c r="Q703" s="16" t="b">
        <f t="shared" si="61"/>
        <v>1</v>
      </c>
      <c r="R703" s="16" t="b">
        <f t="shared" si="62"/>
        <v>1</v>
      </c>
      <c r="T703" s="13"/>
    </row>
    <row r="704" spans="1:20" ht="15.75">
      <c r="A704" s="239">
        <v>679</v>
      </c>
      <c r="B704" s="206"/>
      <c r="C704" s="206"/>
      <c r="D704" s="225"/>
      <c r="E704" s="225"/>
      <c r="F704" s="225"/>
      <c r="G704" s="226"/>
      <c r="H704" s="226"/>
      <c r="I704" s="226"/>
      <c r="J704" s="226"/>
      <c r="K704" s="104">
        <f t="shared" si="63"/>
        <v>0</v>
      </c>
      <c r="L704" s="225"/>
      <c r="M704" s="207"/>
      <c r="N704" s="16" t="b">
        <f t="shared" si="65"/>
        <v>1</v>
      </c>
      <c r="O704" s="481" t="b">
        <f t="shared" si="64"/>
        <v>1</v>
      </c>
      <c r="P704" s="16" t="b">
        <f t="shared" si="66"/>
        <v>1</v>
      </c>
      <c r="Q704" s="16" t="b">
        <f t="shared" si="61"/>
        <v>1</v>
      </c>
      <c r="R704" s="16" t="b">
        <f t="shared" si="62"/>
        <v>1</v>
      </c>
      <c r="T704" s="13"/>
    </row>
    <row r="705" spans="1:20" ht="15.75">
      <c r="A705" s="239">
        <v>680</v>
      </c>
      <c r="B705" s="206"/>
      <c r="C705" s="206"/>
      <c r="D705" s="225"/>
      <c r="E705" s="225"/>
      <c r="F705" s="225"/>
      <c r="G705" s="226"/>
      <c r="H705" s="226"/>
      <c r="I705" s="226"/>
      <c r="J705" s="226"/>
      <c r="K705" s="104">
        <f t="shared" si="63"/>
        <v>0</v>
      </c>
      <c r="L705" s="225"/>
      <c r="M705" s="207"/>
      <c r="N705" s="16" t="b">
        <f t="shared" si="65"/>
        <v>1</v>
      </c>
      <c r="O705" s="481" t="b">
        <f t="shared" si="64"/>
        <v>1</v>
      </c>
      <c r="P705" s="16" t="b">
        <f t="shared" si="66"/>
        <v>1</v>
      </c>
      <c r="Q705" s="16" t="b">
        <f t="shared" si="61"/>
        <v>1</v>
      </c>
      <c r="R705" s="16" t="b">
        <f t="shared" si="62"/>
        <v>1</v>
      </c>
      <c r="T705" s="13"/>
    </row>
    <row r="706" spans="1:20" ht="15.75">
      <c r="A706" s="239">
        <v>681</v>
      </c>
      <c r="B706" s="206"/>
      <c r="C706" s="206"/>
      <c r="D706" s="225"/>
      <c r="E706" s="225"/>
      <c r="F706" s="225"/>
      <c r="G706" s="226"/>
      <c r="H706" s="226"/>
      <c r="I706" s="226"/>
      <c r="J706" s="226"/>
      <c r="K706" s="104">
        <f t="shared" si="63"/>
        <v>0</v>
      </c>
      <c r="L706" s="225"/>
      <c r="M706" s="207"/>
      <c r="N706" s="16" t="b">
        <f t="shared" si="65"/>
        <v>1</v>
      </c>
      <c r="O706" s="481" t="b">
        <f t="shared" si="64"/>
        <v>1</v>
      </c>
      <c r="P706" s="16" t="b">
        <f t="shared" si="66"/>
        <v>1</v>
      </c>
      <c r="Q706" s="16" t="b">
        <f t="shared" si="61"/>
        <v>1</v>
      </c>
      <c r="R706" s="16" t="b">
        <f t="shared" si="62"/>
        <v>1</v>
      </c>
      <c r="T706" s="13"/>
    </row>
    <row r="707" spans="1:20" ht="15.75">
      <c r="A707" s="239">
        <v>682</v>
      </c>
      <c r="B707" s="206"/>
      <c r="C707" s="206"/>
      <c r="D707" s="225"/>
      <c r="E707" s="225"/>
      <c r="F707" s="225"/>
      <c r="G707" s="226"/>
      <c r="H707" s="226"/>
      <c r="I707" s="226"/>
      <c r="J707" s="226"/>
      <c r="K707" s="104">
        <f t="shared" si="63"/>
        <v>0</v>
      </c>
      <c r="L707" s="225"/>
      <c r="M707" s="207"/>
      <c r="N707" s="16" t="b">
        <f t="shared" si="65"/>
        <v>1</v>
      </c>
      <c r="O707" s="481" t="b">
        <f t="shared" si="64"/>
        <v>1</v>
      </c>
      <c r="P707" s="16" t="b">
        <f t="shared" si="66"/>
        <v>1</v>
      </c>
      <c r="Q707" s="16" t="b">
        <f t="shared" si="61"/>
        <v>1</v>
      </c>
      <c r="R707" s="16" t="b">
        <f t="shared" si="62"/>
        <v>1</v>
      </c>
      <c r="T707" s="13"/>
    </row>
    <row r="708" spans="1:20" ht="15.75">
      <c r="A708" s="239">
        <v>683</v>
      </c>
      <c r="B708" s="206"/>
      <c r="C708" s="206"/>
      <c r="D708" s="225"/>
      <c r="E708" s="225"/>
      <c r="F708" s="225"/>
      <c r="G708" s="226"/>
      <c r="H708" s="226"/>
      <c r="I708" s="226"/>
      <c r="J708" s="226"/>
      <c r="K708" s="104">
        <f t="shared" si="63"/>
        <v>0</v>
      </c>
      <c r="L708" s="225"/>
      <c r="M708" s="207"/>
      <c r="N708" s="16" t="b">
        <f t="shared" si="65"/>
        <v>1</v>
      </c>
      <c r="O708" s="481" t="b">
        <f t="shared" si="64"/>
        <v>1</v>
      </c>
      <c r="P708" s="16" t="b">
        <f t="shared" si="66"/>
        <v>1</v>
      </c>
      <c r="Q708" s="16" t="b">
        <f t="shared" si="61"/>
        <v>1</v>
      </c>
      <c r="R708" s="16" t="b">
        <f t="shared" si="62"/>
        <v>1</v>
      </c>
      <c r="T708" s="13"/>
    </row>
    <row r="709" spans="1:20" ht="15.75">
      <c r="A709" s="239">
        <v>684</v>
      </c>
      <c r="B709" s="206"/>
      <c r="C709" s="206"/>
      <c r="D709" s="225"/>
      <c r="E709" s="225"/>
      <c r="F709" s="225"/>
      <c r="G709" s="226"/>
      <c r="H709" s="226"/>
      <c r="I709" s="226"/>
      <c r="J709" s="226"/>
      <c r="K709" s="104">
        <f t="shared" si="63"/>
        <v>0</v>
      </c>
      <c r="L709" s="225"/>
      <c r="M709" s="207"/>
      <c r="N709" s="16" t="b">
        <f t="shared" si="65"/>
        <v>1</v>
      </c>
      <c r="O709" s="481" t="b">
        <f t="shared" si="64"/>
        <v>1</v>
      </c>
      <c r="P709" s="16" t="b">
        <f t="shared" si="66"/>
        <v>1</v>
      </c>
      <c r="Q709" s="16" t="b">
        <f t="shared" si="61"/>
        <v>1</v>
      </c>
      <c r="R709" s="16" t="b">
        <f t="shared" si="62"/>
        <v>1</v>
      </c>
      <c r="T709" s="13"/>
    </row>
    <row r="710" spans="1:20" ht="15.75">
      <c r="A710" s="239">
        <v>685</v>
      </c>
      <c r="B710" s="206"/>
      <c r="C710" s="206"/>
      <c r="D710" s="225"/>
      <c r="E710" s="225"/>
      <c r="F710" s="225"/>
      <c r="G710" s="226"/>
      <c r="H710" s="226"/>
      <c r="I710" s="226"/>
      <c r="J710" s="226"/>
      <c r="K710" s="104">
        <f t="shared" si="63"/>
        <v>0</v>
      </c>
      <c r="L710" s="225"/>
      <c r="M710" s="207"/>
      <c r="N710" s="16" t="b">
        <f t="shared" si="65"/>
        <v>1</v>
      </c>
      <c r="O710" s="481" t="b">
        <f t="shared" si="64"/>
        <v>1</v>
      </c>
      <c r="P710" s="16" t="b">
        <f t="shared" si="66"/>
        <v>1</v>
      </c>
      <c r="Q710" s="16" t="b">
        <f t="shared" si="61"/>
        <v>1</v>
      </c>
      <c r="R710" s="16" t="b">
        <f t="shared" si="62"/>
        <v>1</v>
      </c>
      <c r="T710" s="13"/>
    </row>
    <row r="711" spans="1:20" ht="15.75">
      <c r="A711" s="239">
        <v>686</v>
      </c>
      <c r="B711" s="206"/>
      <c r="C711" s="206"/>
      <c r="D711" s="225"/>
      <c r="E711" s="225"/>
      <c r="F711" s="225"/>
      <c r="G711" s="226"/>
      <c r="H711" s="226"/>
      <c r="I711" s="226"/>
      <c r="J711" s="226"/>
      <c r="K711" s="104">
        <f t="shared" si="63"/>
        <v>0</v>
      </c>
      <c r="L711" s="225"/>
      <c r="M711" s="207"/>
      <c r="N711" s="16" t="b">
        <f t="shared" si="65"/>
        <v>1</v>
      </c>
      <c r="O711" s="481" t="b">
        <f t="shared" si="64"/>
        <v>1</v>
      </c>
      <c r="P711" s="16" t="b">
        <f t="shared" si="66"/>
        <v>1</v>
      </c>
      <c r="Q711" s="16" t="b">
        <f t="shared" si="61"/>
        <v>1</v>
      </c>
      <c r="R711" s="16" t="b">
        <f t="shared" si="62"/>
        <v>1</v>
      </c>
      <c r="T711" s="13"/>
    </row>
    <row r="712" spans="1:20" ht="15.75">
      <c r="A712" s="239">
        <v>687</v>
      </c>
      <c r="B712" s="206"/>
      <c r="C712" s="206"/>
      <c r="D712" s="225"/>
      <c r="E712" s="225"/>
      <c r="F712" s="225"/>
      <c r="G712" s="226"/>
      <c r="H712" s="226"/>
      <c r="I712" s="226"/>
      <c r="J712" s="226"/>
      <c r="K712" s="104">
        <f t="shared" si="63"/>
        <v>0</v>
      </c>
      <c r="L712" s="225"/>
      <c r="M712" s="207"/>
      <c r="N712" s="16" t="b">
        <f t="shared" si="65"/>
        <v>1</v>
      </c>
      <c r="O712" s="481" t="b">
        <f t="shared" si="64"/>
        <v>1</v>
      </c>
      <c r="P712" s="16" t="b">
        <f t="shared" si="66"/>
        <v>1</v>
      </c>
      <c r="Q712" s="16" t="b">
        <f t="shared" si="61"/>
        <v>1</v>
      </c>
      <c r="R712" s="16" t="b">
        <f t="shared" si="62"/>
        <v>1</v>
      </c>
      <c r="T712" s="13"/>
    </row>
    <row r="713" spans="1:20" ht="15.75">
      <c r="A713" s="239">
        <v>688</v>
      </c>
      <c r="B713" s="206"/>
      <c r="C713" s="206"/>
      <c r="D713" s="225"/>
      <c r="E713" s="225"/>
      <c r="F713" s="225"/>
      <c r="G713" s="226"/>
      <c r="H713" s="226"/>
      <c r="I713" s="226"/>
      <c r="J713" s="226"/>
      <c r="K713" s="104">
        <f t="shared" si="63"/>
        <v>0</v>
      </c>
      <c r="L713" s="225"/>
      <c r="M713" s="207"/>
      <c r="N713" s="16" t="b">
        <f t="shared" si="65"/>
        <v>1</v>
      </c>
      <c r="O713" s="481" t="b">
        <f t="shared" si="64"/>
        <v>1</v>
      </c>
      <c r="P713" s="16" t="b">
        <f t="shared" si="66"/>
        <v>1</v>
      </c>
      <c r="Q713" s="16" t="b">
        <f t="shared" si="61"/>
        <v>1</v>
      </c>
      <c r="R713" s="16" t="b">
        <f t="shared" si="62"/>
        <v>1</v>
      </c>
      <c r="T713" s="13"/>
    </row>
    <row r="714" spans="1:20" ht="15.75">
      <c r="A714" s="239">
        <v>689</v>
      </c>
      <c r="B714" s="206"/>
      <c r="C714" s="206"/>
      <c r="D714" s="225"/>
      <c r="E714" s="225"/>
      <c r="F714" s="225"/>
      <c r="G714" s="226"/>
      <c r="H714" s="226"/>
      <c r="I714" s="226"/>
      <c r="J714" s="226"/>
      <c r="K714" s="104">
        <f t="shared" si="63"/>
        <v>0</v>
      </c>
      <c r="L714" s="225"/>
      <c r="M714" s="207"/>
      <c r="N714" s="16" t="b">
        <f t="shared" si="65"/>
        <v>1</v>
      </c>
      <c r="O714" s="481" t="b">
        <f t="shared" si="64"/>
        <v>1</v>
      </c>
      <c r="P714" s="16" t="b">
        <f t="shared" si="66"/>
        <v>1</v>
      </c>
      <c r="Q714" s="16" t="b">
        <f t="shared" si="61"/>
        <v>1</v>
      </c>
      <c r="R714" s="16" t="b">
        <f t="shared" si="62"/>
        <v>1</v>
      </c>
      <c r="T714" s="13"/>
    </row>
    <row r="715" spans="1:20" ht="15.75">
      <c r="A715" s="239">
        <v>690</v>
      </c>
      <c r="B715" s="206"/>
      <c r="C715" s="206"/>
      <c r="D715" s="225"/>
      <c r="E715" s="225"/>
      <c r="F715" s="225"/>
      <c r="G715" s="226"/>
      <c r="H715" s="226"/>
      <c r="I715" s="226"/>
      <c r="J715" s="226"/>
      <c r="K715" s="104">
        <f t="shared" si="63"/>
        <v>0</v>
      </c>
      <c r="L715" s="225"/>
      <c r="M715" s="207"/>
      <c r="N715" s="16" t="b">
        <f t="shared" si="65"/>
        <v>1</v>
      </c>
      <c r="O715" s="481" t="b">
        <f t="shared" si="64"/>
        <v>1</v>
      </c>
      <c r="P715" s="16" t="b">
        <f t="shared" si="66"/>
        <v>1</v>
      </c>
      <c r="Q715" s="16" t="b">
        <f t="shared" si="61"/>
        <v>1</v>
      </c>
      <c r="R715" s="16" t="b">
        <f t="shared" si="62"/>
        <v>1</v>
      </c>
      <c r="T715" s="13"/>
    </row>
    <row r="716" spans="1:20" ht="15.75">
      <c r="A716" s="239">
        <v>691</v>
      </c>
      <c r="B716" s="206"/>
      <c r="C716" s="206"/>
      <c r="D716" s="225"/>
      <c r="E716" s="225"/>
      <c r="F716" s="225"/>
      <c r="G716" s="226"/>
      <c r="H716" s="226"/>
      <c r="I716" s="226"/>
      <c r="J716" s="226"/>
      <c r="K716" s="104">
        <f t="shared" si="63"/>
        <v>0</v>
      </c>
      <c r="L716" s="225"/>
      <c r="M716" s="207"/>
      <c r="N716" s="16" t="b">
        <f t="shared" si="65"/>
        <v>1</v>
      </c>
      <c r="O716" s="481" t="b">
        <f t="shared" si="64"/>
        <v>1</v>
      </c>
      <c r="P716" s="16" t="b">
        <f t="shared" si="66"/>
        <v>1</v>
      </c>
      <c r="Q716" s="16" t="b">
        <f t="shared" si="61"/>
        <v>1</v>
      </c>
      <c r="R716" s="16" t="b">
        <f t="shared" si="62"/>
        <v>1</v>
      </c>
      <c r="T716" s="13"/>
    </row>
    <row r="717" spans="1:20" ht="15.75">
      <c r="A717" s="239">
        <v>692</v>
      </c>
      <c r="B717" s="206"/>
      <c r="C717" s="206"/>
      <c r="D717" s="225"/>
      <c r="E717" s="225"/>
      <c r="F717" s="225"/>
      <c r="G717" s="226"/>
      <c r="H717" s="226"/>
      <c r="I717" s="226"/>
      <c r="J717" s="226"/>
      <c r="K717" s="104">
        <f t="shared" si="63"/>
        <v>0</v>
      </c>
      <c r="L717" s="225"/>
      <c r="M717" s="207"/>
      <c r="N717" s="16" t="b">
        <f t="shared" si="65"/>
        <v>1</v>
      </c>
      <c r="O717" s="481" t="b">
        <f t="shared" si="64"/>
        <v>1</v>
      </c>
      <c r="P717" s="16" t="b">
        <f t="shared" si="66"/>
        <v>1</v>
      </c>
      <c r="Q717" s="16" t="b">
        <f t="shared" si="61"/>
        <v>1</v>
      </c>
      <c r="R717" s="16" t="b">
        <f t="shared" si="62"/>
        <v>1</v>
      </c>
      <c r="T717" s="13"/>
    </row>
    <row r="718" spans="1:20" ht="15.75">
      <c r="A718" s="239">
        <v>693</v>
      </c>
      <c r="B718" s="206"/>
      <c r="C718" s="206"/>
      <c r="D718" s="225"/>
      <c r="E718" s="225"/>
      <c r="F718" s="225"/>
      <c r="G718" s="226"/>
      <c r="H718" s="226"/>
      <c r="I718" s="226"/>
      <c r="J718" s="226"/>
      <c r="K718" s="104">
        <f t="shared" si="63"/>
        <v>0</v>
      </c>
      <c r="L718" s="225"/>
      <c r="M718" s="207"/>
      <c r="N718" s="16" t="b">
        <f t="shared" si="65"/>
        <v>1</v>
      </c>
      <c r="O718" s="481" t="b">
        <f t="shared" si="64"/>
        <v>1</v>
      </c>
      <c r="P718" s="16" t="b">
        <f t="shared" si="66"/>
        <v>1</v>
      </c>
      <c r="Q718" s="16" t="b">
        <f t="shared" si="61"/>
        <v>1</v>
      </c>
      <c r="R718" s="16" t="b">
        <f t="shared" si="62"/>
        <v>1</v>
      </c>
      <c r="T718" s="13"/>
    </row>
    <row r="719" spans="1:20" ht="15.75">
      <c r="A719" s="239">
        <v>694</v>
      </c>
      <c r="B719" s="206"/>
      <c r="C719" s="206"/>
      <c r="D719" s="225"/>
      <c r="E719" s="225"/>
      <c r="F719" s="225"/>
      <c r="G719" s="226"/>
      <c r="H719" s="226"/>
      <c r="I719" s="226"/>
      <c r="J719" s="226"/>
      <c r="K719" s="104">
        <f t="shared" si="63"/>
        <v>0</v>
      </c>
      <c r="L719" s="225"/>
      <c r="M719" s="207"/>
      <c r="N719" s="16" t="b">
        <f t="shared" si="65"/>
        <v>1</v>
      </c>
      <c r="O719" s="481" t="b">
        <f t="shared" si="64"/>
        <v>1</v>
      </c>
      <c r="P719" s="16" t="b">
        <f t="shared" si="66"/>
        <v>1</v>
      </c>
      <c r="Q719" s="16" t="b">
        <f t="shared" si="61"/>
        <v>1</v>
      </c>
      <c r="R719" s="16" t="b">
        <f t="shared" si="62"/>
        <v>1</v>
      </c>
      <c r="T719" s="13"/>
    </row>
    <row r="720" spans="1:20" ht="15.75">
      <c r="A720" s="239">
        <v>695</v>
      </c>
      <c r="B720" s="206"/>
      <c r="C720" s="206"/>
      <c r="D720" s="225"/>
      <c r="E720" s="225"/>
      <c r="F720" s="225"/>
      <c r="G720" s="226"/>
      <c r="H720" s="226"/>
      <c r="I720" s="226"/>
      <c r="J720" s="226"/>
      <c r="K720" s="104">
        <f t="shared" si="63"/>
        <v>0</v>
      </c>
      <c r="L720" s="225"/>
      <c r="M720" s="207"/>
      <c r="N720" s="16" t="b">
        <f t="shared" si="65"/>
        <v>1</v>
      </c>
      <c r="O720" s="481" t="b">
        <f t="shared" si="64"/>
        <v>1</v>
      </c>
      <c r="P720" s="16" t="b">
        <f t="shared" si="66"/>
        <v>1</v>
      </c>
      <c r="Q720" s="16" t="b">
        <f t="shared" si="61"/>
        <v>1</v>
      </c>
      <c r="R720" s="16" t="b">
        <f t="shared" si="62"/>
        <v>1</v>
      </c>
      <c r="T720" s="13"/>
    </row>
    <row r="721" spans="1:20" ht="15.75">
      <c r="A721" s="239">
        <v>696</v>
      </c>
      <c r="B721" s="206"/>
      <c r="C721" s="206"/>
      <c r="D721" s="225"/>
      <c r="E721" s="225"/>
      <c r="F721" s="225"/>
      <c r="G721" s="226"/>
      <c r="H721" s="226"/>
      <c r="I721" s="226"/>
      <c r="J721" s="226"/>
      <c r="K721" s="104">
        <f t="shared" si="63"/>
        <v>0</v>
      </c>
      <c r="L721" s="225"/>
      <c r="M721" s="207"/>
      <c r="N721" s="16" t="b">
        <f t="shared" si="65"/>
        <v>1</v>
      </c>
      <c r="O721" s="481" t="b">
        <f t="shared" si="64"/>
        <v>1</v>
      </c>
      <c r="P721" s="16" t="b">
        <f t="shared" si="66"/>
        <v>1</v>
      </c>
      <c r="Q721" s="16" t="b">
        <f t="shared" si="61"/>
        <v>1</v>
      </c>
      <c r="R721" s="16" t="b">
        <f t="shared" si="62"/>
        <v>1</v>
      </c>
      <c r="T721" s="13"/>
    </row>
    <row r="722" spans="1:20" ht="15.75">
      <c r="A722" s="239">
        <v>697</v>
      </c>
      <c r="B722" s="206"/>
      <c r="C722" s="206"/>
      <c r="D722" s="225"/>
      <c r="E722" s="225"/>
      <c r="F722" s="225"/>
      <c r="G722" s="226"/>
      <c r="H722" s="226"/>
      <c r="I722" s="226"/>
      <c r="J722" s="226"/>
      <c r="K722" s="104">
        <f t="shared" si="63"/>
        <v>0</v>
      </c>
      <c r="L722" s="225"/>
      <c r="M722" s="207"/>
      <c r="N722" s="16" t="b">
        <f t="shared" si="65"/>
        <v>1</v>
      </c>
      <c r="O722" s="481" t="b">
        <f t="shared" si="64"/>
        <v>1</v>
      </c>
      <c r="P722" s="16" t="b">
        <f t="shared" si="66"/>
        <v>1</v>
      </c>
      <c r="Q722" s="16" t="b">
        <f t="shared" si="61"/>
        <v>1</v>
      </c>
      <c r="R722" s="16" t="b">
        <f t="shared" si="62"/>
        <v>1</v>
      </c>
      <c r="T722" s="13"/>
    </row>
    <row r="723" spans="1:20" ht="15.75">
      <c r="A723" s="239">
        <v>698</v>
      </c>
      <c r="B723" s="206"/>
      <c r="C723" s="206"/>
      <c r="D723" s="225"/>
      <c r="E723" s="225"/>
      <c r="F723" s="225"/>
      <c r="G723" s="226"/>
      <c r="H723" s="226"/>
      <c r="I723" s="226"/>
      <c r="J723" s="226"/>
      <c r="K723" s="104">
        <f t="shared" si="63"/>
        <v>0</v>
      </c>
      <c r="L723" s="225"/>
      <c r="M723" s="207"/>
      <c r="N723" s="16" t="b">
        <f t="shared" si="65"/>
        <v>1</v>
      </c>
      <c r="O723" s="481" t="b">
        <f t="shared" si="64"/>
        <v>1</v>
      </c>
      <c r="P723" s="16" t="b">
        <f t="shared" si="66"/>
        <v>1</v>
      </c>
      <c r="Q723" s="16" t="b">
        <f t="shared" si="61"/>
        <v>1</v>
      </c>
      <c r="R723" s="16" t="b">
        <f t="shared" si="62"/>
        <v>1</v>
      </c>
      <c r="T723" s="13"/>
    </row>
    <row r="724" spans="1:20" ht="15.75">
      <c r="A724" s="239">
        <v>699</v>
      </c>
      <c r="B724" s="206"/>
      <c r="C724" s="206"/>
      <c r="D724" s="225"/>
      <c r="E724" s="225"/>
      <c r="F724" s="225"/>
      <c r="G724" s="226"/>
      <c r="H724" s="226"/>
      <c r="I724" s="226"/>
      <c r="J724" s="226"/>
      <c r="K724" s="104">
        <f t="shared" si="63"/>
        <v>0</v>
      </c>
      <c r="L724" s="225"/>
      <c r="M724" s="207"/>
      <c r="N724" s="16" t="b">
        <f t="shared" si="65"/>
        <v>1</v>
      </c>
      <c r="O724" s="481" t="b">
        <f t="shared" si="64"/>
        <v>1</v>
      </c>
      <c r="P724" s="16" t="b">
        <f t="shared" si="66"/>
        <v>1</v>
      </c>
      <c r="Q724" s="16" t="b">
        <f t="shared" si="61"/>
        <v>1</v>
      </c>
      <c r="R724" s="16" t="b">
        <f t="shared" si="62"/>
        <v>1</v>
      </c>
      <c r="T724" s="13"/>
    </row>
    <row r="725" spans="1:20" ht="15.75">
      <c r="A725" s="239">
        <v>700</v>
      </c>
      <c r="B725" s="206"/>
      <c r="C725" s="206"/>
      <c r="D725" s="225"/>
      <c r="E725" s="225"/>
      <c r="F725" s="225"/>
      <c r="G725" s="226"/>
      <c r="H725" s="226"/>
      <c r="I725" s="226"/>
      <c r="J725" s="226"/>
      <c r="K725" s="104">
        <f t="shared" si="63"/>
        <v>0</v>
      </c>
      <c r="L725" s="225"/>
      <c r="M725" s="207"/>
      <c r="N725" s="16" t="b">
        <f t="shared" si="65"/>
        <v>1</v>
      </c>
      <c r="O725" s="481" t="b">
        <f t="shared" si="64"/>
        <v>1</v>
      </c>
      <c r="P725" s="16" t="b">
        <f t="shared" si="66"/>
        <v>1</v>
      </c>
      <c r="Q725" s="16" t="b">
        <f t="shared" si="61"/>
        <v>1</v>
      </c>
      <c r="R725" s="16" t="b">
        <f t="shared" si="62"/>
        <v>1</v>
      </c>
      <c r="T725" s="13"/>
    </row>
    <row r="726" spans="1:20" ht="15.75">
      <c r="A726" s="239">
        <v>701</v>
      </c>
      <c r="B726" s="206"/>
      <c r="C726" s="206"/>
      <c r="D726" s="225"/>
      <c r="E726" s="225"/>
      <c r="F726" s="225"/>
      <c r="G726" s="226"/>
      <c r="H726" s="226"/>
      <c r="I726" s="226"/>
      <c r="J726" s="226"/>
      <c r="K726" s="104">
        <f t="shared" si="63"/>
        <v>0</v>
      </c>
      <c r="L726" s="225"/>
      <c r="M726" s="207"/>
      <c r="N726" s="16" t="b">
        <f t="shared" si="65"/>
        <v>1</v>
      </c>
      <c r="O726" s="481" t="b">
        <f t="shared" si="64"/>
        <v>1</v>
      </c>
      <c r="P726" s="16" t="b">
        <f t="shared" si="66"/>
        <v>1</v>
      </c>
      <c r="Q726" s="16" t="b">
        <f t="shared" si="61"/>
        <v>1</v>
      </c>
      <c r="R726" s="16" t="b">
        <f t="shared" si="62"/>
        <v>1</v>
      </c>
      <c r="T726" s="13"/>
    </row>
    <row r="727" spans="1:20" ht="15.75">
      <c r="A727" s="239">
        <v>702</v>
      </c>
      <c r="B727" s="206"/>
      <c r="C727" s="206"/>
      <c r="D727" s="225"/>
      <c r="E727" s="225"/>
      <c r="F727" s="225"/>
      <c r="G727" s="226"/>
      <c r="H727" s="226"/>
      <c r="I727" s="226"/>
      <c r="J727" s="226"/>
      <c r="K727" s="104">
        <f t="shared" si="63"/>
        <v>0</v>
      </c>
      <c r="L727" s="225"/>
      <c r="M727" s="207"/>
      <c r="N727" s="16" t="b">
        <f t="shared" si="65"/>
        <v>1</v>
      </c>
      <c r="O727" s="481" t="b">
        <f t="shared" si="64"/>
        <v>1</v>
      </c>
      <c r="P727" s="16" t="b">
        <f t="shared" si="66"/>
        <v>1</v>
      </c>
      <c r="Q727" s="16" t="b">
        <f t="shared" si="61"/>
        <v>1</v>
      </c>
      <c r="R727" s="16" t="b">
        <f t="shared" si="62"/>
        <v>1</v>
      </c>
      <c r="T727" s="13"/>
    </row>
    <row r="728" spans="1:20" ht="15.75">
      <c r="A728" s="239">
        <v>703</v>
      </c>
      <c r="B728" s="206"/>
      <c r="C728" s="206"/>
      <c r="D728" s="225"/>
      <c r="E728" s="225"/>
      <c r="F728" s="225"/>
      <c r="G728" s="226"/>
      <c r="H728" s="226"/>
      <c r="I728" s="226"/>
      <c r="J728" s="226"/>
      <c r="K728" s="104">
        <f t="shared" si="63"/>
        <v>0</v>
      </c>
      <c r="L728" s="225"/>
      <c r="M728" s="207"/>
      <c r="N728" s="16" t="b">
        <f t="shared" si="65"/>
        <v>1</v>
      </c>
      <c r="O728" s="481" t="b">
        <f t="shared" si="64"/>
        <v>1</v>
      </c>
      <c r="P728" s="16" t="b">
        <f t="shared" si="66"/>
        <v>1</v>
      </c>
      <c r="Q728" s="16" t="b">
        <f t="shared" si="61"/>
        <v>1</v>
      </c>
      <c r="R728" s="16" t="b">
        <f t="shared" si="62"/>
        <v>1</v>
      </c>
      <c r="T728" s="13"/>
    </row>
    <row r="729" spans="1:20" ht="15.75">
      <c r="A729" s="239">
        <v>704</v>
      </c>
      <c r="B729" s="206"/>
      <c r="C729" s="206"/>
      <c r="D729" s="225"/>
      <c r="E729" s="225"/>
      <c r="F729" s="225"/>
      <c r="G729" s="226"/>
      <c r="H729" s="226"/>
      <c r="I729" s="226"/>
      <c r="J729" s="226"/>
      <c r="K729" s="104">
        <f t="shared" si="63"/>
        <v>0</v>
      </c>
      <c r="L729" s="225"/>
      <c r="M729" s="207"/>
      <c r="N729" s="16" t="b">
        <f t="shared" si="65"/>
        <v>1</v>
      </c>
      <c r="O729" s="481" t="b">
        <f t="shared" si="64"/>
        <v>1</v>
      </c>
      <c r="P729" s="16" t="b">
        <f t="shared" si="66"/>
        <v>1</v>
      </c>
      <c r="Q729" s="16" t="b">
        <f t="shared" si="61"/>
        <v>1</v>
      </c>
      <c r="R729" s="16" t="b">
        <f t="shared" si="62"/>
        <v>1</v>
      </c>
      <c r="T729" s="13"/>
    </row>
    <row r="730" spans="1:20" ht="15.75">
      <c r="A730" s="239">
        <v>705</v>
      </c>
      <c r="B730" s="206"/>
      <c r="C730" s="206"/>
      <c r="D730" s="225"/>
      <c r="E730" s="225"/>
      <c r="F730" s="225"/>
      <c r="G730" s="226"/>
      <c r="H730" s="226"/>
      <c r="I730" s="226"/>
      <c r="J730" s="226"/>
      <c r="K730" s="104">
        <f t="shared" si="63"/>
        <v>0</v>
      </c>
      <c r="L730" s="225"/>
      <c r="M730" s="207"/>
      <c r="N730" s="16" t="b">
        <f t="shared" si="65"/>
        <v>1</v>
      </c>
      <c r="O730" s="481" t="b">
        <f t="shared" si="64"/>
        <v>1</v>
      </c>
      <c r="P730" s="16" t="b">
        <f t="shared" si="66"/>
        <v>1</v>
      </c>
      <c r="Q730" s="16" t="b">
        <f t="shared" ref="Q730:Q793" si="67">IF(B730="",TRUE,(IF(ISNUMBER(MATCH(B730,CountriesList,0)),TRUE,FALSE)))</f>
        <v>1</v>
      </c>
      <c r="R730" s="16" t="b">
        <f t="shared" ref="R730:R793" si="68">IF(C730="",TRUE,(IF(ISNUMBER(MATCH(C730,ClientCategorisationList,0)),TRUE,FALSE)))</f>
        <v>1</v>
      </c>
      <c r="T730" s="13"/>
    </row>
    <row r="731" spans="1:20" ht="15.75">
      <c r="A731" s="239">
        <v>706</v>
      </c>
      <c r="B731" s="206"/>
      <c r="C731" s="206"/>
      <c r="D731" s="225"/>
      <c r="E731" s="225"/>
      <c r="F731" s="225"/>
      <c r="G731" s="226"/>
      <c r="H731" s="226"/>
      <c r="I731" s="226"/>
      <c r="J731" s="226"/>
      <c r="K731" s="104">
        <f t="shared" ref="K731:K794" si="69">SUM(G731:J731)</f>
        <v>0</v>
      </c>
      <c r="L731" s="225"/>
      <c r="M731" s="207"/>
      <c r="N731" s="16" t="b">
        <f t="shared" si="65"/>
        <v>1</v>
      </c>
      <c r="O731" s="481" t="b">
        <f t="shared" ref="O731:O794" si="70">IF(OR(AND(B731="N/A",C731="N/A"),AND(B731&lt;&gt;"N/A",C731&lt;&gt;"N/A"),AND(ISBLANK(B731),ISBLANK(C731)),AND(NOT(ISBLANK(B731)),NOT(ISBLANK(C731)))),TRUE,FALSE)</f>
        <v>1</v>
      </c>
      <c r="P731" s="16" t="b">
        <f t="shared" si="66"/>
        <v>1</v>
      </c>
      <c r="Q731" s="16" t="b">
        <f t="shared" si="67"/>
        <v>1</v>
      </c>
      <c r="R731" s="16" t="b">
        <f t="shared" si="68"/>
        <v>1</v>
      </c>
      <c r="T731" s="13"/>
    </row>
    <row r="732" spans="1:20" ht="15.75">
      <c r="A732" s="239">
        <v>707</v>
      </c>
      <c r="B732" s="206"/>
      <c r="C732" s="206"/>
      <c r="D732" s="225"/>
      <c r="E732" s="225"/>
      <c r="F732" s="225"/>
      <c r="G732" s="226"/>
      <c r="H732" s="226"/>
      <c r="I732" s="226"/>
      <c r="J732" s="226"/>
      <c r="K732" s="104">
        <f t="shared" si="69"/>
        <v>0</v>
      </c>
      <c r="L732" s="225"/>
      <c r="M732" s="207"/>
      <c r="N732" s="16" t="b">
        <f t="shared" ref="N732:N795" si="71">IF(ISBLANK(B732),TRUE,IF(OR(ISBLANK(C732),ISBLANK(D732),ISBLANK(E732),ISBLANK(F732),ISBLANK(G732),ISBLANK(H732),ISBLANK(I732),ISBLANK(J732),ISBLANK(K732),ISBLANK(L732),ISBLANK(M732)),FALSE,TRUE))</f>
        <v>1</v>
      </c>
      <c r="O732" s="481" t="b">
        <f t="shared" si="70"/>
        <v>1</v>
      </c>
      <c r="P732" s="16" t="b">
        <f t="shared" ref="P732:P795" si="72">IF(OR(AND(B732="N/A",C732="N/A",D732=0,E732=0,F732=0,K732=0,L732=0,M732=0),AND(ISBLANK(B732),ISBLANK(C732),ISBLANK(D732),ISBLANK(E732),ISBLANK(F732),ISBLANK(G732),ISBLANK(H732),ISBLANK(I732),ISBLANK(J732),K732=0,ISBLANK(L732),ISBLANK(M732)),AND(AND(NOT(ISBLANK(B732)),B732&lt;&gt;"N/A"),AND(NOT(ISBLANK(C732)),C732&lt;&gt;"N/A"),D732&lt;&gt;0)),TRUE,FALSE)</f>
        <v>1</v>
      </c>
      <c r="Q732" s="16" t="b">
        <f t="shared" si="67"/>
        <v>1</v>
      </c>
      <c r="R732" s="16" t="b">
        <f t="shared" si="68"/>
        <v>1</v>
      </c>
      <c r="T732" s="13"/>
    </row>
    <row r="733" spans="1:20" ht="15.75">
      <c r="A733" s="239">
        <v>708</v>
      </c>
      <c r="B733" s="206"/>
      <c r="C733" s="206"/>
      <c r="D733" s="225"/>
      <c r="E733" s="225"/>
      <c r="F733" s="225"/>
      <c r="G733" s="226"/>
      <c r="H733" s="226"/>
      <c r="I733" s="226"/>
      <c r="J733" s="226"/>
      <c r="K733" s="104">
        <f t="shared" si="69"/>
        <v>0</v>
      </c>
      <c r="L733" s="225"/>
      <c r="M733" s="207"/>
      <c r="N733" s="16" t="b">
        <f t="shared" si="71"/>
        <v>1</v>
      </c>
      <c r="O733" s="481" t="b">
        <f t="shared" si="70"/>
        <v>1</v>
      </c>
      <c r="P733" s="16" t="b">
        <f t="shared" si="72"/>
        <v>1</v>
      </c>
      <c r="Q733" s="16" t="b">
        <f t="shared" si="67"/>
        <v>1</v>
      </c>
      <c r="R733" s="16" t="b">
        <f t="shared" si="68"/>
        <v>1</v>
      </c>
      <c r="T733" s="13"/>
    </row>
    <row r="734" spans="1:20" ht="15.75">
      <c r="A734" s="239">
        <v>709</v>
      </c>
      <c r="B734" s="206"/>
      <c r="C734" s="206"/>
      <c r="D734" s="225"/>
      <c r="E734" s="225"/>
      <c r="F734" s="225"/>
      <c r="G734" s="226"/>
      <c r="H734" s="226"/>
      <c r="I734" s="226"/>
      <c r="J734" s="226"/>
      <c r="K734" s="104">
        <f t="shared" si="69"/>
        <v>0</v>
      </c>
      <c r="L734" s="225"/>
      <c r="M734" s="207"/>
      <c r="N734" s="16" t="b">
        <f t="shared" si="71"/>
        <v>1</v>
      </c>
      <c r="O734" s="481" t="b">
        <f t="shared" si="70"/>
        <v>1</v>
      </c>
      <c r="P734" s="16" t="b">
        <f t="shared" si="72"/>
        <v>1</v>
      </c>
      <c r="Q734" s="16" t="b">
        <f t="shared" si="67"/>
        <v>1</v>
      </c>
      <c r="R734" s="16" t="b">
        <f t="shared" si="68"/>
        <v>1</v>
      </c>
      <c r="T734" s="13"/>
    </row>
    <row r="735" spans="1:20" ht="15.75">
      <c r="A735" s="239">
        <v>710</v>
      </c>
      <c r="B735" s="206"/>
      <c r="C735" s="206"/>
      <c r="D735" s="225"/>
      <c r="E735" s="225"/>
      <c r="F735" s="225"/>
      <c r="G735" s="226"/>
      <c r="H735" s="226"/>
      <c r="I735" s="226"/>
      <c r="J735" s="226"/>
      <c r="K735" s="104">
        <f t="shared" si="69"/>
        <v>0</v>
      </c>
      <c r="L735" s="225"/>
      <c r="M735" s="207"/>
      <c r="N735" s="16" t="b">
        <f t="shared" si="71"/>
        <v>1</v>
      </c>
      <c r="O735" s="481" t="b">
        <f t="shared" si="70"/>
        <v>1</v>
      </c>
      <c r="P735" s="16" t="b">
        <f t="shared" si="72"/>
        <v>1</v>
      </c>
      <c r="Q735" s="16" t="b">
        <f t="shared" si="67"/>
        <v>1</v>
      </c>
      <c r="R735" s="16" t="b">
        <f t="shared" si="68"/>
        <v>1</v>
      </c>
      <c r="T735" s="13"/>
    </row>
    <row r="736" spans="1:20" ht="15.75">
      <c r="A736" s="239">
        <v>711</v>
      </c>
      <c r="B736" s="206"/>
      <c r="C736" s="206"/>
      <c r="D736" s="225"/>
      <c r="E736" s="225"/>
      <c r="F736" s="225"/>
      <c r="G736" s="226"/>
      <c r="H736" s="226"/>
      <c r="I736" s="226"/>
      <c r="J736" s="226"/>
      <c r="K736" s="104">
        <f t="shared" si="69"/>
        <v>0</v>
      </c>
      <c r="L736" s="225"/>
      <c r="M736" s="207"/>
      <c r="N736" s="16" t="b">
        <f t="shared" si="71"/>
        <v>1</v>
      </c>
      <c r="O736" s="481" t="b">
        <f t="shared" si="70"/>
        <v>1</v>
      </c>
      <c r="P736" s="16" t="b">
        <f t="shared" si="72"/>
        <v>1</v>
      </c>
      <c r="Q736" s="16" t="b">
        <f t="shared" si="67"/>
        <v>1</v>
      </c>
      <c r="R736" s="16" t="b">
        <f t="shared" si="68"/>
        <v>1</v>
      </c>
      <c r="T736" s="13"/>
    </row>
    <row r="737" spans="1:20" ht="15.75">
      <c r="A737" s="239">
        <v>712</v>
      </c>
      <c r="B737" s="206"/>
      <c r="C737" s="206"/>
      <c r="D737" s="225"/>
      <c r="E737" s="225"/>
      <c r="F737" s="225"/>
      <c r="G737" s="226"/>
      <c r="H737" s="226"/>
      <c r="I737" s="226"/>
      <c r="J737" s="226"/>
      <c r="K737" s="104">
        <f t="shared" si="69"/>
        <v>0</v>
      </c>
      <c r="L737" s="225"/>
      <c r="M737" s="207"/>
      <c r="N737" s="16" t="b">
        <f t="shared" si="71"/>
        <v>1</v>
      </c>
      <c r="O737" s="481" t="b">
        <f t="shared" si="70"/>
        <v>1</v>
      </c>
      <c r="P737" s="16" t="b">
        <f t="shared" si="72"/>
        <v>1</v>
      </c>
      <c r="Q737" s="16" t="b">
        <f t="shared" si="67"/>
        <v>1</v>
      </c>
      <c r="R737" s="16" t="b">
        <f t="shared" si="68"/>
        <v>1</v>
      </c>
      <c r="T737" s="13"/>
    </row>
    <row r="738" spans="1:20" ht="15.75">
      <c r="A738" s="239">
        <v>713</v>
      </c>
      <c r="B738" s="206"/>
      <c r="C738" s="206"/>
      <c r="D738" s="225"/>
      <c r="E738" s="225"/>
      <c r="F738" s="225"/>
      <c r="G738" s="226"/>
      <c r="H738" s="226"/>
      <c r="I738" s="226"/>
      <c r="J738" s="226"/>
      <c r="K738" s="104">
        <f t="shared" si="69"/>
        <v>0</v>
      </c>
      <c r="L738" s="225"/>
      <c r="M738" s="207"/>
      <c r="N738" s="16" t="b">
        <f t="shared" si="71"/>
        <v>1</v>
      </c>
      <c r="O738" s="481" t="b">
        <f t="shared" si="70"/>
        <v>1</v>
      </c>
      <c r="P738" s="16" t="b">
        <f t="shared" si="72"/>
        <v>1</v>
      </c>
      <c r="Q738" s="16" t="b">
        <f t="shared" si="67"/>
        <v>1</v>
      </c>
      <c r="R738" s="16" t="b">
        <f t="shared" si="68"/>
        <v>1</v>
      </c>
      <c r="T738" s="13"/>
    </row>
    <row r="739" spans="1:20" ht="15.75">
      <c r="A739" s="239">
        <v>714</v>
      </c>
      <c r="B739" s="206"/>
      <c r="C739" s="206"/>
      <c r="D739" s="225"/>
      <c r="E739" s="225"/>
      <c r="F739" s="225"/>
      <c r="G739" s="226"/>
      <c r="H739" s="226"/>
      <c r="I739" s="226"/>
      <c r="J739" s="226"/>
      <c r="K739" s="104">
        <f t="shared" si="69"/>
        <v>0</v>
      </c>
      <c r="L739" s="225"/>
      <c r="M739" s="207"/>
      <c r="N739" s="16" t="b">
        <f t="shared" si="71"/>
        <v>1</v>
      </c>
      <c r="O739" s="481" t="b">
        <f t="shared" si="70"/>
        <v>1</v>
      </c>
      <c r="P739" s="16" t="b">
        <f t="shared" si="72"/>
        <v>1</v>
      </c>
      <c r="Q739" s="16" t="b">
        <f t="shared" si="67"/>
        <v>1</v>
      </c>
      <c r="R739" s="16" t="b">
        <f t="shared" si="68"/>
        <v>1</v>
      </c>
      <c r="T739" s="13"/>
    </row>
    <row r="740" spans="1:20" ht="15.75">
      <c r="A740" s="239">
        <v>715</v>
      </c>
      <c r="B740" s="206"/>
      <c r="C740" s="206"/>
      <c r="D740" s="225"/>
      <c r="E740" s="225"/>
      <c r="F740" s="225"/>
      <c r="G740" s="226"/>
      <c r="H740" s="226"/>
      <c r="I740" s="226"/>
      <c r="J740" s="226"/>
      <c r="K740" s="104">
        <f t="shared" si="69"/>
        <v>0</v>
      </c>
      <c r="L740" s="225"/>
      <c r="M740" s="207"/>
      <c r="N740" s="16" t="b">
        <f t="shared" si="71"/>
        <v>1</v>
      </c>
      <c r="O740" s="481" t="b">
        <f t="shared" si="70"/>
        <v>1</v>
      </c>
      <c r="P740" s="16" t="b">
        <f t="shared" si="72"/>
        <v>1</v>
      </c>
      <c r="Q740" s="16" t="b">
        <f t="shared" si="67"/>
        <v>1</v>
      </c>
      <c r="R740" s="16" t="b">
        <f t="shared" si="68"/>
        <v>1</v>
      </c>
      <c r="T740" s="13"/>
    </row>
    <row r="741" spans="1:20" ht="15.75">
      <c r="A741" s="239">
        <v>716</v>
      </c>
      <c r="B741" s="206"/>
      <c r="C741" s="206"/>
      <c r="D741" s="225"/>
      <c r="E741" s="225"/>
      <c r="F741" s="225"/>
      <c r="G741" s="226"/>
      <c r="H741" s="226"/>
      <c r="I741" s="226"/>
      <c r="J741" s="226"/>
      <c r="K741" s="104">
        <f t="shared" si="69"/>
        <v>0</v>
      </c>
      <c r="L741" s="225"/>
      <c r="M741" s="207"/>
      <c r="N741" s="16" t="b">
        <f t="shared" si="71"/>
        <v>1</v>
      </c>
      <c r="O741" s="481" t="b">
        <f t="shared" si="70"/>
        <v>1</v>
      </c>
      <c r="P741" s="16" t="b">
        <f t="shared" si="72"/>
        <v>1</v>
      </c>
      <c r="Q741" s="16" t="b">
        <f t="shared" si="67"/>
        <v>1</v>
      </c>
      <c r="R741" s="16" t="b">
        <f t="shared" si="68"/>
        <v>1</v>
      </c>
      <c r="T741" s="13"/>
    </row>
    <row r="742" spans="1:20" ht="15.75">
      <c r="A742" s="239">
        <v>717</v>
      </c>
      <c r="B742" s="206"/>
      <c r="C742" s="206"/>
      <c r="D742" s="225"/>
      <c r="E742" s="225"/>
      <c r="F742" s="225"/>
      <c r="G742" s="226"/>
      <c r="H742" s="226"/>
      <c r="I742" s="226"/>
      <c r="J742" s="226"/>
      <c r="K742" s="104">
        <f t="shared" si="69"/>
        <v>0</v>
      </c>
      <c r="L742" s="225"/>
      <c r="M742" s="207"/>
      <c r="N742" s="16" t="b">
        <f t="shared" si="71"/>
        <v>1</v>
      </c>
      <c r="O742" s="481" t="b">
        <f t="shared" si="70"/>
        <v>1</v>
      </c>
      <c r="P742" s="16" t="b">
        <f t="shared" si="72"/>
        <v>1</v>
      </c>
      <c r="Q742" s="16" t="b">
        <f t="shared" si="67"/>
        <v>1</v>
      </c>
      <c r="R742" s="16" t="b">
        <f t="shared" si="68"/>
        <v>1</v>
      </c>
      <c r="T742" s="13"/>
    </row>
    <row r="743" spans="1:20" ht="15.75">
      <c r="A743" s="239">
        <v>718</v>
      </c>
      <c r="B743" s="206"/>
      <c r="C743" s="206"/>
      <c r="D743" s="225"/>
      <c r="E743" s="225"/>
      <c r="F743" s="225"/>
      <c r="G743" s="226"/>
      <c r="H743" s="226"/>
      <c r="I743" s="226"/>
      <c r="J743" s="226"/>
      <c r="K743" s="104">
        <f t="shared" si="69"/>
        <v>0</v>
      </c>
      <c r="L743" s="225"/>
      <c r="M743" s="207"/>
      <c r="N743" s="16" t="b">
        <f t="shared" si="71"/>
        <v>1</v>
      </c>
      <c r="O743" s="481" t="b">
        <f t="shared" si="70"/>
        <v>1</v>
      </c>
      <c r="P743" s="16" t="b">
        <f t="shared" si="72"/>
        <v>1</v>
      </c>
      <c r="Q743" s="16" t="b">
        <f t="shared" si="67"/>
        <v>1</v>
      </c>
      <c r="R743" s="16" t="b">
        <f t="shared" si="68"/>
        <v>1</v>
      </c>
      <c r="T743" s="13"/>
    </row>
    <row r="744" spans="1:20" ht="15.75">
      <c r="A744" s="239">
        <v>719</v>
      </c>
      <c r="B744" s="206"/>
      <c r="C744" s="206"/>
      <c r="D744" s="225"/>
      <c r="E744" s="225"/>
      <c r="F744" s="225"/>
      <c r="G744" s="226"/>
      <c r="H744" s="226"/>
      <c r="I744" s="226"/>
      <c r="J744" s="226"/>
      <c r="K744" s="104">
        <f t="shared" si="69"/>
        <v>0</v>
      </c>
      <c r="L744" s="225"/>
      <c r="M744" s="207"/>
      <c r="N744" s="16" t="b">
        <f t="shared" si="71"/>
        <v>1</v>
      </c>
      <c r="O744" s="481" t="b">
        <f t="shared" si="70"/>
        <v>1</v>
      </c>
      <c r="P744" s="16" t="b">
        <f t="shared" si="72"/>
        <v>1</v>
      </c>
      <c r="Q744" s="16" t="b">
        <f t="shared" si="67"/>
        <v>1</v>
      </c>
      <c r="R744" s="16" t="b">
        <f t="shared" si="68"/>
        <v>1</v>
      </c>
      <c r="T744" s="13"/>
    </row>
    <row r="745" spans="1:20" ht="15.75">
      <c r="A745" s="239">
        <v>720</v>
      </c>
      <c r="B745" s="206"/>
      <c r="C745" s="206"/>
      <c r="D745" s="225"/>
      <c r="E745" s="225"/>
      <c r="F745" s="225"/>
      <c r="G745" s="226"/>
      <c r="H745" s="226"/>
      <c r="I745" s="226"/>
      <c r="J745" s="226"/>
      <c r="K745" s="104">
        <f t="shared" si="69"/>
        <v>0</v>
      </c>
      <c r="L745" s="225"/>
      <c r="M745" s="207"/>
      <c r="N745" s="16" t="b">
        <f t="shared" si="71"/>
        <v>1</v>
      </c>
      <c r="O745" s="481" t="b">
        <f t="shared" si="70"/>
        <v>1</v>
      </c>
      <c r="P745" s="16" t="b">
        <f t="shared" si="72"/>
        <v>1</v>
      </c>
      <c r="Q745" s="16" t="b">
        <f t="shared" si="67"/>
        <v>1</v>
      </c>
      <c r="R745" s="16" t="b">
        <f t="shared" si="68"/>
        <v>1</v>
      </c>
      <c r="T745" s="13"/>
    </row>
    <row r="746" spans="1:20" ht="15.75">
      <c r="A746" s="239">
        <v>721</v>
      </c>
      <c r="B746" s="206"/>
      <c r="C746" s="206"/>
      <c r="D746" s="225"/>
      <c r="E746" s="225"/>
      <c r="F746" s="225"/>
      <c r="G746" s="226"/>
      <c r="H746" s="226"/>
      <c r="I746" s="226"/>
      <c r="J746" s="226"/>
      <c r="K746" s="104">
        <f t="shared" si="69"/>
        <v>0</v>
      </c>
      <c r="L746" s="225"/>
      <c r="M746" s="207"/>
      <c r="N746" s="16" t="b">
        <f t="shared" si="71"/>
        <v>1</v>
      </c>
      <c r="O746" s="481" t="b">
        <f t="shared" si="70"/>
        <v>1</v>
      </c>
      <c r="P746" s="16" t="b">
        <f t="shared" si="72"/>
        <v>1</v>
      </c>
      <c r="Q746" s="16" t="b">
        <f t="shared" si="67"/>
        <v>1</v>
      </c>
      <c r="R746" s="16" t="b">
        <f t="shared" si="68"/>
        <v>1</v>
      </c>
      <c r="T746" s="13"/>
    </row>
    <row r="747" spans="1:20" ht="15.75">
      <c r="A747" s="239">
        <v>722</v>
      </c>
      <c r="B747" s="206"/>
      <c r="C747" s="206"/>
      <c r="D747" s="225"/>
      <c r="E747" s="225"/>
      <c r="F747" s="225"/>
      <c r="G747" s="226"/>
      <c r="H747" s="226"/>
      <c r="I747" s="226"/>
      <c r="J747" s="226"/>
      <c r="K747" s="104">
        <f t="shared" si="69"/>
        <v>0</v>
      </c>
      <c r="L747" s="225"/>
      <c r="M747" s="207"/>
      <c r="N747" s="16" t="b">
        <f t="shared" si="71"/>
        <v>1</v>
      </c>
      <c r="O747" s="481" t="b">
        <f t="shared" si="70"/>
        <v>1</v>
      </c>
      <c r="P747" s="16" t="b">
        <f t="shared" si="72"/>
        <v>1</v>
      </c>
      <c r="Q747" s="16" t="b">
        <f t="shared" si="67"/>
        <v>1</v>
      </c>
      <c r="R747" s="16" t="b">
        <f t="shared" si="68"/>
        <v>1</v>
      </c>
      <c r="T747" s="13"/>
    </row>
    <row r="748" spans="1:20" ht="15.75">
      <c r="A748" s="239">
        <v>723</v>
      </c>
      <c r="B748" s="206"/>
      <c r="C748" s="206"/>
      <c r="D748" s="225"/>
      <c r="E748" s="225"/>
      <c r="F748" s="225"/>
      <c r="G748" s="226"/>
      <c r="H748" s="226"/>
      <c r="I748" s="226"/>
      <c r="J748" s="226"/>
      <c r="K748" s="104">
        <f t="shared" si="69"/>
        <v>0</v>
      </c>
      <c r="L748" s="225"/>
      <c r="M748" s="207"/>
      <c r="N748" s="16" t="b">
        <f t="shared" si="71"/>
        <v>1</v>
      </c>
      <c r="O748" s="481" t="b">
        <f t="shared" si="70"/>
        <v>1</v>
      </c>
      <c r="P748" s="16" t="b">
        <f t="shared" si="72"/>
        <v>1</v>
      </c>
      <c r="Q748" s="16" t="b">
        <f t="shared" si="67"/>
        <v>1</v>
      </c>
      <c r="R748" s="16" t="b">
        <f t="shared" si="68"/>
        <v>1</v>
      </c>
      <c r="T748" s="13"/>
    </row>
    <row r="749" spans="1:20" ht="15.75">
      <c r="A749" s="239">
        <v>724</v>
      </c>
      <c r="B749" s="206"/>
      <c r="C749" s="206"/>
      <c r="D749" s="225"/>
      <c r="E749" s="225"/>
      <c r="F749" s="225"/>
      <c r="G749" s="226"/>
      <c r="H749" s="226"/>
      <c r="I749" s="226"/>
      <c r="J749" s="226"/>
      <c r="K749" s="104">
        <f t="shared" si="69"/>
        <v>0</v>
      </c>
      <c r="L749" s="225"/>
      <c r="M749" s="207"/>
      <c r="N749" s="16" t="b">
        <f t="shared" si="71"/>
        <v>1</v>
      </c>
      <c r="O749" s="481" t="b">
        <f t="shared" si="70"/>
        <v>1</v>
      </c>
      <c r="P749" s="16" t="b">
        <f t="shared" si="72"/>
        <v>1</v>
      </c>
      <c r="Q749" s="16" t="b">
        <f t="shared" si="67"/>
        <v>1</v>
      </c>
      <c r="R749" s="16" t="b">
        <f t="shared" si="68"/>
        <v>1</v>
      </c>
      <c r="T749" s="13"/>
    </row>
    <row r="750" spans="1:20" ht="15.75">
      <c r="A750" s="239">
        <v>725</v>
      </c>
      <c r="B750" s="206"/>
      <c r="C750" s="206"/>
      <c r="D750" s="225"/>
      <c r="E750" s="225"/>
      <c r="F750" s="225"/>
      <c r="G750" s="226"/>
      <c r="H750" s="226"/>
      <c r="I750" s="226"/>
      <c r="J750" s="226"/>
      <c r="K750" s="104">
        <f t="shared" si="69"/>
        <v>0</v>
      </c>
      <c r="L750" s="225"/>
      <c r="M750" s="207"/>
      <c r="N750" s="16" t="b">
        <f t="shared" si="71"/>
        <v>1</v>
      </c>
      <c r="O750" s="481" t="b">
        <f t="shared" si="70"/>
        <v>1</v>
      </c>
      <c r="P750" s="16" t="b">
        <f t="shared" si="72"/>
        <v>1</v>
      </c>
      <c r="Q750" s="16" t="b">
        <f t="shared" si="67"/>
        <v>1</v>
      </c>
      <c r="R750" s="16" t="b">
        <f t="shared" si="68"/>
        <v>1</v>
      </c>
      <c r="T750" s="13"/>
    </row>
    <row r="751" spans="1:20" ht="15.75">
      <c r="A751" s="239">
        <v>726</v>
      </c>
      <c r="B751" s="206"/>
      <c r="C751" s="206"/>
      <c r="D751" s="225"/>
      <c r="E751" s="225"/>
      <c r="F751" s="225"/>
      <c r="G751" s="226"/>
      <c r="H751" s="226"/>
      <c r="I751" s="226"/>
      <c r="J751" s="226"/>
      <c r="K751" s="104">
        <f t="shared" si="69"/>
        <v>0</v>
      </c>
      <c r="L751" s="225"/>
      <c r="M751" s="207"/>
      <c r="N751" s="16" t="b">
        <f t="shared" si="71"/>
        <v>1</v>
      </c>
      <c r="O751" s="481" t="b">
        <f t="shared" si="70"/>
        <v>1</v>
      </c>
      <c r="P751" s="16" t="b">
        <f t="shared" si="72"/>
        <v>1</v>
      </c>
      <c r="Q751" s="16" t="b">
        <f t="shared" si="67"/>
        <v>1</v>
      </c>
      <c r="R751" s="16" t="b">
        <f t="shared" si="68"/>
        <v>1</v>
      </c>
      <c r="T751" s="13"/>
    </row>
    <row r="752" spans="1:20" ht="15.75">
      <c r="A752" s="239">
        <v>727</v>
      </c>
      <c r="B752" s="206"/>
      <c r="C752" s="206"/>
      <c r="D752" s="225"/>
      <c r="E752" s="225"/>
      <c r="F752" s="225"/>
      <c r="G752" s="226"/>
      <c r="H752" s="226"/>
      <c r="I752" s="226"/>
      <c r="J752" s="226"/>
      <c r="K752" s="104">
        <f t="shared" si="69"/>
        <v>0</v>
      </c>
      <c r="L752" s="225"/>
      <c r="M752" s="207"/>
      <c r="N752" s="16" t="b">
        <f t="shared" si="71"/>
        <v>1</v>
      </c>
      <c r="O752" s="481" t="b">
        <f t="shared" si="70"/>
        <v>1</v>
      </c>
      <c r="P752" s="16" t="b">
        <f t="shared" si="72"/>
        <v>1</v>
      </c>
      <c r="Q752" s="16" t="b">
        <f t="shared" si="67"/>
        <v>1</v>
      </c>
      <c r="R752" s="16" t="b">
        <f t="shared" si="68"/>
        <v>1</v>
      </c>
      <c r="T752" s="13"/>
    </row>
    <row r="753" spans="1:20" ht="15.75">
      <c r="A753" s="239">
        <v>728</v>
      </c>
      <c r="B753" s="206"/>
      <c r="C753" s="206"/>
      <c r="D753" s="225"/>
      <c r="E753" s="225"/>
      <c r="F753" s="225"/>
      <c r="G753" s="226"/>
      <c r="H753" s="226"/>
      <c r="I753" s="226"/>
      <c r="J753" s="226"/>
      <c r="K753" s="104">
        <f t="shared" si="69"/>
        <v>0</v>
      </c>
      <c r="L753" s="225"/>
      <c r="M753" s="207"/>
      <c r="N753" s="16" t="b">
        <f t="shared" si="71"/>
        <v>1</v>
      </c>
      <c r="O753" s="481" t="b">
        <f t="shared" si="70"/>
        <v>1</v>
      </c>
      <c r="P753" s="16" t="b">
        <f t="shared" si="72"/>
        <v>1</v>
      </c>
      <c r="Q753" s="16" t="b">
        <f t="shared" si="67"/>
        <v>1</v>
      </c>
      <c r="R753" s="16" t="b">
        <f t="shared" si="68"/>
        <v>1</v>
      </c>
      <c r="T753" s="13"/>
    </row>
    <row r="754" spans="1:20" ht="15.75">
      <c r="A754" s="239">
        <v>729</v>
      </c>
      <c r="B754" s="206"/>
      <c r="C754" s="206"/>
      <c r="D754" s="225"/>
      <c r="E754" s="225"/>
      <c r="F754" s="225"/>
      <c r="G754" s="226"/>
      <c r="H754" s="226"/>
      <c r="I754" s="226"/>
      <c r="J754" s="226"/>
      <c r="K754" s="104">
        <f t="shared" si="69"/>
        <v>0</v>
      </c>
      <c r="L754" s="225"/>
      <c r="M754" s="207"/>
      <c r="N754" s="16" t="b">
        <f t="shared" si="71"/>
        <v>1</v>
      </c>
      <c r="O754" s="481" t="b">
        <f t="shared" si="70"/>
        <v>1</v>
      </c>
      <c r="P754" s="16" t="b">
        <f t="shared" si="72"/>
        <v>1</v>
      </c>
      <c r="Q754" s="16" t="b">
        <f t="shared" si="67"/>
        <v>1</v>
      </c>
      <c r="R754" s="16" t="b">
        <f t="shared" si="68"/>
        <v>1</v>
      </c>
      <c r="T754" s="13"/>
    </row>
    <row r="755" spans="1:20" ht="15.75">
      <c r="A755" s="239">
        <v>730</v>
      </c>
      <c r="B755" s="206"/>
      <c r="C755" s="206"/>
      <c r="D755" s="225"/>
      <c r="E755" s="225"/>
      <c r="F755" s="225"/>
      <c r="G755" s="226"/>
      <c r="H755" s="226"/>
      <c r="I755" s="226"/>
      <c r="J755" s="226"/>
      <c r="K755" s="104">
        <f t="shared" si="69"/>
        <v>0</v>
      </c>
      <c r="L755" s="225"/>
      <c r="M755" s="207"/>
      <c r="N755" s="16" t="b">
        <f t="shared" si="71"/>
        <v>1</v>
      </c>
      <c r="O755" s="481" t="b">
        <f t="shared" si="70"/>
        <v>1</v>
      </c>
      <c r="P755" s="16" t="b">
        <f t="shared" si="72"/>
        <v>1</v>
      </c>
      <c r="Q755" s="16" t="b">
        <f t="shared" si="67"/>
        <v>1</v>
      </c>
      <c r="R755" s="16" t="b">
        <f t="shared" si="68"/>
        <v>1</v>
      </c>
      <c r="T755" s="13"/>
    </row>
    <row r="756" spans="1:20" ht="15.75">
      <c r="A756" s="239">
        <v>731</v>
      </c>
      <c r="B756" s="206"/>
      <c r="C756" s="206"/>
      <c r="D756" s="225"/>
      <c r="E756" s="225"/>
      <c r="F756" s="225"/>
      <c r="G756" s="226"/>
      <c r="H756" s="226"/>
      <c r="I756" s="226"/>
      <c r="J756" s="226"/>
      <c r="K756" s="104">
        <f t="shared" si="69"/>
        <v>0</v>
      </c>
      <c r="L756" s="225"/>
      <c r="M756" s="207"/>
      <c r="N756" s="16" t="b">
        <f t="shared" si="71"/>
        <v>1</v>
      </c>
      <c r="O756" s="481" t="b">
        <f t="shared" si="70"/>
        <v>1</v>
      </c>
      <c r="P756" s="16" t="b">
        <f t="shared" si="72"/>
        <v>1</v>
      </c>
      <c r="Q756" s="16" t="b">
        <f t="shared" si="67"/>
        <v>1</v>
      </c>
      <c r="R756" s="16" t="b">
        <f t="shared" si="68"/>
        <v>1</v>
      </c>
      <c r="T756" s="13"/>
    </row>
    <row r="757" spans="1:20" ht="15.75">
      <c r="A757" s="239">
        <v>732</v>
      </c>
      <c r="B757" s="206"/>
      <c r="C757" s="206"/>
      <c r="D757" s="225"/>
      <c r="E757" s="225"/>
      <c r="F757" s="225"/>
      <c r="G757" s="226"/>
      <c r="H757" s="226"/>
      <c r="I757" s="226"/>
      <c r="J757" s="226"/>
      <c r="K757" s="104">
        <f t="shared" si="69"/>
        <v>0</v>
      </c>
      <c r="L757" s="225"/>
      <c r="M757" s="207"/>
      <c r="N757" s="16" t="b">
        <f t="shared" si="71"/>
        <v>1</v>
      </c>
      <c r="O757" s="481" t="b">
        <f t="shared" si="70"/>
        <v>1</v>
      </c>
      <c r="P757" s="16" t="b">
        <f t="shared" si="72"/>
        <v>1</v>
      </c>
      <c r="Q757" s="16" t="b">
        <f t="shared" si="67"/>
        <v>1</v>
      </c>
      <c r="R757" s="16" t="b">
        <f t="shared" si="68"/>
        <v>1</v>
      </c>
      <c r="T757" s="13"/>
    </row>
    <row r="758" spans="1:20" ht="15.75">
      <c r="A758" s="239">
        <v>733</v>
      </c>
      <c r="B758" s="206"/>
      <c r="C758" s="206"/>
      <c r="D758" s="225"/>
      <c r="E758" s="225"/>
      <c r="F758" s="225"/>
      <c r="G758" s="226"/>
      <c r="H758" s="226"/>
      <c r="I758" s="226"/>
      <c r="J758" s="226"/>
      <c r="K758" s="104">
        <f t="shared" si="69"/>
        <v>0</v>
      </c>
      <c r="L758" s="225"/>
      <c r="M758" s="207"/>
      <c r="N758" s="16" t="b">
        <f t="shared" si="71"/>
        <v>1</v>
      </c>
      <c r="O758" s="481" t="b">
        <f t="shared" si="70"/>
        <v>1</v>
      </c>
      <c r="P758" s="16" t="b">
        <f t="shared" si="72"/>
        <v>1</v>
      </c>
      <c r="Q758" s="16" t="b">
        <f t="shared" si="67"/>
        <v>1</v>
      </c>
      <c r="R758" s="16" t="b">
        <f t="shared" si="68"/>
        <v>1</v>
      </c>
      <c r="T758" s="13"/>
    </row>
    <row r="759" spans="1:20" ht="15.75">
      <c r="A759" s="239">
        <v>734</v>
      </c>
      <c r="B759" s="206"/>
      <c r="C759" s="206"/>
      <c r="D759" s="225"/>
      <c r="E759" s="225"/>
      <c r="F759" s="225"/>
      <c r="G759" s="226"/>
      <c r="H759" s="226"/>
      <c r="I759" s="226"/>
      <c r="J759" s="226"/>
      <c r="K759" s="104">
        <f t="shared" si="69"/>
        <v>0</v>
      </c>
      <c r="L759" s="225"/>
      <c r="M759" s="207"/>
      <c r="N759" s="16" t="b">
        <f t="shared" si="71"/>
        <v>1</v>
      </c>
      <c r="O759" s="481" t="b">
        <f t="shared" si="70"/>
        <v>1</v>
      </c>
      <c r="P759" s="16" t="b">
        <f t="shared" si="72"/>
        <v>1</v>
      </c>
      <c r="Q759" s="16" t="b">
        <f t="shared" si="67"/>
        <v>1</v>
      </c>
      <c r="R759" s="16" t="b">
        <f t="shared" si="68"/>
        <v>1</v>
      </c>
      <c r="T759" s="13"/>
    </row>
    <row r="760" spans="1:20" ht="15.75">
      <c r="A760" s="239">
        <v>735</v>
      </c>
      <c r="B760" s="206"/>
      <c r="C760" s="206"/>
      <c r="D760" s="225"/>
      <c r="E760" s="225"/>
      <c r="F760" s="225"/>
      <c r="G760" s="226"/>
      <c r="H760" s="226"/>
      <c r="I760" s="226"/>
      <c r="J760" s="226"/>
      <c r="K760" s="104">
        <f t="shared" si="69"/>
        <v>0</v>
      </c>
      <c r="L760" s="225"/>
      <c r="M760" s="207"/>
      <c r="N760" s="16" t="b">
        <f t="shared" si="71"/>
        <v>1</v>
      </c>
      <c r="O760" s="481" t="b">
        <f t="shared" si="70"/>
        <v>1</v>
      </c>
      <c r="P760" s="16" t="b">
        <f t="shared" si="72"/>
        <v>1</v>
      </c>
      <c r="Q760" s="16" t="b">
        <f t="shared" si="67"/>
        <v>1</v>
      </c>
      <c r="R760" s="16" t="b">
        <f t="shared" si="68"/>
        <v>1</v>
      </c>
      <c r="T760" s="13"/>
    </row>
    <row r="761" spans="1:20" ht="15.75">
      <c r="A761" s="239">
        <v>736</v>
      </c>
      <c r="B761" s="206"/>
      <c r="C761" s="206"/>
      <c r="D761" s="225"/>
      <c r="E761" s="225"/>
      <c r="F761" s="225"/>
      <c r="G761" s="226"/>
      <c r="H761" s="226"/>
      <c r="I761" s="226"/>
      <c r="J761" s="226"/>
      <c r="K761" s="104">
        <f t="shared" si="69"/>
        <v>0</v>
      </c>
      <c r="L761" s="225"/>
      <c r="M761" s="207"/>
      <c r="N761" s="16" t="b">
        <f t="shared" si="71"/>
        <v>1</v>
      </c>
      <c r="O761" s="481" t="b">
        <f t="shared" si="70"/>
        <v>1</v>
      </c>
      <c r="P761" s="16" t="b">
        <f t="shared" si="72"/>
        <v>1</v>
      </c>
      <c r="Q761" s="16" t="b">
        <f t="shared" si="67"/>
        <v>1</v>
      </c>
      <c r="R761" s="16" t="b">
        <f t="shared" si="68"/>
        <v>1</v>
      </c>
      <c r="T761" s="13"/>
    </row>
    <row r="762" spans="1:20" ht="15.75">
      <c r="A762" s="239">
        <v>737</v>
      </c>
      <c r="B762" s="206"/>
      <c r="C762" s="206"/>
      <c r="D762" s="225"/>
      <c r="E762" s="225"/>
      <c r="F762" s="225"/>
      <c r="G762" s="226"/>
      <c r="H762" s="226"/>
      <c r="I762" s="226"/>
      <c r="J762" s="226"/>
      <c r="K762" s="104">
        <f t="shared" si="69"/>
        <v>0</v>
      </c>
      <c r="L762" s="225"/>
      <c r="M762" s="207"/>
      <c r="N762" s="16" t="b">
        <f t="shared" si="71"/>
        <v>1</v>
      </c>
      <c r="O762" s="481" t="b">
        <f t="shared" si="70"/>
        <v>1</v>
      </c>
      <c r="P762" s="16" t="b">
        <f t="shared" si="72"/>
        <v>1</v>
      </c>
      <c r="Q762" s="16" t="b">
        <f t="shared" si="67"/>
        <v>1</v>
      </c>
      <c r="R762" s="16" t="b">
        <f t="shared" si="68"/>
        <v>1</v>
      </c>
      <c r="T762" s="13"/>
    </row>
    <row r="763" spans="1:20" ht="15.75">
      <c r="A763" s="239">
        <v>738</v>
      </c>
      <c r="B763" s="206"/>
      <c r="C763" s="206"/>
      <c r="D763" s="225"/>
      <c r="E763" s="225"/>
      <c r="F763" s="225"/>
      <c r="G763" s="226"/>
      <c r="H763" s="226"/>
      <c r="I763" s="226"/>
      <c r="J763" s="226"/>
      <c r="K763" s="104">
        <f t="shared" si="69"/>
        <v>0</v>
      </c>
      <c r="L763" s="225"/>
      <c r="M763" s="207"/>
      <c r="N763" s="16" t="b">
        <f t="shared" si="71"/>
        <v>1</v>
      </c>
      <c r="O763" s="481" t="b">
        <f t="shared" si="70"/>
        <v>1</v>
      </c>
      <c r="P763" s="16" t="b">
        <f t="shared" si="72"/>
        <v>1</v>
      </c>
      <c r="Q763" s="16" t="b">
        <f t="shared" si="67"/>
        <v>1</v>
      </c>
      <c r="R763" s="16" t="b">
        <f t="shared" si="68"/>
        <v>1</v>
      </c>
      <c r="T763" s="13"/>
    </row>
    <row r="764" spans="1:20" ht="15.75">
      <c r="A764" s="239">
        <v>739</v>
      </c>
      <c r="B764" s="206"/>
      <c r="C764" s="206"/>
      <c r="D764" s="225"/>
      <c r="E764" s="225"/>
      <c r="F764" s="225"/>
      <c r="G764" s="226"/>
      <c r="H764" s="226"/>
      <c r="I764" s="226"/>
      <c r="J764" s="226"/>
      <c r="K764" s="104">
        <f t="shared" si="69"/>
        <v>0</v>
      </c>
      <c r="L764" s="225"/>
      <c r="M764" s="207"/>
      <c r="N764" s="16" t="b">
        <f t="shared" si="71"/>
        <v>1</v>
      </c>
      <c r="O764" s="481" t="b">
        <f t="shared" si="70"/>
        <v>1</v>
      </c>
      <c r="P764" s="16" t="b">
        <f t="shared" si="72"/>
        <v>1</v>
      </c>
      <c r="Q764" s="16" t="b">
        <f t="shared" si="67"/>
        <v>1</v>
      </c>
      <c r="R764" s="16" t="b">
        <f t="shared" si="68"/>
        <v>1</v>
      </c>
      <c r="T764" s="13"/>
    </row>
    <row r="765" spans="1:20" ht="15.75">
      <c r="A765" s="239">
        <v>740</v>
      </c>
      <c r="B765" s="206"/>
      <c r="C765" s="206"/>
      <c r="D765" s="225"/>
      <c r="E765" s="225"/>
      <c r="F765" s="225"/>
      <c r="G765" s="226"/>
      <c r="H765" s="226"/>
      <c r="I765" s="226"/>
      <c r="J765" s="226"/>
      <c r="K765" s="104">
        <f t="shared" si="69"/>
        <v>0</v>
      </c>
      <c r="L765" s="225"/>
      <c r="M765" s="207"/>
      <c r="N765" s="16" t="b">
        <f t="shared" si="71"/>
        <v>1</v>
      </c>
      <c r="O765" s="481" t="b">
        <f t="shared" si="70"/>
        <v>1</v>
      </c>
      <c r="P765" s="16" t="b">
        <f t="shared" si="72"/>
        <v>1</v>
      </c>
      <c r="Q765" s="16" t="b">
        <f t="shared" si="67"/>
        <v>1</v>
      </c>
      <c r="R765" s="16" t="b">
        <f t="shared" si="68"/>
        <v>1</v>
      </c>
      <c r="T765" s="13"/>
    </row>
    <row r="766" spans="1:20" ht="15.75">
      <c r="A766" s="239">
        <v>741</v>
      </c>
      <c r="B766" s="206"/>
      <c r="C766" s="206"/>
      <c r="D766" s="225"/>
      <c r="E766" s="225"/>
      <c r="F766" s="225"/>
      <c r="G766" s="226"/>
      <c r="H766" s="226"/>
      <c r="I766" s="226"/>
      <c r="J766" s="226"/>
      <c r="K766" s="104">
        <f t="shared" si="69"/>
        <v>0</v>
      </c>
      <c r="L766" s="225"/>
      <c r="M766" s="207"/>
      <c r="N766" s="16" t="b">
        <f t="shared" si="71"/>
        <v>1</v>
      </c>
      <c r="O766" s="481" t="b">
        <f t="shared" si="70"/>
        <v>1</v>
      </c>
      <c r="P766" s="16" t="b">
        <f t="shared" si="72"/>
        <v>1</v>
      </c>
      <c r="Q766" s="16" t="b">
        <f t="shared" si="67"/>
        <v>1</v>
      </c>
      <c r="R766" s="16" t="b">
        <f t="shared" si="68"/>
        <v>1</v>
      </c>
      <c r="T766" s="13"/>
    </row>
    <row r="767" spans="1:20" ht="15.75">
      <c r="A767" s="239">
        <v>742</v>
      </c>
      <c r="B767" s="206"/>
      <c r="C767" s="206"/>
      <c r="D767" s="225"/>
      <c r="E767" s="225"/>
      <c r="F767" s="225"/>
      <c r="G767" s="226"/>
      <c r="H767" s="226"/>
      <c r="I767" s="226"/>
      <c r="J767" s="226"/>
      <c r="K767" s="104">
        <f t="shared" si="69"/>
        <v>0</v>
      </c>
      <c r="L767" s="225"/>
      <c r="M767" s="207"/>
      <c r="N767" s="16" t="b">
        <f t="shared" si="71"/>
        <v>1</v>
      </c>
      <c r="O767" s="481" t="b">
        <f t="shared" si="70"/>
        <v>1</v>
      </c>
      <c r="P767" s="16" t="b">
        <f t="shared" si="72"/>
        <v>1</v>
      </c>
      <c r="Q767" s="16" t="b">
        <f t="shared" si="67"/>
        <v>1</v>
      </c>
      <c r="R767" s="16" t="b">
        <f t="shared" si="68"/>
        <v>1</v>
      </c>
      <c r="T767" s="13"/>
    </row>
    <row r="768" spans="1:20" ht="15.75">
      <c r="A768" s="239">
        <v>743</v>
      </c>
      <c r="B768" s="206"/>
      <c r="C768" s="206"/>
      <c r="D768" s="225"/>
      <c r="E768" s="225"/>
      <c r="F768" s="225"/>
      <c r="G768" s="226"/>
      <c r="H768" s="226"/>
      <c r="I768" s="226"/>
      <c r="J768" s="226"/>
      <c r="K768" s="104">
        <f t="shared" si="69"/>
        <v>0</v>
      </c>
      <c r="L768" s="225"/>
      <c r="M768" s="207"/>
      <c r="N768" s="16" t="b">
        <f t="shared" si="71"/>
        <v>1</v>
      </c>
      <c r="O768" s="481" t="b">
        <f t="shared" si="70"/>
        <v>1</v>
      </c>
      <c r="P768" s="16" t="b">
        <f t="shared" si="72"/>
        <v>1</v>
      </c>
      <c r="Q768" s="16" t="b">
        <f t="shared" si="67"/>
        <v>1</v>
      </c>
      <c r="R768" s="16" t="b">
        <f t="shared" si="68"/>
        <v>1</v>
      </c>
      <c r="T768" s="13"/>
    </row>
    <row r="769" spans="1:20" ht="15.75">
      <c r="A769" s="239">
        <v>744</v>
      </c>
      <c r="B769" s="206"/>
      <c r="C769" s="206"/>
      <c r="D769" s="225"/>
      <c r="E769" s="225"/>
      <c r="F769" s="225"/>
      <c r="G769" s="226"/>
      <c r="H769" s="226"/>
      <c r="I769" s="226"/>
      <c r="J769" s="226"/>
      <c r="K769" s="104">
        <f t="shared" si="69"/>
        <v>0</v>
      </c>
      <c r="L769" s="225"/>
      <c r="M769" s="207"/>
      <c r="N769" s="16" t="b">
        <f t="shared" si="71"/>
        <v>1</v>
      </c>
      <c r="O769" s="481" t="b">
        <f t="shared" si="70"/>
        <v>1</v>
      </c>
      <c r="P769" s="16" t="b">
        <f t="shared" si="72"/>
        <v>1</v>
      </c>
      <c r="Q769" s="16" t="b">
        <f t="shared" si="67"/>
        <v>1</v>
      </c>
      <c r="R769" s="16" t="b">
        <f t="shared" si="68"/>
        <v>1</v>
      </c>
      <c r="T769" s="13"/>
    </row>
    <row r="770" spans="1:20" ht="15.75">
      <c r="A770" s="239">
        <v>745</v>
      </c>
      <c r="B770" s="206"/>
      <c r="C770" s="206"/>
      <c r="D770" s="225"/>
      <c r="E770" s="225"/>
      <c r="F770" s="225"/>
      <c r="G770" s="226"/>
      <c r="H770" s="226"/>
      <c r="I770" s="226"/>
      <c r="J770" s="226"/>
      <c r="K770" s="104">
        <f t="shared" si="69"/>
        <v>0</v>
      </c>
      <c r="L770" s="225"/>
      <c r="M770" s="207"/>
      <c r="N770" s="16" t="b">
        <f t="shared" si="71"/>
        <v>1</v>
      </c>
      <c r="O770" s="481" t="b">
        <f t="shared" si="70"/>
        <v>1</v>
      </c>
      <c r="P770" s="16" t="b">
        <f t="shared" si="72"/>
        <v>1</v>
      </c>
      <c r="Q770" s="16" t="b">
        <f t="shared" si="67"/>
        <v>1</v>
      </c>
      <c r="R770" s="16" t="b">
        <f t="shared" si="68"/>
        <v>1</v>
      </c>
      <c r="T770" s="13"/>
    </row>
    <row r="771" spans="1:20" ht="15.75">
      <c r="A771" s="239">
        <v>746</v>
      </c>
      <c r="B771" s="206"/>
      <c r="C771" s="206"/>
      <c r="D771" s="225"/>
      <c r="E771" s="225"/>
      <c r="F771" s="225"/>
      <c r="G771" s="226"/>
      <c r="H771" s="226"/>
      <c r="I771" s="226"/>
      <c r="J771" s="226"/>
      <c r="K771" s="104">
        <f t="shared" si="69"/>
        <v>0</v>
      </c>
      <c r="L771" s="225"/>
      <c r="M771" s="207"/>
      <c r="N771" s="16" t="b">
        <f t="shared" si="71"/>
        <v>1</v>
      </c>
      <c r="O771" s="481" t="b">
        <f t="shared" si="70"/>
        <v>1</v>
      </c>
      <c r="P771" s="16" t="b">
        <f t="shared" si="72"/>
        <v>1</v>
      </c>
      <c r="Q771" s="16" t="b">
        <f t="shared" si="67"/>
        <v>1</v>
      </c>
      <c r="R771" s="16" t="b">
        <f t="shared" si="68"/>
        <v>1</v>
      </c>
      <c r="T771" s="13"/>
    </row>
    <row r="772" spans="1:20" ht="15.75">
      <c r="A772" s="239">
        <v>747</v>
      </c>
      <c r="B772" s="206"/>
      <c r="C772" s="206"/>
      <c r="D772" s="225"/>
      <c r="E772" s="225"/>
      <c r="F772" s="225"/>
      <c r="G772" s="226"/>
      <c r="H772" s="226"/>
      <c r="I772" s="226"/>
      <c r="J772" s="226"/>
      <c r="K772" s="104">
        <f t="shared" si="69"/>
        <v>0</v>
      </c>
      <c r="L772" s="225"/>
      <c r="M772" s="207"/>
      <c r="N772" s="16" t="b">
        <f t="shared" si="71"/>
        <v>1</v>
      </c>
      <c r="O772" s="481" t="b">
        <f t="shared" si="70"/>
        <v>1</v>
      </c>
      <c r="P772" s="16" t="b">
        <f t="shared" si="72"/>
        <v>1</v>
      </c>
      <c r="Q772" s="16" t="b">
        <f t="shared" si="67"/>
        <v>1</v>
      </c>
      <c r="R772" s="16" t="b">
        <f t="shared" si="68"/>
        <v>1</v>
      </c>
      <c r="T772" s="13"/>
    </row>
    <row r="773" spans="1:20" ht="15.75">
      <c r="A773" s="239">
        <v>748</v>
      </c>
      <c r="B773" s="206"/>
      <c r="C773" s="206"/>
      <c r="D773" s="225"/>
      <c r="E773" s="225"/>
      <c r="F773" s="225"/>
      <c r="G773" s="226"/>
      <c r="H773" s="226"/>
      <c r="I773" s="226"/>
      <c r="J773" s="226"/>
      <c r="K773" s="104">
        <f t="shared" si="69"/>
        <v>0</v>
      </c>
      <c r="L773" s="225"/>
      <c r="M773" s="207"/>
      <c r="N773" s="16" t="b">
        <f t="shared" si="71"/>
        <v>1</v>
      </c>
      <c r="O773" s="481" t="b">
        <f t="shared" si="70"/>
        <v>1</v>
      </c>
      <c r="P773" s="16" t="b">
        <f t="shared" si="72"/>
        <v>1</v>
      </c>
      <c r="Q773" s="16" t="b">
        <f t="shared" si="67"/>
        <v>1</v>
      </c>
      <c r="R773" s="16" t="b">
        <f t="shared" si="68"/>
        <v>1</v>
      </c>
      <c r="T773" s="13"/>
    </row>
    <row r="774" spans="1:20" ht="15.75">
      <c r="A774" s="239">
        <v>749</v>
      </c>
      <c r="B774" s="206"/>
      <c r="C774" s="206"/>
      <c r="D774" s="225"/>
      <c r="E774" s="225"/>
      <c r="F774" s="225"/>
      <c r="G774" s="226"/>
      <c r="H774" s="226"/>
      <c r="I774" s="226"/>
      <c r="J774" s="226"/>
      <c r="K774" s="104">
        <f t="shared" si="69"/>
        <v>0</v>
      </c>
      <c r="L774" s="225"/>
      <c r="M774" s="207"/>
      <c r="N774" s="16" t="b">
        <f t="shared" si="71"/>
        <v>1</v>
      </c>
      <c r="O774" s="481" t="b">
        <f t="shared" si="70"/>
        <v>1</v>
      </c>
      <c r="P774" s="16" t="b">
        <f t="shared" si="72"/>
        <v>1</v>
      </c>
      <c r="Q774" s="16" t="b">
        <f t="shared" si="67"/>
        <v>1</v>
      </c>
      <c r="R774" s="16" t="b">
        <f t="shared" si="68"/>
        <v>1</v>
      </c>
      <c r="T774" s="13"/>
    </row>
    <row r="775" spans="1:20" ht="15.75">
      <c r="A775" s="239">
        <v>750</v>
      </c>
      <c r="B775" s="206"/>
      <c r="C775" s="206"/>
      <c r="D775" s="225"/>
      <c r="E775" s="225"/>
      <c r="F775" s="225"/>
      <c r="G775" s="226"/>
      <c r="H775" s="226"/>
      <c r="I775" s="226"/>
      <c r="J775" s="226"/>
      <c r="K775" s="104">
        <f t="shared" si="69"/>
        <v>0</v>
      </c>
      <c r="L775" s="225"/>
      <c r="M775" s="207"/>
      <c r="N775" s="16" t="b">
        <f t="shared" si="71"/>
        <v>1</v>
      </c>
      <c r="O775" s="481" t="b">
        <f t="shared" si="70"/>
        <v>1</v>
      </c>
      <c r="P775" s="16" t="b">
        <f t="shared" si="72"/>
        <v>1</v>
      </c>
      <c r="Q775" s="16" t="b">
        <f t="shared" si="67"/>
        <v>1</v>
      </c>
      <c r="R775" s="16" t="b">
        <f t="shared" si="68"/>
        <v>1</v>
      </c>
      <c r="T775" s="13"/>
    </row>
    <row r="776" spans="1:20" ht="15.75">
      <c r="A776" s="239">
        <v>751</v>
      </c>
      <c r="B776" s="206"/>
      <c r="C776" s="206"/>
      <c r="D776" s="225"/>
      <c r="E776" s="225"/>
      <c r="F776" s="225"/>
      <c r="G776" s="226"/>
      <c r="H776" s="226"/>
      <c r="I776" s="226"/>
      <c r="J776" s="226"/>
      <c r="K776" s="104">
        <f t="shared" si="69"/>
        <v>0</v>
      </c>
      <c r="L776" s="225"/>
      <c r="M776" s="207"/>
      <c r="N776" s="16" t="b">
        <f t="shared" si="71"/>
        <v>1</v>
      </c>
      <c r="O776" s="481" t="b">
        <f t="shared" si="70"/>
        <v>1</v>
      </c>
      <c r="P776" s="16" t="b">
        <f t="shared" si="72"/>
        <v>1</v>
      </c>
      <c r="Q776" s="16" t="b">
        <f t="shared" si="67"/>
        <v>1</v>
      </c>
      <c r="R776" s="16" t="b">
        <f t="shared" si="68"/>
        <v>1</v>
      </c>
      <c r="T776" s="13"/>
    </row>
    <row r="777" spans="1:20" ht="15.75">
      <c r="A777" s="239">
        <v>752</v>
      </c>
      <c r="B777" s="206"/>
      <c r="C777" s="206"/>
      <c r="D777" s="225"/>
      <c r="E777" s="225"/>
      <c r="F777" s="225"/>
      <c r="G777" s="226"/>
      <c r="H777" s="226"/>
      <c r="I777" s="226"/>
      <c r="J777" s="226"/>
      <c r="K777" s="104">
        <f t="shared" si="69"/>
        <v>0</v>
      </c>
      <c r="L777" s="225"/>
      <c r="M777" s="207"/>
      <c r="N777" s="16" t="b">
        <f t="shared" si="71"/>
        <v>1</v>
      </c>
      <c r="O777" s="481" t="b">
        <f t="shared" si="70"/>
        <v>1</v>
      </c>
      <c r="P777" s="16" t="b">
        <f t="shared" si="72"/>
        <v>1</v>
      </c>
      <c r="Q777" s="16" t="b">
        <f t="shared" si="67"/>
        <v>1</v>
      </c>
      <c r="R777" s="16" t="b">
        <f t="shared" si="68"/>
        <v>1</v>
      </c>
      <c r="T777" s="13"/>
    </row>
    <row r="778" spans="1:20" ht="15.75">
      <c r="A778" s="239">
        <v>753</v>
      </c>
      <c r="B778" s="206"/>
      <c r="C778" s="206"/>
      <c r="D778" s="225"/>
      <c r="E778" s="225"/>
      <c r="F778" s="225"/>
      <c r="G778" s="226"/>
      <c r="H778" s="226"/>
      <c r="I778" s="226"/>
      <c r="J778" s="226"/>
      <c r="K778" s="104">
        <f t="shared" si="69"/>
        <v>0</v>
      </c>
      <c r="L778" s="225"/>
      <c r="M778" s="207"/>
      <c r="N778" s="16" t="b">
        <f t="shared" si="71"/>
        <v>1</v>
      </c>
      <c r="O778" s="481" t="b">
        <f t="shared" si="70"/>
        <v>1</v>
      </c>
      <c r="P778" s="16" t="b">
        <f t="shared" si="72"/>
        <v>1</v>
      </c>
      <c r="Q778" s="16" t="b">
        <f t="shared" si="67"/>
        <v>1</v>
      </c>
      <c r="R778" s="16" t="b">
        <f t="shared" si="68"/>
        <v>1</v>
      </c>
      <c r="T778" s="13"/>
    </row>
    <row r="779" spans="1:20" ht="15.75">
      <c r="A779" s="239">
        <v>754</v>
      </c>
      <c r="B779" s="206"/>
      <c r="C779" s="206"/>
      <c r="D779" s="225"/>
      <c r="E779" s="225"/>
      <c r="F779" s="225"/>
      <c r="G779" s="226"/>
      <c r="H779" s="226"/>
      <c r="I779" s="226"/>
      <c r="J779" s="226"/>
      <c r="K779" s="104">
        <f t="shared" si="69"/>
        <v>0</v>
      </c>
      <c r="L779" s="225"/>
      <c r="M779" s="207"/>
      <c r="N779" s="16" t="b">
        <f t="shared" si="71"/>
        <v>1</v>
      </c>
      <c r="O779" s="481" t="b">
        <f t="shared" si="70"/>
        <v>1</v>
      </c>
      <c r="P779" s="16" t="b">
        <f t="shared" si="72"/>
        <v>1</v>
      </c>
      <c r="Q779" s="16" t="b">
        <f t="shared" si="67"/>
        <v>1</v>
      </c>
      <c r="R779" s="16" t="b">
        <f t="shared" si="68"/>
        <v>1</v>
      </c>
      <c r="T779" s="13"/>
    </row>
    <row r="780" spans="1:20" ht="15.75">
      <c r="A780" s="239">
        <v>755</v>
      </c>
      <c r="B780" s="206"/>
      <c r="C780" s="206"/>
      <c r="D780" s="225"/>
      <c r="E780" s="225"/>
      <c r="F780" s="225"/>
      <c r="G780" s="226"/>
      <c r="H780" s="226"/>
      <c r="I780" s="226"/>
      <c r="J780" s="226"/>
      <c r="K780" s="104">
        <f t="shared" si="69"/>
        <v>0</v>
      </c>
      <c r="L780" s="225"/>
      <c r="M780" s="207"/>
      <c r="N780" s="16" t="b">
        <f t="shared" si="71"/>
        <v>1</v>
      </c>
      <c r="O780" s="481" t="b">
        <f t="shared" si="70"/>
        <v>1</v>
      </c>
      <c r="P780" s="16" t="b">
        <f t="shared" si="72"/>
        <v>1</v>
      </c>
      <c r="Q780" s="16" t="b">
        <f t="shared" si="67"/>
        <v>1</v>
      </c>
      <c r="R780" s="16" t="b">
        <f t="shared" si="68"/>
        <v>1</v>
      </c>
      <c r="T780" s="13"/>
    </row>
    <row r="781" spans="1:20" ht="15.75">
      <c r="A781" s="239">
        <v>756</v>
      </c>
      <c r="B781" s="206"/>
      <c r="C781" s="206"/>
      <c r="D781" s="225"/>
      <c r="E781" s="225"/>
      <c r="F781" s="225"/>
      <c r="G781" s="226"/>
      <c r="H781" s="226"/>
      <c r="I781" s="226"/>
      <c r="J781" s="226"/>
      <c r="K781" s="104">
        <f t="shared" si="69"/>
        <v>0</v>
      </c>
      <c r="L781" s="225"/>
      <c r="M781" s="207"/>
      <c r="N781" s="16" t="b">
        <f t="shared" si="71"/>
        <v>1</v>
      </c>
      <c r="O781" s="481" t="b">
        <f t="shared" si="70"/>
        <v>1</v>
      </c>
      <c r="P781" s="16" t="b">
        <f t="shared" si="72"/>
        <v>1</v>
      </c>
      <c r="Q781" s="16" t="b">
        <f t="shared" si="67"/>
        <v>1</v>
      </c>
      <c r="R781" s="16" t="b">
        <f t="shared" si="68"/>
        <v>1</v>
      </c>
      <c r="T781" s="13"/>
    </row>
    <row r="782" spans="1:20" ht="15.75">
      <c r="A782" s="239">
        <v>757</v>
      </c>
      <c r="B782" s="206"/>
      <c r="C782" s="206"/>
      <c r="D782" s="225"/>
      <c r="E782" s="225"/>
      <c r="F782" s="225"/>
      <c r="G782" s="226"/>
      <c r="H782" s="226"/>
      <c r="I782" s="226"/>
      <c r="J782" s="226"/>
      <c r="K782" s="104">
        <f t="shared" si="69"/>
        <v>0</v>
      </c>
      <c r="L782" s="225"/>
      <c r="M782" s="207"/>
      <c r="N782" s="16" t="b">
        <f t="shared" si="71"/>
        <v>1</v>
      </c>
      <c r="O782" s="481" t="b">
        <f t="shared" si="70"/>
        <v>1</v>
      </c>
      <c r="P782" s="16" t="b">
        <f t="shared" si="72"/>
        <v>1</v>
      </c>
      <c r="Q782" s="16" t="b">
        <f t="shared" si="67"/>
        <v>1</v>
      </c>
      <c r="R782" s="16" t="b">
        <f t="shared" si="68"/>
        <v>1</v>
      </c>
      <c r="T782" s="13"/>
    </row>
    <row r="783" spans="1:20" ht="15.75">
      <c r="A783" s="239">
        <v>758</v>
      </c>
      <c r="B783" s="206"/>
      <c r="C783" s="206"/>
      <c r="D783" s="225"/>
      <c r="E783" s="225"/>
      <c r="F783" s="225"/>
      <c r="G783" s="226"/>
      <c r="H783" s="226"/>
      <c r="I783" s="226"/>
      <c r="J783" s="226"/>
      <c r="K783" s="104">
        <f t="shared" si="69"/>
        <v>0</v>
      </c>
      <c r="L783" s="225"/>
      <c r="M783" s="207"/>
      <c r="N783" s="16" t="b">
        <f t="shared" si="71"/>
        <v>1</v>
      </c>
      <c r="O783" s="481" t="b">
        <f t="shared" si="70"/>
        <v>1</v>
      </c>
      <c r="P783" s="16" t="b">
        <f t="shared" si="72"/>
        <v>1</v>
      </c>
      <c r="Q783" s="16" t="b">
        <f t="shared" si="67"/>
        <v>1</v>
      </c>
      <c r="R783" s="16" t="b">
        <f t="shared" si="68"/>
        <v>1</v>
      </c>
      <c r="T783" s="13"/>
    </row>
    <row r="784" spans="1:20" ht="15.75">
      <c r="A784" s="239">
        <v>759</v>
      </c>
      <c r="B784" s="206"/>
      <c r="C784" s="206"/>
      <c r="D784" s="225"/>
      <c r="E784" s="225"/>
      <c r="F784" s="225"/>
      <c r="G784" s="226"/>
      <c r="H784" s="226"/>
      <c r="I784" s="226"/>
      <c r="J784" s="226"/>
      <c r="K784" s="104">
        <f t="shared" si="69"/>
        <v>0</v>
      </c>
      <c r="L784" s="225"/>
      <c r="M784" s="207"/>
      <c r="N784" s="16" t="b">
        <f t="shared" si="71"/>
        <v>1</v>
      </c>
      <c r="O784" s="481" t="b">
        <f t="shared" si="70"/>
        <v>1</v>
      </c>
      <c r="P784" s="16" t="b">
        <f t="shared" si="72"/>
        <v>1</v>
      </c>
      <c r="Q784" s="16" t="b">
        <f t="shared" si="67"/>
        <v>1</v>
      </c>
      <c r="R784" s="16" t="b">
        <f t="shared" si="68"/>
        <v>1</v>
      </c>
      <c r="T784" s="13"/>
    </row>
    <row r="785" spans="1:20" ht="15.75">
      <c r="A785" s="239">
        <v>760</v>
      </c>
      <c r="B785" s="206"/>
      <c r="C785" s="206"/>
      <c r="D785" s="225"/>
      <c r="E785" s="225"/>
      <c r="F785" s="225"/>
      <c r="G785" s="226"/>
      <c r="H785" s="226"/>
      <c r="I785" s="226"/>
      <c r="J785" s="226"/>
      <c r="K785" s="104">
        <f t="shared" si="69"/>
        <v>0</v>
      </c>
      <c r="L785" s="225"/>
      <c r="M785" s="207"/>
      <c r="N785" s="16" t="b">
        <f t="shared" si="71"/>
        <v>1</v>
      </c>
      <c r="O785" s="481" t="b">
        <f t="shared" si="70"/>
        <v>1</v>
      </c>
      <c r="P785" s="16" t="b">
        <f t="shared" si="72"/>
        <v>1</v>
      </c>
      <c r="Q785" s="16" t="b">
        <f t="shared" si="67"/>
        <v>1</v>
      </c>
      <c r="R785" s="16" t="b">
        <f t="shared" si="68"/>
        <v>1</v>
      </c>
      <c r="T785" s="13"/>
    </row>
    <row r="786" spans="1:20" ht="15.75">
      <c r="A786" s="239">
        <v>761</v>
      </c>
      <c r="B786" s="206"/>
      <c r="C786" s="206"/>
      <c r="D786" s="225"/>
      <c r="E786" s="225"/>
      <c r="F786" s="225"/>
      <c r="G786" s="226"/>
      <c r="H786" s="226"/>
      <c r="I786" s="226"/>
      <c r="J786" s="226"/>
      <c r="K786" s="104">
        <f t="shared" si="69"/>
        <v>0</v>
      </c>
      <c r="L786" s="225"/>
      <c r="M786" s="207"/>
      <c r="N786" s="16" t="b">
        <f t="shared" si="71"/>
        <v>1</v>
      </c>
      <c r="O786" s="481" t="b">
        <f t="shared" si="70"/>
        <v>1</v>
      </c>
      <c r="P786" s="16" t="b">
        <f t="shared" si="72"/>
        <v>1</v>
      </c>
      <c r="Q786" s="16" t="b">
        <f t="shared" si="67"/>
        <v>1</v>
      </c>
      <c r="R786" s="16" t="b">
        <f t="shared" si="68"/>
        <v>1</v>
      </c>
      <c r="T786" s="13"/>
    </row>
    <row r="787" spans="1:20" ht="15.75">
      <c r="A787" s="239">
        <v>762</v>
      </c>
      <c r="B787" s="206"/>
      <c r="C787" s="206"/>
      <c r="D787" s="225"/>
      <c r="E787" s="225"/>
      <c r="F787" s="225"/>
      <c r="G787" s="226"/>
      <c r="H787" s="226"/>
      <c r="I787" s="226"/>
      <c r="J787" s="226"/>
      <c r="K787" s="104">
        <f t="shared" si="69"/>
        <v>0</v>
      </c>
      <c r="L787" s="225"/>
      <c r="M787" s="207"/>
      <c r="N787" s="16" t="b">
        <f t="shared" si="71"/>
        <v>1</v>
      </c>
      <c r="O787" s="481" t="b">
        <f t="shared" si="70"/>
        <v>1</v>
      </c>
      <c r="P787" s="16" t="b">
        <f t="shared" si="72"/>
        <v>1</v>
      </c>
      <c r="Q787" s="16" t="b">
        <f t="shared" si="67"/>
        <v>1</v>
      </c>
      <c r="R787" s="16" t="b">
        <f t="shared" si="68"/>
        <v>1</v>
      </c>
      <c r="T787" s="13"/>
    </row>
    <row r="788" spans="1:20" ht="15.75">
      <c r="A788" s="239">
        <v>763</v>
      </c>
      <c r="B788" s="206"/>
      <c r="C788" s="206"/>
      <c r="D788" s="225"/>
      <c r="E788" s="225"/>
      <c r="F788" s="225"/>
      <c r="G788" s="226"/>
      <c r="H788" s="226"/>
      <c r="I788" s="226"/>
      <c r="J788" s="226"/>
      <c r="K788" s="104">
        <f t="shared" si="69"/>
        <v>0</v>
      </c>
      <c r="L788" s="225"/>
      <c r="M788" s="207"/>
      <c r="N788" s="16" t="b">
        <f t="shared" si="71"/>
        <v>1</v>
      </c>
      <c r="O788" s="481" t="b">
        <f t="shared" si="70"/>
        <v>1</v>
      </c>
      <c r="P788" s="16" t="b">
        <f t="shared" si="72"/>
        <v>1</v>
      </c>
      <c r="Q788" s="16" t="b">
        <f t="shared" si="67"/>
        <v>1</v>
      </c>
      <c r="R788" s="16" t="b">
        <f t="shared" si="68"/>
        <v>1</v>
      </c>
      <c r="T788" s="13"/>
    </row>
    <row r="789" spans="1:20" ht="15.75">
      <c r="A789" s="239">
        <v>764</v>
      </c>
      <c r="B789" s="206"/>
      <c r="C789" s="206"/>
      <c r="D789" s="225"/>
      <c r="E789" s="225"/>
      <c r="F789" s="225"/>
      <c r="G789" s="226"/>
      <c r="H789" s="226"/>
      <c r="I789" s="226"/>
      <c r="J789" s="226"/>
      <c r="K789" s="104">
        <f t="shared" si="69"/>
        <v>0</v>
      </c>
      <c r="L789" s="225"/>
      <c r="M789" s="207"/>
      <c r="N789" s="16" t="b">
        <f t="shared" si="71"/>
        <v>1</v>
      </c>
      <c r="O789" s="481" t="b">
        <f t="shared" si="70"/>
        <v>1</v>
      </c>
      <c r="P789" s="16" t="b">
        <f t="shared" si="72"/>
        <v>1</v>
      </c>
      <c r="Q789" s="16" t="b">
        <f t="shared" si="67"/>
        <v>1</v>
      </c>
      <c r="R789" s="16" t="b">
        <f t="shared" si="68"/>
        <v>1</v>
      </c>
      <c r="T789" s="13"/>
    </row>
    <row r="790" spans="1:20" ht="15.75">
      <c r="A790" s="239">
        <v>765</v>
      </c>
      <c r="B790" s="206"/>
      <c r="C790" s="206"/>
      <c r="D790" s="225"/>
      <c r="E790" s="225"/>
      <c r="F790" s="225"/>
      <c r="G790" s="226"/>
      <c r="H790" s="226"/>
      <c r="I790" s="226"/>
      <c r="J790" s="226"/>
      <c r="K790" s="104">
        <f t="shared" si="69"/>
        <v>0</v>
      </c>
      <c r="L790" s="225"/>
      <c r="M790" s="207"/>
      <c r="N790" s="16" t="b">
        <f t="shared" si="71"/>
        <v>1</v>
      </c>
      <c r="O790" s="481" t="b">
        <f t="shared" si="70"/>
        <v>1</v>
      </c>
      <c r="P790" s="16" t="b">
        <f t="shared" si="72"/>
        <v>1</v>
      </c>
      <c r="Q790" s="16" t="b">
        <f t="shared" si="67"/>
        <v>1</v>
      </c>
      <c r="R790" s="16" t="b">
        <f t="shared" si="68"/>
        <v>1</v>
      </c>
      <c r="T790" s="13"/>
    </row>
    <row r="791" spans="1:20" ht="15.75">
      <c r="A791" s="239">
        <v>766</v>
      </c>
      <c r="B791" s="206"/>
      <c r="C791" s="206"/>
      <c r="D791" s="225"/>
      <c r="E791" s="225"/>
      <c r="F791" s="225"/>
      <c r="G791" s="226"/>
      <c r="H791" s="226"/>
      <c r="I791" s="226"/>
      <c r="J791" s="226"/>
      <c r="K791" s="104">
        <f t="shared" si="69"/>
        <v>0</v>
      </c>
      <c r="L791" s="225"/>
      <c r="M791" s="207"/>
      <c r="N791" s="16" t="b">
        <f t="shared" si="71"/>
        <v>1</v>
      </c>
      <c r="O791" s="481" t="b">
        <f t="shared" si="70"/>
        <v>1</v>
      </c>
      <c r="P791" s="16" t="b">
        <f t="shared" si="72"/>
        <v>1</v>
      </c>
      <c r="Q791" s="16" t="b">
        <f t="shared" si="67"/>
        <v>1</v>
      </c>
      <c r="R791" s="16" t="b">
        <f t="shared" si="68"/>
        <v>1</v>
      </c>
      <c r="T791" s="13"/>
    </row>
    <row r="792" spans="1:20" ht="15.75">
      <c r="A792" s="239">
        <v>767</v>
      </c>
      <c r="B792" s="206"/>
      <c r="C792" s="206"/>
      <c r="D792" s="225"/>
      <c r="E792" s="225"/>
      <c r="F792" s="225"/>
      <c r="G792" s="226"/>
      <c r="H792" s="226"/>
      <c r="I792" s="226"/>
      <c r="J792" s="226"/>
      <c r="K792" s="104">
        <f t="shared" si="69"/>
        <v>0</v>
      </c>
      <c r="L792" s="225"/>
      <c r="M792" s="207"/>
      <c r="N792" s="16" t="b">
        <f t="shared" si="71"/>
        <v>1</v>
      </c>
      <c r="O792" s="481" t="b">
        <f t="shared" si="70"/>
        <v>1</v>
      </c>
      <c r="P792" s="16" t="b">
        <f t="shared" si="72"/>
        <v>1</v>
      </c>
      <c r="Q792" s="16" t="b">
        <f t="shared" si="67"/>
        <v>1</v>
      </c>
      <c r="R792" s="16" t="b">
        <f t="shared" si="68"/>
        <v>1</v>
      </c>
      <c r="T792" s="13"/>
    </row>
    <row r="793" spans="1:20" ht="15.75">
      <c r="A793" s="239">
        <v>768</v>
      </c>
      <c r="B793" s="206"/>
      <c r="C793" s="206"/>
      <c r="D793" s="225"/>
      <c r="E793" s="225"/>
      <c r="F793" s="225"/>
      <c r="G793" s="226"/>
      <c r="H793" s="226"/>
      <c r="I793" s="226"/>
      <c r="J793" s="226"/>
      <c r="K793" s="104">
        <f t="shared" si="69"/>
        <v>0</v>
      </c>
      <c r="L793" s="225"/>
      <c r="M793" s="207"/>
      <c r="N793" s="16" t="b">
        <f t="shared" si="71"/>
        <v>1</v>
      </c>
      <c r="O793" s="481" t="b">
        <f t="shared" si="70"/>
        <v>1</v>
      </c>
      <c r="P793" s="16" t="b">
        <f t="shared" si="72"/>
        <v>1</v>
      </c>
      <c r="Q793" s="16" t="b">
        <f t="shared" si="67"/>
        <v>1</v>
      </c>
      <c r="R793" s="16" t="b">
        <f t="shared" si="68"/>
        <v>1</v>
      </c>
      <c r="T793" s="13"/>
    </row>
    <row r="794" spans="1:20" ht="15.75">
      <c r="A794" s="239">
        <v>769</v>
      </c>
      <c r="B794" s="206"/>
      <c r="C794" s="206"/>
      <c r="D794" s="225"/>
      <c r="E794" s="225"/>
      <c r="F794" s="225"/>
      <c r="G794" s="226"/>
      <c r="H794" s="226"/>
      <c r="I794" s="226"/>
      <c r="J794" s="226"/>
      <c r="K794" s="104">
        <f t="shared" si="69"/>
        <v>0</v>
      </c>
      <c r="L794" s="225"/>
      <c r="M794" s="207"/>
      <c r="N794" s="16" t="b">
        <f t="shared" si="71"/>
        <v>1</v>
      </c>
      <c r="O794" s="481" t="b">
        <f t="shared" si="70"/>
        <v>1</v>
      </c>
      <c r="P794" s="16" t="b">
        <f t="shared" si="72"/>
        <v>1</v>
      </c>
      <c r="Q794" s="16" t="b">
        <f t="shared" ref="Q794:Q857" si="73">IF(B794="",TRUE,(IF(ISNUMBER(MATCH(B794,CountriesList,0)),TRUE,FALSE)))</f>
        <v>1</v>
      </c>
      <c r="R794" s="16" t="b">
        <f t="shared" ref="R794:R857" si="74">IF(C794="",TRUE,(IF(ISNUMBER(MATCH(C794,ClientCategorisationList,0)),TRUE,FALSE)))</f>
        <v>1</v>
      </c>
      <c r="T794" s="13"/>
    </row>
    <row r="795" spans="1:20" ht="15.75">
      <c r="A795" s="239">
        <v>770</v>
      </c>
      <c r="B795" s="206"/>
      <c r="C795" s="206"/>
      <c r="D795" s="225"/>
      <c r="E795" s="225"/>
      <c r="F795" s="225"/>
      <c r="G795" s="226"/>
      <c r="H795" s="226"/>
      <c r="I795" s="226"/>
      <c r="J795" s="226"/>
      <c r="K795" s="104">
        <f t="shared" ref="K795:K858" si="75">SUM(G795:J795)</f>
        <v>0</v>
      </c>
      <c r="L795" s="225"/>
      <c r="M795" s="207"/>
      <c r="N795" s="16" t="b">
        <f t="shared" si="71"/>
        <v>1</v>
      </c>
      <c r="O795" s="481" t="b">
        <f t="shared" ref="O795:O858" si="76">IF(OR(AND(B795="N/A",C795="N/A"),AND(B795&lt;&gt;"N/A",C795&lt;&gt;"N/A"),AND(ISBLANK(B795),ISBLANK(C795)),AND(NOT(ISBLANK(B795)),NOT(ISBLANK(C795)))),TRUE,FALSE)</f>
        <v>1</v>
      </c>
      <c r="P795" s="16" t="b">
        <f t="shared" si="72"/>
        <v>1</v>
      </c>
      <c r="Q795" s="16" t="b">
        <f t="shared" si="73"/>
        <v>1</v>
      </c>
      <c r="R795" s="16" t="b">
        <f t="shared" si="74"/>
        <v>1</v>
      </c>
      <c r="T795" s="13"/>
    </row>
    <row r="796" spans="1:20" ht="15.75">
      <c r="A796" s="239">
        <v>771</v>
      </c>
      <c r="B796" s="206"/>
      <c r="C796" s="206"/>
      <c r="D796" s="225"/>
      <c r="E796" s="225"/>
      <c r="F796" s="225"/>
      <c r="G796" s="226"/>
      <c r="H796" s="226"/>
      <c r="I796" s="226"/>
      <c r="J796" s="226"/>
      <c r="K796" s="104">
        <f t="shared" si="75"/>
        <v>0</v>
      </c>
      <c r="L796" s="225"/>
      <c r="M796" s="207"/>
      <c r="N796" s="16" t="b">
        <f t="shared" ref="N796:N859" si="77">IF(ISBLANK(B796),TRUE,IF(OR(ISBLANK(C796),ISBLANK(D796),ISBLANK(E796),ISBLANK(F796),ISBLANK(G796),ISBLANK(H796),ISBLANK(I796),ISBLANK(J796),ISBLANK(K796),ISBLANK(L796),ISBLANK(M796)),FALSE,TRUE))</f>
        <v>1</v>
      </c>
      <c r="O796" s="481" t="b">
        <f t="shared" si="76"/>
        <v>1</v>
      </c>
      <c r="P796" s="16" t="b">
        <f t="shared" ref="P796:P859" si="78">IF(OR(AND(B796="N/A",C796="N/A",D796=0,E796=0,F796=0,K796=0,L796=0,M796=0),AND(ISBLANK(B796),ISBLANK(C796),ISBLANK(D796),ISBLANK(E796),ISBLANK(F796),ISBLANK(G796),ISBLANK(H796),ISBLANK(I796),ISBLANK(J796),K796=0,ISBLANK(L796),ISBLANK(M796)),AND(AND(NOT(ISBLANK(B796)),B796&lt;&gt;"N/A"),AND(NOT(ISBLANK(C796)),C796&lt;&gt;"N/A"),D796&lt;&gt;0)),TRUE,FALSE)</f>
        <v>1</v>
      </c>
      <c r="Q796" s="16" t="b">
        <f t="shared" si="73"/>
        <v>1</v>
      </c>
      <c r="R796" s="16" t="b">
        <f t="shared" si="74"/>
        <v>1</v>
      </c>
      <c r="T796" s="13"/>
    </row>
    <row r="797" spans="1:20" ht="15.75">
      <c r="A797" s="239">
        <v>772</v>
      </c>
      <c r="B797" s="206"/>
      <c r="C797" s="206"/>
      <c r="D797" s="225"/>
      <c r="E797" s="225"/>
      <c r="F797" s="225"/>
      <c r="G797" s="226"/>
      <c r="H797" s="226"/>
      <c r="I797" s="226"/>
      <c r="J797" s="226"/>
      <c r="K797" s="104">
        <f t="shared" si="75"/>
        <v>0</v>
      </c>
      <c r="L797" s="225"/>
      <c r="M797" s="207"/>
      <c r="N797" s="16" t="b">
        <f t="shared" si="77"/>
        <v>1</v>
      </c>
      <c r="O797" s="481" t="b">
        <f t="shared" si="76"/>
        <v>1</v>
      </c>
      <c r="P797" s="16" t="b">
        <f t="shared" si="78"/>
        <v>1</v>
      </c>
      <c r="Q797" s="16" t="b">
        <f t="shared" si="73"/>
        <v>1</v>
      </c>
      <c r="R797" s="16" t="b">
        <f t="shared" si="74"/>
        <v>1</v>
      </c>
      <c r="T797" s="13"/>
    </row>
    <row r="798" spans="1:20" ht="15.75">
      <c r="A798" s="239">
        <v>773</v>
      </c>
      <c r="B798" s="206"/>
      <c r="C798" s="206"/>
      <c r="D798" s="225"/>
      <c r="E798" s="225"/>
      <c r="F798" s="225"/>
      <c r="G798" s="226"/>
      <c r="H798" s="226"/>
      <c r="I798" s="226"/>
      <c r="J798" s="226"/>
      <c r="K798" s="104">
        <f t="shared" si="75"/>
        <v>0</v>
      </c>
      <c r="L798" s="225"/>
      <c r="M798" s="207"/>
      <c r="N798" s="16" t="b">
        <f t="shared" si="77"/>
        <v>1</v>
      </c>
      <c r="O798" s="481" t="b">
        <f t="shared" si="76"/>
        <v>1</v>
      </c>
      <c r="P798" s="16" t="b">
        <f t="shared" si="78"/>
        <v>1</v>
      </c>
      <c r="Q798" s="16" t="b">
        <f t="shared" si="73"/>
        <v>1</v>
      </c>
      <c r="R798" s="16" t="b">
        <f t="shared" si="74"/>
        <v>1</v>
      </c>
      <c r="T798" s="13"/>
    </row>
    <row r="799" spans="1:20" ht="15.75">
      <c r="A799" s="239">
        <v>774</v>
      </c>
      <c r="B799" s="206"/>
      <c r="C799" s="206"/>
      <c r="D799" s="225"/>
      <c r="E799" s="225"/>
      <c r="F799" s="225"/>
      <c r="G799" s="226"/>
      <c r="H799" s="226"/>
      <c r="I799" s="226"/>
      <c r="J799" s="226"/>
      <c r="K799" s="104">
        <f t="shared" si="75"/>
        <v>0</v>
      </c>
      <c r="L799" s="225"/>
      <c r="M799" s="207"/>
      <c r="N799" s="16" t="b">
        <f t="shared" si="77"/>
        <v>1</v>
      </c>
      <c r="O799" s="481" t="b">
        <f t="shared" si="76"/>
        <v>1</v>
      </c>
      <c r="P799" s="16" t="b">
        <f t="shared" si="78"/>
        <v>1</v>
      </c>
      <c r="Q799" s="16" t="b">
        <f t="shared" si="73"/>
        <v>1</v>
      </c>
      <c r="R799" s="16" t="b">
        <f t="shared" si="74"/>
        <v>1</v>
      </c>
      <c r="T799" s="13"/>
    </row>
    <row r="800" spans="1:20" ht="15.75">
      <c r="A800" s="239">
        <v>775</v>
      </c>
      <c r="B800" s="206"/>
      <c r="C800" s="206"/>
      <c r="D800" s="225"/>
      <c r="E800" s="225"/>
      <c r="F800" s="225"/>
      <c r="G800" s="226"/>
      <c r="H800" s="226"/>
      <c r="I800" s="226"/>
      <c r="J800" s="226"/>
      <c r="K800" s="104">
        <f t="shared" si="75"/>
        <v>0</v>
      </c>
      <c r="L800" s="225"/>
      <c r="M800" s="207"/>
      <c r="N800" s="16" t="b">
        <f t="shared" si="77"/>
        <v>1</v>
      </c>
      <c r="O800" s="481" t="b">
        <f t="shared" si="76"/>
        <v>1</v>
      </c>
      <c r="P800" s="16" t="b">
        <f t="shared" si="78"/>
        <v>1</v>
      </c>
      <c r="Q800" s="16" t="b">
        <f t="shared" si="73"/>
        <v>1</v>
      </c>
      <c r="R800" s="16" t="b">
        <f t="shared" si="74"/>
        <v>1</v>
      </c>
      <c r="T800" s="13"/>
    </row>
    <row r="801" spans="1:20" ht="15.75">
      <c r="A801" s="239">
        <v>776</v>
      </c>
      <c r="B801" s="206"/>
      <c r="C801" s="206"/>
      <c r="D801" s="225"/>
      <c r="E801" s="225"/>
      <c r="F801" s="225"/>
      <c r="G801" s="226"/>
      <c r="H801" s="226"/>
      <c r="I801" s="226"/>
      <c r="J801" s="226"/>
      <c r="K801" s="104">
        <f t="shared" si="75"/>
        <v>0</v>
      </c>
      <c r="L801" s="225"/>
      <c r="M801" s="207"/>
      <c r="N801" s="16" t="b">
        <f t="shared" si="77"/>
        <v>1</v>
      </c>
      <c r="O801" s="481" t="b">
        <f t="shared" si="76"/>
        <v>1</v>
      </c>
      <c r="P801" s="16" t="b">
        <f t="shared" si="78"/>
        <v>1</v>
      </c>
      <c r="Q801" s="16" t="b">
        <f t="shared" si="73"/>
        <v>1</v>
      </c>
      <c r="R801" s="16" t="b">
        <f t="shared" si="74"/>
        <v>1</v>
      </c>
      <c r="T801" s="13"/>
    </row>
    <row r="802" spans="1:20" ht="15.75">
      <c r="A802" s="239">
        <v>777</v>
      </c>
      <c r="B802" s="206"/>
      <c r="C802" s="206"/>
      <c r="D802" s="225"/>
      <c r="E802" s="225"/>
      <c r="F802" s="225"/>
      <c r="G802" s="226"/>
      <c r="H802" s="226"/>
      <c r="I802" s="226"/>
      <c r="J802" s="226"/>
      <c r="K802" s="104">
        <f t="shared" si="75"/>
        <v>0</v>
      </c>
      <c r="L802" s="225"/>
      <c r="M802" s="207"/>
      <c r="N802" s="16" t="b">
        <f t="shared" si="77"/>
        <v>1</v>
      </c>
      <c r="O802" s="481" t="b">
        <f t="shared" si="76"/>
        <v>1</v>
      </c>
      <c r="P802" s="16" t="b">
        <f t="shared" si="78"/>
        <v>1</v>
      </c>
      <c r="Q802" s="16" t="b">
        <f t="shared" si="73"/>
        <v>1</v>
      </c>
      <c r="R802" s="16" t="b">
        <f t="shared" si="74"/>
        <v>1</v>
      </c>
      <c r="T802" s="13"/>
    </row>
    <row r="803" spans="1:20" ht="15.75">
      <c r="A803" s="239">
        <v>778</v>
      </c>
      <c r="B803" s="206"/>
      <c r="C803" s="206"/>
      <c r="D803" s="225"/>
      <c r="E803" s="225"/>
      <c r="F803" s="225"/>
      <c r="G803" s="226"/>
      <c r="H803" s="226"/>
      <c r="I803" s="226"/>
      <c r="J803" s="226"/>
      <c r="K803" s="104">
        <f t="shared" si="75"/>
        <v>0</v>
      </c>
      <c r="L803" s="225"/>
      <c r="M803" s="207"/>
      <c r="N803" s="16" t="b">
        <f t="shared" si="77"/>
        <v>1</v>
      </c>
      <c r="O803" s="481" t="b">
        <f t="shared" si="76"/>
        <v>1</v>
      </c>
      <c r="P803" s="16" t="b">
        <f t="shared" si="78"/>
        <v>1</v>
      </c>
      <c r="Q803" s="16" t="b">
        <f t="shared" si="73"/>
        <v>1</v>
      </c>
      <c r="R803" s="16" t="b">
        <f t="shared" si="74"/>
        <v>1</v>
      </c>
      <c r="T803" s="13"/>
    </row>
    <row r="804" spans="1:20" ht="15.75">
      <c r="A804" s="239">
        <v>779</v>
      </c>
      <c r="B804" s="206"/>
      <c r="C804" s="206"/>
      <c r="D804" s="225"/>
      <c r="E804" s="225"/>
      <c r="F804" s="225"/>
      <c r="G804" s="226"/>
      <c r="H804" s="226"/>
      <c r="I804" s="226"/>
      <c r="J804" s="226"/>
      <c r="K804" s="104">
        <f t="shared" si="75"/>
        <v>0</v>
      </c>
      <c r="L804" s="225"/>
      <c r="M804" s="207"/>
      <c r="N804" s="16" t="b">
        <f t="shared" si="77"/>
        <v>1</v>
      </c>
      <c r="O804" s="481" t="b">
        <f t="shared" si="76"/>
        <v>1</v>
      </c>
      <c r="P804" s="16" t="b">
        <f t="shared" si="78"/>
        <v>1</v>
      </c>
      <c r="Q804" s="16" t="b">
        <f t="shared" si="73"/>
        <v>1</v>
      </c>
      <c r="R804" s="16" t="b">
        <f t="shared" si="74"/>
        <v>1</v>
      </c>
      <c r="T804" s="13"/>
    </row>
    <row r="805" spans="1:20" ht="15.75">
      <c r="A805" s="239">
        <v>780</v>
      </c>
      <c r="B805" s="206"/>
      <c r="C805" s="206"/>
      <c r="D805" s="225"/>
      <c r="E805" s="225"/>
      <c r="F805" s="225"/>
      <c r="G805" s="226"/>
      <c r="H805" s="226"/>
      <c r="I805" s="226"/>
      <c r="J805" s="226"/>
      <c r="K805" s="104">
        <f t="shared" si="75"/>
        <v>0</v>
      </c>
      <c r="L805" s="225"/>
      <c r="M805" s="207"/>
      <c r="N805" s="16" t="b">
        <f t="shared" si="77"/>
        <v>1</v>
      </c>
      <c r="O805" s="481" t="b">
        <f t="shared" si="76"/>
        <v>1</v>
      </c>
      <c r="P805" s="16" t="b">
        <f t="shared" si="78"/>
        <v>1</v>
      </c>
      <c r="Q805" s="16" t="b">
        <f t="shared" si="73"/>
        <v>1</v>
      </c>
      <c r="R805" s="16" t="b">
        <f t="shared" si="74"/>
        <v>1</v>
      </c>
      <c r="T805" s="13"/>
    </row>
    <row r="806" spans="1:20" ht="15.75">
      <c r="A806" s="239">
        <v>781</v>
      </c>
      <c r="B806" s="206"/>
      <c r="C806" s="206"/>
      <c r="D806" s="225"/>
      <c r="E806" s="225"/>
      <c r="F806" s="225"/>
      <c r="G806" s="226"/>
      <c r="H806" s="226"/>
      <c r="I806" s="226"/>
      <c r="J806" s="226"/>
      <c r="K806" s="104">
        <f t="shared" si="75"/>
        <v>0</v>
      </c>
      <c r="L806" s="225"/>
      <c r="M806" s="207"/>
      <c r="N806" s="16" t="b">
        <f t="shared" si="77"/>
        <v>1</v>
      </c>
      <c r="O806" s="481" t="b">
        <f t="shared" si="76"/>
        <v>1</v>
      </c>
      <c r="P806" s="16" t="b">
        <f t="shared" si="78"/>
        <v>1</v>
      </c>
      <c r="Q806" s="16" t="b">
        <f t="shared" si="73"/>
        <v>1</v>
      </c>
      <c r="R806" s="16" t="b">
        <f t="shared" si="74"/>
        <v>1</v>
      </c>
      <c r="T806" s="13"/>
    </row>
    <row r="807" spans="1:20" ht="15.75">
      <c r="A807" s="239">
        <v>782</v>
      </c>
      <c r="B807" s="206"/>
      <c r="C807" s="206"/>
      <c r="D807" s="225"/>
      <c r="E807" s="225"/>
      <c r="F807" s="225"/>
      <c r="G807" s="226"/>
      <c r="H807" s="226"/>
      <c r="I807" s="226"/>
      <c r="J807" s="226"/>
      <c r="K807" s="104">
        <f t="shared" si="75"/>
        <v>0</v>
      </c>
      <c r="L807" s="225"/>
      <c r="M807" s="207"/>
      <c r="N807" s="16" t="b">
        <f t="shared" si="77"/>
        <v>1</v>
      </c>
      <c r="O807" s="481" t="b">
        <f t="shared" si="76"/>
        <v>1</v>
      </c>
      <c r="P807" s="16" t="b">
        <f t="shared" si="78"/>
        <v>1</v>
      </c>
      <c r="Q807" s="16" t="b">
        <f t="shared" si="73"/>
        <v>1</v>
      </c>
      <c r="R807" s="16" t="b">
        <f t="shared" si="74"/>
        <v>1</v>
      </c>
      <c r="T807" s="13"/>
    </row>
    <row r="808" spans="1:20" ht="15.75">
      <c r="A808" s="239">
        <v>783</v>
      </c>
      <c r="B808" s="206"/>
      <c r="C808" s="206"/>
      <c r="D808" s="225"/>
      <c r="E808" s="225"/>
      <c r="F808" s="225"/>
      <c r="G808" s="226"/>
      <c r="H808" s="226"/>
      <c r="I808" s="226"/>
      <c r="J808" s="226"/>
      <c r="K808" s="104">
        <f t="shared" si="75"/>
        <v>0</v>
      </c>
      <c r="L808" s="225"/>
      <c r="M808" s="207"/>
      <c r="N808" s="16" t="b">
        <f t="shared" si="77"/>
        <v>1</v>
      </c>
      <c r="O808" s="481" t="b">
        <f t="shared" si="76"/>
        <v>1</v>
      </c>
      <c r="P808" s="16" t="b">
        <f t="shared" si="78"/>
        <v>1</v>
      </c>
      <c r="Q808" s="16" t="b">
        <f t="shared" si="73"/>
        <v>1</v>
      </c>
      <c r="R808" s="16" t="b">
        <f t="shared" si="74"/>
        <v>1</v>
      </c>
      <c r="T808" s="13"/>
    </row>
    <row r="809" spans="1:20" ht="15.75">
      <c r="A809" s="239">
        <v>784</v>
      </c>
      <c r="B809" s="206"/>
      <c r="C809" s="206"/>
      <c r="D809" s="225"/>
      <c r="E809" s="225"/>
      <c r="F809" s="225"/>
      <c r="G809" s="226"/>
      <c r="H809" s="226"/>
      <c r="I809" s="226"/>
      <c r="J809" s="226"/>
      <c r="K809" s="104">
        <f t="shared" si="75"/>
        <v>0</v>
      </c>
      <c r="L809" s="225"/>
      <c r="M809" s="207"/>
      <c r="N809" s="16" t="b">
        <f t="shared" si="77"/>
        <v>1</v>
      </c>
      <c r="O809" s="481" t="b">
        <f t="shared" si="76"/>
        <v>1</v>
      </c>
      <c r="P809" s="16" t="b">
        <f t="shared" si="78"/>
        <v>1</v>
      </c>
      <c r="Q809" s="16" t="b">
        <f t="shared" si="73"/>
        <v>1</v>
      </c>
      <c r="R809" s="16" t="b">
        <f t="shared" si="74"/>
        <v>1</v>
      </c>
      <c r="T809" s="13"/>
    </row>
    <row r="810" spans="1:20" ht="15.75">
      <c r="A810" s="239">
        <v>785</v>
      </c>
      <c r="B810" s="206"/>
      <c r="C810" s="206"/>
      <c r="D810" s="225"/>
      <c r="E810" s="225"/>
      <c r="F810" s="225"/>
      <c r="G810" s="226"/>
      <c r="H810" s="226"/>
      <c r="I810" s="226"/>
      <c r="J810" s="226"/>
      <c r="K810" s="104">
        <f t="shared" si="75"/>
        <v>0</v>
      </c>
      <c r="L810" s="225"/>
      <c r="M810" s="207"/>
      <c r="N810" s="16" t="b">
        <f t="shared" si="77"/>
        <v>1</v>
      </c>
      <c r="O810" s="481" t="b">
        <f t="shared" si="76"/>
        <v>1</v>
      </c>
      <c r="P810" s="16" t="b">
        <f t="shared" si="78"/>
        <v>1</v>
      </c>
      <c r="Q810" s="16" t="b">
        <f t="shared" si="73"/>
        <v>1</v>
      </c>
      <c r="R810" s="16" t="b">
        <f t="shared" si="74"/>
        <v>1</v>
      </c>
      <c r="T810" s="13"/>
    </row>
    <row r="811" spans="1:20" ht="15.75">
      <c r="A811" s="239">
        <v>786</v>
      </c>
      <c r="B811" s="206"/>
      <c r="C811" s="206"/>
      <c r="D811" s="225"/>
      <c r="E811" s="225"/>
      <c r="F811" s="225"/>
      <c r="G811" s="226"/>
      <c r="H811" s="226"/>
      <c r="I811" s="226"/>
      <c r="J811" s="226"/>
      <c r="K811" s="104">
        <f t="shared" si="75"/>
        <v>0</v>
      </c>
      <c r="L811" s="225"/>
      <c r="M811" s="207"/>
      <c r="N811" s="16" t="b">
        <f t="shared" si="77"/>
        <v>1</v>
      </c>
      <c r="O811" s="481" t="b">
        <f t="shared" si="76"/>
        <v>1</v>
      </c>
      <c r="P811" s="16" t="b">
        <f t="shared" si="78"/>
        <v>1</v>
      </c>
      <c r="Q811" s="16" t="b">
        <f t="shared" si="73"/>
        <v>1</v>
      </c>
      <c r="R811" s="16" t="b">
        <f t="shared" si="74"/>
        <v>1</v>
      </c>
      <c r="T811" s="13"/>
    </row>
    <row r="812" spans="1:20" ht="15.75">
      <c r="A812" s="239">
        <v>787</v>
      </c>
      <c r="B812" s="206"/>
      <c r="C812" s="206"/>
      <c r="D812" s="225"/>
      <c r="E812" s="225"/>
      <c r="F812" s="225"/>
      <c r="G812" s="226"/>
      <c r="H812" s="226"/>
      <c r="I812" s="226"/>
      <c r="J812" s="226"/>
      <c r="K812" s="104">
        <f t="shared" si="75"/>
        <v>0</v>
      </c>
      <c r="L812" s="225"/>
      <c r="M812" s="207"/>
      <c r="N812" s="16" t="b">
        <f t="shared" si="77"/>
        <v>1</v>
      </c>
      <c r="O812" s="481" t="b">
        <f t="shared" si="76"/>
        <v>1</v>
      </c>
      <c r="P812" s="16" t="b">
        <f t="shared" si="78"/>
        <v>1</v>
      </c>
      <c r="Q812" s="16" t="b">
        <f t="shared" si="73"/>
        <v>1</v>
      </c>
      <c r="R812" s="16" t="b">
        <f t="shared" si="74"/>
        <v>1</v>
      </c>
      <c r="T812" s="13"/>
    </row>
    <row r="813" spans="1:20" ht="15.75">
      <c r="A813" s="239">
        <v>788</v>
      </c>
      <c r="B813" s="206"/>
      <c r="C813" s="206"/>
      <c r="D813" s="225"/>
      <c r="E813" s="225"/>
      <c r="F813" s="225"/>
      <c r="G813" s="226"/>
      <c r="H813" s="226"/>
      <c r="I813" s="226"/>
      <c r="J813" s="226"/>
      <c r="K813" s="104">
        <f t="shared" si="75"/>
        <v>0</v>
      </c>
      <c r="L813" s="225"/>
      <c r="M813" s="207"/>
      <c r="N813" s="16" t="b">
        <f t="shared" si="77"/>
        <v>1</v>
      </c>
      <c r="O813" s="481" t="b">
        <f t="shared" si="76"/>
        <v>1</v>
      </c>
      <c r="P813" s="16" t="b">
        <f t="shared" si="78"/>
        <v>1</v>
      </c>
      <c r="Q813" s="16" t="b">
        <f t="shared" si="73"/>
        <v>1</v>
      </c>
      <c r="R813" s="16" t="b">
        <f t="shared" si="74"/>
        <v>1</v>
      </c>
      <c r="T813" s="13"/>
    </row>
    <row r="814" spans="1:20" ht="15.75">
      <c r="A814" s="239">
        <v>789</v>
      </c>
      <c r="B814" s="206"/>
      <c r="C814" s="206"/>
      <c r="D814" s="225"/>
      <c r="E814" s="225"/>
      <c r="F814" s="225"/>
      <c r="G814" s="226"/>
      <c r="H814" s="226"/>
      <c r="I814" s="226"/>
      <c r="J814" s="226"/>
      <c r="K814" s="104">
        <f t="shared" si="75"/>
        <v>0</v>
      </c>
      <c r="L814" s="225"/>
      <c r="M814" s="207"/>
      <c r="N814" s="16" t="b">
        <f t="shared" si="77"/>
        <v>1</v>
      </c>
      <c r="O814" s="481" t="b">
        <f t="shared" si="76"/>
        <v>1</v>
      </c>
      <c r="P814" s="16" t="b">
        <f t="shared" si="78"/>
        <v>1</v>
      </c>
      <c r="Q814" s="16" t="b">
        <f t="shared" si="73"/>
        <v>1</v>
      </c>
      <c r="R814" s="16" t="b">
        <f t="shared" si="74"/>
        <v>1</v>
      </c>
      <c r="T814" s="13"/>
    </row>
    <row r="815" spans="1:20" ht="15.75">
      <c r="A815" s="239">
        <v>790</v>
      </c>
      <c r="B815" s="206"/>
      <c r="C815" s="206"/>
      <c r="D815" s="225"/>
      <c r="E815" s="225"/>
      <c r="F815" s="225"/>
      <c r="G815" s="226"/>
      <c r="H815" s="226"/>
      <c r="I815" s="226"/>
      <c r="J815" s="226"/>
      <c r="K815" s="104">
        <f t="shared" si="75"/>
        <v>0</v>
      </c>
      <c r="L815" s="225"/>
      <c r="M815" s="207"/>
      <c r="N815" s="16" t="b">
        <f t="shared" si="77"/>
        <v>1</v>
      </c>
      <c r="O815" s="481" t="b">
        <f t="shared" si="76"/>
        <v>1</v>
      </c>
      <c r="P815" s="16" t="b">
        <f t="shared" si="78"/>
        <v>1</v>
      </c>
      <c r="Q815" s="16" t="b">
        <f t="shared" si="73"/>
        <v>1</v>
      </c>
      <c r="R815" s="16" t="b">
        <f t="shared" si="74"/>
        <v>1</v>
      </c>
      <c r="T815" s="13"/>
    </row>
    <row r="816" spans="1:20" ht="15.75">
      <c r="A816" s="239">
        <v>791</v>
      </c>
      <c r="B816" s="206"/>
      <c r="C816" s="206"/>
      <c r="D816" s="225"/>
      <c r="E816" s="225"/>
      <c r="F816" s="225"/>
      <c r="G816" s="226"/>
      <c r="H816" s="226"/>
      <c r="I816" s="226"/>
      <c r="J816" s="226"/>
      <c r="K816" s="104">
        <f t="shared" si="75"/>
        <v>0</v>
      </c>
      <c r="L816" s="225"/>
      <c r="M816" s="207"/>
      <c r="N816" s="16" t="b">
        <f t="shared" si="77"/>
        <v>1</v>
      </c>
      <c r="O816" s="481" t="b">
        <f t="shared" si="76"/>
        <v>1</v>
      </c>
      <c r="P816" s="16" t="b">
        <f t="shared" si="78"/>
        <v>1</v>
      </c>
      <c r="Q816" s="16" t="b">
        <f t="shared" si="73"/>
        <v>1</v>
      </c>
      <c r="R816" s="16" t="b">
        <f t="shared" si="74"/>
        <v>1</v>
      </c>
      <c r="T816" s="13"/>
    </row>
    <row r="817" spans="1:20" ht="15.75">
      <c r="A817" s="239">
        <v>792</v>
      </c>
      <c r="B817" s="206"/>
      <c r="C817" s="206"/>
      <c r="D817" s="225"/>
      <c r="E817" s="225"/>
      <c r="F817" s="225"/>
      <c r="G817" s="226"/>
      <c r="H817" s="226"/>
      <c r="I817" s="226"/>
      <c r="J817" s="226"/>
      <c r="K817" s="104">
        <f t="shared" si="75"/>
        <v>0</v>
      </c>
      <c r="L817" s="225"/>
      <c r="M817" s="207"/>
      <c r="N817" s="16" t="b">
        <f t="shared" si="77"/>
        <v>1</v>
      </c>
      <c r="O817" s="481" t="b">
        <f t="shared" si="76"/>
        <v>1</v>
      </c>
      <c r="P817" s="16" t="b">
        <f t="shared" si="78"/>
        <v>1</v>
      </c>
      <c r="Q817" s="16" t="b">
        <f t="shared" si="73"/>
        <v>1</v>
      </c>
      <c r="R817" s="16" t="b">
        <f t="shared" si="74"/>
        <v>1</v>
      </c>
      <c r="T817" s="13"/>
    </row>
    <row r="818" spans="1:20" ht="15.75">
      <c r="A818" s="239">
        <v>793</v>
      </c>
      <c r="B818" s="206"/>
      <c r="C818" s="206"/>
      <c r="D818" s="225"/>
      <c r="E818" s="225"/>
      <c r="F818" s="225"/>
      <c r="G818" s="226"/>
      <c r="H818" s="226"/>
      <c r="I818" s="226"/>
      <c r="J818" s="226"/>
      <c r="K818" s="104">
        <f t="shared" si="75"/>
        <v>0</v>
      </c>
      <c r="L818" s="225"/>
      <c r="M818" s="207"/>
      <c r="N818" s="16" t="b">
        <f t="shared" si="77"/>
        <v>1</v>
      </c>
      <c r="O818" s="481" t="b">
        <f t="shared" si="76"/>
        <v>1</v>
      </c>
      <c r="P818" s="16" t="b">
        <f t="shared" si="78"/>
        <v>1</v>
      </c>
      <c r="Q818" s="16" t="b">
        <f t="shared" si="73"/>
        <v>1</v>
      </c>
      <c r="R818" s="16" t="b">
        <f t="shared" si="74"/>
        <v>1</v>
      </c>
      <c r="T818" s="13"/>
    </row>
    <row r="819" spans="1:20" ht="15.75">
      <c r="A819" s="239">
        <v>794</v>
      </c>
      <c r="B819" s="206"/>
      <c r="C819" s="206"/>
      <c r="D819" s="225"/>
      <c r="E819" s="225"/>
      <c r="F819" s="225"/>
      <c r="G819" s="226"/>
      <c r="H819" s="226"/>
      <c r="I819" s="226"/>
      <c r="J819" s="226"/>
      <c r="K819" s="104">
        <f t="shared" si="75"/>
        <v>0</v>
      </c>
      <c r="L819" s="225"/>
      <c r="M819" s="207"/>
      <c r="N819" s="16" t="b">
        <f t="shared" si="77"/>
        <v>1</v>
      </c>
      <c r="O819" s="481" t="b">
        <f t="shared" si="76"/>
        <v>1</v>
      </c>
      <c r="P819" s="16" t="b">
        <f t="shared" si="78"/>
        <v>1</v>
      </c>
      <c r="Q819" s="16" t="b">
        <f t="shared" si="73"/>
        <v>1</v>
      </c>
      <c r="R819" s="16" t="b">
        <f t="shared" si="74"/>
        <v>1</v>
      </c>
      <c r="T819" s="13"/>
    </row>
    <row r="820" spans="1:20" ht="15.75">
      <c r="A820" s="239">
        <v>795</v>
      </c>
      <c r="B820" s="206"/>
      <c r="C820" s="206"/>
      <c r="D820" s="225"/>
      <c r="E820" s="225"/>
      <c r="F820" s="225"/>
      <c r="G820" s="226"/>
      <c r="H820" s="226"/>
      <c r="I820" s="226"/>
      <c r="J820" s="226"/>
      <c r="K820" s="104">
        <f t="shared" si="75"/>
        <v>0</v>
      </c>
      <c r="L820" s="225"/>
      <c r="M820" s="207"/>
      <c r="N820" s="16" t="b">
        <f t="shared" si="77"/>
        <v>1</v>
      </c>
      <c r="O820" s="481" t="b">
        <f t="shared" si="76"/>
        <v>1</v>
      </c>
      <c r="P820" s="16" t="b">
        <f t="shared" si="78"/>
        <v>1</v>
      </c>
      <c r="Q820" s="16" t="b">
        <f t="shared" si="73"/>
        <v>1</v>
      </c>
      <c r="R820" s="16" t="b">
        <f t="shared" si="74"/>
        <v>1</v>
      </c>
      <c r="T820" s="13"/>
    </row>
    <row r="821" spans="1:20" ht="15.75">
      <c r="A821" s="239">
        <v>796</v>
      </c>
      <c r="B821" s="206"/>
      <c r="C821" s="206"/>
      <c r="D821" s="225"/>
      <c r="E821" s="225"/>
      <c r="F821" s="225"/>
      <c r="G821" s="226"/>
      <c r="H821" s="226"/>
      <c r="I821" s="226"/>
      <c r="J821" s="226"/>
      <c r="K821" s="104">
        <f t="shared" si="75"/>
        <v>0</v>
      </c>
      <c r="L821" s="225"/>
      <c r="M821" s="207"/>
      <c r="N821" s="16" t="b">
        <f t="shared" si="77"/>
        <v>1</v>
      </c>
      <c r="O821" s="481" t="b">
        <f t="shared" si="76"/>
        <v>1</v>
      </c>
      <c r="P821" s="16" t="b">
        <f t="shared" si="78"/>
        <v>1</v>
      </c>
      <c r="Q821" s="16" t="b">
        <f t="shared" si="73"/>
        <v>1</v>
      </c>
      <c r="R821" s="16" t="b">
        <f t="shared" si="74"/>
        <v>1</v>
      </c>
      <c r="T821" s="13"/>
    </row>
    <row r="822" spans="1:20" ht="15.75">
      <c r="A822" s="239">
        <v>797</v>
      </c>
      <c r="B822" s="206"/>
      <c r="C822" s="206"/>
      <c r="D822" s="225"/>
      <c r="E822" s="225"/>
      <c r="F822" s="225"/>
      <c r="G822" s="226"/>
      <c r="H822" s="226"/>
      <c r="I822" s="226"/>
      <c r="J822" s="226"/>
      <c r="K822" s="104">
        <f t="shared" si="75"/>
        <v>0</v>
      </c>
      <c r="L822" s="225"/>
      <c r="M822" s="207"/>
      <c r="N822" s="16" t="b">
        <f t="shared" si="77"/>
        <v>1</v>
      </c>
      <c r="O822" s="481" t="b">
        <f t="shared" si="76"/>
        <v>1</v>
      </c>
      <c r="P822" s="16" t="b">
        <f t="shared" si="78"/>
        <v>1</v>
      </c>
      <c r="Q822" s="16" t="b">
        <f t="shared" si="73"/>
        <v>1</v>
      </c>
      <c r="R822" s="16" t="b">
        <f t="shared" si="74"/>
        <v>1</v>
      </c>
      <c r="T822" s="13"/>
    </row>
    <row r="823" spans="1:20" ht="15.75">
      <c r="A823" s="239">
        <v>798</v>
      </c>
      <c r="B823" s="206"/>
      <c r="C823" s="206"/>
      <c r="D823" s="225"/>
      <c r="E823" s="225"/>
      <c r="F823" s="225"/>
      <c r="G823" s="226"/>
      <c r="H823" s="226"/>
      <c r="I823" s="226"/>
      <c r="J823" s="226"/>
      <c r="K823" s="104">
        <f t="shared" si="75"/>
        <v>0</v>
      </c>
      <c r="L823" s="225"/>
      <c r="M823" s="207"/>
      <c r="N823" s="16" t="b">
        <f t="shared" si="77"/>
        <v>1</v>
      </c>
      <c r="O823" s="481" t="b">
        <f t="shared" si="76"/>
        <v>1</v>
      </c>
      <c r="P823" s="16" t="b">
        <f t="shared" si="78"/>
        <v>1</v>
      </c>
      <c r="Q823" s="16" t="b">
        <f t="shared" si="73"/>
        <v>1</v>
      </c>
      <c r="R823" s="16" t="b">
        <f t="shared" si="74"/>
        <v>1</v>
      </c>
      <c r="T823" s="13"/>
    </row>
    <row r="824" spans="1:20" ht="15.75">
      <c r="A824" s="239">
        <v>799</v>
      </c>
      <c r="B824" s="206"/>
      <c r="C824" s="206"/>
      <c r="D824" s="225"/>
      <c r="E824" s="225"/>
      <c r="F824" s="225"/>
      <c r="G824" s="226"/>
      <c r="H824" s="226"/>
      <c r="I824" s="226"/>
      <c r="J824" s="226"/>
      <c r="K824" s="104">
        <f t="shared" si="75"/>
        <v>0</v>
      </c>
      <c r="L824" s="225"/>
      <c r="M824" s="207"/>
      <c r="N824" s="16" t="b">
        <f t="shared" si="77"/>
        <v>1</v>
      </c>
      <c r="O824" s="481" t="b">
        <f t="shared" si="76"/>
        <v>1</v>
      </c>
      <c r="P824" s="16" t="b">
        <f t="shared" si="78"/>
        <v>1</v>
      </c>
      <c r="Q824" s="16" t="b">
        <f t="shared" si="73"/>
        <v>1</v>
      </c>
      <c r="R824" s="16" t="b">
        <f t="shared" si="74"/>
        <v>1</v>
      </c>
      <c r="T824" s="13"/>
    </row>
    <row r="825" spans="1:20" ht="15.75">
      <c r="A825" s="239">
        <v>800</v>
      </c>
      <c r="B825" s="206"/>
      <c r="C825" s="206"/>
      <c r="D825" s="225"/>
      <c r="E825" s="225"/>
      <c r="F825" s="225"/>
      <c r="G825" s="226"/>
      <c r="H825" s="226"/>
      <c r="I825" s="226"/>
      <c r="J825" s="226"/>
      <c r="K825" s="104">
        <f t="shared" si="75"/>
        <v>0</v>
      </c>
      <c r="L825" s="225"/>
      <c r="M825" s="207"/>
      <c r="N825" s="16" t="b">
        <f t="shared" si="77"/>
        <v>1</v>
      </c>
      <c r="O825" s="481" t="b">
        <f t="shared" si="76"/>
        <v>1</v>
      </c>
      <c r="P825" s="16" t="b">
        <f t="shared" si="78"/>
        <v>1</v>
      </c>
      <c r="Q825" s="16" t="b">
        <f t="shared" si="73"/>
        <v>1</v>
      </c>
      <c r="R825" s="16" t="b">
        <f t="shared" si="74"/>
        <v>1</v>
      </c>
      <c r="T825" s="13"/>
    </row>
    <row r="826" spans="1:20" ht="15.75">
      <c r="A826" s="239">
        <v>801</v>
      </c>
      <c r="B826" s="206"/>
      <c r="C826" s="206"/>
      <c r="D826" s="225"/>
      <c r="E826" s="225"/>
      <c r="F826" s="225"/>
      <c r="G826" s="226"/>
      <c r="H826" s="226"/>
      <c r="I826" s="226"/>
      <c r="J826" s="226"/>
      <c r="K826" s="104">
        <f t="shared" si="75"/>
        <v>0</v>
      </c>
      <c r="L826" s="225"/>
      <c r="M826" s="207"/>
      <c r="N826" s="16" t="b">
        <f t="shared" si="77"/>
        <v>1</v>
      </c>
      <c r="O826" s="481" t="b">
        <f t="shared" si="76"/>
        <v>1</v>
      </c>
      <c r="P826" s="16" t="b">
        <f t="shared" si="78"/>
        <v>1</v>
      </c>
      <c r="Q826" s="16" t="b">
        <f t="shared" si="73"/>
        <v>1</v>
      </c>
      <c r="R826" s="16" t="b">
        <f t="shared" si="74"/>
        <v>1</v>
      </c>
      <c r="T826" s="13"/>
    </row>
    <row r="827" spans="1:20" ht="15.75">
      <c r="A827" s="239">
        <v>802</v>
      </c>
      <c r="B827" s="206"/>
      <c r="C827" s="206"/>
      <c r="D827" s="225"/>
      <c r="E827" s="225"/>
      <c r="F827" s="225"/>
      <c r="G827" s="226"/>
      <c r="H827" s="226"/>
      <c r="I827" s="226"/>
      <c r="J827" s="226"/>
      <c r="K827" s="104">
        <f t="shared" si="75"/>
        <v>0</v>
      </c>
      <c r="L827" s="225"/>
      <c r="M827" s="207"/>
      <c r="N827" s="16" t="b">
        <f t="shared" si="77"/>
        <v>1</v>
      </c>
      <c r="O827" s="481" t="b">
        <f t="shared" si="76"/>
        <v>1</v>
      </c>
      <c r="P827" s="16" t="b">
        <f t="shared" si="78"/>
        <v>1</v>
      </c>
      <c r="Q827" s="16" t="b">
        <f t="shared" si="73"/>
        <v>1</v>
      </c>
      <c r="R827" s="16" t="b">
        <f t="shared" si="74"/>
        <v>1</v>
      </c>
      <c r="T827" s="13"/>
    </row>
    <row r="828" spans="1:20" ht="15.75">
      <c r="A828" s="239">
        <v>803</v>
      </c>
      <c r="B828" s="206"/>
      <c r="C828" s="206"/>
      <c r="D828" s="225"/>
      <c r="E828" s="225"/>
      <c r="F828" s="225"/>
      <c r="G828" s="226"/>
      <c r="H828" s="226"/>
      <c r="I828" s="226"/>
      <c r="J828" s="226"/>
      <c r="K828" s="104">
        <f t="shared" si="75"/>
        <v>0</v>
      </c>
      <c r="L828" s="225"/>
      <c r="M828" s="207"/>
      <c r="N828" s="16" t="b">
        <f t="shared" si="77"/>
        <v>1</v>
      </c>
      <c r="O828" s="481" t="b">
        <f t="shared" si="76"/>
        <v>1</v>
      </c>
      <c r="P828" s="16" t="b">
        <f t="shared" si="78"/>
        <v>1</v>
      </c>
      <c r="Q828" s="16" t="b">
        <f t="shared" si="73"/>
        <v>1</v>
      </c>
      <c r="R828" s="16" t="b">
        <f t="shared" si="74"/>
        <v>1</v>
      </c>
      <c r="T828" s="13"/>
    </row>
    <row r="829" spans="1:20" ht="15.75">
      <c r="A829" s="239">
        <v>804</v>
      </c>
      <c r="B829" s="206"/>
      <c r="C829" s="206"/>
      <c r="D829" s="225"/>
      <c r="E829" s="225"/>
      <c r="F829" s="225"/>
      <c r="G829" s="226"/>
      <c r="H829" s="226"/>
      <c r="I829" s="226"/>
      <c r="J829" s="226"/>
      <c r="K829" s="104">
        <f t="shared" si="75"/>
        <v>0</v>
      </c>
      <c r="L829" s="225"/>
      <c r="M829" s="207"/>
      <c r="N829" s="16" t="b">
        <f t="shared" si="77"/>
        <v>1</v>
      </c>
      <c r="O829" s="481" t="b">
        <f t="shared" si="76"/>
        <v>1</v>
      </c>
      <c r="P829" s="16" t="b">
        <f t="shared" si="78"/>
        <v>1</v>
      </c>
      <c r="Q829" s="16" t="b">
        <f t="shared" si="73"/>
        <v>1</v>
      </c>
      <c r="R829" s="16" t="b">
        <f t="shared" si="74"/>
        <v>1</v>
      </c>
      <c r="T829" s="13"/>
    </row>
    <row r="830" spans="1:20" ht="15.75">
      <c r="A830" s="239">
        <v>805</v>
      </c>
      <c r="B830" s="206"/>
      <c r="C830" s="206"/>
      <c r="D830" s="225"/>
      <c r="E830" s="225"/>
      <c r="F830" s="225"/>
      <c r="G830" s="226"/>
      <c r="H830" s="226"/>
      <c r="I830" s="226"/>
      <c r="J830" s="226"/>
      <c r="K830" s="104">
        <f t="shared" si="75"/>
        <v>0</v>
      </c>
      <c r="L830" s="225"/>
      <c r="M830" s="207"/>
      <c r="N830" s="16" t="b">
        <f t="shared" si="77"/>
        <v>1</v>
      </c>
      <c r="O830" s="481" t="b">
        <f t="shared" si="76"/>
        <v>1</v>
      </c>
      <c r="P830" s="16" t="b">
        <f t="shared" si="78"/>
        <v>1</v>
      </c>
      <c r="Q830" s="16" t="b">
        <f t="shared" si="73"/>
        <v>1</v>
      </c>
      <c r="R830" s="16" t="b">
        <f t="shared" si="74"/>
        <v>1</v>
      </c>
      <c r="T830" s="13"/>
    </row>
    <row r="831" spans="1:20" ht="15.75">
      <c r="A831" s="239">
        <v>806</v>
      </c>
      <c r="B831" s="206"/>
      <c r="C831" s="206"/>
      <c r="D831" s="225"/>
      <c r="E831" s="225"/>
      <c r="F831" s="225"/>
      <c r="G831" s="226"/>
      <c r="H831" s="226"/>
      <c r="I831" s="226"/>
      <c r="J831" s="226"/>
      <c r="K831" s="104">
        <f t="shared" si="75"/>
        <v>0</v>
      </c>
      <c r="L831" s="225"/>
      <c r="M831" s="207"/>
      <c r="N831" s="16" t="b">
        <f t="shared" si="77"/>
        <v>1</v>
      </c>
      <c r="O831" s="481" t="b">
        <f t="shared" si="76"/>
        <v>1</v>
      </c>
      <c r="P831" s="16" t="b">
        <f t="shared" si="78"/>
        <v>1</v>
      </c>
      <c r="Q831" s="16" t="b">
        <f t="shared" si="73"/>
        <v>1</v>
      </c>
      <c r="R831" s="16" t="b">
        <f t="shared" si="74"/>
        <v>1</v>
      </c>
      <c r="T831" s="13"/>
    </row>
    <row r="832" spans="1:20" ht="15.75">
      <c r="A832" s="239">
        <v>807</v>
      </c>
      <c r="B832" s="206"/>
      <c r="C832" s="206"/>
      <c r="D832" s="225"/>
      <c r="E832" s="225"/>
      <c r="F832" s="225"/>
      <c r="G832" s="226"/>
      <c r="H832" s="226"/>
      <c r="I832" s="226"/>
      <c r="J832" s="226"/>
      <c r="K832" s="104">
        <f t="shared" si="75"/>
        <v>0</v>
      </c>
      <c r="L832" s="225"/>
      <c r="M832" s="207"/>
      <c r="N832" s="16" t="b">
        <f t="shared" si="77"/>
        <v>1</v>
      </c>
      <c r="O832" s="481" t="b">
        <f t="shared" si="76"/>
        <v>1</v>
      </c>
      <c r="P832" s="16" t="b">
        <f t="shared" si="78"/>
        <v>1</v>
      </c>
      <c r="Q832" s="16" t="b">
        <f t="shared" si="73"/>
        <v>1</v>
      </c>
      <c r="R832" s="16" t="b">
        <f t="shared" si="74"/>
        <v>1</v>
      </c>
      <c r="T832" s="13"/>
    </row>
    <row r="833" spans="1:20" ht="15.75">
      <c r="A833" s="239">
        <v>808</v>
      </c>
      <c r="B833" s="206"/>
      <c r="C833" s="206"/>
      <c r="D833" s="225"/>
      <c r="E833" s="225"/>
      <c r="F833" s="225"/>
      <c r="G833" s="226"/>
      <c r="H833" s="226"/>
      <c r="I833" s="226"/>
      <c r="J833" s="226"/>
      <c r="K833" s="104">
        <f t="shared" si="75"/>
        <v>0</v>
      </c>
      <c r="L833" s="225"/>
      <c r="M833" s="207"/>
      <c r="N833" s="16" t="b">
        <f t="shared" si="77"/>
        <v>1</v>
      </c>
      <c r="O833" s="481" t="b">
        <f t="shared" si="76"/>
        <v>1</v>
      </c>
      <c r="P833" s="16" t="b">
        <f t="shared" si="78"/>
        <v>1</v>
      </c>
      <c r="Q833" s="16" t="b">
        <f t="shared" si="73"/>
        <v>1</v>
      </c>
      <c r="R833" s="16" t="b">
        <f t="shared" si="74"/>
        <v>1</v>
      </c>
      <c r="T833" s="13"/>
    </row>
    <row r="834" spans="1:20" ht="15.75">
      <c r="A834" s="239">
        <v>809</v>
      </c>
      <c r="B834" s="206"/>
      <c r="C834" s="206"/>
      <c r="D834" s="225"/>
      <c r="E834" s="225"/>
      <c r="F834" s="225"/>
      <c r="G834" s="226"/>
      <c r="H834" s="226"/>
      <c r="I834" s="226"/>
      <c r="J834" s="226"/>
      <c r="K834" s="104">
        <f t="shared" si="75"/>
        <v>0</v>
      </c>
      <c r="L834" s="225"/>
      <c r="M834" s="207"/>
      <c r="N834" s="16" t="b">
        <f t="shared" si="77"/>
        <v>1</v>
      </c>
      <c r="O834" s="481" t="b">
        <f t="shared" si="76"/>
        <v>1</v>
      </c>
      <c r="P834" s="16" t="b">
        <f t="shared" si="78"/>
        <v>1</v>
      </c>
      <c r="Q834" s="16" t="b">
        <f t="shared" si="73"/>
        <v>1</v>
      </c>
      <c r="R834" s="16" t="b">
        <f t="shared" si="74"/>
        <v>1</v>
      </c>
      <c r="T834" s="13"/>
    </row>
    <row r="835" spans="1:20" ht="15.75">
      <c r="A835" s="239">
        <v>810</v>
      </c>
      <c r="B835" s="206"/>
      <c r="C835" s="206"/>
      <c r="D835" s="225"/>
      <c r="E835" s="225"/>
      <c r="F835" s="225"/>
      <c r="G835" s="226"/>
      <c r="H835" s="226"/>
      <c r="I835" s="226"/>
      <c r="J835" s="226"/>
      <c r="K835" s="104">
        <f t="shared" si="75"/>
        <v>0</v>
      </c>
      <c r="L835" s="225"/>
      <c r="M835" s="207"/>
      <c r="N835" s="16" t="b">
        <f t="shared" si="77"/>
        <v>1</v>
      </c>
      <c r="O835" s="481" t="b">
        <f t="shared" si="76"/>
        <v>1</v>
      </c>
      <c r="P835" s="16" t="b">
        <f t="shared" si="78"/>
        <v>1</v>
      </c>
      <c r="Q835" s="16" t="b">
        <f t="shared" si="73"/>
        <v>1</v>
      </c>
      <c r="R835" s="16" t="b">
        <f t="shared" si="74"/>
        <v>1</v>
      </c>
      <c r="T835" s="13"/>
    </row>
    <row r="836" spans="1:20" ht="15.75">
      <c r="A836" s="239">
        <v>811</v>
      </c>
      <c r="B836" s="206"/>
      <c r="C836" s="206"/>
      <c r="D836" s="225"/>
      <c r="E836" s="225"/>
      <c r="F836" s="225"/>
      <c r="G836" s="226"/>
      <c r="H836" s="226"/>
      <c r="I836" s="226"/>
      <c r="J836" s="226"/>
      <c r="K836" s="104">
        <f t="shared" si="75"/>
        <v>0</v>
      </c>
      <c r="L836" s="225"/>
      <c r="M836" s="207"/>
      <c r="N836" s="16" t="b">
        <f t="shared" si="77"/>
        <v>1</v>
      </c>
      <c r="O836" s="481" t="b">
        <f t="shared" si="76"/>
        <v>1</v>
      </c>
      <c r="P836" s="16" t="b">
        <f t="shared" si="78"/>
        <v>1</v>
      </c>
      <c r="Q836" s="16" t="b">
        <f t="shared" si="73"/>
        <v>1</v>
      </c>
      <c r="R836" s="16" t="b">
        <f t="shared" si="74"/>
        <v>1</v>
      </c>
      <c r="T836" s="13"/>
    </row>
    <row r="837" spans="1:20" ht="15.75">
      <c r="A837" s="239">
        <v>812</v>
      </c>
      <c r="B837" s="206"/>
      <c r="C837" s="206"/>
      <c r="D837" s="225"/>
      <c r="E837" s="225"/>
      <c r="F837" s="225"/>
      <c r="G837" s="226"/>
      <c r="H837" s="226"/>
      <c r="I837" s="226"/>
      <c r="J837" s="226"/>
      <c r="K837" s="104">
        <f t="shared" si="75"/>
        <v>0</v>
      </c>
      <c r="L837" s="225"/>
      <c r="M837" s="207"/>
      <c r="N837" s="16" t="b">
        <f t="shared" si="77"/>
        <v>1</v>
      </c>
      <c r="O837" s="481" t="b">
        <f t="shared" si="76"/>
        <v>1</v>
      </c>
      <c r="P837" s="16" t="b">
        <f t="shared" si="78"/>
        <v>1</v>
      </c>
      <c r="Q837" s="16" t="b">
        <f t="shared" si="73"/>
        <v>1</v>
      </c>
      <c r="R837" s="16" t="b">
        <f t="shared" si="74"/>
        <v>1</v>
      </c>
      <c r="T837" s="13"/>
    </row>
    <row r="838" spans="1:20" ht="15.75">
      <c r="A838" s="239">
        <v>813</v>
      </c>
      <c r="B838" s="206"/>
      <c r="C838" s="206"/>
      <c r="D838" s="225"/>
      <c r="E838" s="225"/>
      <c r="F838" s="225"/>
      <c r="G838" s="226"/>
      <c r="H838" s="226"/>
      <c r="I838" s="226"/>
      <c r="J838" s="226"/>
      <c r="K838" s="104">
        <f t="shared" si="75"/>
        <v>0</v>
      </c>
      <c r="L838" s="225"/>
      <c r="M838" s="207"/>
      <c r="N838" s="16" t="b">
        <f t="shared" si="77"/>
        <v>1</v>
      </c>
      <c r="O838" s="481" t="b">
        <f t="shared" si="76"/>
        <v>1</v>
      </c>
      <c r="P838" s="16" t="b">
        <f t="shared" si="78"/>
        <v>1</v>
      </c>
      <c r="Q838" s="16" t="b">
        <f t="shared" si="73"/>
        <v>1</v>
      </c>
      <c r="R838" s="16" t="b">
        <f t="shared" si="74"/>
        <v>1</v>
      </c>
      <c r="T838" s="13"/>
    </row>
    <row r="839" spans="1:20" ht="15.75">
      <c r="A839" s="239">
        <v>814</v>
      </c>
      <c r="B839" s="206"/>
      <c r="C839" s="206"/>
      <c r="D839" s="225"/>
      <c r="E839" s="225"/>
      <c r="F839" s="225"/>
      <c r="G839" s="226"/>
      <c r="H839" s="226"/>
      <c r="I839" s="226"/>
      <c r="J839" s="226"/>
      <c r="K839" s="104">
        <f t="shared" si="75"/>
        <v>0</v>
      </c>
      <c r="L839" s="225"/>
      <c r="M839" s="207"/>
      <c r="N839" s="16" t="b">
        <f t="shared" si="77"/>
        <v>1</v>
      </c>
      <c r="O839" s="481" t="b">
        <f t="shared" si="76"/>
        <v>1</v>
      </c>
      <c r="P839" s="16" t="b">
        <f t="shared" si="78"/>
        <v>1</v>
      </c>
      <c r="Q839" s="16" t="b">
        <f t="shared" si="73"/>
        <v>1</v>
      </c>
      <c r="R839" s="16" t="b">
        <f t="shared" si="74"/>
        <v>1</v>
      </c>
      <c r="T839" s="13"/>
    </row>
    <row r="840" spans="1:20" ht="15.75">
      <c r="A840" s="239">
        <v>815</v>
      </c>
      <c r="B840" s="206"/>
      <c r="C840" s="206"/>
      <c r="D840" s="225"/>
      <c r="E840" s="225"/>
      <c r="F840" s="225"/>
      <c r="G840" s="226"/>
      <c r="H840" s="226"/>
      <c r="I840" s="226"/>
      <c r="J840" s="226"/>
      <c r="K840" s="104">
        <f t="shared" si="75"/>
        <v>0</v>
      </c>
      <c r="L840" s="225"/>
      <c r="M840" s="207"/>
      <c r="N840" s="16" t="b">
        <f t="shared" si="77"/>
        <v>1</v>
      </c>
      <c r="O840" s="481" t="b">
        <f t="shared" si="76"/>
        <v>1</v>
      </c>
      <c r="P840" s="16" t="b">
        <f t="shared" si="78"/>
        <v>1</v>
      </c>
      <c r="Q840" s="16" t="b">
        <f t="shared" si="73"/>
        <v>1</v>
      </c>
      <c r="R840" s="16" t="b">
        <f t="shared" si="74"/>
        <v>1</v>
      </c>
      <c r="T840" s="13"/>
    </row>
    <row r="841" spans="1:20" ht="15.75">
      <c r="A841" s="239">
        <v>816</v>
      </c>
      <c r="B841" s="206"/>
      <c r="C841" s="206"/>
      <c r="D841" s="225"/>
      <c r="E841" s="225"/>
      <c r="F841" s="225"/>
      <c r="G841" s="226"/>
      <c r="H841" s="226"/>
      <c r="I841" s="226"/>
      <c r="J841" s="226"/>
      <c r="K841" s="104">
        <f t="shared" si="75"/>
        <v>0</v>
      </c>
      <c r="L841" s="225"/>
      <c r="M841" s="207"/>
      <c r="N841" s="16" t="b">
        <f t="shared" si="77"/>
        <v>1</v>
      </c>
      <c r="O841" s="481" t="b">
        <f t="shared" si="76"/>
        <v>1</v>
      </c>
      <c r="P841" s="16" t="b">
        <f t="shared" si="78"/>
        <v>1</v>
      </c>
      <c r="Q841" s="16" t="b">
        <f t="shared" si="73"/>
        <v>1</v>
      </c>
      <c r="R841" s="16" t="b">
        <f t="shared" si="74"/>
        <v>1</v>
      </c>
      <c r="T841" s="13"/>
    </row>
    <row r="842" spans="1:20" ht="15.75">
      <c r="A842" s="239">
        <v>817</v>
      </c>
      <c r="B842" s="206"/>
      <c r="C842" s="206"/>
      <c r="D842" s="225"/>
      <c r="E842" s="225"/>
      <c r="F842" s="225"/>
      <c r="G842" s="226"/>
      <c r="H842" s="226"/>
      <c r="I842" s="226"/>
      <c r="J842" s="226"/>
      <c r="K842" s="104">
        <f t="shared" si="75"/>
        <v>0</v>
      </c>
      <c r="L842" s="225"/>
      <c r="M842" s="207"/>
      <c r="N842" s="16" t="b">
        <f t="shared" si="77"/>
        <v>1</v>
      </c>
      <c r="O842" s="481" t="b">
        <f t="shared" si="76"/>
        <v>1</v>
      </c>
      <c r="P842" s="16" t="b">
        <f t="shared" si="78"/>
        <v>1</v>
      </c>
      <c r="Q842" s="16" t="b">
        <f t="shared" si="73"/>
        <v>1</v>
      </c>
      <c r="R842" s="16" t="b">
        <f t="shared" si="74"/>
        <v>1</v>
      </c>
      <c r="T842" s="13"/>
    </row>
    <row r="843" spans="1:20" ht="15.75">
      <c r="A843" s="239">
        <v>818</v>
      </c>
      <c r="B843" s="206"/>
      <c r="C843" s="206"/>
      <c r="D843" s="225"/>
      <c r="E843" s="225"/>
      <c r="F843" s="225"/>
      <c r="G843" s="226"/>
      <c r="H843" s="226"/>
      <c r="I843" s="226"/>
      <c r="J843" s="226"/>
      <c r="K843" s="104">
        <f t="shared" si="75"/>
        <v>0</v>
      </c>
      <c r="L843" s="225"/>
      <c r="M843" s="207"/>
      <c r="N843" s="16" t="b">
        <f t="shared" si="77"/>
        <v>1</v>
      </c>
      <c r="O843" s="481" t="b">
        <f t="shared" si="76"/>
        <v>1</v>
      </c>
      <c r="P843" s="16" t="b">
        <f t="shared" si="78"/>
        <v>1</v>
      </c>
      <c r="Q843" s="16" t="b">
        <f t="shared" si="73"/>
        <v>1</v>
      </c>
      <c r="R843" s="16" t="b">
        <f t="shared" si="74"/>
        <v>1</v>
      </c>
      <c r="T843" s="13"/>
    </row>
    <row r="844" spans="1:20" ht="15.75">
      <c r="A844" s="239">
        <v>819</v>
      </c>
      <c r="B844" s="206"/>
      <c r="C844" s="206"/>
      <c r="D844" s="225"/>
      <c r="E844" s="225"/>
      <c r="F844" s="225"/>
      <c r="G844" s="226"/>
      <c r="H844" s="226"/>
      <c r="I844" s="226"/>
      <c r="J844" s="226"/>
      <c r="K844" s="104">
        <f t="shared" si="75"/>
        <v>0</v>
      </c>
      <c r="L844" s="225"/>
      <c r="M844" s="207"/>
      <c r="N844" s="16" t="b">
        <f t="shared" si="77"/>
        <v>1</v>
      </c>
      <c r="O844" s="481" t="b">
        <f t="shared" si="76"/>
        <v>1</v>
      </c>
      <c r="P844" s="16" t="b">
        <f t="shared" si="78"/>
        <v>1</v>
      </c>
      <c r="Q844" s="16" t="b">
        <f t="shared" si="73"/>
        <v>1</v>
      </c>
      <c r="R844" s="16" t="b">
        <f t="shared" si="74"/>
        <v>1</v>
      </c>
      <c r="T844" s="13"/>
    </row>
    <row r="845" spans="1:20" ht="15.75">
      <c r="A845" s="239">
        <v>820</v>
      </c>
      <c r="B845" s="206"/>
      <c r="C845" s="206"/>
      <c r="D845" s="225"/>
      <c r="E845" s="225"/>
      <c r="F845" s="225"/>
      <c r="G845" s="226"/>
      <c r="H845" s="226"/>
      <c r="I845" s="226"/>
      <c r="J845" s="226"/>
      <c r="K845" s="104">
        <f t="shared" si="75"/>
        <v>0</v>
      </c>
      <c r="L845" s="225"/>
      <c r="M845" s="207"/>
      <c r="N845" s="16" t="b">
        <f t="shared" si="77"/>
        <v>1</v>
      </c>
      <c r="O845" s="481" t="b">
        <f t="shared" si="76"/>
        <v>1</v>
      </c>
      <c r="P845" s="16" t="b">
        <f t="shared" si="78"/>
        <v>1</v>
      </c>
      <c r="Q845" s="16" t="b">
        <f t="shared" si="73"/>
        <v>1</v>
      </c>
      <c r="R845" s="16" t="b">
        <f t="shared" si="74"/>
        <v>1</v>
      </c>
      <c r="T845" s="13"/>
    </row>
    <row r="846" spans="1:20" ht="15.75">
      <c r="A846" s="239">
        <v>821</v>
      </c>
      <c r="B846" s="206"/>
      <c r="C846" s="206"/>
      <c r="D846" s="225"/>
      <c r="E846" s="225"/>
      <c r="F846" s="225"/>
      <c r="G846" s="226"/>
      <c r="H846" s="226"/>
      <c r="I846" s="226"/>
      <c r="J846" s="226"/>
      <c r="K846" s="104">
        <f t="shared" si="75"/>
        <v>0</v>
      </c>
      <c r="L846" s="225"/>
      <c r="M846" s="207"/>
      <c r="N846" s="16" t="b">
        <f t="shared" si="77"/>
        <v>1</v>
      </c>
      <c r="O846" s="481" t="b">
        <f t="shared" si="76"/>
        <v>1</v>
      </c>
      <c r="P846" s="16" t="b">
        <f t="shared" si="78"/>
        <v>1</v>
      </c>
      <c r="Q846" s="16" t="b">
        <f t="shared" si="73"/>
        <v>1</v>
      </c>
      <c r="R846" s="16" t="b">
        <f t="shared" si="74"/>
        <v>1</v>
      </c>
      <c r="T846" s="13"/>
    </row>
    <row r="847" spans="1:20" ht="15.75">
      <c r="A847" s="239">
        <v>822</v>
      </c>
      <c r="B847" s="206"/>
      <c r="C847" s="206"/>
      <c r="D847" s="225"/>
      <c r="E847" s="225"/>
      <c r="F847" s="225"/>
      <c r="G847" s="226"/>
      <c r="H847" s="226"/>
      <c r="I847" s="226"/>
      <c r="J847" s="226"/>
      <c r="K847" s="104">
        <f t="shared" si="75"/>
        <v>0</v>
      </c>
      <c r="L847" s="225"/>
      <c r="M847" s="207"/>
      <c r="N847" s="16" t="b">
        <f t="shared" si="77"/>
        <v>1</v>
      </c>
      <c r="O847" s="481" t="b">
        <f t="shared" si="76"/>
        <v>1</v>
      </c>
      <c r="P847" s="16" t="b">
        <f t="shared" si="78"/>
        <v>1</v>
      </c>
      <c r="Q847" s="16" t="b">
        <f t="shared" si="73"/>
        <v>1</v>
      </c>
      <c r="R847" s="16" t="b">
        <f t="shared" si="74"/>
        <v>1</v>
      </c>
      <c r="T847" s="13"/>
    </row>
    <row r="848" spans="1:20" ht="15.75">
      <c r="A848" s="239">
        <v>823</v>
      </c>
      <c r="B848" s="206"/>
      <c r="C848" s="206"/>
      <c r="D848" s="225"/>
      <c r="E848" s="225"/>
      <c r="F848" s="225"/>
      <c r="G848" s="226"/>
      <c r="H848" s="226"/>
      <c r="I848" s="226"/>
      <c r="J848" s="226"/>
      <c r="K848" s="104">
        <f t="shared" si="75"/>
        <v>0</v>
      </c>
      <c r="L848" s="225"/>
      <c r="M848" s="207"/>
      <c r="N848" s="16" t="b">
        <f t="shared" si="77"/>
        <v>1</v>
      </c>
      <c r="O848" s="481" t="b">
        <f t="shared" si="76"/>
        <v>1</v>
      </c>
      <c r="P848" s="16" t="b">
        <f t="shared" si="78"/>
        <v>1</v>
      </c>
      <c r="Q848" s="16" t="b">
        <f t="shared" si="73"/>
        <v>1</v>
      </c>
      <c r="R848" s="16" t="b">
        <f t="shared" si="74"/>
        <v>1</v>
      </c>
      <c r="T848" s="13"/>
    </row>
    <row r="849" spans="1:20" ht="15.75">
      <c r="A849" s="239">
        <v>824</v>
      </c>
      <c r="B849" s="206"/>
      <c r="C849" s="206"/>
      <c r="D849" s="225"/>
      <c r="E849" s="225"/>
      <c r="F849" s="225"/>
      <c r="G849" s="226"/>
      <c r="H849" s="226"/>
      <c r="I849" s="226"/>
      <c r="J849" s="226"/>
      <c r="K849" s="104">
        <f t="shared" si="75"/>
        <v>0</v>
      </c>
      <c r="L849" s="225"/>
      <c r="M849" s="207"/>
      <c r="N849" s="16" t="b">
        <f t="shared" si="77"/>
        <v>1</v>
      </c>
      <c r="O849" s="481" t="b">
        <f t="shared" si="76"/>
        <v>1</v>
      </c>
      <c r="P849" s="16" t="b">
        <f t="shared" si="78"/>
        <v>1</v>
      </c>
      <c r="Q849" s="16" t="b">
        <f t="shared" si="73"/>
        <v>1</v>
      </c>
      <c r="R849" s="16" t="b">
        <f t="shared" si="74"/>
        <v>1</v>
      </c>
      <c r="T849" s="13"/>
    </row>
    <row r="850" spans="1:20" ht="15.75">
      <c r="A850" s="239">
        <v>825</v>
      </c>
      <c r="B850" s="206"/>
      <c r="C850" s="206"/>
      <c r="D850" s="225"/>
      <c r="E850" s="225"/>
      <c r="F850" s="225"/>
      <c r="G850" s="226"/>
      <c r="H850" s="226"/>
      <c r="I850" s="226"/>
      <c r="J850" s="226"/>
      <c r="K850" s="104">
        <f t="shared" si="75"/>
        <v>0</v>
      </c>
      <c r="L850" s="225"/>
      <c r="M850" s="207"/>
      <c r="N850" s="16" t="b">
        <f t="shared" si="77"/>
        <v>1</v>
      </c>
      <c r="O850" s="481" t="b">
        <f t="shared" si="76"/>
        <v>1</v>
      </c>
      <c r="P850" s="16" t="b">
        <f t="shared" si="78"/>
        <v>1</v>
      </c>
      <c r="Q850" s="16" t="b">
        <f t="shared" si="73"/>
        <v>1</v>
      </c>
      <c r="R850" s="16" t="b">
        <f t="shared" si="74"/>
        <v>1</v>
      </c>
      <c r="T850" s="13"/>
    </row>
    <row r="851" spans="1:20" ht="15.75">
      <c r="A851" s="239">
        <v>826</v>
      </c>
      <c r="B851" s="206"/>
      <c r="C851" s="206"/>
      <c r="D851" s="225"/>
      <c r="E851" s="225"/>
      <c r="F851" s="225"/>
      <c r="G851" s="226"/>
      <c r="H851" s="226"/>
      <c r="I851" s="226"/>
      <c r="J851" s="226"/>
      <c r="K851" s="104">
        <f t="shared" si="75"/>
        <v>0</v>
      </c>
      <c r="L851" s="225"/>
      <c r="M851" s="207"/>
      <c r="N851" s="16" t="b">
        <f t="shared" si="77"/>
        <v>1</v>
      </c>
      <c r="O851" s="481" t="b">
        <f t="shared" si="76"/>
        <v>1</v>
      </c>
      <c r="P851" s="16" t="b">
        <f t="shared" si="78"/>
        <v>1</v>
      </c>
      <c r="Q851" s="16" t="b">
        <f t="shared" si="73"/>
        <v>1</v>
      </c>
      <c r="R851" s="16" t="b">
        <f t="shared" si="74"/>
        <v>1</v>
      </c>
      <c r="T851" s="13"/>
    </row>
    <row r="852" spans="1:20" ht="15.75">
      <c r="A852" s="239">
        <v>827</v>
      </c>
      <c r="B852" s="206"/>
      <c r="C852" s="206"/>
      <c r="D852" s="225"/>
      <c r="E852" s="225"/>
      <c r="F852" s="225"/>
      <c r="G852" s="226"/>
      <c r="H852" s="226"/>
      <c r="I852" s="226"/>
      <c r="J852" s="226"/>
      <c r="K852" s="104">
        <f t="shared" si="75"/>
        <v>0</v>
      </c>
      <c r="L852" s="225"/>
      <c r="M852" s="207"/>
      <c r="N852" s="16" t="b">
        <f t="shared" si="77"/>
        <v>1</v>
      </c>
      <c r="O852" s="481" t="b">
        <f t="shared" si="76"/>
        <v>1</v>
      </c>
      <c r="P852" s="16" t="b">
        <f t="shared" si="78"/>
        <v>1</v>
      </c>
      <c r="Q852" s="16" t="b">
        <f t="shared" si="73"/>
        <v>1</v>
      </c>
      <c r="R852" s="16" t="b">
        <f t="shared" si="74"/>
        <v>1</v>
      </c>
      <c r="T852" s="13"/>
    </row>
    <row r="853" spans="1:20" ht="15.75">
      <c r="A853" s="239">
        <v>828</v>
      </c>
      <c r="B853" s="206"/>
      <c r="C853" s="206"/>
      <c r="D853" s="225"/>
      <c r="E853" s="225"/>
      <c r="F853" s="225"/>
      <c r="G853" s="226"/>
      <c r="H853" s="226"/>
      <c r="I853" s="226"/>
      <c r="J853" s="226"/>
      <c r="K853" s="104">
        <f t="shared" si="75"/>
        <v>0</v>
      </c>
      <c r="L853" s="225"/>
      <c r="M853" s="207"/>
      <c r="N853" s="16" t="b">
        <f t="shared" si="77"/>
        <v>1</v>
      </c>
      <c r="O853" s="481" t="b">
        <f t="shared" si="76"/>
        <v>1</v>
      </c>
      <c r="P853" s="16" t="b">
        <f t="shared" si="78"/>
        <v>1</v>
      </c>
      <c r="Q853" s="16" t="b">
        <f t="shared" si="73"/>
        <v>1</v>
      </c>
      <c r="R853" s="16" t="b">
        <f t="shared" si="74"/>
        <v>1</v>
      </c>
      <c r="T853" s="13"/>
    </row>
    <row r="854" spans="1:20" ht="15.75">
      <c r="A854" s="239">
        <v>829</v>
      </c>
      <c r="B854" s="206"/>
      <c r="C854" s="206"/>
      <c r="D854" s="225"/>
      <c r="E854" s="225"/>
      <c r="F854" s="225"/>
      <c r="G854" s="226"/>
      <c r="H854" s="226"/>
      <c r="I854" s="226"/>
      <c r="J854" s="226"/>
      <c r="K854" s="104">
        <f t="shared" si="75"/>
        <v>0</v>
      </c>
      <c r="L854" s="225"/>
      <c r="M854" s="207"/>
      <c r="N854" s="16" t="b">
        <f t="shared" si="77"/>
        <v>1</v>
      </c>
      <c r="O854" s="481" t="b">
        <f t="shared" si="76"/>
        <v>1</v>
      </c>
      <c r="P854" s="16" t="b">
        <f t="shared" si="78"/>
        <v>1</v>
      </c>
      <c r="Q854" s="16" t="b">
        <f t="shared" si="73"/>
        <v>1</v>
      </c>
      <c r="R854" s="16" t="b">
        <f t="shared" si="74"/>
        <v>1</v>
      </c>
      <c r="T854" s="13"/>
    </row>
    <row r="855" spans="1:20" ht="15.75">
      <c r="A855" s="239">
        <v>830</v>
      </c>
      <c r="B855" s="206"/>
      <c r="C855" s="206"/>
      <c r="D855" s="225"/>
      <c r="E855" s="225"/>
      <c r="F855" s="225"/>
      <c r="G855" s="226"/>
      <c r="H855" s="226"/>
      <c r="I855" s="226"/>
      <c r="J855" s="226"/>
      <c r="K855" s="104">
        <f t="shared" si="75"/>
        <v>0</v>
      </c>
      <c r="L855" s="225"/>
      <c r="M855" s="207"/>
      <c r="N855" s="16" t="b">
        <f t="shared" si="77"/>
        <v>1</v>
      </c>
      <c r="O855" s="481" t="b">
        <f t="shared" si="76"/>
        <v>1</v>
      </c>
      <c r="P855" s="16" t="b">
        <f t="shared" si="78"/>
        <v>1</v>
      </c>
      <c r="Q855" s="16" t="b">
        <f t="shared" si="73"/>
        <v>1</v>
      </c>
      <c r="R855" s="16" t="b">
        <f t="shared" si="74"/>
        <v>1</v>
      </c>
      <c r="T855" s="13"/>
    </row>
    <row r="856" spans="1:20" ht="15.75">
      <c r="A856" s="239">
        <v>831</v>
      </c>
      <c r="B856" s="206"/>
      <c r="C856" s="206"/>
      <c r="D856" s="225"/>
      <c r="E856" s="225"/>
      <c r="F856" s="225"/>
      <c r="G856" s="226"/>
      <c r="H856" s="226"/>
      <c r="I856" s="226"/>
      <c r="J856" s="226"/>
      <c r="K856" s="104">
        <f t="shared" si="75"/>
        <v>0</v>
      </c>
      <c r="L856" s="225"/>
      <c r="M856" s="207"/>
      <c r="N856" s="16" t="b">
        <f t="shared" si="77"/>
        <v>1</v>
      </c>
      <c r="O856" s="481" t="b">
        <f t="shared" si="76"/>
        <v>1</v>
      </c>
      <c r="P856" s="16" t="b">
        <f t="shared" si="78"/>
        <v>1</v>
      </c>
      <c r="Q856" s="16" t="b">
        <f t="shared" si="73"/>
        <v>1</v>
      </c>
      <c r="R856" s="16" t="b">
        <f t="shared" si="74"/>
        <v>1</v>
      </c>
      <c r="T856" s="13"/>
    </row>
    <row r="857" spans="1:20" ht="15.75">
      <c r="A857" s="239">
        <v>832</v>
      </c>
      <c r="B857" s="206"/>
      <c r="C857" s="206"/>
      <c r="D857" s="225"/>
      <c r="E857" s="225"/>
      <c r="F857" s="225"/>
      <c r="G857" s="226"/>
      <c r="H857" s="226"/>
      <c r="I857" s="226"/>
      <c r="J857" s="226"/>
      <c r="K857" s="104">
        <f t="shared" si="75"/>
        <v>0</v>
      </c>
      <c r="L857" s="225"/>
      <c r="M857" s="207"/>
      <c r="N857" s="16" t="b">
        <f t="shared" si="77"/>
        <v>1</v>
      </c>
      <c r="O857" s="481" t="b">
        <f t="shared" si="76"/>
        <v>1</v>
      </c>
      <c r="P857" s="16" t="b">
        <f t="shared" si="78"/>
        <v>1</v>
      </c>
      <c r="Q857" s="16" t="b">
        <f t="shared" si="73"/>
        <v>1</v>
      </c>
      <c r="R857" s="16" t="b">
        <f t="shared" si="74"/>
        <v>1</v>
      </c>
      <c r="T857" s="13"/>
    </row>
    <row r="858" spans="1:20" ht="15.75">
      <c r="A858" s="239">
        <v>833</v>
      </c>
      <c r="B858" s="206"/>
      <c r="C858" s="206"/>
      <c r="D858" s="225"/>
      <c r="E858" s="225"/>
      <c r="F858" s="225"/>
      <c r="G858" s="226"/>
      <c r="H858" s="226"/>
      <c r="I858" s="226"/>
      <c r="J858" s="226"/>
      <c r="K858" s="104">
        <f t="shared" si="75"/>
        <v>0</v>
      </c>
      <c r="L858" s="225"/>
      <c r="M858" s="207"/>
      <c r="N858" s="16" t="b">
        <f t="shared" si="77"/>
        <v>1</v>
      </c>
      <c r="O858" s="481" t="b">
        <f t="shared" si="76"/>
        <v>1</v>
      </c>
      <c r="P858" s="16" t="b">
        <f t="shared" si="78"/>
        <v>1</v>
      </c>
      <c r="Q858" s="16" t="b">
        <f t="shared" ref="Q858:Q921" si="79">IF(B858="",TRUE,(IF(ISNUMBER(MATCH(B858,CountriesList,0)),TRUE,FALSE)))</f>
        <v>1</v>
      </c>
      <c r="R858" s="16" t="b">
        <f t="shared" ref="R858:R921" si="80">IF(C858="",TRUE,(IF(ISNUMBER(MATCH(C858,ClientCategorisationList,0)),TRUE,FALSE)))</f>
        <v>1</v>
      </c>
      <c r="T858" s="13"/>
    </row>
    <row r="859" spans="1:20" ht="15.75">
      <c r="A859" s="239">
        <v>834</v>
      </c>
      <c r="B859" s="206"/>
      <c r="C859" s="206"/>
      <c r="D859" s="225"/>
      <c r="E859" s="225"/>
      <c r="F859" s="225"/>
      <c r="G859" s="226"/>
      <c r="H859" s="226"/>
      <c r="I859" s="226"/>
      <c r="J859" s="226"/>
      <c r="K859" s="104">
        <f t="shared" ref="K859:K922" si="81">SUM(G859:J859)</f>
        <v>0</v>
      </c>
      <c r="L859" s="225"/>
      <c r="M859" s="207"/>
      <c r="N859" s="16" t="b">
        <f t="shared" si="77"/>
        <v>1</v>
      </c>
      <c r="O859" s="481" t="b">
        <f t="shared" ref="O859:O922" si="82">IF(OR(AND(B859="N/A",C859="N/A"),AND(B859&lt;&gt;"N/A",C859&lt;&gt;"N/A"),AND(ISBLANK(B859),ISBLANK(C859)),AND(NOT(ISBLANK(B859)),NOT(ISBLANK(C859)))),TRUE,FALSE)</f>
        <v>1</v>
      </c>
      <c r="P859" s="16" t="b">
        <f t="shared" si="78"/>
        <v>1</v>
      </c>
      <c r="Q859" s="16" t="b">
        <f t="shared" si="79"/>
        <v>1</v>
      </c>
      <c r="R859" s="16" t="b">
        <f t="shared" si="80"/>
        <v>1</v>
      </c>
      <c r="T859" s="13"/>
    </row>
    <row r="860" spans="1:20" ht="15.75">
      <c r="A860" s="239">
        <v>835</v>
      </c>
      <c r="B860" s="206"/>
      <c r="C860" s="206"/>
      <c r="D860" s="225"/>
      <c r="E860" s="225"/>
      <c r="F860" s="225"/>
      <c r="G860" s="226"/>
      <c r="H860" s="226"/>
      <c r="I860" s="226"/>
      <c r="J860" s="226"/>
      <c r="K860" s="104">
        <f t="shared" si="81"/>
        <v>0</v>
      </c>
      <c r="L860" s="225"/>
      <c r="M860" s="207"/>
      <c r="N860" s="16" t="b">
        <f t="shared" ref="N860:N923" si="83">IF(ISBLANK(B860),TRUE,IF(OR(ISBLANK(C860),ISBLANK(D860),ISBLANK(E860),ISBLANK(F860),ISBLANK(G860),ISBLANK(H860),ISBLANK(I860),ISBLANK(J860),ISBLANK(K860),ISBLANK(L860),ISBLANK(M860)),FALSE,TRUE))</f>
        <v>1</v>
      </c>
      <c r="O860" s="481" t="b">
        <f t="shared" si="82"/>
        <v>1</v>
      </c>
      <c r="P860" s="16" t="b">
        <f t="shared" ref="P860:P923" si="84">IF(OR(AND(B860="N/A",C860="N/A",D860=0,E860=0,F860=0,K860=0,L860=0,M860=0),AND(ISBLANK(B860),ISBLANK(C860),ISBLANK(D860),ISBLANK(E860),ISBLANK(F860),ISBLANK(G860),ISBLANK(H860),ISBLANK(I860),ISBLANK(J860),K860=0,ISBLANK(L860),ISBLANK(M860)),AND(AND(NOT(ISBLANK(B860)),B860&lt;&gt;"N/A"),AND(NOT(ISBLANK(C860)),C860&lt;&gt;"N/A"),D860&lt;&gt;0)),TRUE,FALSE)</f>
        <v>1</v>
      </c>
      <c r="Q860" s="16" t="b">
        <f t="shared" si="79"/>
        <v>1</v>
      </c>
      <c r="R860" s="16" t="b">
        <f t="shared" si="80"/>
        <v>1</v>
      </c>
      <c r="T860" s="13"/>
    </row>
    <row r="861" spans="1:20" ht="15.75">
      <c r="A861" s="239">
        <v>836</v>
      </c>
      <c r="B861" s="206"/>
      <c r="C861" s="206"/>
      <c r="D861" s="225"/>
      <c r="E861" s="225"/>
      <c r="F861" s="225"/>
      <c r="G861" s="226"/>
      <c r="H861" s="226"/>
      <c r="I861" s="226"/>
      <c r="J861" s="226"/>
      <c r="K861" s="104">
        <f t="shared" si="81"/>
        <v>0</v>
      </c>
      <c r="L861" s="225"/>
      <c r="M861" s="207"/>
      <c r="N861" s="16" t="b">
        <f t="shared" si="83"/>
        <v>1</v>
      </c>
      <c r="O861" s="481" t="b">
        <f t="shared" si="82"/>
        <v>1</v>
      </c>
      <c r="P861" s="16" t="b">
        <f t="shared" si="84"/>
        <v>1</v>
      </c>
      <c r="Q861" s="16" t="b">
        <f t="shared" si="79"/>
        <v>1</v>
      </c>
      <c r="R861" s="16" t="b">
        <f t="shared" si="80"/>
        <v>1</v>
      </c>
      <c r="T861" s="13"/>
    </row>
    <row r="862" spans="1:20" ht="15.75">
      <c r="A862" s="239">
        <v>837</v>
      </c>
      <c r="B862" s="206"/>
      <c r="C862" s="206"/>
      <c r="D862" s="225"/>
      <c r="E862" s="225"/>
      <c r="F862" s="225"/>
      <c r="G862" s="226"/>
      <c r="H862" s="226"/>
      <c r="I862" s="226"/>
      <c r="J862" s="226"/>
      <c r="K862" s="104">
        <f t="shared" si="81"/>
        <v>0</v>
      </c>
      <c r="L862" s="225"/>
      <c r="M862" s="207"/>
      <c r="N862" s="16" t="b">
        <f t="shared" si="83"/>
        <v>1</v>
      </c>
      <c r="O862" s="481" t="b">
        <f t="shared" si="82"/>
        <v>1</v>
      </c>
      <c r="P862" s="16" t="b">
        <f t="shared" si="84"/>
        <v>1</v>
      </c>
      <c r="Q862" s="16" t="b">
        <f t="shared" si="79"/>
        <v>1</v>
      </c>
      <c r="R862" s="16" t="b">
        <f t="shared" si="80"/>
        <v>1</v>
      </c>
      <c r="T862" s="13"/>
    </row>
    <row r="863" spans="1:20" ht="15.75">
      <c r="A863" s="239">
        <v>838</v>
      </c>
      <c r="B863" s="206"/>
      <c r="C863" s="206"/>
      <c r="D863" s="225"/>
      <c r="E863" s="225"/>
      <c r="F863" s="225"/>
      <c r="G863" s="226"/>
      <c r="H863" s="226"/>
      <c r="I863" s="226"/>
      <c r="J863" s="226"/>
      <c r="K863" s="104">
        <f t="shared" si="81"/>
        <v>0</v>
      </c>
      <c r="L863" s="225"/>
      <c r="M863" s="207"/>
      <c r="N863" s="16" t="b">
        <f t="shared" si="83"/>
        <v>1</v>
      </c>
      <c r="O863" s="481" t="b">
        <f t="shared" si="82"/>
        <v>1</v>
      </c>
      <c r="P863" s="16" t="b">
        <f t="shared" si="84"/>
        <v>1</v>
      </c>
      <c r="Q863" s="16" t="b">
        <f t="shared" si="79"/>
        <v>1</v>
      </c>
      <c r="R863" s="16" t="b">
        <f t="shared" si="80"/>
        <v>1</v>
      </c>
      <c r="T863" s="13"/>
    </row>
    <row r="864" spans="1:20" ht="15.75">
      <c r="A864" s="239">
        <v>839</v>
      </c>
      <c r="B864" s="206"/>
      <c r="C864" s="206"/>
      <c r="D864" s="225"/>
      <c r="E864" s="225"/>
      <c r="F864" s="225"/>
      <c r="G864" s="226"/>
      <c r="H864" s="226"/>
      <c r="I864" s="226"/>
      <c r="J864" s="226"/>
      <c r="K864" s="104">
        <f t="shared" si="81"/>
        <v>0</v>
      </c>
      <c r="L864" s="225"/>
      <c r="M864" s="207"/>
      <c r="N864" s="16" t="b">
        <f t="shared" si="83"/>
        <v>1</v>
      </c>
      <c r="O864" s="481" t="b">
        <f t="shared" si="82"/>
        <v>1</v>
      </c>
      <c r="P864" s="16" t="b">
        <f t="shared" si="84"/>
        <v>1</v>
      </c>
      <c r="Q864" s="16" t="b">
        <f t="shared" si="79"/>
        <v>1</v>
      </c>
      <c r="R864" s="16" t="b">
        <f t="shared" si="80"/>
        <v>1</v>
      </c>
      <c r="T864" s="13"/>
    </row>
    <row r="865" spans="1:20" ht="15.75">
      <c r="A865" s="239">
        <v>840</v>
      </c>
      <c r="B865" s="206"/>
      <c r="C865" s="206"/>
      <c r="D865" s="225"/>
      <c r="E865" s="225"/>
      <c r="F865" s="225"/>
      <c r="G865" s="226"/>
      <c r="H865" s="226"/>
      <c r="I865" s="226"/>
      <c r="J865" s="226"/>
      <c r="K865" s="104">
        <f t="shared" si="81"/>
        <v>0</v>
      </c>
      <c r="L865" s="225"/>
      <c r="M865" s="207"/>
      <c r="N865" s="16" t="b">
        <f t="shared" si="83"/>
        <v>1</v>
      </c>
      <c r="O865" s="481" t="b">
        <f t="shared" si="82"/>
        <v>1</v>
      </c>
      <c r="P865" s="16" t="b">
        <f t="shared" si="84"/>
        <v>1</v>
      </c>
      <c r="Q865" s="16" t="b">
        <f t="shared" si="79"/>
        <v>1</v>
      </c>
      <c r="R865" s="16" t="b">
        <f t="shared" si="80"/>
        <v>1</v>
      </c>
      <c r="T865" s="13"/>
    </row>
    <row r="866" spans="1:20" ht="15.75">
      <c r="A866" s="239">
        <v>841</v>
      </c>
      <c r="B866" s="206"/>
      <c r="C866" s="206"/>
      <c r="D866" s="225"/>
      <c r="E866" s="225"/>
      <c r="F866" s="225"/>
      <c r="G866" s="226"/>
      <c r="H866" s="226"/>
      <c r="I866" s="226"/>
      <c r="J866" s="226"/>
      <c r="K866" s="104">
        <f t="shared" si="81"/>
        <v>0</v>
      </c>
      <c r="L866" s="225"/>
      <c r="M866" s="207"/>
      <c r="N866" s="16" t="b">
        <f t="shared" si="83"/>
        <v>1</v>
      </c>
      <c r="O866" s="481" t="b">
        <f t="shared" si="82"/>
        <v>1</v>
      </c>
      <c r="P866" s="16" t="b">
        <f t="shared" si="84"/>
        <v>1</v>
      </c>
      <c r="Q866" s="16" t="b">
        <f t="shared" si="79"/>
        <v>1</v>
      </c>
      <c r="R866" s="16" t="b">
        <f t="shared" si="80"/>
        <v>1</v>
      </c>
      <c r="T866" s="13"/>
    </row>
    <row r="867" spans="1:20" ht="15.75">
      <c r="A867" s="239">
        <v>842</v>
      </c>
      <c r="B867" s="206"/>
      <c r="C867" s="206"/>
      <c r="D867" s="225"/>
      <c r="E867" s="225"/>
      <c r="F867" s="225"/>
      <c r="G867" s="226"/>
      <c r="H867" s="226"/>
      <c r="I867" s="226"/>
      <c r="J867" s="226"/>
      <c r="K867" s="104">
        <f t="shared" si="81"/>
        <v>0</v>
      </c>
      <c r="L867" s="225"/>
      <c r="M867" s="207"/>
      <c r="N867" s="16" t="b">
        <f t="shared" si="83"/>
        <v>1</v>
      </c>
      <c r="O867" s="481" t="b">
        <f t="shared" si="82"/>
        <v>1</v>
      </c>
      <c r="P867" s="16" t="b">
        <f t="shared" si="84"/>
        <v>1</v>
      </c>
      <c r="Q867" s="16" t="b">
        <f t="shared" si="79"/>
        <v>1</v>
      </c>
      <c r="R867" s="16" t="b">
        <f t="shared" si="80"/>
        <v>1</v>
      </c>
      <c r="T867" s="13"/>
    </row>
    <row r="868" spans="1:20" ht="15.75">
      <c r="A868" s="239">
        <v>843</v>
      </c>
      <c r="B868" s="206"/>
      <c r="C868" s="206"/>
      <c r="D868" s="225"/>
      <c r="E868" s="225"/>
      <c r="F868" s="225"/>
      <c r="G868" s="226"/>
      <c r="H868" s="226"/>
      <c r="I868" s="226"/>
      <c r="J868" s="226"/>
      <c r="K868" s="104">
        <f t="shared" si="81"/>
        <v>0</v>
      </c>
      <c r="L868" s="225"/>
      <c r="M868" s="207"/>
      <c r="N868" s="16" t="b">
        <f t="shared" si="83"/>
        <v>1</v>
      </c>
      <c r="O868" s="481" t="b">
        <f t="shared" si="82"/>
        <v>1</v>
      </c>
      <c r="P868" s="16" t="b">
        <f t="shared" si="84"/>
        <v>1</v>
      </c>
      <c r="Q868" s="16" t="b">
        <f t="shared" si="79"/>
        <v>1</v>
      </c>
      <c r="R868" s="16" t="b">
        <f t="shared" si="80"/>
        <v>1</v>
      </c>
      <c r="T868" s="13"/>
    </row>
    <row r="869" spans="1:20" ht="15.75">
      <c r="A869" s="239">
        <v>844</v>
      </c>
      <c r="B869" s="206"/>
      <c r="C869" s="206"/>
      <c r="D869" s="225"/>
      <c r="E869" s="225"/>
      <c r="F869" s="225"/>
      <c r="G869" s="226"/>
      <c r="H869" s="226"/>
      <c r="I869" s="226"/>
      <c r="J869" s="226"/>
      <c r="K869" s="104">
        <f t="shared" si="81"/>
        <v>0</v>
      </c>
      <c r="L869" s="225"/>
      <c r="M869" s="207"/>
      <c r="N869" s="16" t="b">
        <f t="shared" si="83"/>
        <v>1</v>
      </c>
      <c r="O869" s="481" t="b">
        <f t="shared" si="82"/>
        <v>1</v>
      </c>
      <c r="P869" s="16" t="b">
        <f t="shared" si="84"/>
        <v>1</v>
      </c>
      <c r="Q869" s="16" t="b">
        <f t="shared" si="79"/>
        <v>1</v>
      </c>
      <c r="R869" s="16" t="b">
        <f t="shared" si="80"/>
        <v>1</v>
      </c>
      <c r="T869" s="13"/>
    </row>
    <row r="870" spans="1:20" ht="15.75">
      <c r="A870" s="239">
        <v>845</v>
      </c>
      <c r="B870" s="206"/>
      <c r="C870" s="206"/>
      <c r="D870" s="225"/>
      <c r="E870" s="225"/>
      <c r="F870" s="225"/>
      <c r="G870" s="226"/>
      <c r="H870" s="226"/>
      <c r="I870" s="226"/>
      <c r="J870" s="226"/>
      <c r="K870" s="104">
        <f t="shared" si="81"/>
        <v>0</v>
      </c>
      <c r="L870" s="225"/>
      <c r="M870" s="207"/>
      <c r="N870" s="16" t="b">
        <f t="shared" si="83"/>
        <v>1</v>
      </c>
      <c r="O870" s="481" t="b">
        <f t="shared" si="82"/>
        <v>1</v>
      </c>
      <c r="P870" s="16" t="b">
        <f t="shared" si="84"/>
        <v>1</v>
      </c>
      <c r="Q870" s="16" t="b">
        <f t="shared" si="79"/>
        <v>1</v>
      </c>
      <c r="R870" s="16" t="b">
        <f t="shared" si="80"/>
        <v>1</v>
      </c>
      <c r="T870" s="13"/>
    </row>
    <row r="871" spans="1:20" ht="15.75">
      <c r="A871" s="239">
        <v>846</v>
      </c>
      <c r="B871" s="206"/>
      <c r="C871" s="206"/>
      <c r="D871" s="225"/>
      <c r="E871" s="225"/>
      <c r="F871" s="225"/>
      <c r="G871" s="226"/>
      <c r="H871" s="226"/>
      <c r="I871" s="226"/>
      <c r="J871" s="226"/>
      <c r="K871" s="104">
        <f t="shared" si="81"/>
        <v>0</v>
      </c>
      <c r="L871" s="225"/>
      <c r="M871" s="207"/>
      <c r="N871" s="16" t="b">
        <f t="shared" si="83"/>
        <v>1</v>
      </c>
      <c r="O871" s="481" t="b">
        <f t="shared" si="82"/>
        <v>1</v>
      </c>
      <c r="P871" s="16" t="b">
        <f t="shared" si="84"/>
        <v>1</v>
      </c>
      <c r="Q871" s="16" t="b">
        <f t="shared" si="79"/>
        <v>1</v>
      </c>
      <c r="R871" s="16" t="b">
        <f t="shared" si="80"/>
        <v>1</v>
      </c>
      <c r="T871" s="13"/>
    </row>
    <row r="872" spans="1:20" ht="15.75">
      <c r="A872" s="239">
        <v>847</v>
      </c>
      <c r="B872" s="206"/>
      <c r="C872" s="206"/>
      <c r="D872" s="225"/>
      <c r="E872" s="225"/>
      <c r="F872" s="225"/>
      <c r="G872" s="226"/>
      <c r="H872" s="226"/>
      <c r="I872" s="226"/>
      <c r="J872" s="226"/>
      <c r="K872" s="104">
        <f t="shared" si="81"/>
        <v>0</v>
      </c>
      <c r="L872" s="225"/>
      <c r="M872" s="207"/>
      <c r="N872" s="16" t="b">
        <f t="shared" si="83"/>
        <v>1</v>
      </c>
      <c r="O872" s="481" t="b">
        <f t="shared" si="82"/>
        <v>1</v>
      </c>
      <c r="P872" s="16" t="b">
        <f t="shared" si="84"/>
        <v>1</v>
      </c>
      <c r="Q872" s="16" t="b">
        <f t="shared" si="79"/>
        <v>1</v>
      </c>
      <c r="R872" s="16" t="b">
        <f t="shared" si="80"/>
        <v>1</v>
      </c>
      <c r="T872" s="13"/>
    </row>
    <row r="873" spans="1:20" ht="15.75">
      <c r="A873" s="239">
        <v>848</v>
      </c>
      <c r="B873" s="206"/>
      <c r="C873" s="206"/>
      <c r="D873" s="225"/>
      <c r="E873" s="225"/>
      <c r="F873" s="225"/>
      <c r="G873" s="226"/>
      <c r="H873" s="226"/>
      <c r="I873" s="226"/>
      <c r="J873" s="226"/>
      <c r="K873" s="104">
        <f t="shared" si="81"/>
        <v>0</v>
      </c>
      <c r="L873" s="225"/>
      <c r="M873" s="207"/>
      <c r="N873" s="16" t="b">
        <f t="shared" si="83"/>
        <v>1</v>
      </c>
      <c r="O873" s="481" t="b">
        <f t="shared" si="82"/>
        <v>1</v>
      </c>
      <c r="P873" s="16" t="b">
        <f t="shared" si="84"/>
        <v>1</v>
      </c>
      <c r="Q873" s="16" t="b">
        <f t="shared" si="79"/>
        <v>1</v>
      </c>
      <c r="R873" s="16" t="b">
        <f t="shared" si="80"/>
        <v>1</v>
      </c>
      <c r="T873" s="13"/>
    </row>
    <row r="874" spans="1:20" ht="15.75">
      <c r="A874" s="239">
        <v>849</v>
      </c>
      <c r="B874" s="206"/>
      <c r="C874" s="206"/>
      <c r="D874" s="225"/>
      <c r="E874" s="225"/>
      <c r="F874" s="225"/>
      <c r="G874" s="226"/>
      <c r="H874" s="226"/>
      <c r="I874" s="226"/>
      <c r="J874" s="226"/>
      <c r="K874" s="104">
        <f t="shared" si="81"/>
        <v>0</v>
      </c>
      <c r="L874" s="225"/>
      <c r="M874" s="207"/>
      <c r="N874" s="16" t="b">
        <f t="shared" si="83"/>
        <v>1</v>
      </c>
      <c r="O874" s="481" t="b">
        <f t="shared" si="82"/>
        <v>1</v>
      </c>
      <c r="P874" s="16" t="b">
        <f t="shared" si="84"/>
        <v>1</v>
      </c>
      <c r="Q874" s="16" t="b">
        <f t="shared" si="79"/>
        <v>1</v>
      </c>
      <c r="R874" s="16" t="b">
        <f t="shared" si="80"/>
        <v>1</v>
      </c>
      <c r="T874" s="13"/>
    </row>
    <row r="875" spans="1:20" ht="15.75">
      <c r="A875" s="239">
        <v>850</v>
      </c>
      <c r="B875" s="206"/>
      <c r="C875" s="206"/>
      <c r="D875" s="225"/>
      <c r="E875" s="225"/>
      <c r="F875" s="225"/>
      <c r="G875" s="226"/>
      <c r="H875" s="226"/>
      <c r="I875" s="226"/>
      <c r="J875" s="226"/>
      <c r="K875" s="104">
        <f t="shared" si="81"/>
        <v>0</v>
      </c>
      <c r="L875" s="225"/>
      <c r="M875" s="207"/>
      <c r="N875" s="16" t="b">
        <f t="shared" si="83"/>
        <v>1</v>
      </c>
      <c r="O875" s="481" t="b">
        <f t="shared" si="82"/>
        <v>1</v>
      </c>
      <c r="P875" s="16" t="b">
        <f t="shared" si="84"/>
        <v>1</v>
      </c>
      <c r="Q875" s="16" t="b">
        <f t="shared" si="79"/>
        <v>1</v>
      </c>
      <c r="R875" s="16" t="b">
        <f t="shared" si="80"/>
        <v>1</v>
      </c>
      <c r="T875" s="13"/>
    </row>
    <row r="876" spans="1:20" ht="15.75">
      <c r="A876" s="239">
        <v>851</v>
      </c>
      <c r="B876" s="206"/>
      <c r="C876" s="206"/>
      <c r="D876" s="225"/>
      <c r="E876" s="225"/>
      <c r="F876" s="225"/>
      <c r="G876" s="226"/>
      <c r="H876" s="226"/>
      <c r="I876" s="226"/>
      <c r="J876" s="226"/>
      <c r="K876" s="104">
        <f t="shared" si="81"/>
        <v>0</v>
      </c>
      <c r="L876" s="225"/>
      <c r="M876" s="207"/>
      <c r="N876" s="16" t="b">
        <f t="shared" si="83"/>
        <v>1</v>
      </c>
      <c r="O876" s="481" t="b">
        <f t="shared" si="82"/>
        <v>1</v>
      </c>
      <c r="P876" s="16" t="b">
        <f t="shared" si="84"/>
        <v>1</v>
      </c>
      <c r="Q876" s="16" t="b">
        <f t="shared" si="79"/>
        <v>1</v>
      </c>
      <c r="R876" s="16" t="b">
        <f t="shared" si="80"/>
        <v>1</v>
      </c>
      <c r="T876" s="13"/>
    </row>
    <row r="877" spans="1:20" ht="15.75">
      <c r="A877" s="239">
        <v>852</v>
      </c>
      <c r="B877" s="206"/>
      <c r="C877" s="206"/>
      <c r="D877" s="225"/>
      <c r="E877" s="225"/>
      <c r="F877" s="225"/>
      <c r="G877" s="226"/>
      <c r="H877" s="226"/>
      <c r="I877" s="226"/>
      <c r="J877" s="226"/>
      <c r="K877" s="104">
        <f t="shared" si="81"/>
        <v>0</v>
      </c>
      <c r="L877" s="225"/>
      <c r="M877" s="207"/>
      <c r="N877" s="16" t="b">
        <f t="shared" si="83"/>
        <v>1</v>
      </c>
      <c r="O877" s="481" t="b">
        <f t="shared" si="82"/>
        <v>1</v>
      </c>
      <c r="P877" s="16" t="b">
        <f t="shared" si="84"/>
        <v>1</v>
      </c>
      <c r="Q877" s="16" t="b">
        <f t="shared" si="79"/>
        <v>1</v>
      </c>
      <c r="R877" s="16" t="b">
        <f t="shared" si="80"/>
        <v>1</v>
      </c>
      <c r="T877" s="13"/>
    </row>
    <row r="878" spans="1:20" ht="15.75">
      <c r="A878" s="239">
        <v>853</v>
      </c>
      <c r="B878" s="206"/>
      <c r="C878" s="206"/>
      <c r="D878" s="225"/>
      <c r="E878" s="225"/>
      <c r="F878" s="225"/>
      <c r="G878" s="226"/>
      <c r="H878" s="226"/>
      <c r="I878" s="226"/>
      <c r="J878" s="226"/>
      <c r="K878" s="104">
        <f t="shared" si="81"/>
        <v>0</v>
      </c>
      <c r="L878" s="225"/>
      <c r="M878" s="207"/>
      <c r="N878" s="16" t="b">
        <f t="shared" si="83"/>
        <v>1</v>
      </c>
      <c r="O878" s="481" t="b">
        <f t="shared" si="82"/>
        <v>1</v>
      </c>
      <c r="P878" s="16" t="b">
        <f t="shared" si="84"/>
        <v>1</v>
      </c>
      <c r="Q878" s="16" t="b">
        <f t="shared" si="79"/>
        <v>1</v>
      </c>
      <c r="R878" s="16" t="b">
        <f t="shared" si="80"/>
        <v>1</v>
      </c>
      <c r="T878" s="13"/>
    </row>
    <row r="879" spans="1:20" ht="15.75">
      <c r="A879" s="239">
        <v>854</v>
      </c>
      <c r="B879" s="206"/>
      <c r="C879" s="206"/>
      <c r="D879" s="225"/>
      <c r="E879" s="225"/>
      <c r="F879" s="225"/>
      <c r="G879" s="226"/>
      <c r="H879" s="226"/>
      <c r="I879" s="226"/>
      <c r="J879" s="226"/>
      <c r="K879" s="104">
        <f t="shared" si="81"/>
        <v>0</v>
      </c>
      <c r="L879" s="225"/>
      <c r="M879" s="207"/>
      <c r="N879" s="16" t="b">
        <f t="shared" si="83"/>
        <v>1</v>
      </c>
      <c r="O879" s="481" t="b">
        <f t="shared" si="82"/>
        <v>1</v>
      </c>
      <c r="P879" s="16" t="b">
        <f t="shared" si="84"/>
        <v>1</v>
      </c>
      <c r="Q879" s="16" t="b">
        <f t="shared" si="79"/>
        <v>1</v>
      </c>
      <c r="R879" s="16" t="b">
        <f t="shared" si="80"/>
        <v>1</v>
      </c>
      <c r="T879" s="13"/>
    </row>
    <row r="880" spans="1:20" ht="15.75">
      <c r="A880" s="239">
        <v>855</v>
      </c>
      <c r="B880" s="206"/>
      <c r="C880" s="206"/>
      <c r="D880" s="225"/>
      <c r="E880" s="225"/>
      <c r="F880" s="225"/>
      <c r="G880" s="226"/>
      <c r="H880" s="226"/>
      <c r="I880" s="226"/>
      <c r="J880" s="226"/>
      <c r="K880" s="104">
        <f t="shared" si="81"/>
        <v>0</v>
      </c>
      <c r="L880" s="225"/>
      <c r="M880" s="207"/>
      <c r="N880" s="16" t="b">
        <f t="shared" si="83"/>
        <v>1</v>
      </c>
      <c r="O880" s="481" t="b">
        <f t="shared" si="82"/>
        <v>1</v>
      </c>
      <c r="P880" s="16" t="b">
        <f t="shared" si="84"/>
        <v>1</v>
      </c>
      <c r="Q880" s="16" t="b">
        <f t="shared" si="79"/>
        <v>1</v>
      </c>
      <c r="R880" s="16" t="b">
        <f t="shared" si="80"/>
        <v>1</v>
      </c>
      <c r="T880" s="13"/>
    </row>
    <row r="881" spans="1:20" ht="15.75">
      <c r="A881" s="239">
        <v>856</v>
      </c>
      <c r="B881" s="206"/>
      <c r="C881" s="206"/>
      <c r="D881" s="225"/>
      <c r="E881" s="225"/>
      <c r="F881" s="225"/>
      <c r="G881" s="226"/>
      <c r="H881" s="226"/>
      <c r="I881" s="226"/>
      <c r="J881" s="226"/>
      <c r="K881" s="104">
        <f t="shared" si="81"/>
        <v>0</v>
      </c>
      <c r="L881" s="225"/>
      <c r="M881" s="207"/>
      <c r="N881" s="16" t="b">
        <f t="shared" si="83"/>
        <v>1</v>
      </c>
      <c r="O881" s="481" t="b">
        <f t="shared" si="82"/>
        <v>1</v>
      </c>
      <c r="P881" s="16" t="b">
        <f t="shared" si="84"/>
        <v>1</v>
      </c>
      <c r="Q881" s="16" t="b">
        <f t="shared" si="79"/>
        <v>1</v>
      </c>
      <c r="R881" s="16" t="b">
        <f t="shared" si="80"/>
        <v>1</v>
      </c>
      <c r="T881" s="13"/>
    </row>
    <row r="882" spans="1:20" ht="15.75">
      <c r="A882" s="239">
        <v>857</v>
      </c>
      <c r="B882" s="206"/>
      <c r="C882" s="206"/>
      <c r="D882" s="225"/>
      <c r="E882" s="225"/>
      <c r="F882" s="225"/>
      <c r="G882" s="226"/>
      <c r="H882" s="226"/>
      <c r="I882" s="226"/>
      <c r="J882" s="226"/>
      <c r="K882" s="104">
        <f t="shared" si="81"/>
        <v>0</v>
      </c>
      <c r="L882" s="225"/>
      <c r="M882" s="207"/>
      <c r="N882" s="16" t="b">
        <f t="shared" si="83"/>
        <v>1</v>
      </c>
      <c r="O882" s="481" t="b">
        <f t="shared" si="82"/>
        <v>1</v>
      </c>
      <c r="P882" s="16" t="b">
        <f t="shared" si="84"/>
        <v>1</v>
      </c>
      <c r="Q882" s="16" t="b">
        <f t="shared" si="79"/>
        <v>1</v>
      </c>
      <c r="R882" s="16" t="b">
        <f t="shared" si="80"/>
        <v>1</v>
      </c>
      <c r="T882" s="13"/>
    </row>
    <row r="883" spans="1:20" ht="15.75">
      <c r="A883" s="239">
        <v>858</v>
      </c>
      <c r="B883" s="206"/>
      <c r="C883" s="206"/>
      <c r="D883" s="225"/>
      <c r="E883" s="225"/>
      <c r="F883" s="225"/>
      <c r="G883" s="226"/>
      <c r="H883" s="226"/>
      <c r="I883" s="226"/>
      <c r="J883" s="226"/>
      <c r="K883" s="104">
        <f t="shared" si="81"/>
        <v>0</v>
      </c>
      <c r="L883" s="225"/>
      <c r="M883" s="207"/>
      <c r="N883" s="16" t="b">
        <f t="shared" si="83"/>
        <v>1</v>
      </c>
      <c r="O883" s="481" t="b">
        <f t="shared" si="82"/>
        <v>1</v>
      </c>
      <c r="P883" s="16" t="b">
        <f t="shared" si="84"/>
        <v>1</v>
      </c>
      <c r="Q883" s="16" t="b">
        <f t="shared" si="79"/>
        <v>1</v>
      </c>
      <c r="R883" s="16" t="b">
        <f t="shared" si="80"/>
        <v>1</v>
      </c>
      <c r="T883" s="13"/>
    </row>
    <row r="884" spans="1:20" ht="15.75">
      <c r="A884" s="239">
        <v>859</v>
      </c>
      <c r="B884" s="206"/>
      <c r="C884" s="206"/>
      <c r="D884" s="225"/>
      <c r="E884" s="225"/>
      <c r="F884" s="225"/>
      <c r="G884" s="226"/>
      <c r="H884" s="226"/>
      <c r="I884" s="226"/>
      <c r="J884" s="226"/>
      <c r="K884" s="104">
        <f t="shared" si="81"/>
        <v>0</v>
      </c>
      <c r="L884" s="225"/>
      <c r="M884" s="207"/>
      <c r="N884" s="16" t="b">
        <f t="shared" si="83"/>
        <v>1</v>
      </c>
      <c r="O884" s="481" t="b">
        <f t="shared" si="82"/>
        <v>1</v>
      </c>
      <c r="P884" s="16" t="b">
        <f t="shared" si="84"/>
        <v>1</v>
      </c>
      <c r="Q884" s="16" t="b">
        <f t="shared" si="79"/>
        <v>1</v>
      </c>
      <c r="R884" s="16" t="b">
        <f t="shared" si="80"/>
        <v>1</v>
      </c>
      <c r="T884" s="13"/>
    </row>
    <row r="885" spans="1:20" ht="15.75">
      <c r="A885" s="239">
        <v>860</v>
      </c>
      <c r="B885" s="206"/>
      <c r="C885" s="206"/>
      <c r="D885" s="225"/>
      <c r="E885" s="225"/>
      <c r="F885" s="225"/>
      <c r="G885" s="226"/>
      <c r="H885" s="226"/>
      <c r="I885" s="226"/>
      <c r="J885" s="226"/>
      <c r="K885" s="104">
        <f t="shared" si="81"/>
        <v>0</v>
      </c>
      <c r="L885" s="225"/>
      <c r="M885" s="207"/>
      <c r="N885" s="16" t="b">
        <f t="shared" si="83"/>
        <v>1</v>
      </c>
      <c r="O885" s="481" t="b">
        <f t="shared" si="82"/>
        <v>1</v>
      </c>
      <c r="P885" s="16" t="b">
        <f t="shared" si="84"/>
        <v>1</v>
      </c>
      <c r="Q885" s="16" t="b">
        <f t="shared" si="79"/>
        <v>1</v>
      </c>
      <c r="R885" s="16" t="b">
        <f t="shared" si="80"/>
        <v>1</v>
      </c>
      <c r="T885" s="13"/>
    </row>
    <row r="886" spans="1:20" ht="15.75">
      <c r="A886" s="239">
        <v>861</v>
      </c>
      <c r="B886" s="206"/>
      <c r="C886" s="206"/>
      <c r="D886" s="225"/>
      <c r="E886" s="225"/>
      <c r="F886" s="225"/>
      <c r="G886" s="226"/>
      <c r="H886" s="226"/>
      <c r="I886" s="226"/>
      <c r="J886" s="226"/>
      <c r="K886" s="104">
        <f t="shared" si="81"/>
        <v>0</v>
      </c>
      <c r="L886" s="225"/>
      <c r="M886" s="207"/>
      <c r="N886" s="16" t="b">
        <f t="shared" si="83"/>
        <v>1</v>
      </c>
      <c r="O886" s="481" t="b">
        <f t="shared" si="82"/>
        <v>1</v>
      </c>
      <c r="P886" s="16" t="b">
        <f t="shared" si="84"/>
        <v>1</v>
      </c>
      <c r="Q886" s="16" t="b">
        <f t="shared" si="79"/>
        <v>1</v>
      </c>
      <c r="R886" s="16" t="b">
        <f t="shared" si="80"/>
        <v>1</v>
      </c>
      <c r="T886" s="13"/>
    </row>
    <row r="887" spans="1:20" ht="15.75">
      <c r="A887" s="239">
        <v>862</v>
      </c>
      <c r="B887" s="206"/>
      <c r="C887" s="206"/>
      <c r="D887" s="225"/>
      <c r="E887" s="225"/>
      <c r="F887" s="225"/>
      <c r="G887" s="226"/>
      <c r="H887" s="226"/>
      <c r="I887" s="226"/>
      <c r="J887" s="226"/>
      <c r="K887" s="104">
        <f t="shared" si="81"/>
        <v>0</v>
      </c>
      <c r="L887" s="225"/>
      <c r="M887" s="207"/>
      <c r="N887" s="16" t="b">
        <f t="shared" si="83"/>
        <v>1</v>
      </c>
      <c r="O887" s="481" t="b">
        <f t="shared" si="82"/>
        <v>1</v>
      </c>
      <c r="P887" s="16" t="b">
        <f t="shared" si="84"/>
        <v>1</v>
      </c>
      <c r="Q887" s="16" t="b">
        <f t="shared" si="79"/>
        <v>1</v>
      </c>
      <c r="R887" s="16" t="b">
        <f t="shared" si="80"/>
        <v>1</v>
      </c>
      <c r="T887" s="13"/>
    </row>
    <row r="888" spans="1:20" ht="15.75">
      <c r="A888" s="239">
        <v>863</v>
      </c>
      <c r="B888" s="206"/>
      <c r="C888" s="206"/>
      <c r="D888" s="225"/>
      <c r="E888" s="225"/>
      <c r="F888" s="225"/>
      <c r="G888" s="226"/>
      <c r="H888" s="226"/>
      <c r="I888" s="226"/>
      <c r="J888" s="226"/>
      <c r="K888" s="104">
        <f t="shared" si="81"/>
        <v>0</v>
      </c>
      <c r="L888" s="225"/>
      <c r="M888" s="207"/>
      <c r="N888" s="16" t="b">
        <f t="shared" si="83"/>
        <v>1</v>
      </c>
      <c r="O888" s="481" t="b">
        <f t="shared" si="82"/>
        <v>1</v>
      </c>
      <c r="P888" s="16" t="b">
        <f t="shared" si="84"/>
        <v>1</v>
      </c>
      <c r="Q888" s="16" t="b">
        <f t="shared" si="79"/>
        <v>1</v>
      </c>
      <c r="R888" s="16" t="b">
        <f t="shared" si="80"/>
        <v>1</v>
      </c>
      <c r="T888" s="13"/>
    </row>
    <row r="889" spans="1:20" ht="15.75">
      <c r="A889" s="239">
        <v>864</v>
      </c>
      <c r="B889" s="206"/>
      <c r="C889" s="206"/>
      <c r="D889" s="225"/>
      <c r="E889" s="225"/>
      <c r="F889" s="225"/>
      <c r="G889" s="226"/>
      <c r="H889" s="226"/>
      <c r="I889" s="226"/>
      <c r="J889" s="226"/>
      <c r="K889" s="104">
        <f t="shared" si="81"/>
        <v>0</v>
      </c>
      <c r="L889" s="225"/>
      <c r="M889" s="207"/>
      <c r="N889" s="16" t="b">
        <f t="shared" si="83"/>
        <v>1</v>
      </c>
      <c r="O889" s="481" t="b">
        <f t="shared" si="82"/>
        <v>1</v>
      </c>
      <c r="P889" s="16" t="b">
        <f t="shared" si="84"/>
        <v>1</v>
      </c>
      <c r="Q889" s="16" t="b">
        <f t="shared" si="79"/>
        <v>1</v>
      </c>
      <c r="R889" s="16" t="b">
        <f t="shared" si="80"/>
        <v>1</v>
      </c>
      <c r="T889" s="13"/>
    </row>
    <row r="890" spans="1:20" ht="15.75">
      <c r="A890" s="239">
        <v>865</v>
      </c>
      <c r="B890" s="206"/>
      <c r="C890" s="206"/>
      <c r="D890" s="225"/>
      <c r="E890" s="225"/>
      <c r="F890" s="225"/>
      <c r="G890" s="226"/>
      <c r="H890" s="226"/>
      <c r="I890" s="226"/>
      <c r="J890" s="226"/>
      <c r="K890" s="104">
        <f t="shared" si="81"/>
        <v>0</v>
      </c>
      <c r="L890" s="225"/>
      <c r="M890" s="207"/>
      <c r="N890" s="16" t="b">
        <f t="shared" si="83"/>
        <v>1</v>
      </c>
      <c r="O890" s="481" t="b">
        <f t="shared" si="82"/>
        <v>1</v>
      </c>
      <c r="P890" s="16" t="b">
        <f t="shared" si="84"/>
        <v>1</v>
      </c>
      <c r="Q890" s="16" t="b">
        <f t="shared" si="79"/>
        <v>1</v>
      </c>
      <c r="R890" s="16" t="b">
        <f t="shared" si="80"/>
        <v>1</v>
      </c>
      <c r="T890" s="13"/>
    </row>
    <row r="891" spans="1:20" ht="15.75">
      <c r="A891" s="239">
        <v>866</v>
      </c>
      <c r="B891" s="206"/>
      <c r="C891" s="206"/>
      <c r="D891" s="225"/>
      <c r="E891" s="225"/>
      <c r="F891" s="225"/>
      <c r="G891" s="226"/>
      <c r="H891" s="226"/>
      <c r="I891" s="226"/>
      <c r="J891" s="226"/>
      <c r="K891" s="104">
        <f t="shared" si="81"/>
        <v>0</v>
      </c>
      <c r="L891" s="225"/>
      <c r="M891" s="207"/>
      <c r="N891" s="16" t="b">
        <f t="shared" si="83"/>
        <v>1</v>
      </c>
      <c r="O891" s="481" t="b">
        <f t="shared" si="82"/>
        <v>1</v>
      </c>
      <c r="P891" s="16" t="b">
        <f t="shared" si="84"/>
        <v>1</v>
      </c>
      <c r="Q891" s="16" t="b">
        <f t="shared" si="79"/>
        <v>1</v>
      </c>
      <c r="R891" s="16" t="b">
        <f t="shared" si="80"/>
        <v>1</v>
      </c>
      <c r="T891" s="13"/>
    </row>
    <row r="892" spans="1:20" ht="15.75">
      <c r="A892" s="239">
        <v>867</v>
      </c>
      <c r="B892" s="206"/>
      <c r="C892" s="206"/>
      <c r="D892" s="225"/>
      <c r="E892" s="225"/>
      <c r="F892" s="225"/>
      <c r="G892" s="226"/>
      <c r="H892" s="226"/>
      <c r="I892" s="226"/>
      <c r="J892" s="226"/>
      <c r="K892" s="104">
        <f t="shared" si="81"/>
        <v>0</v>
      </c>
      <c r="L892" s="225"/>
      <c r="M892" s="207"/>
      <c r="N892" s="16" t="b">
        <f t="shared" si="83"/>
        <v>1</v>
      </c>
      <c r="O892" s="481" t="b">
        <f t="shared" si="82"/>
        <v>1</v>
      </c>
      <c r="P892" s="16" t="b">
        <f t="shared" si="84"/>
        <v>1</v>
      </c>
      <c r="Q892" s="16" t="b">
        <f t="shared" si="79"/>
        <v>1</v>
      </c>
      <c r="R892" s="16" t="b">
        <f t="shared" si="80"/>
        <v>1</v>
      </c>
      <c r="T892" s="13"/>
    </row>
    <row r="893" spans="1:20" ht="15.75">
      <c r="A893" s="239">
        <v>868</v>
      </c>
      <c r="B893" s="206"/>
      <c r="C893" s="206"/>
      <c r="D893" s="225"/>
      <c r="E893" s="225"/>
      <c r="F893" s="225"/>
      <c r="G893" s="226"/>
      <c r="H893" s="226"/>
      <c r="I893" s="226"/>
      <c r="J893" s="226"/>
      <c r="K893" s="104">
        <f t="shared" si="81"/>
        <v>0</v>
      </c>
      <c r="L893" s="225"/>
      <c r="M893" s="207"/>
      <c r="N893" s="16" t="b">
        <f t="shared" si="83"/>
        <v>1</v>
      </c>
      <c r="O893" s="481" t="b">
        <f t="shared" si="82"/>
        <v>1</v>
      </c>
      <c r="P893" s="16" t="b">
        <f t="shared" si="84"/>
        <v>1</v>
      </c>
      <c r="Q893" s="16" t="b">
        <f t="shared" si="79"/>
        <v>1</v>
      </c>
      <c r="R893" s="16" t="b">
        <f t="shared" si="80"/>
        <v>1</v>
      </c>
      <c r="T893" s="13"/>
    </row>
    <row r="894" spans="1:20" ht="15.75">
      <c r="A894" s="239">
        <v>869</v>
      </c>
      <c r="B894" s="206"/>
      <c r="C894" s="206"/>
      <c r="D894" s="225"/>
      <c r="E894" s="225"/>
      <c r="F894" s="225"/>
      <c r="G894" s="226"/>
      <c r="H894" s="226"/>
      <c r="I894" s="226"/>
      <c r="J894" s="226"/>
      <c r="K894" s="104">
        <f t="shared" si="81"/>
        <v>0</v>
      </c>
      <c r="L894" s="225"/>
      <c r="M894" s="207"/>
      <c r="N894" s="16" t="b">
        <f t="shared" si="83"/>
        <v>1</v>
      </c>
      <c r="O894" s="481" t="b">
        <f t="shared" si="82"/>
        <v>1</v>
      </c>
      <c r="P894" s="16" t="b">
        <f t="shared" si="84"/>
        <v>1</v>
      </c>
      <c r="Q894" s="16" t="b">
        <f t="shared" si="79"/>
        <v>1</v>
      </c>
      <c r="R894" s="16" t="b">
        <f t="shared" si="80"/>
        <v>1</v>
      </c>
      <c r="T894" s="13"/>
    </row>
    <row r="895" spans="1:20" ht="15.75">
      <c r="A895" s="239">
        <v>870</v>
      </c>
      <c r="B895" s="206"/>
      <c r="C895" s="206"/>
      <c r="D895" s="225"/>
      <c r="E895" s="225"/>
      <c r="F895" s="225"/>
      <c r="G895" s="226"/>
      <c r="H895" s="226"/>
      <c r="I895" s="226"/>
      <c r="J895" s="226"/>
      <c r="K895" s="104">
        <f t="shared" si="81"/>
        <v>0</v>
      </c>
      <c r="L895" s="225"/>
      <c r="M895" s="207"/>
      <c r="N895" s="16" t="b">
        <f t="shared" si="83"/>
        <v>1</v>
      </c>
      <c r="O895" s="481" t="b">
        <f t="shared" si="82"/>
        <v>1</v>
      </c>
      <c r="P895" s="16" t="b">
        <f t="shared" si="84"/>
        <v>1</v>
      </c>
      <c r="Q895" s="16" t="b">
        <f t="shared" si="79"/>
        <v>1</v>
      </c>
      <c r="R895" s="16" t="b">
        <f t="shared" si="80"/>
        <v>1</v>
      </c>
      <c r="T895" s="13"/>
    </row>
    <row r="896" spans="1:20" ht="15.75">
      <c r="A896" s="239">
        <v>871</v>
      </c>
      <c r="B896" s="206"/>
      <c r="C896" s="206"/>
      <c r="D896" s="225"/>
      <c r="E896" s="225"/>
      <c r="F896" s="225"/>
      <c r="G896" s="226"/>
      <c r="H896" s="226"/>
      <c r="I896" s="226"/>
      <c r="J896" s="226"/>
      <c r="K896" s="104">
        <f t="shared" si="81"/>
        <v>0</v>
      </c>
      <c r="L896" s="225"/>
      <c r="M896" s="207"/>
      <c r="N896" s="16" t="b">
        <f t="shared" si="83"/>
        <v>1</v>
      </c>
      <c r="O896" s="481" t="b">
        <f t="shared" si="82"/>
        <v>1</v>
      </c>
      <c r="P896" s="16" t="b">
        <f t="shared" si="84"/>
        <v>1</v>
      </c>
      <c r="Q896" s="16" t="b">
        <f t="shared" si="79"/>
        <v>1</v>
      </c>
      <c r="R896" s="16" t="b">
        <f t="shared" si="80"/>
        <v>1</v>
      </c>
      <c r="T896" s="13"/>
    </row>
    <row r="897" spans="1:20" ht="15.75">
      <c r="A897" s="239">
        <v>872</v>
      </c>
      <c r="B897" s="206"/>
      <c r="C897" s="206"/>
      <c r="D897" s="225"/>
      <c r="E897" s="225"/>
      <c r="F897" s="225"/>
      <c r="G897" s="226"/>
      <c r="H897" s="226"/>
      <c r="I897" s="226"/>
      <c r="J897" s="226"/>
      <c r="K897" s="104">
        <f t="shared" si="81"/>
        <v>0</v>
      </c>
      <c r="L897" s="225"/>
      <c r="M897" s="207"/>
      <c r="N897" s="16" t="b">
        <f t="shared" si="83"/>
        <v>1</v>
      </c>
      <c r="O897" s="481" t="b">
        <f t="shared" si="82"/>
        <v>1</v>
      </c>
      <c r="P897" s="16" t="b">
        <f t="shared" si="84"/>
        <v>1</v>
      </c>
      <c r="Q897" s="16" t="b">
        <f t="shared" si="79"/>
        <v>1</v>
      </c>
      <c r="R897" s="16" t="b">
        <f t="shared" si="80"/>
        <v>1</v>
      </c>
      <c r="T897" s="13"/>
    </row>
    <row r="898" spans="1:20" ht="15.75">
      <c r="A898" s="239">
        <v>873</v>
      </c>
      <c r="B898" s="206"/>
      <c r="C898" s="206"/>
      <c r="D898" s="225"/>
      <c r="E898" s="225"/>
      <c r="F898" s="225"/>
      <c r="G898" s="226"/>
      <c r="H898" s="226"/>
      <c r="I898" s="226"/>
      <c r="J898" s="226"/>
      <c r="K898" s="104">
        <f t="shared" si="81"/>
        <v>0</v>
      </c>
      <c r="L898" s="225"/>
      <c r="M898" s="207"/>
      <c r="N898" s="16" t="b">
        <f t="shared" si="83"/>
        <v>1</v>
      </c>
      <c r="O898" s="481" t="b">
        <f t="shared" si="82"/>
        <v>1</v>
      </c>
      <c r="P898" s="16" t="b">
        <f t="shared" si="84"/>
        <v>1</v>
      </c>
      <c r="Q898" s="16" t="b">
        <f t="shared" si="79"/>
        <v>1</v>
      </c>
      <c r="R898" s="16" t="b">
        <f t="shared" si="80"/>
        <v>1</v>
      </c>
      <c r="T898" s="13"/>
    </row>
    <row r="899" spans="1:20" ht="15.75">
      <c r="A899" s="239">
        <v>874</v>
      </c>
      <c r="B899" s="206"/>
      <c r="C899" s="206"/>
      <c r="D899" s="225"/>
      <c r="E899" s="225"/>
      <c r="F899" s="225"/>
      <c r="G899" s="226"/>
      <c r="H899" s="226"/>
      <c r="I899" s="226"/>
      <c r="J899" s="226"/>
      <c r="K899" s="104">
        <f t="shared" si="81"/>
        <v>0</v>
      </c>
      <c r="L899" s="225"/>
      <c r="M899" s="207"/>
      <c r="N899" s="16" t="b">
        <f t="shared" si="83"/>
        <v>1</v>
      </c>
      <c r="O899" s="481" t="b">
        <f t="shared" si="82"/>
        <v>1</v>
      </c>
      <c r="P899" s="16" t="b">
        <f t="shared" si="84"/>
        <v>1</v>
      </c>
      <c r="Q899" s="16" t="b">
        <f t="shared" si="79"/>
        <v>1</v>
      </c>
      <c r="R899" s="16" t="b">
        <f t="shared" si="80"/>
        <v>1</v>
      </c>
      <c r="T899" s="13"/>
    </row>
    <row r="900" spans="1:20" ht="15.75">
      <c r="A900" s="239">
        <v>875</v>
      </c>
      <c r="B900" s="206"/>
      <c r="C900" s="206"/>
      <c r="D900" s="225"/>
      <c r="E900" s="225"/>
      <c r="F900" s="225"/>
      <c r="G900" s="226"/>
      <c r="H900" s="226"/>
      <c r="I900" s="226"/>
      <c r="J900" s="226"/>
      <c r="K900" s="104">
        <f t="shared" si="81"/>
        <v>0</v>
      </c>
      <c r="L900" s="225"/>
      <c r="M900" s="207"/>
      <c r="N900" s="16" t="b">
        <f t="shared" si="83"/>
        <v>1</v>
      </c>
      <c r="O900" s="481" t="b">
        <f t="shared" si="82"/>
        <v>1</v>
      </c>
      <c r="P900" s="16" t="b">
        <f t="shared" si="84"/>
        <v>1</v>
      </c>
      <c r="Q900" s="16" t="b">
        <f t="shared" si="79"/>
        <v>1</v>
      </c>
      <c r="R900" s="16" t="b">
        <f t="shared" si="80"/>
        <v>1</v>
      </c>
      <c r="T900" s="13"/>
    </row>
    <row r="901" spans="1:20" ht="15.75">
      <c r="A901" s="239">
        <v>876</v>
      </c>
      <c r="B901" s="206"/>
      <c r="C901" s="206"/>
      <c r="D901" s="225"/>
      <c r="E901" s="225"/>
      <c r="F901" s="225"/>
      <c r="G901" s="226"/>
      <c r="H901" s="226"/>
      <c r="I901" s="226"/>
      <c r="J901" s="226"/>
      <c r="K901" s="104">
        <f t="shared" si="81"/>
        <v>0</v>
      </c>
      <c r="L901" s="225"/>
      <c r="M901" s="207"/>
      <c r="N901" s="16" t="b">
        <f t="shared" si="83"/>
        <v>1</v>
      </c>
      <c r="O901" s="481" t="b">
        <f t="shared" si="82"/>
        <v>1</v>
      </c>
      <c r="P901" s="16" t="b">
        <f t="shared" si="84"/>
        <v>1</v>
      </c>
      <c r="Q901" s="16" t="b">
        <f t="shared" si="79"/>
        <v>1</v>
      </c>
      <c r="R901" s="16" t="b">
        <f t="shared" si="80"/>
        <v>1</v>
      </c>
      <c r="T901" s="13"/>
    </row>
    <row r="902" spans="1:20" ht="15.75">
      <c r="A902" s="239">
        <v>877</v>
      </c>
      <c r="B902" s="206"/>
      <c r="C902" s="206"/>
      <c r="D902" s="225"/>
      <c r="E902" s="225"/>
      <c r="F902" s="225"/>
      <c r="G902" s="226"/>
      <c r="H902" s="226"/>
      <c r="I902" s="226"/>
      <c r="J902" s="226"/>
      <c r="K902" s="104">
        <f t="shared" si="81"/>
        <v>0</v>
      </c>
      <c r="L902" s="225"/>
      <c r="M902" s="207"/>
      <c r="N902" s="16" t="b">
        <f t="shared" si="83"/>
        <v>1</v>
      </c>
      <c r="O902" s="481" t="b">
        <f t="shared" si="82"/>
        <v>1</v>
      </c>
      <c r="P902" s="16" t="b">
        <f t="shared" si="84"/>
        <v>1</v>
      </c>
      <c r="Q902" s="16" t="b">
        <f t="shared" si="79"/>
        <v>1</v>
      </c>
      <c r="R902" s="16" t="b">
        <f t="shared" si="80"/>
        <v>1</v>
      </c>
      <c r="T902" s="13"/>
    </row>
    <row r="903" spans="1:20" ht="15.75">
      <c r="A903" s="239">
        <v>878</v>
      </c>
      <c r="B903" s="206"/>
      <c r="C903" s="206"/>
      <c r="D903" s="225"/>
      <c r="E903" s="225"/>
      <c r="F903" s="225"/>
      <c r="G903" s="226"/>
      <c r="H903" s="226"/>
      <c r="I903" s="226"/>
      <c r="J903" s="226"/>
      <c r="K903" s="104">
        <f t="shared" si="81"/>
        <v>0</v>
      </c>
      <c r="L903" s="225"/>
      <c r="M903" s="207"/>
      <c r="N903" s="16" t="b">
        <f t="shared" si="83"/>
        <v>1</v>
      </c>
      <c r="O903" s="481" t="b">
        <f t="shared" si="82"/>
        <v>1</v>
      </c>
      <c r="P903" s="16" t="b">
        <f t="shared" si="84"/>
        <v>1</v>
      </c>
      <c r="Q903" s="16" t="b">
        <f t="shared" si="79"/>
        <v>1</v>
      </c>
      <c r="R903" s="16" t="b">
        <f t="shared" si="80"/>
        <v>1</v>
      </c>
      <c r="T903" s="13"/>
    </row>
    <row r="904" spans="1:20" ht="15.75">
      <c r="A904" s="239">
        <v>879</v>
      </c>
      <c r="B904" s="206"/>
      <c r="C904" s="206"/>
      <c r="D904" s="225"/>
      <c r="E904" s="225"/>
      <c r="F904" s="225"/>
      <c r="G904" s="226"/>
      <c r="H904" s="226"/>
      <c r="I904" s="226"/>
      <c r="J904" s="226"/>
      <c r="K904" s="104">
        <f t="shared" si="81"/>
        <v>0</v>
      </c>
      <c r="L904" s="225"/>
      <c r="M904" s="207"/>
      <c r="N904" s="16" t="b">
        <f t="shared" si="83"/>
        <v>1</v>
      </c>
      <c r="O904" s="481" t="b">
        <f t="shared" si="82"/>
        <v>1</v>
      </c>
      <c r="P904" s="16" t="b">
        <f t="shared" si="84"/>
        <v>1</v>
      </c>
      <c r="Q904" s="16" t="b">
        <f t="shared" si="79"/>
        <v>1</v>
      </c>
      <c r="R904" s="16" t="b">
        <f t="shared" si="80"/>
        <v>1</v>
      </c>
      <c r="T904" s="13"/>
    </row>
    <row r="905" spans="1:20" ht="15.75">
      <c r="A905" s="239">
        <v>880</v>
      </c>
      <c r="B905" s="206"/>
      <c r="C905" s="206"/>
      <c r="D905" s="225"/>
      <c r="E905" s="225"/>
      <c r="F905" s="225"/>
      <c r="G905" s="226"/>
      <c r="H905" s="226"/>
      <c r="I905" s="226"/>
      <c r="J905" s="226"/>
      <c r="K905" s="104">
        <f t="shared" si="81"/>
        <v>0</v>
      </c>
      <c r="L905" s="225"/>
      <c r="M905" s="207"/>
      <c r="N905" s="16" t="b">
        <f t="shared" si="83"/>
        <v>1</v>
      </c>
      <c r="O905" s="481" t="b">
        <f t="shared" si="82"/>
        <v>1</v>
      </c>
      <c r="P905" s="16" t="b">
        <f t="shared" si="84"/>
        <v>1</v>
      </c>
      <c r="Q905" s="16" t="b">
        <f t="shared" si="79"/>
        <v>1</v>
      </c>
      <c r="R905" s="16" t="b">
        <f t="shared" si="80"/>
        <v>1</v>
      </c>
      <c r="T905" s="13"/>
    </row>
    <row r="906" spans="1:20" ht="15.75">
      <c r="A906" s="239">
        <v>881</v>
      </c>
      <c r="B906" s="206"/>
      <c r="C906" s="206"/>
      <c r="D906" s="225"/>
      <c r="E906" s="225"/>
      <c r="F906" s="225"/>
      <c r="G906" s="226"/>
      <c r="H906" s="226"/>
      <c r="I906" s="226"/>
      <c r="J906" s="226"/>
      <c r="K906" s="104">
        <f t="shared" si="81"/>
        <v>0</v>
      </c>
      <c r="L906" s="225"/>
      <c r="M906" s="207"/>
      <c r="N906" s="16" t="b">
        <f t="shared" si="83"/>
        <v>1</v>
      </c>
      <c r="O906" s="481" t="b">
        <f t="shared" si="82"/>
        <v>1</v>
      </c>
      <c r="P906" s="16" t="b">
        <f t="shared" si="84"/>
        <v>1</v>
      </c>
      <c r="Q906" s="16" t="b">
        <f t="shared" si="79"/>
        <v>1</v>
      </c>
      <c r="R906" s="16" t="b">
        <f t="shared" si="80"/>
        <v>1</v>
      </c>
      <c r="T906" s="13"/>
    </row>
    <row r="907" spans="1:20" ht="15.75">
      <c r="A907" s="239">
        <v>882</v>
      </c>
      <c r="B907" s="206"/>
      <c r="C907" s="206"/>
      <c r="D907" s="225"/>
      <c r="E907" s="225"/>
      <c r="F907" s="225"/>
      <c r="G907" s="226"/>
      <c r="H907" s="226"/>
      <c r="I907" s="226"/>
      <c r="J907" s="226"/>
      <c r="K907" s="104">
        <f t="shared" si="81"/>
        <v>0</v>
      </c>
      <c r="L907" s="225"/>
      <c r="M907" s="207"/>
      <c r="N907" s="16" t="b">
        <f t="shared" si="83"/>
        <v>1</v>
      </c>
      <c r="O907" s="481" t="b">
        <f t="shared" si="82"/>
        <v>1</v>
      </c>
      <c r="P907" s="16" t="b">
        <f t="shared" si="84"/>
        <v>1</v>
      </c>
      <c r="Q907" s="16" t="b">
        <f t="shared" si="79"/>
        <v>1</v>
      </c>
      <c r="R907" s="16" t="b">
        <f t="shared" si="80"/>
        <v>1</v>
      </c>
      <c r="T907" s="13"/>
    </row>
    <row r="908" spans="1:20" ht="15.75">
      <c r="A908" s="239">
        <v>883</v>
      </c>
      <c r="B908" s="206"/>
      <c r="C908" s="206"/>
      <c r="D908" s="225"/>
      <c r="E908" s="225"/>
      <c r="F908" s="225"/>
      <c r="G908" s="226"/>
      <c r="H908" s="226"/>
      <c r="I908" s="226"/>
      <c r="J908" s="226"/>
      <c r="K908" s="104">
        <f t="shared" si="81"/>
        <v>0</v>
      </c>
      <c r="L908" s="225"/>
      <c r="M908" s="207"/>
      <c r="N908" s="16" t="b">
        <f t="shared" si="83"/>
        <v>1</v>
      </c>
      <c r="O908" s="481" t="b">
        <f t="shared" si="82"/>
        <v>1</v>
      </c>
      <c r="P908" s="16" t="b">
        <f t="shared" si="84"/>
        <v>1</v>
      </c>
      <c r="Q908" s="16" t="b">
        <f t="shared" si="79"/>
        <v>1</v>
      </c>
      <c r="R908" s="16" t="b">
        <f t="shared" si="80"/>
        <v>1</v>
      </c>
      <c r="T908" s="13"/>
    </row>
    <row r="909" spans="1:20" ht="15.75">
      <c r="A909" s="239">
        <v>884</v>
      </c>
      <c r="B909" s="206"/>
      <c r="C909" s="206"/>
      <c r="D909" s="225"/>
      <c r="E909" s="225"/>
      <c r="F909" s="225"/>
      <c r="G909" s="226"/>
      <c r="H909" s="226"/>
      <c r="I909" s="226"/>
      <c r="J909" s="226"/>
      <c r="K909" s="104">
        <f t="shared" si="81"/>
        <v>0</v>
      </c>
      <c r="L909" s="225"/>
      <c r="M909" s="207"/>
      <c r="N909" s="16" t="b">
        <f t="shared" si="83"/>
        <v>1</v>
      </c>
      <c r="O909" s="481" t="b">
        <f t="shared" si="82"/>
        <v>1</v>
      </c>
      <c r="P909" s="16" t="b">
        <f t="shared" si="84"/>
        <v>1</v>
      </c>
      <c r="Q909" s="16" t="b">
        <f t="shared" si="79"/>
        <v>1</v>
      </c>
      <c r="R909" s="16" t="b">
        <f t="shared" si="80"/>
        <v>1</v>
      </c>
      <c r="T909" s="13"/>
    </row>
    <row r="910" spans="1:20" ht="15.75">
      <c r="A910" s="239">
        <v>885</v>
      </c>
      <c r="B910" s="206"/>
      <c r="C910" s="206"/>
      <c r="D910" s="225"/>
      <c r="E910" s="225"/>
      <c r="F910" s="225"/>
      <c r="G910" s="226"/>
      <c r="H910" s="226"/>
      <c r="I910" s="226"/>
      <c r="J910" s="226"/>
      <c r="K910" s="104">
        <f t="shared" si="81"/>
        <v>0</v>
      </c>
      <c r="L910" s="225"/>
      <c r="M910" s="207"/>
      <c r="N910" s="16" t="b">
        <f t="shared" si="83"/>
        <v>1</v>
      </c>
      <c r="O910" s="481" t="b">
        <f t="shared" si="82"/>
        <v>1</v>
      </c>
      <c r="P910" s="16" t="b">
        <f t="shared" si="84"/>
        <v>1</v>
      </c>
      <c r="Q910" s="16" t="b">
        <f t="shared" si="79"/>
        <v>1</v>
      </c>
      <c r="R910" s="16" t="b">
        <f t="shared" si="80"/>
        <v>1</v>
      </c>
      <c r="T910" s="13"/>
    </row>
    <row r="911" spans="1:20" ht="15.75">
      <c r="A911" s="239">
        <v>886</v>
      </c>
      <c r="B911" s="206"/>
      <c r="C911" s="206"/>
      <c r="D911" s="225"/>
      <c r="E911" s="225"/>
      <c r="F911" s="225"/>
      <c r="G911" s="226"/>
      <c r="H911" s="226"/>
      <c r="I911" s="226"/>
      <c r="J911" s="226"/>
      <c r="K911" s="104">
        <f t="shared" si="81"/>
        <v>0</v>
      </c>
      <c r="L911" s="225"/>
      <c r="M911" s="207"/>
      <c r="N911" s="16" t="b">
        <f t="shared" si="83"/>
        <v>1</v>
      </c>
      <c r="O911" s="481" t="b">
        <f t="shared" si="82"/>
        <v>1</v>
      </c>
      <c r="P911" s="16" t="b">
        <f t="shared" si="84"/>
        <v>1</v>
      </c>
      <c r="Q911" s="16" t="b">
        <f t="shared" si="79"/>
        <v>1</v>
      </c>
      <c r="R911" s="16" t="b">
        <f t="shared" si="80"/>
        <v>1</v>
      </c>
      <c r="T911" s="13"/>
    </row>
    <row r="912" spans="1:20" ht="15.75">
      <c r="A912" s="239">
        <v>887</v>
      </c>
      <c r="B912" s="206"/>
      <c r="C912" s="206"/>
      <c r="D912" s="225"/>
      <c r="E912" s="225"/>
      <c r="F912" s="225"/>
      <c r="G912" s="226"/>
      <c r="H912" s="226"/>
      <c r="I912" s="226"/>
      <c r="J912" s="226"/>
      <c r="K912" s="104">
        <f t="shared" si="81"/>
        <v>0</v>
      </c>
      <c r="L912" s="225"/>
      <c r="M912" s="207"/>
      <c r="N912" s="16" t="b">
        <f t="shared" si="83"/>
        <v>1</v>
      </c>
      <c r="O912" s="481" t="b">
        <f t="shared" si="82"/>
        <v>1</v>
      </c>
      <c r="P912" s="16" t="b">
        <f t="shared" si="84"/>
        <v>1</v>
      </c>
      <c r="Q912" s="16" t="b">
        <f t="shared" si="79"/>
        <v>1</v>
      </c>
      <c r="R912" s="16" t="b">
        <f t="shared" si="80"/>
        <v>1</v>
      </c>
      <c r="T912" s="13"/>
    </row>
    <row r="913" spans="1:20" ht="15.75">
      <c r="A913" s="239">
        <v>888</v>
      </c>
      <c r="B913" s="206"/>
      <c r="C913" s="206"/>
      <c r="D913" s="225"/>
      <c r="E913" s="225"/>
      <c r="F913" s="225"/>
      <c r="G913" s="226"/>
      <c r="H913" s="226"/>
      <c r="I913" s="226"/>
      <c r="J913" s="226"/>
      <c r="K913" s="104">
        <f t="shared" si="81"/>
        <v>0</v>
      </c>
      <c r="L913" s="225"/>
      <c r="M913" s="207"/>
      <c r="N913" s="16" t="b">
        <f t="shared" si="83"/>
        <v>1</v>
      </c>
      <c r="O913" s="481" t="b">
        <f t="shared" si="82"/>
        <v>1</v>
      </c>
      <c r="P913" s="16" t="b">
        <f t="shared" si="84"/>
        <v>1</v>
      </c>
      <c r="Q913" s="16" t="b">
        <f t="shared" si="79"/>
        <v>1</v>
      </c>
      <c r="R913" s="16" t="b">
        <f t="shared" si="80"/>
        <v>1</v>
      </c>
      <c r="T913" s="13"/>
    </row>
    <row r="914" spans="1:20" ht="15.75">
      <c r="A914" s="239">
        <v>889</v>
      </c>
      <c r="B914" s="206"/>
      <c r="C914" s="206"/>
      <c r="D914" s="225"/>
      <c r="E914" s="225"/>
      <c r="F914" s="225"/>
      <c r="G914" s="226"/>
      <c r="H914" s="226"/>
      <c r="I914" s="226"/>
      <c r="J914" s="226"/>
      <c r="K914" s="104">
        <f t="shared" si="81"/>
        <v>0</v>
      </c>
      <c r="L914" s="225"/>
      <c r="M914" s="207"/>
      <c r="N914" s="16" t="b">
        <f t="shared" si="83"/>
        <v>1</v>
      </c>
      <c r="O914" s="481" t="b">
        <f t="shared" si="82"/>
        <v>1</v>
      </c>
      <c r="P914" s="16" t="b">
        <f t="shared" si="84"/>
        <v>1</v>
      </c>
      <c r="Q914" s="16" t="b">
        <f t="shared" si="79"/>
        <v>1</v>
      </c>
      <c r="R914" s="16" t="b">
        <f t="shared" si="80"/>
        <v>1</v>
      </c>
      <c r="T914" s="13"/>
    </row>
    <row r="915" spans="1:20" ht="15.75">
      <c r="A915" s="239">
        <v>890</v>
      </c>
      <c r="B915" s="206"/>
      <c r="C915" s="206"/>
      <c r="D915" s="225"/>
      <c r="E915" s="225"/>
      <c r="F915" s="225"/>
      <c r="G915" s="226"/>
      <c r="H915" s="226"/>
      <c r="I915" s="226"/>
      <c r="J915" s="226"/>
      <c r="K915" s="104">
        <f t="shared" si="81"/>
        <v>0</v>
      </c>
      <c r="L915" s="225"/>
      <c r="M915" s="207"/>
      <c r="N915" s="16" t="b">
        <f t="shared" si="83"/>
        <v>1</v>
      </c>
      <c r="O915" s="481" t="b">
        <f t="shared" si="82"/>
        <v>1</v>
      </c>
      <c r="P915" s="16" t="b">
        <f t="shared" si="84"/>
        <v>1</v>
      </c>
      <c r="Q915" s="16" t="b">
        <f t="shared" si="79"/>
        <v>1</v>
      </c>
      <c r="R915" s="16" t="b">
        <f t="shared" si="80"/>
        <v>1</v>
      </c>
      <c r="T915" s="13"/>
    </row>
    <row r="916" spans="1:20" ht="15.75">
      <c r="A916" s="239">
        <v>891</v>
      </c>
      <c r="B916" s="206"/>
      <c r="C916" s="206"/>
      <c r="D916" s="225"/>
      <c r="E916" s="225"/>
      <c r="F916" s="225"/>
      <c r="G916" s="226"/>
      <c r="H916" s="226"/>
      <c r="I916" s="226"/>
      <c r="J916" s="226"/>
      <c r="K916" s="104">
        <f t="shared" si="81"/>
        <v>0</v>
      </c>
      <c r="L916" s="225"/>
      <c r="M916" s="207"/>
      <c r="N916" s="16" t="b">
        <f t="shared" si="83"/>
        <v>1</v>
      </c>
      <c r="O916" s="481" t="b">
        <f t="shared" si="82"/>
        <v>1</v>
      </c>
      <c r="P916" s="16" t="b">
        <f t="shared" si="84"/>
        <v>1</v>
      </c>
      <c r="Q916" s="16" t="b">
        <f t="shared" si="79"/>
        <v>1</v>
      </c>
      <c r="R916" s="16" t="b">
        <f t="shared" si="80"/>
        <v>1</v>
      </c>
      <c r="T916" s="13"/>
    </row>
    <row r="917" spans="1:20" ht="15.75">
      <c r="A917" s="239">
        <v>892</v>
      </c>
      <c r="B917" s="206"/>
      <c r="C917" s="206"/>
      <c r="D917" s="225"/>
      <c r="E917" s="225"/>
      <c r="F917" s="225"/>
      <c r="G917" s="226"/>
      <c r="H917" s="226"/>
      <c r="I917" s="226"/>
      <c r="J917" s="226"/>
      <c r="K917" s="104">
        <f t="shared" si="81"/>
        <v>0</v>
      </c>
      <c r="L917" s="225"/>
      <c r="M917" s="207"/>
      <c r="N917" s="16" t="b">
        <f t="shared" si="83"/>
        <v>1</v>
      </c>
      <c r="O917" s="481" t="b">
        <f t="shared" si="82"/>
        <v>1</v>
      </c>
      <c r="P917" s="16" t="b">
        <f t="shared" si="84"/>
        <v>1</v>
      </c>
      <c r="Q917" s="16" t="b">
        <f t="shared" si="79"/>
        <v>1</v>
      </c>
      <c r="R917" s="16" t="b">
        <f t="shared" si="80"/>
        <v>1</v>
      </c>
      <c r="T917" s="13"/>
    </row>
    <row r="918" spans="1:20" ht="15.75">
      <c r="A918" s="239">
        <v>893</v>
      </c>
      <c r="B918" s="206"/>
      <c r="C918" s="206"/>
      <c r="D918" s="225"/>
      <c r="E918" s="225"/>
      <c r="F918" s="225"/>
      <c r="G918" s="226"/>
      <c r="H918" s="226"/>
      <c r="I918" s="226"/>
      <c r="J918" s="226"/>
      <c r="K918" s="104">
        <f t="shared" si="81"/>
        <v>0</v>
      </c>
      <c r="L918" s="225"/>
      <c r="M918" s="207"/>
      <c r="N918" s="16" t="b">
        <f t="shared" si="83"/>
        <v>1</v>
      </c>
      <c r="O918" s="481" t="b">
        <f t="shared" si="82"/>
        <v>1</v>
      </c>
      <c r="P918" s="16" t="b">
        <f t="shared" si="84"/>
        <v>1</v>
      </c>
      <c r="Q918" s="16" t="b">
        <f t="shared" si="79"/>
        <v>1</v>
      </c>
      <c r="R918" s="16" t="b">
        <f t="shared" si="80"/>
        <v>1</v>
      </c>
      <c r="T918" s="13"/>
    </row>
    <row r="919" spans="1:20" ht="15.75">
      <c r="A919" s="239">
        <v>894</v>
      </c>
      <c r="B919" s="206"/>
      <c r="C919" s="206"/>
      <c r="D919" s="225"/>
      <c r="E919" s="225"/>
      <c r="F919" s="225"/>
      <c r="G919" s="226"/>
      <c r="H919" s="226"/>
      <c r="I919" s="226"/>
      <c r="J919" s="226"/>
      <c r="K919" s="104">
        <f t="shared" si="81"/>
        <v>0</v>
      </c>
      <c r="L919" s="225"/>
      <c r="M919" s="207"/>
      <c r="N919" s="16" t="b">
        <f t="shared" si="83"/>
        <v>1</v>
      </c>
      <c r="O919" s="481" t="b">
        <f t="shared" si="82"/>
        <v>1</v>
      </c>
      <c r="P919" s="16" t="b">
        <f t="shared" si="84"/>
        <v>1</v>
      </c>
      <c r="Q919" s="16" t="b">
        <f t="shared" si="79"/>
        <v>1</v>
      </c>
      <c r="R919" s="16" t="b">
        <f t="shared" si="80"/>
        <v>1</v>
      </c>
      <c r="T919" s="13"/>
    </row>
    <row r="920" spans="1:20" ht="15.75">
      <c r="A920" s="239">
        <v>895</v>
      </c>
      <c r="B920" s="206"/>
      <c r="C920" s="206"/>
      <c r="D920" s="225"/>
      <c r="E920" s="225"/>
      <c r="F920" s="225"/>
      <c r="G920" s="226"/>
      <c r="H920" s="226"/>
      <c r="I920" s="226"/>
      <c r="J920" s="226"/>
      <c r="K920" s="104">
        <f t="shared" si="81"/>
        <v>0</v>
      </c>
      <c r="L920" s="225"/>
      <c r="M920" s="207"/>
      <c r="N920" s="16" t="b">
        <f t="shared" si="83"/>
        <v>1</v>
      </c>
      <c r="O920" s="481" t="b">
        <f t="shared" si="82"/>
        <v>1</v>
      </c>
      <c r="P920" s="16" t="b">
        <f t="shared" si="84"/>
        <v>1</v>
      </c>
      <c r="Q920" s="16" t="b">
        <f t="shared" si="79"/>
        <v>1</v>
      </c>
      <c r="R920" s="16" t="b">
        <f t="shared" si="80"/>
        <v>1</v>
      </c>
      <c r="T920" s="13"/>
    </row>
    <row r="921" spans="1:20" ht="15.75">
      <c r="A921" s="239">
        <v>896</v>
      </c>
      <c r="B921" s="206"/>
      <c r="C921" s="206"/>
      <c r="D921" s="225"/>
      <c r="E921" s="225"/>
      <c r="F921" s="225"/>
      <c r="G921" s="226"/>
      <c r="H921" s="226"/>
      <c r="I921" s="226"/>
      <c r="J921" s="226"/>
      <c r="K921" s="104">
        <f t="shared" si="81"/>
        <v>0</v>
      </c>
      <c r="L921" s="225"/>
      <c r="M921" s="207"/>
      <c r="N921" s="16" t="b">
        <f t="shared" si="83"/>
        <v>1</v>
      </c>
      <c r="O921" s="481" t="b">
        <f t="shared" si="82"/>
        <v>1</v>
      </c>
      <c r="P921" s="16" t="b">
        <f t="shared" si="84"/>
        <v>1</v>
      </c>
      <c r="Q921" s="16" t="b">
        <f t="shared" si="79"/>
        <v>1</v>
      </c>
      <c r="R921" s="16" t="b">
        <f t="shared" si="80"/>
        <v>1</v>
      </c>
      <c r="T921" s="13"/>
    </row>
    <row r="922" spans="1:20" ht="15.75">
      <c r="A922" s="239">
        <v>897</v>
      </c>
      <c r="B922" s="206"/>
      <c r="C922" s="206"/>
      <c r="D922" s="225"/>
      <c r="E922" s="225"/>
      <c r="F922" s="225"/>
      <c r="G922" s="226"/>
      <c r="H922" s="226"/>
      <c r="I922" s="226"/>
      <c r="J922" s="226"/>
      <c r="K922" s="104">
        <f t="shared" si="81"/>
        <v>0</v>
      </c>
      <c r="L922" s="225"/>
      <c r="M922" s="207"/>
      <c r="N922" s="16" t="b">
        <f t="shared" si="83"/>
        <v>1</v>
      </c>
      <c r="O922" s="481" t="b">
        <f t="shared" si="82"/>
        <v>1</v>
      </c>
      <c r="P922" s="16" t="b">
        <f t="shared" si="84"/>
        <v>1</v>
      </c>
      <c r="Q922" s="16" t="b">
        <f t="shared" ref="Q922:Q985" si="85">IF(B922="",TRUE,(IF(ISNUMBER(MATCH(B922,CountriesList,0)),TRUE,FALSE)))</f>
        <v>1</v>
      </c>
      <c r="R922" s="16" t="b">
        <f t="shared" ref="R922:R985" si="86">IF(C922="",TRUE,(IF(ISNUMBER(MATCH(C922,ClientCategorisationList,0)),TRUE,FALSE)))</f>
        <v>1</v>
      </c>
      <c r="T922" s="13"/>
    </row>
    <row r="923" spans="1:20" ht="15.75">
      <c r="A923" s="239">
        <v>898</v>
      </c>
      <c r="B923" s="206"/>
      <c r="C923" s="206"/>
      <c r="D923" s="225"/>
      <c r="E923" s="225"/>
      <c r="F923" s="225"/>
      <c r="G923" s="226"/>
      <c r="H923" s="226"/>
      <c r="I923" s="226"/>
      <c r="J923" s="226"/>
      <c r="K923" s="104">
        <f t="shared" ref="K923:K986" si="87">SUM(G923:J923)</f>
        <v>0</v>
      </c>
      <c r="L923" s="225"/>
      <c r="M923" s="207"/>
      <c r="N923" s="16" t="b">
        <f t="shared" si="83"/>
        <v>1</v>
      </c>
      <c r="O923" s="481" t="b">
        <f t="shared" ref="O923:O986" si="88">IF(OR(AND(B923="N/A",C923="N/A"),AND(B923&lt;&gt;"N/A",C923&lt;&gt;"N/A"),AND(ISBLANK(B923),ISBLANK(C923)),AND(NOT(ISBLANK(B923)),NOT(ISBLANK(C923)))),TRUE,FALSE)</f>
        <v>1</v>
      </c>
      <c r="P923" s="16" t="b">
        <f t="shared" si="84"/>
        <v>1</v>
      </c>
      <c r="Q923" s="16" t="b">
        <f t="shared" si="85"/>
        <v>1</v>
      </c>
      <c r="R923" s="16" t="b">
        <f t="shared" si="86"/>
        <v>1</v>
      </c>
      <c r="T923" s="13"/>
    </row>
    <row r="924" spans="1:20" ht="15.75">
      <c r="A924" s="239">
        <v>899</v>
      </c>
      <c r="B924" s="206"/>
      <c r="C924" s="206"/>
      <c r="D924" s="225"/>
      <c r="E924" s="225"/>
      <c r="F924" s="225"/>
      <c r="G924" s="226"/>
      <c r="H924" s="226"/>
      <c r="I924" s="226"/>
      <c r="J924" s="226"/>
      <c r="K924" s="104">
        <f t="shared" si="87"/>
        <v>0</v>
      </c>
      <c r="L924" s="225"/>
      <c r="M924" s="207"/>
      <c r="N924" s="16" t="b">
        <f t="shared" ref="N924:N987" si="89">IF(ISBLANK(B924),TRUE,IF(OR(ISBLANK(C924),ISBLANK(D924),ISBLANK(E924),ISBLANK(F924),ISBLANK(G924),ISBLANK(H924),ISBLANK(I924),ISBLANK(J924),ISBLANK(K924),ISBLANK(L924),ISBLANK(M924)),FALSE,TRUE))</f>
        <v>1</v>
      </c>
      <c r="O924" s="481" t="b">
        <f t="shared" si="88"/>
        <v>1</v>
      </c>
      <c r="P924" s="16" t="b">
        <f t="shared" ref="P924:P987" si="90">IF(OR(AND(B924="N/A",C924="N/A",D924=0,E924=0,F924=0,K924=0,L924=0,M924=0),AND(ISBLANK(B924),ISBLANK(C924),ISBLANK(D924),ISBLANK(E924),ISBLANK(F924),ISBLANK(G924),ISBLANK(H924),ISBLANK(I924),ISBLANK(J924),K924=0,ISBLANK(L924),ISBLANK(M924)),AND(AND(NOT(ISBLANK(B924)),B924&lt;&gt;"N/A"),AND(NOT(ISBLANK(C924)),C924&lt;&gt;"N/A"),D924&lt;&gt;0)),TRUE,FALSE)</f>
        <v>1</v>
      </c>
      <c r="Q924" s="16" t="b">
        <f t="shared" si="85"/>
        <v>1</v>
      </c>
      <c r="R924" s="16" t="b">
        <f t="shared" si="86"/>
        <v>1</v>
      </c>
      <c r="T924" s="13"/>
    </row>
    <row r="925" spans="1:20" ht="15.75">
      <c r="A925" s="239">
        <v>900</v>
      </c>
      <c r="B925" s="206"/>
      <c r="C925" s="206"/>
      <c r="D925" s="225"/>
      <c r="E925" s="225"/>
      <c r="F925" s="225"/>
      <c r="G925" s="226"/>
      <c r="H925" s="226"/>
      <c r="I925" s="226"/>
      <c r="J925" s="226"/>
      <c r="K925" s="104">
        <f t="shared" si="87"/>
        <v>0</v>
      </c>
      <c r="L925" s="225"/>
      <c r="M925" s="207"/>
      <c r="N925" s="16" t="b">
        <f t="shared" si="89"/>
        <v>1</v>
      </c>
      <c r="O925" s="481" t="b">
        <f t="shared" si="88"/>
        <v>1</v>
      </c>
      <c r="P925" s="16" t="b">
        <f t="shared" si="90"/>
        <v>1</v>
      </c>
      <c r="Q925" s="16" t="b">
        <f t="shared" si="85"/>
        <v>1</v>
      </c>
      <c r="R925" s="16" t="b">
        <f t="shared" si="86"/>
        <v>1</v>
      </c>
      <c r="T925" s="13"/>
    </row>
    <row r="926" spans="1:20" ht="15.75">
      <c r="A926" s="239">
        <v>901</v>
      </c>
      <c r="B926" s="206"/>
      <c r="C926" s="206"/>
      <c r="D926" s="225"/>
      <c r="E926" s="225"/>
      <c r="F926" s="225"/>
      <c r="G926" s="226"/>
      <c r="H926" s="226"/>
      <c r="I926" s="226"/>
      <c r="J926" s="226"/>
      <c r="K926" s="104">
        <f t="shared" si="87"/>
        <v>0</v>
      </c>
      <c r="L926" s="225"/>
      <c r="M926" s="207"/>
      <c r="N926" s="16" t="b">
        <f t="shared" si="89"/>
        <v>1</v>
      </c>
      <c r="O926" s="481" t="b">
        <f t="shared" si="88"/>
        <v>1</v>
      </c>
      <c r="P926" s="16" t="b">
        <f t="shared" si="90"/>
        <v>1</v>
      </c>
      <c r="Q926" s="16" t="b">
        <f t="shared" si="85"/>
        <v>1</v>
      </c>
      <c r="R926" s="16" t="b">
        <f t="shared" si="86"/>
        <v>1</v>
      </c>
      <c r="T926" s="13"/>
    </row>
    <row r="927" spans="1:20" ht="15.75">
      <c r="A927" s="239">
        <v>902</v>
      </c>
      <c r="B927" s="206"/>
      <c r="C927" s="206"/>
      <c r="D927" s="225"/>
      <c r="E927" s="225"/>
      <c r="F927" s="225"/>
      <c r="G927" s="226"/>
      <c r="H927" s="226"/>
      <c r="I927" s="226"/>
      <c r="J927" s="226"/>
      <c r="K927" s="104">
        <f t="shared" si="87"/>
        <v>0</v>
      </c>
      <c r="L927" s="225"/>
      <c r="M927" s="207"/>
      <c r="N927" s="16" t="b">
        <f t="shared" si="89"/>
        <v>1</v>
      </c>
      <c r="O927" s="481" t="b">
        <f t="shared" si="88"/>
        <v>1</v>
      </c>
      <c r="P927" s="16" t="b">
        <f t="shared" si="90"/>
        <v>1</v>
      </c>
      <c r="Q927" s="16" t="b">
        <f t="shared" si="85"/>
        <v>1</v>
      </c>
      <c r="R927" s="16" t="b">
        <f t="shared" si="86"/>
        <v>1</v>
      </c>
      <c r="T927" s="13"/>
    </row>
    <row r="928" spans="1:20" ht="15.75">
      <c r="A928" s="239">
        <v>903</v>
      </c>
      <c r="B928" s="206"/>
      <c r="C928" s="206"/>
      <c r="D928" s="225"/>
      <c r="E928" s="225"/>
      <c r="F928" s="225"/>
      <c r="G928" s="226"/>
      <c r="H928" s="226"/>
      <c r="I928" s="226"/>
      <c r="J928" s="226"/>
      <c r="K928" s="104">
        <f t="shared" si="87"/>
        <v>0</v>
      </c>
      <c r="L928" s="225"/>
      <c r="M928" s="207"/>
      <c r="N928" s="16" t="b">
        <f t="shared" si="89"/>
        <v>1</v>
      </c>
      <c r="O928" s="481" t="b">
        <f t="shared" si="88"/>
        <v>1</v>
      </c>
      <c r="P928" s="16" t="b">
        <f t="shared" si="90"/>
        <v>1</v>
      </c>
      <c r="Q928" s="16" t="b">
        <f t="shared" si="85"/>
        <v>1</v>
      </c>
      <c r="R928" s="16" t="b">
        <f t="shared" si="86"/>
        <v>1</v>
      </c>
      <c r="T928" s="13"/>
    </row>
    <row r="929" spans="1:20" ht="15.75">
      <c r="A929" s="239">
        <v>904</v>
      </c>
      <c r="B929" s="206"/>
      <c r="C929" s="206"/>
      <c r="D929" s="225"/>
      <c r="E929" s="225"/>
      <c r="F929" s="225"/>
      <c r="G929" s="226"/>
      <c r="H929" s="226"/>
      <c r="I929" s="226"/>
      <c r="J929" s="226"/>
      <c r="K929" s="104">
        <f t="shared" si="87"/>
        <v>0</v>
      </c>
      <c r="L929" s="225"/>
      <c r="M929" s="207"/>
      <c r="N929" s="16" t="b">
        <f t="shared" si="89"/>
        <v>1</v>
      </c>
      <c r="O929" s="481" t="b">
        <f t="shared" si="88"/>
        <v>1</v>
      </c>
      <c r="P929" s="16" t="b">
        <f t="shared" si="90"/>
        <v>1</v>
      </c>
      <c r="Q929" s="16" t="b">
        <f t="shared" si="85"/>
        <v>1</v>
      </c>
      <c r="R929" s="16" t="b">
        <f t="shared" si="86"/>
        <v>1</v>
      </c>
      <c r="T929" s="13"/>
    </row>
    <row r="930" spans="1:20" ht="15.75">
      <c r="A930" s="239">
        <v>905</v>
      </c>
      <c r="B930" s="206"/>
      <c r="C930" s="206"/>
      <c r="D930" s="225"/>
      <c r="E930" s="225"/>
      <c r="F930" s="225"/>
      <c r="G930" s="226"/>
      <c r="H930" s="226"/>
      <c r="I930" s="226"/>
      <c r="J930" s="226"/>
      <c r="K930" s="104">
        <f t="shared" si="87"/>
        <v>0</v>
      </c>
      <c r="L930" s="225"/>
      <c r="M930" s="207"/>
      <c r="N930" s="16" t="b">
        <f t="shared" si="89"/>
        <v>1</v>
      </c>
      <c r="O930" s="481" t="b">
        <f t="shared" si="88"/>
        <v>1</v>
      </c>
      <c r="P930" s="16" t="b">
        <f t="shared" si="90"/>
        <v>1</v>
      </c>
      <c r="Q930" s="16" t="b">
        <f t="shared" si="85"/>
        <v>1</v>
      </c>
      <c r="R930" s="16" t="b">
        <f t="shared" si="86"/>
        <v>1</v>
      </c>
      <c r="T930" s="13"/>
    </row>
    <row r="931" spans="1:20" ht="15.75">
      <c r="A931" s="239">
        <v>906</v>
      </c>
      <c r="B931" s="206"/>
      <c r="C931" s="206"/>
      <c r="D931" s="225"/>
      <c r="E931" s="225"/>
      <c r="F931" s="225"/>
      <c r="G931" s="226"/>
      <c r="H931" s="226"/>
      <c r="I931" s="226"/>
      <c r="J931" s="226"/>
      <c r="K931" s="104">
        <f t="shared" si="87"/>
        <v>0</v>
      </c>
      <c r="L931" s="225"/>
      <c r="M931" s="207"/>
      <c r="N931" s="16" t="b">
        <f t="shared" si="89"/>
        <v>1</v>
      </c>
      <c r="O931" s="481" t="b">
        <f t="shared" si="88"/>
        <v>1</v>
      </c>
      <c r="P931" s="16" t="b">
        <f t="shared" si="90"/>
        <v>1</v>
      </c>
      <c r="Q931" s="16" t="b">
        <f t="shared" si="85"/>
        <v>1</v>
      </c>
      <c r="R931" s="16" t="b">
        <f t="shared" si="86"/>
        <v>1</v>
      </c>
      <c r="T931" s="13"/>
    </row>
    <row r="932" spans="1:20" ht="15.75">
      <c r="A932" s="239">
        <v>907</v>
      </c>
      <c r="B932" s="206"/>
      <c r="C932" s="206"/>
      <c r="D932" s="225"/>
      <c r="E932" s="225"/>
      <c r="F932" s="225"/>
      <c r="G932" s="226"/>
      <c r="H932" s="226"/>
      <c r="I932" s="226"/>
      <c r="J932" s="226"/>
      <c r="K932" s="104">
        <f t="shared" si="87"/>
        <v>0</v>
      </c>
      <c r="L932" s="225"/>
      <c r="M932" s="207"/>
      <c r="N932" s="16" t="b">
        <f t="shared" si="89"/>
        <v>1</v>
      </c>
      <c r="O932" s="481" t="b">
        <f t="shared" si="88"/>
        <v>1</v>
      </c>
      <c r="P932" s="16" t="b">
        <f t="shared" si="90"/>
        <v>1</v>
      </c>
      <c r="Q932" s="16" t="b">
        <f t="shared" si="85"/>
        <v>1</v>
      </c>
      <c r="R932" s="16" t="b">
        <f t="shared" si="86"/>
        <v>1</v>
      </c>
      <c r="T932" s="13"/>
    </row>
    <row r="933" spans="1:20" ht="15.75">
      <c r="A933" s="239">
        <v>908</v>
      </c>
      <c r="B933" s="206"/>
      <c r="C933" s="206"/>
      <c r="D933" s="225"/>
      <c r="E933" s="225"/>
      <c r="F933" s="225"/>
      <c r="G933" s="226"/>
      <c r="H933" s="226"/>
      <c r="I933" s="226"/>
      <c r="J933" s="226"/>
      <c r="K933" s="104">
        <f t="shared" si="87"/>
        <v>0</v>
      </c>
      <c r="L933" s="225"/>
      <c r="M933" s="207"/>
      <c r="N933" s="16" t="b">
        <f t="shared" si="89"/>
        <v>1</v>
      </c>
      <c r="O933" s="481" t="b">
        <f t="shared" si="88"/>
        <v>1</v>
      </c>
      <c r="P933" s="16" t="b">
        <f t="shared" si="90"/>
        <v>1</v>
      </c>
      <c r="Q933" s="16" t="b">
        <f t="shared" si="85"/>
        <v>1</v>
      </c>
      <c r="R933" s="16" t="b">
        <f t="shared" si="86"/>
        <v>1</v>
      </c>
      <c r="T933" s="13"/>
    </row>
    <row r="934" spans="1:20" ht="15.75">
      <c r="A934" s="239">
        <v>909</v>
      </c>
      <c r="B934" s="206"/>
      <c r="C934" s="206"/>
      <c r="D934" s="225"/>
      <c r="E934" s="225"/>
      <c r="F934" s="225"/>
      <c r="G934" s="226"/>
      <c r="H934" s="226"/>
      <c r="I934" s="226"/>
      <c r="J934" s="226"/>
      <c r="K934" s="104">
        <f t="shared" si="87"/>
        <v>0</v>
      </c>
      <c r="L934" s="225"/>
      <c r="M934" s="207"/>
      <c r="N934" s="16" t="b">
        <f t="shared" si="89"/>
        <v>1</v>
      </c>
      <c r="O934" s="481" t="b">
        <f t="shared" si="88"/>
        <v>1</v>
      </c>
      <c r="P934" s="16" t="b">
        <f t="shared" si="90"/>
        <v>1</v>
      </c>
      <c r="Q934" s="16" t="b">
        <f t="shared" si="85"/>
        <v>1</v>
      </c>
      <c r="R934" s="16" t="b">
        <f t="shared" si="86"/>
        <v>1</v>
      </c>
      <c r="T934" s="13"/>
    </row>
    <row r="935" spans="1:20" ht="15.75">
      <c r="A935" s="239">
        <v>910</v>
      </c>
      <c r="B935" s="206"/>
      <c r="C935" s="206"/>
      <c r="D935" s="225"/>
      <c r="E935" s="225"/>
      <c r="F935" s="225"/>
      <c r="G935" s="226"/>
      <c r="H935" s="226"/>
      <c r="I935" s="226"/>
      <c r="J935" s="226"/>
      <c r="K935" s="104">
        <f t="shared" si="87"/>
        <v>0</v>
      </c>
      <c r="L935" s="225"/>
      <c r="M935" s="207"/>
      <c r="N935" s="16" t="b">
        <f t="shared" si="89"/>
        <v>1</v>
      </c>
      <c r="O935" s="481" t="b">
        <f t="shared" si="88"/>
        <v>1</v>
      </c>
      <c r="P935" s="16" t="b">
        <f t="shared" si="90"/>
        <v>1</v>
      </c>
      <c r="Q935" s="16" t="b">
        <f t="shared" si="85"/>
        <v>1</v>
      </c>
      <c r="R935" s="16" t="b">
        <f t="shared" si="86"/>
        <v>1</v>
      </c>
      <c r="T935" s="13"/>
    </row>
    <row r="936" spans="1:20" ht="15.75">
      <c r="A936" s="239">
        <v>911</v>
      </c>
      <c r="B936" s="206"/>
      <c r="C936" s="206"/>
      <c r="D936" s="225"/>
      <c r="E936" s="225"/>
      <c r="F936" s="225"/>
      <c r="G936" s="226"/>
      <c r="H936" s="226"/>
      <c r="I936" s="226"/>
      <c r="J936" s="226"/>
      <c r="K936" s="104">
        <f t="shared" si="87"/>
        <v>0</v>
      </c>
      <c r="L936" s="225"/>
      <c r="M936" s="207"/>
      <c r="N936" s="16" t="b">
        <f t="shared" si="89"/>
        <v>1</v>
      </c>
      <c r="O936" s="481" t="b">
        <f t="shared" si="88"/>
        <v>1</v>
      </c>
      <c r="P936" s="16" t="b">
        <f t="shared" si="90"/>
        <v>1</v>
      </c>
      <c r="Q936" s="16" t="b">
        <f t="shared" si="85"/>
        <v>1</v>
      </c>
      <c r="R936" s="16" t="b">
        <f t="shared" si="86"/>
        <v>1</v>
      </c>
      <c r="T936" s="13"/>
    </row>
    <row r="937" spans="1:20" ht="15.75">
      <c r="A937" s="239">
        <v>912</v>
      </c>
      <c r="B937" s="206"/>
      <c r="C937" s="206"/>
      <c r="D937" s="225"/>
      <c r="E937" s="225"/>
      <c r="F937" s="225"/>
      <c r="G937" s="226"/>
      <c r="H937" s="226"/>
      <c r="I937" s="226"/>
      <c r="J937" s="226"/>
      <c r="K937" s="104">
        <f t="shared" si="87"/>
        <v>0</v>
      </c>
      <c r="L937" s="225"/>
      <c r="M937" s="207"/>
      <c r="N937" s="16" t="b">
        <f t="shared" si="89"/>
        <v>1</v>
      </c>
      <c r="O937" s="481" t="b">
        <f t="shared" si="88"/>
        <v>1</v>
      </c>
      <c r="P937" s="16" t="b">
        <f t="shared" si="90"/>
        <v>1</v>
      </c>
      <c r="Q937" s="16" t="b">
        <f t="shared" si="85"/>
        <v>1</v>
      </c>
      <c r="R937" s="16" t="b">
        <f t="shared" si="86"/>
        <v>1</v>
      </c>
      <c r="T937" s="13"/>
    </row>
    <row r="938" spans="1:20" ht="15.75">
      <c r="A938" s="239">
        <v>913</v>
      </c>
      <c r="B938" s="206"/>
      <c r="C938" s="206"/>
      <c r="D938" s="225"/>
      <c r="E938" s="225"/>
      <c r="F938" s="225"/>
      <c r="G938" s="226"/>
      <c r="H938" s="226"/>
      <c r="I938" s="226"/>
      <c r="J938" s="226"/>
      <c r="K938" s="104">
        <f t="shared" si="87"/>
        <v>0</v>
      </c>
      <c r="L938" s="225"/>
      <c r="M938" s="207"/>
      <c r="N938" s="16" t="b">
        <f t="shared" si="89"/>
        <v>1</v>
      </c>
      <c r="O938" s="481" t="b">
        <f t="shared" si="88"/>
        <v>1</v>
      </c>
      <c r="P938" s="16" t="b">
        <f t="shared" si="90"/>
        <v>1</v>
      </c>
      <c r="Q938" s="16" t="b">
        <f t="shared" si="85"/>
        <v>1</v>
      </c>
      <c r="R938" s="16" t="b">
        <f t="shared" si="86"/>
        <v>1</v>
      </c>
      <c r="T938" s="13"/>
    </row>
    <row r="939" spans="1:20" ht="15.75">
      <c r="A939" s="239">
        <v>914</v>
      </c>
      <c r="B939" s="206"/>
      <c r="C939" s="206"/>
      <c r="D939" s="225"/>
      <c r="E939" s="225"/>
      <c r="F939" s="225"/>
      <c r="G939" s="226"/>
      <c r="H939" s="226"/>
      <c r="I939" s="226"/>
      <c r="J939" s="226"/>
      <c r="K939" s="104">
        <f t="shared" si="87"/>
        <v>0</v>
      </c>
      <c r="L939" s="225"/>
      <c r="M939" s="207"/>
      <c r="N939" s="16" t="b">
        <f t="shared" si="89"/>
        <v>1</v>
      </c>
      <c r="O939" s="481" t="b">
        <f t="shared" si="88"/>
        <v>1</v>
      </c>
      <c r="P939" s="16" t="b">
        <f t="shared" si="90"/>
        <v>1</v>
      </c>
      <c r="Q939" s="16" t="b">
        <f t="shared" si="85"/>
        <v>1</v>
      </c>
      <c r="R939" s="16" t="b">
        <f t="shared" si="86"/>
        <v>1</v>
      </c>
      <c r="T939" s="13"/>
    </row>
    <row r="940" spans="1:20" ht="15.75">
      <c r="A940" s="239">
        <v>915</v>
      </c>
      <c r="B940" s="206"/>
      <c r="C940" s="206"/>
      <c r="D940" s="225"/>
      <c r="E940" s="225"/>
      <c r="F940" s="225"/>
      <c r="G940" s="226"/>
      <c r="H940" s="226"/>
      <c r="I940" s="226"/>
      <c r="J940" s="226"/>
      <c r="K940" s="104">
        <f t="shared" si="87"/>
        <v>0</v>
      </c>
      <c r="L940" s="225"/>
      <c r="M940" s="207"/>
      <c r="N940" s="16" t="b">
        <f t="shared" si="89"/>
        <v>1</v>
      </c>
      <c r="O940" s="481" t="b">
        <f t="shared" si="88"/>
        <v>1</v>
      </c>
      <c r="P940" s="16" t="b">
        <f t="shared" si="90"/>
        <v>1</v>
      </c>
      <c r="Q940" s="16" t="b">
        <f t="shared" si="85"/>
        <v>1</v>
      </c>
      <c r="R940" s="16" t="b">
        <f t="shared" si="86"/>
        <v>1</v>
      </c>
      <c r="T940" s="13"/>
    </row>
    <row r="941" spans="1:20" ht="15.75">
      <c r="A941" s="239">
        <v>916</v>
      </c>
      <c r="B941" s="206"/>
      <c r="C941" s="206"/>
      <c r="D941" s="225"/>
      <c r="E941" s="225"/>
      <c r="F941" s="225"/>
      <c r="G941" s="226"/>
      <c r="H941" s="226"/>
      <c r="I941" s="226"/>
      <c r="J941" s="226"/>
      <c r="K941" s="104">
        <f t="shared" si="87"/>
        <v>0</v>
      </c>
      <c r="L941" s="225"/>
      <c r="M941" s="207"/>
      <c r="N941" s="16" t="b">
        <f t="shared" si="89"/>
        <v>1</v>
      </c>
      <c r="O941" s="481" t="b">
        <f t="shared" si="88"/>
        <v>1</v>
      </c>
      <c r="P941" s="16" t="b">
        <f t="shared" si="90"/>
        <v>1</v>
      </c>
      <c r="Q941" s="16" t="b">
        <f t="shared" si="85"/>
        <v>1</v>
      </c>
      <c r="R941" s="16" t="b">
        <f t="shared" si="86"/>
        <v>1</v>
      </c>
      <c r="T941" s="13"/>
    </row>
    <row r="942" spans="1:20" ht="15.75">
      <c r="A942" s="239">
        <v>917</v>
      </c>
      <c r="B942" s="206"/>
      <c r="C942" s="206"/>
      <c r="D942" s="225"/>
      <c r="E942" s="225"/>
      <c r="F942" s="225"/>
      <c r="G942" s="226"/>
      <c r="H942" s="226"/>
      <c r="I942" s="226"/>
      <c r="J942" s="226"/>
      <c r="K942" s="104">
        <f t="shared" si="87"/>
        <v>0</v>
      </c>
      <c r="L942" s="225"/>
      <c r="M942" s="207"/>
      <c r="N942" s="16" t="b">
        <f t="shared" si="89"/>
        <v>1</v>
      </c>
      <c r="O942" s="481" t="b">
        <f t="shared" si="88"/>
        <v>1</v>
      </c>
      <c r="P942" s="16" t="b">
        <f t="shared" si="90"/>
        <v>1</v>
      </c>
      <c r="Q942" s="16" t="b">
        <f t="shared" si="85"/>
        <v>1</v>
      </c>
      <c r="R942" s="16" t="b">
        <f t="shared" si="86"/>
        <v>1</v>
      </c>
      <c r="T942" s="13"/>
    </row>
    <row r="943" spans="1:20" ht="15.75">
      <c r="A943" s="239">
        <v>918</v>
      </c>
      <c r="B943" s="206"/>
      <c r="C943" s="206"/>
      <c r="D943" s="225"/>
      <c r="E943" s="225"/>
      <c r="F943" s="225"/>
      <c r="G943" s="226"/>
      <c r="H943" s="226"/>
      <c r="I943" s="226"/>
      <c r="J943" s="226"/>
      <c r="K943" s="104">
        <f t="shared" si="87"/>
        <v>0</v>
      </c>
      <c r="L943" s="225"/>
      <c r="M943" s="207"/>
      <c r="N943" s="16" t="b">
        <f t="shared" si="89"/>
        <v>1</v>
      </c>
      <c r="O943" s="481" t="b">
        <f t="shared" si="88"/>
        <v>1</v>
      </c>
      <c r="P943" s="16" t="b">
        <f t="shared" si="90"/>
        <v>1</v>
      </c>
      <c r="Q943" s="16" t="b">
        <f t="shared" si="85"/>
        <v>1</v>
      </c>
      <c r="R943" s="16" t="b">
        <f t="shared" si="86"/>
        <v>1</v>
      </c>
      <c r="T943" s="13"/>
    </row>
    <row r="944" spans="1:20" ht="15.75">
      <c r="A944" s="239">
        <v>919</v>
      </c>
      <c r="B944" s="206"/>
      <c r="C944" s="206"/>
      <c r="D944" s="225"/>
      <c r="E944" s="225"/>
      <c r="F944" s="225"/>
      <c r="G944" s="226"/>
      <c r="H944" s="226"/>
      <c r="I944" s="226"/>
      <c r="J944" s="226"/>
      <c r="K944" s="104">
        <f t="shared" si="87"/>
        <v>0</v>
      </c>
      <c r="L944" s="225"/>
      <c r="M944" s="207"/>
      <c r="N944" s="16" t="b">
        <f t="shared" si="89"/>
        <v>1</v>
      </c>
      <c r="O944" s="481" t="b">
        <f t="shared" si="88"/>
        <v>1</v>
      </c>
      <c r="P944" s="16" t="b">
        <f t="shared" si="90"/>
        <v>1</v>
      </c>
      <c r="Q944" s="16" t="b">
        <f t="shared" si="85"/>
        <v>1</v>
      </c>
      <c r="R944" s="16" t="b">
        <f t="shared" si="86"/>
        <v>1</v>
      </c>
      <c r="T944" s="13"/>
    </row>
    <row r="945" spans="1:20" ht="15.75">
      <c r="A945" s="239">
        <v>920</v>
      </c>
      <c r="B945" s="206"/>
      <c r="C945" s="206"/>
      <c r="D945" s="225"/>
      <c r="E945" s="225"/>
      <c r="F945" s="225"/>
      <c r="G945" s="226"/>
      <c r="H945" s="226"/>
      <c r="I945" s="226"/>
      <c r="J945" s="226"/>
      <c r="K945" s="104">
        <f t="shared" si="87"/>
        <v>0</v>
      </c>
      <c r="L945" s="225"/>
      <c r="M945" s="207"/>
      <c r="N945" s="16" t="b">
        <f t="shared" si="89"/>
        <v>1</v>
      </c>
      <c r="O945" s="481" t="b">
        <f t="shared" si="88"/>
        <v>1</v>
      </c>
      <c r="P945" s="16" t="b">
        <f t="shared" si="90"/>
        <v>1</v>
      </c>
      <c r="Q945" s="16" t="b">
        <f t="shared" si="85"/>
        <v>1</v>
      </c>
      <c r="R945" s="16" t="b">
        <f t="shared" si="86"/>
        <v>1</v>
      </c>
      <c r="T945" s="13"/>
    </row>
    <row r="946" spans="1:20" ht="15.75">
      <c r="A946" s="239">
        <v>921</v>
      </c>
      <c r="B946" s="206"/>
      <c r="C946" s="206"/>
      <c r="D946" s="225"/>
      <c r="E946" s="225"/>
      <c r="F946" s="225"/>
      <c r="G946" s="226"/>
      <c r="H946" s="226"/>
      <c r="I946" s="226"/>
      <c r="J946" s="226"/>
      <c r="K946" s="104">
        <f t="shared" si="87"/>
        <v>0</v>
      </c>
      <c r="L946" s="225"/>
      <c r="M946" s="207"/>
      <c r="N946" s="16" t="b">
        <f t="shared" si="89"/>
        <v>1</v>
      </c>
      <c r="O946" s="481" t="b">
        <f t="shared" si="88"/>
        <v>1</v>
      </c>
      <c r="P946" s="16" t="b">
        <f t="shared" si="90"/>
        <v>1</v>
      </c>
      <c r="Q946" s="16" t="b">
        <f t="shared" si="85"/>
        <v>1</v>
      </c>
      <c r="R946" s="16" t="b">
        <f t="shared" si="86"/>
        <v>1</v>
      </c>
      <c r="T946" s="13"/>
    </row>
    <row r="947" spans="1:20" ht="15.75">
      <c r="A947" s="239">
        <v>922</v>
      </c>
      <c r="B947" s="206"/>
      <c r="C947" s="206"/>
      <c r="D947" s="225"/>
      <c r="E947" s="225"/>
      <c r="F947" s="225"/>
      <c r="G947" s="226"/>
      <c r="H947" s="226"/>
      <c r="I947" s="226"/>
      <c r="J947" s="226"/>
      <c r="K947" s="104">
        <f t="shared" si="87"/>
        <v>0</v>
      </c>
      <c r="L947" s="225"/>
      <c r="M947" s="207"/>
      <c r="N947" s="16" t="b">
        <f t="shared" si="89"/>
        <v>1</v>
      </c>
      <c r="O947" s="481" t="b">
        <f t="shared" si="88"/>
        <v>1</v>
      </c>
      <c r="P947" s="16" t="b">
        <f t="shared" si="90"/>
        <v>1</v>
      </c>
      <c r="Q947" s="16" t="b">
        <f t="shared" si="85"/>
        <v>1</v>
      </c>
      <c r="R947" s="16" t="b">
        <f t="shared" si="86"/>
        <v>1</v>
      </c>
      <c r="T947" s="13"/>
    </row>
    <row r="948" spans="1:20" ht="15.75">
      <c r="A948" s="239">
        <v>923</v>
      </c>
      <c r="B948" s="206"/>
      <c r="C948" s="206"/>
      <c r="D948" s="225"/>
      <c r="E948" s="225"/>
      <c r="F948" s="225"/>
      <c r="G948" s="226"/>
      <c r="H948" s="226"/>
      <c r="I948" s="226"/>
      <c r="J948" s="226"/>
      <c r="K948" s="104">
        <f t="shared" si="87"/>
        <v>0</v>
      </c>
      <c r="L948" s="225"/>
      <c r="M948" s="207"/>
      <c r="N948" s="16" t="b">
        <f t="shared" si="89"/>
        <v>1</v>
      </c>
      <c r="O948" s="481" t="b">
        <f t="shared" si="88"/>
        <v>1</v>
      </c>
      <c r="P948" s="16" t="b">
        <f t="shared" si="90"/>
        <v>1</v>
      </c>
      <c r="Q948" s="16" t="b">
        <f t="shared" si="85"/>
        <v>1</v>
      </c>
      <c r="R948" s="16" t="b">
        <f t="shared" si="86"/>
        <v>1</v>
      </c>
      <c r="T948" s="13"/>
    </row>
    <row r="949" spans="1:20" ht="15.75">
      <c r="A949" s="239">
        <v>924</v>
      </c>
      <c r="B949" s="206"/>
      <c r="C949" s="206"/>
      <c r="D949" s="225"/>
      <c r="E949" s="225"/>
      <c r="F949" s="225"/>
      <c r="G949" s="226"/>
      <c r="H949" s="226"/>
      <c r="I949" s="226"/>
      <c r="J949" s="226"/>
      <c r="K949" s="104">
        <f t="shared" si="87"/>
        <v>0</v>
      </c>
      <c r="L949" s="225"/>
      <c r="M949" s="207"/>
      <c r="N949" s="16" t="b">
        <f t="shared" si="89"/>
        <v>1</v>
      </c>
      <c r="O949" s="481" t="b">
        <f t="shared" si="88"/>
        <v>1</v>
      </c>
      <c r="P949" s="16" t="b">
        <f t="shared" si="90"/>
        <v>1</v>
      </c>
      <c r="Q949" s="16" t="b">
        <f t="shared" si="85"/>
        <v>1</v>
      </c>
      <c r="R949" s="16" t="b">
        <f t="shared" si="86"/>
        <v>1</v>
      </c>
      <c r="T949" s="13"/>
    </row>
    <row r="950" spans="1:20" ht="15.75">
      <c r="A950" s="239">
        <v>925</v>
      </c>
      <c r="B950" s="206"/>
      <c r="C950" s="206"/>
      <c r="D950" s="225"/>
      <c r="E950" s="225"/>
      <c r="F950" s="225"/>
      <c r="G950" s="226"/>
      <c r="H950" s="226"/>
      <c r="I950" s="226"/>
      <c r="J950" s="226"/>
      <c r="K950" s="104">
        <f t="shared" si="87"/>
        <v>0</v>
      </c>
      <c r="L950" s="225"/>
      <c r="M950" s="207"/>
      <c r="N950" s="16" t="b">
        <f t="shared" si="89"/>
        <v>1</v>
      </c>
      <c r="O950" s="481" t="b">
        <f t="shared" si="88"/>
        <v>1</v>
      </c>
      <c r="P950" s="16" t="b">
        <f t="shared" si="90"/>
        <v>1</v>
      </c>
      <c r="Q950" s="16" t="b">
        <f t="shared" si="85"/>
        <v>1</v>
      </c>
      <c r="R950" s="16" t="b">
        <f t="shared" si="86"/>
        <v>1</v>
      </c>
      <c r="T950" s="13"/>
    </row>
    <row r="951" spans="1:20" ht="15.75">
      <c r="A951" s="239">
        <v>926</v>
      </c>
      <c r="B951" s="206"/>
      <c r="C951" s="206"/>
      <c r="D951" s="225"/>
      <c r="E951" s="225"/>
      <c r="F951" s="225"/>
      <c r="G951" s="226"/>
      <c r="H951" s="226"/>
      <c r="I951" s="226"/>
      <c r="J951" s="226"/>
      <c r="K951" s="104">
        <f t="shared" si="87"/>
        <v>0</v>
      </c>
      <c r="L951" s="225"/>
      <c r="M951" s="207"/>
      <c r="N951" s="16" t="b">
        <f t="shared" si="89"/>
        <v>1</v>
      </c>
      <c r="O951" s="481" t="b">
        <f t="shared" si="88"/>
        <v>1</v>
      </c>
      <c r="P951" s="16" t="b">
        <f t="shared" si="90"/>
        <v>1</v>
      </c>
      <c r="Q951" s="16" t="b">
        <f t="shared" si="85"/>
        <v>1</v>
      </c>
      <c r="R951" s="16" t="b">
        <f t="shared" si="86"/>
        <v>1</v>
      </c>
      <c r="T951" s="13"/>
    </row>
    <row r="952" spans="1:20" ht="15.75">
      <c r="A952" s="239">
        <v>927</v>
      </c>
      <c r="B952" s="206"/>
      <c r="C952" s="206"/>
      <c r="D952" s="225"/>
      <c r="E952" s="225"/>
      <c r="F952" s="225"/>
      <c r="G952" s="226"/>
      <c r="H952" s="226"/>
      <c r="I952" s="226"/>
      <c r="J952" s="226"/>
      <c r="K952" s="104">
        <f t="shared" si="87"/>
        <v>0</v>
      </c>
      <c r="L952" s="225"/>
      <c r="M952" s="207"/>
      <c r="N952" s="16" t="b">
        <f t="shared" si="89"/>
        <v>1</v>
      </c>
      <c r="O952" s="481" t="b">
        <f t="shared" si="88"/>
        <v>1</v>
      </c>
      <c r="P952" s="16" t="b">
        <f t="shared" si="90"/>
        <v>1</v>
      </c>
      <c r="Q952" s="16" t="b">
        <f t="shared" si="85"/>
        <v>1</v>
      </c>
      <c r="R952" s="16" t="b">
        <f t="shared" si="86"/>
        <v>1</v>
      </c>
      <c r="T952" s="13"/>
    </row>
    <row r="953" spans="1:20" ht="15.75">
      <c r="A953" s="239">
        <v>928</v>
      </c>
      <c r="B953" s="206"/>
      <c r="C953" s="206"/>
      <c r="D953" s="225"/>
      <c r="E953" s="225"/>
      <c r="F953" s="225"/>
      <c r="G953" s="226"/>
      <c r="H953" s="226"/>
      <c r="I953" s="226"/>
      <c r="J953" s="226"/>
      <c r="K953" s="104">
        <f t="shared" si="87"/>
        <v>0</v>
      </c>
      <c r="L953" s="225"/>
      <c r="M953" s="207"/>
      <c r="N953" s="16" t="b">
        <f t="shared" si="89"/>
        <v>1</v>
      </c>
      <c r="O953" s="481" t="b">
        <f t="shared" si="88"/>
        <v>1</v>
      </c>
      <c r="P953" s="16" t="b">
        <f t="shared" si="90"/>
        <v>1</v>
      </c>
      <c r="Q953" s="16" t="b">
        <f t="shared" si="85"/>
        <v>1</v>
      </c>
      <c r="R953" s="16" t="b">
        <f t="shared" si="86"/>
        <v>1</v>
      </c>
      <c r="T953" s="13"/>
    </row>
    <row r="954" spans="1:20" ht="15.75">
      <c r="A954" s="239">
        <v>929</v>
      </c>
      <c r="B954" s="206"/>
      <c r="C954" s="206"/>
      <c r="D954" s="225"/>
      <c r="E954" s="225"/>
      <c r="F954" s="225"/>
      <c r="G954" s="226"/>
      <c r="H954" s="226"/>
      <c r="I954" s="226"/>
      <c r="J954" s="226"/>
      <c r="K954" s="104">
        <f t="shared" si="87"/>
        <v>0</v>
      </c>
      <c r="L954" s="225"/>
      <c r="M954" s="207"/>
      <c r="N954" s="16" t="b">
        <f t="shared" si="89"/>
        <v>1</v>
      </c>
      <c r="O954" s="481" t="b">
        <f t="shared" si="88"/>
        <v>1</v>
      </c>
      <c r="P954" s="16" t="b">
        <f t="shared" si="90"/>
        <v>1</v>
      </c>
      <c r="Q954" s="16" t="b">
        <f t="shared" si="85"/>
        <v>1</v>
      </c>
      <c r="R954" s="16" t="b">
        <f t="shared" si="86"/>
        <v>1</v>
      </c>
      <c r="T954" s="13"/>
    </row>
    <row r="955" spans="1:20" ht="15.75">
      <c r="A955" s="239">
        <v>930</v>
      </c>
      <c r="B955" s="206"/>
      <c r="C955" s="206"/>
      <c r="D955" s="225"/>
      <c r="E955" s="225"/>
      <c r="F955" s="225"/>
      <c r="G955" s="226"/>
      <c r="H955" s="226"/>
      <c r="I955" s="226"/>
      <c r="J955" s="226"/>
      <c r="K955" s="104">
        <f t="shared" si="87"/>
        <v>0</v>
      </c>
      <c r="L955" s="225"/>
      <c r="M955" s="207"/>
      <c r="N955" s="16" t="b">
        <f t="shared" si="89"/>
        <v>1</v>
      </c>
      <c r="O955" s="481" t="b">
        <f t="shared" si="88"/>
        <v>1</v>
      </c>
      <c r="P955" s="16" t="b">
        <f t="shared" si="90"/>
        <v>1</v>
      </c>
      <c r="Q955" s="16" t="b">
        <f t="shared" si="85"/>
        <v>1</v>
      </c>
      <c r="R955" s="16" t="b">
        <f t="shared" si="86"/>
        <v>1</v>
      </c>
      <c r="T955" s="13"/>
    </row>
    <row r="956" spans="1:20" ht="15.75">
      <c r="A956" s="239">
        <v>931</v>
      </c>
      <c r="B956" s="206"/>
      <c r="C956" s="206"/>
      <c r="D956" s="225"/>
      <c r="E956" s="225"/>
      <c r="F956" s="225"/>
      <c r="G956" s="226"/>
      <c r="H956" s="226"/>
      <c r="I956" s="226"/>
      <c r="J956" s="226"/>
      <c r="K956" s="104">
        <f t="shared" si="87"/>
        <v>0</v>
      </c>
      <c r="L956" s="225"/>
      <c r="M956" s="207"/>
      <c r="N956" s="16" t="b">
        <f t="shared" si="89"/>
        <v>1</v>
      </c>
      <c r="O956" s="481" t="b">
        <f t="shared" si="88"/>
        <v>1</v>
      </c>
      <c r="P956" s="16" t="b">
        <f t="shared" si="90"/>
        <v>1</v>
      </c>
      <c r="Q956" s="16" t="b">
        <f t="shared" si="85"/>
        <v>1</v>
      </c>
      <c r="R956" s="16" t="b">
        <f t="shared" si="86"/>
        <v>1</v>
      </c>
      <c r="T956" s="13"/>
    </row>
    <row r="957" spans="1:20" ht="15.75">
      <c r="A957" s="239">
        <v>932</v>
      </c>
      <c r="B957" s="206"/>
      <c r="C957" s="206"/>
      <c r="D957" s="225"/>
      <c r="E957" s="225"/>
      <c r="F957" s="225"/>
      <c r="G957" s="226"/>
      <c r="H957" s="226"/>
      <c r="I957" s="226"/>
      <c r="J957" s="226"/>
      <c r="K957" s="104">
        <f t="shared" si="87"/>
        <v>0</v>
      </c>
      <c r="L957" s="225"/>
      <c r="M957" s="207"/>
      <c r="N957" s="16" t="b">
        <f t="shared" si="89"/>
        <v>1</v>
      </c>
      <c r="O957" s="481" t="b">
        <f t="shared" si="88"/>
        <v>1</v>
      </c>
      <c r="P957" s="16" t="b">
        <f t="shared" si="90"/>
        <v>1</v>
      </c>
      <c r="Q957" s="16" t="b">
        <f t="shared" si="85"/>
        <v>1</v>
      </c>
      <c r="R957" s="16" t="b">
        <f t="shared" si="86"/>
        <v>1</v>
      </c>
      <c r="T957" s="13"/>
    </row>
    <row r="958" spans="1:20" ht="15.75">
      <c r="A958" s="239">
        <v>933</v>
      </c>
      <c r="B958" s="206"/>
      <c r="C958" s="206"/>
      <c r="D958" s="225"/>
      <c r="E958" s="225"/>
      <c r="F958" s="225"/>
      <c r="G958" s="226"/>
      <c r="H958" s="226"/>
      <c r="I958" s="226"/>
      <c r="J958" s="226"/>
      <c r="K958" s="104">
        <f t="shared" si="87"/>
        <v>0</v>
      </c>
      <c r="L958" s="225"/>
      <c r="M958" s="207"/>
      <c r="N958" s="16" t="b">
        <f t="shared" si="89"/>
        <v>1</v>
      </c>
      <c r="O958" s="481" t="b">
        <f t="shared" si="88"/>
        <v>1</v>
      </c>
      <c r="P958" s="16" t="b">
        <f t="shared" si="90"/>
        <v>1</v>
      </c>
      <c r="Q958" s="16" t="b">
        <f t="shared" si="85"/>
        <v>1</v>
      </c>
      <c r="R958" s="16" t="b">
        <f t="shared" si="86"/>
        <v>1</v>
      </c>
      <c r="T958" s="13"/>
    </row>
    <row r="959" spans="1:20" ht="15.75">
      <c r="A959" s="239">
        <v>934</v>
      </c>
      <c r="B959" s="206"/>
      <c r="C959" s="206"/>
      <c r="D959" s="225"/>
      <c r="E959" s="225"/>
      <c r="F959" s="225"/>
      <c r="G959" s="226"/>
      <c r="H959" s="226"/>
      <c r="I959" s="226"/>
      <c r="J959" s="226"/>
      <c r="K959" s="104">
        <f t="shared" si="87"/>
        <v>0</v>
      </c>
      <c r="L959" s="225"/>
      <c r="M959" s="207"/>
      <c r="N959" s="16" t="b">
        <f t="shared" si="89"/>
        <v>1</v>
      </c>
      <c r="O959" s="481" t="b">
        <f t="shared" si="88"/>
        <v>1</v>
      </c>
      <c r="P959" s="16" t="b">
        <f t="shared" si="90"/>
        <v>1</v>
      </c>
      <c r="Q959" s="16" t="b">
        <f t="shared" si="85"/>
        <v>1</v>
      </c>
      <c r="R959" s="16" t="b">
        <f t="shared" si="86"/>
        <v>1</v>
      </c>
      <c r="T959" s="13"/>
    </row>
    <row r="960" spans="1:20" ht="15.75">
      <c r="A960" s="239">
        <v>935</v>
      </c>
      <c r="B960" s="206"/>
      <c r="C960" s="206"/>
      <c r="D960" s="225"/>
      <c r="E960" s="225"/>
      <c r="F960" s="225"/>
      <c r="G960" s="226"/>
      <c r="H960" s="226"/>
      <c r="I960" s="226"/>
      <c r="J960" s="226"/>
      <c r="K960" s="104">
        <f t="shared" si="87"/>
        <v>0</v>
      </c>
      <c r="L960" s="225"/>
      <c r="M960" s="207"/>
      <c r="N960" s="16" t="b">
        <f t="shared" si="89"/>
        <v>1</v>
      </c>
      <c r="O960" s="481" t="b">
        <f t="shared" si="88"/>
        <v>1</v>
      </c>
      <c r="P960" s="16" t="b">
        <f t="shared" si="90"/>
        <v>1</v>
      </c>
      <c r="Q960" s="16" t="b">
        <f t="shared" si="85"/>
        <v>1</v>
      </c>
      <c r="R960" s="16" t="b">
        <f t="shared" si="86"/>
        <v>1</v>
      </c>
      <c r="T960" s="13"/>
    </row>
    <row r="961" spans="1:20" ht="15.75">
      <c r="A961" s="239">
        <v>936</v>
      </c>
      <c r="B961" s="206"/>
      <c r="C961" s="206"/>
      <c r="D961" s="225"/>
      <c r="E961" s="225"/>
      <c r="F961" s="225"/>
      <c r="G961" s="226"/>
      <c r="H961" s="226"/>
      <c r="I961" s="226"/>
      <c r="J961" s="226"/>
      <c r="K961" s="104">
        <f t="shared" si="87"/>
        <v>0</v>
      </c>
      <c r="L961" s="225"/>
      <c r="M961" s="207"/>
      <c r="N961" s="16" t="b">
        <f t="shared" si="89"/>
        <v>1</v>
      </c>
      <c r="O961" s="481" t="b">
        <f t="shared" si="88"/>
        <v>1</v>
      </c>
      <c r="P961" s="16" t="b">
        <f t="shared" si="90"/>
        <v>1</v>
      </c>
      <c r="Q961" s="16" t="b">
        <f t="shared" si="85"/>
        <v>1</v>
      </c>
      <c r="R961" s="16" t="b">
        <f t="shared" si="86"/>
        <v>1</v>
      </c>
      <c r="T961" s="13"/>
    </row>
    <row r="962" spans="1:20" ht="15.75">
      <c r="A962" s="239">
        <v>937</v>
      </c>
      <c r="B962" s="206"/>
      <c r="C962" s="206"/>
      <c r="D962" s="225"/>
      <c r="E962" s="225"/>
      <c r="F962" s="225"/>
      <c r="G962" s="226"/>
      <c r="H962" s="226"/>
      <c r="I962" s="226"/>
      <c r="J962" s="226"/>
      <c r="K962" s="104">
        <f t="shared" si="87"/>
        <v>0</v>
      </c>
      <c r="L962" s="225"/>
      <c r="M962" s="207"/>
      <c r="N962" s="16" t="b">
        <f t="shared" si="89"/>
        <v>1</v>
      </c>
      <c r="O962" s="481" t="b">
        <f t="shared" si="88"/>
        <v>1</v>
      </c>
      <c r="P962" s="16" t="b">
        <f t="shared" si="90"/>
        <v>1</v>
      </c>
      <c r="Q962" s="16" t="b">
        <f t="shared" si="85"/>
        <v>1</v>
      </c>
      <c r="R962" s="16" t="b">
        <f t="shared" si="86"/>
        <v>1</v>
      </c>
      <c r="T962" s="13"/>
    </row>
    <row r="963" spans="1:20" ht="15.75">
      <c r="A963" s="239">
        <v>938</v>
      </c>
      <c r="B963" s="206"/>
      <c r="C963" s="206"/>
      <c r="D963" s="225"/>
      <c r="E963" s="225"/>
      <c r="F963" s="225"/>
      <c r="G963" s="226"/>
      <c r="H963" s="226"/>
      <c r="I963" s="226"/>
      <c r="J963" s="226"/>
      <c r="K963" s="104">
        <f t="shared" si="87"/>
        <v>0</v>
      </c>
      <c r="L963" s="225"/>
      <c r="M963" s="207"/>
      <c r="N963" s="16" t="b">
        <f t="shared" si="89"/>
        <v>1</v>
      </c>
      <c r="O963" s="481" t="b">
        <f t="shared" si="88"/>
        <v>1</v>
      </c>
      <c r="P963" s="16" t="b">
        <f t="shared" si="90"/>
        <v>1</v>
      </c>
      <c r="Q963" s="16" t="b">
        <f t="shared" si="85"/>
        <v>1</v>
      </c>
      <c r="R963" s="16" t="b">
        <f t="shared" si="86"/>
        <v>1</v>
      </c>
      <c r="T963" s="13"/>
    </row>
    <row r="964" spans="1:20" ht="15.75">
      <c r="A964" s="239">
        <v>939</v>
      </c>
      <c r="B964" s="206"/>
      <c r="C964" s="206"/>
      <c r="D964" s="225"/>
      <c r="E964" s="225"/>
      <c r="F964" s="225"/>
      <c r="G964" s="226"/>
      <c r="H964" s="226"/>
      <c r="I964" s="226"/>
      <c r="J964" s="226"/>
      <c r="K964" s="104">
        <f t="shared" si="87"/>
        <v>0</v>
      </c>
      <c r="L964" s="225"/>
      <c r="M964" s="207"/>
      <c r="N964" s="16" t="b">
        <f t="shared" si="89"/>
        <v>1</v>
      </c>
      <c r="O964" s="481" t="b">
        <f t="shared" si="88"/>
        <v>1</v>
      </c>
      <c r="P964" s="16" t="b">
        <f t="shared" si="90"/>
        <v>1</v>
      </c>
      <c r="Q964" s="16" t="b">
        <f t="shared" si="85"/>
        <v>1</v>
      </c>
      <c r="R964" s="16" t="b">
        <f t="shared" si="86"/>
        <v>1</v>
      </c>
      <c r="T964" s="13"/>
    </row>
    <row r="965" spans="1:20" ht="15.75">
      <c r="A965" s="239">
        <v>940</v>
      </c>
      <c r="B965" s="206"/>
      <c r="C965" s="206"/>
      <c r="D965" s="225"/>
      <c r="E965" s="225"/>
      <c r="F965" s="225"/>
      <c r="G965" s="226"/>
      <c r="H965" s="226"/>
      <c r="I965" s="226"/>
      <c r="J965" s="226"/>
      <c r="K965" s="104">
        <f t="shared" si="87"/>
        <v>0</v>
      </c>
      <c r="L965" s="225"/>
      <c r="M965" s="207"/>
      <c r="N965" s="16" t="b">
        <f t="shared" si="89"/>
        <v>1</v>
      </c>
      <c r="O965" s="481" t="b">
        <f t="shared" si="88"/>
        <v>1</v>
      </c>
      <c r="P965" s="16" t="b">
        <f t="shared" si="90"/>
        <v>1</v>
      </c>
      <c r="Q965" s="16" t="b">
        <f t="shared" si="85"/>
        <v>1</v>
      </c>
      <c r="R965" s="16" t="b">
        <f t="shared" si="86"/>
        <v>1</v>
      </c>
      <c r="T965" s="13"/>
    </row>
    <row r="966" spans="1:20" ht="15.75">
      <c r="A966" s="239">
        <v>941</v>
      </c>
      <c r="B966" s="206"/>
      <c r="C966" s="206"/>
      <c r="D966" s="225"/>
      <c r="E966" s="225"/>
      <c r="F966" s="225"/>
      <c r="G966" s="226"/>
      <c r="H966" s="226"/>
      <c r="I966" s="226"/>
      <c r="J966" s="226"/>
      <c r="K966" s="104">
        <f t="shared" si="87"/>
        <v>0</v>
      </c>
      <c r="L966" s="225"/>
      <c r="M966" s="207"/>
      <c r="N966" s="16" t="b">
        <f t="shared" si="89"/>
        <v>1</v>
      </c>
      <c r="O966" s="481" t="b">
        <f t="shared" si="88"/>
        <v>1</v>
      </c>
      <c r="P966" s="16" t="b">
        <f t="shared" si="90"/>
        <v>1</v>
      </c>
      <c r="Q966" s="16" t="b">
        <f t="shared" si="85"/>
        <v>1</v>
      </c>
      <c r="R966" s="16" t="b">
        <f t="shared" si="86"/>
        <v>1</v>
      </c>
      <c r="T966" s="13"/>
    </row>
    <row r="967" spans="1:20" ht="15.75">
      <c r="A967" s="239">
        <v>942</v>
      </c>
      <c r="B967" s="206"/>
      <c r="C967" s="206"/>
      <c r="D967" s="225"/>
      <c r="E967" s="225"/>
      <c r="F967" s="225"/>
      <c r="G967" s="226"/>
      <c r="H967" s="226"/>
      <c r="I967" s="226"/>
      <c r="J967" s="226"/>
      <c r="K967" s="104">
        <f t="shared" si="87"/>
        <v>0</v>
      </c>
      <c r="L967" s="225"/>
      <c r="M967" s="207"/>
      <c r="N967" s="16" t="b">
        <f t="shared" si="89"/>
        <v>1</v>
      </c>
      <c r="O967" s="481" t="b">
        <f t="shared" si="88"/>
        <v>1</v>
      </c>
      <c r="P967" s="16" t="b">
        <f t="shared" si="90"/>
        <v>1</v>
      </c>
      <c r="Q967" s="16" t="b">
        <f t="shared" si="85"/>
        <v>1</v>
      </c>
      <c r="R967" s="16" t="b">
        <f t="shared" si="86"/>
        <v>1</v>
      </c>
      <c r="T967" s="13"/>
    </row>
    <row r="968" spans="1:20" ht="15.75">
      <c r="A968" s="239">
        <v>943</v>
      </c>
      <c r="B968" s="206"/>
      <c r="C968" s="206"/>
      <c r="D968" s="225"/>
      <c r="E968" s="225"/>
      <c r="F968" s="225"/>
      <c r="G968" s="226"/>
      <c r="H968" s="226"/>
      <c r="I968" s="226"/>
      <c r="J968" s="226"/>
      <c r="K968" s="104">
        <f t="shared" si="87"/>
        <v>0</v>
      </c>
      <c r="L968" s="225"/>
      <c r="M968" s="207"/>
      <c r="N968" s="16" t="b">
        <f t="shared" si="89"/>
        <v>1</v>
      </c>
      <c r="O968" s="481" t="b">
        <f t="shared" si="88"/>
        <v>1</v>
      </c>
      <c r="P968" s="16" t="b">
        <f t="shared" si="90"/>
        <v>1</v>
      </c>
      <c r="Q968" s="16" t="b">
        <f t="shared" si="85"/>
        <v>1</v>
      </c>
      <c r="R968" s="16" t="b">
        <f t="shared" si="86"/>
        <v>1</v>
      </c>
      <c r="T968" s="13"/>
    </row>
    <row r="969" spans="1:20" ht="15.75">
      <c r="A969" s="239">
        <v>944</v>
      </c>
      <c r="B969" s="206"/>
      <c r="C969" s="206"/>
      <c r="D969" s="225"/>
      <c r="E969" s="225"/>
      <c r="F969" s="225"/>
      <c r="G969" s="226"/>
      <c r="H969" s="226"/>
      <c r="I969" s="226"/>
      <c r="J969" s="226"/>
      <c r="K969" s="104">
        <f t="shared" si="87"/>
        <v>0</v>
      </c>
      <c r="L969" s="225"/>
      <c r="M969" s="207"/>
      <c r="N969" s="16" t="b">
        <f t="shared" si="89"/>
        <v>1</v>
      </c>
      <c r="O969" s="481" t="b">
        <f t="shared" si="88"/>
        <v>1</v>
      </c>
      <c r="P969" s="16" t="b">
        <f t="shared" si="90"/>
        <v>1</v>
      </c>
      <c r="Q969" s="16" t="b">
        <f t="shared" si="85"/>
        <v>1</v>
      </c>
      <c r="R969" s="16" t="b">
        <f t="shared" si="86"/>
        <v>1</v>
      </c>
      <c r="T969" s="13"/>
    </row>
    <row r="970" spans="1:20" ht="15.75">
      <c r="A970" s="239">
        <v>945</v>
      </c>
      <c r="B970" s="206"/>
      <c r="C970" s="206"/>
      <c r="D970" s="225"/>
      <c r="E970" s="225"/>
      <c r="F970" s="225"/>
      <c r="G970" s="226"/>
      <c r="H970" s="226"/>
      <c r="I970" s="226"/>
      <c r="J970" s="226"/>
      <c r="K970" s="104">
        <f t="shared" si="87"/>
        <v>0</v>
      </c>
      <c r="L970" s="225"/>
      <c r="M970" s="207"/>
      <c r="N970" s="16" t="b">
        <f t="shared" si="89"/>
        <v>1</v>
      </c>
      <c r="O970" s="481" t="b">
        <f t="shared" si="88"/>
        <v>1</v>
      </c>
      <c r="P970" s="16" t="b">
        <f t="shared" si="90"/>
        <v>1</v>
      </c>
      <c r="Q970" s="16" t="b">
        <f t="shared" si="85"/>
        <v>1</v>
      </c>
      <c r="R970" s="16" t="b">
        <f t="shared" si="86"/>
        <v>1</v>
      </c>
      <c r="T970" s="13"/>
    </row>
    <row r="971" spans="1:20" ht="15.75">
      <c r="A971" s="239">
        <v>946</v>
      </c>
      <c r="B971" s="206"/>
      <c r="C971" s="206"/>
      <c r="D971" s="225"/>
      <c r="E971" s="225"/>
      <c r="F971" s="225"/>
      <c r="G971" s="226"/>
      <c r="H971" s="226"/>
      <c r="I971" s="226"/>
      <c r="J971" s="226"/>
      <c r="K971" s="104">
        <f t="shared" si="87"/>
        <v>0</v>
      </c>
      <c r="L971" s="225"/>
      <c r="M971" s="207"/>
      <c r="N971" s="16" t="b">
        <f t="shared" si="89"/>
        <v>1</v>
      </c>
      <c r="O971" s="481" t="b">
        <f t="shared" si="88"/>
        <v>1</v>
      </c>
      <c r="P971" s="16" t="b">
        <f t="shared" si="90"/>
        <v>1</v>
      </c>
      <c r="Q971" s="16" t="b">
        <f t="shared" si="85"/>
        <v>1</v>
      </c>
      <c r="R971" s="16" t="b">
        <f t="shared" si="86"/>
        <v>1</v>
      </c>
      <c r="T971" s="13"/>
    </row>
    <row r="972" spans="1:20" ht="15.75">
      <c r="A972" s="239">
        <v>947</v>
      </c>
      <c r="B972" s="206"/>
      <c r="C972" s="206"/>
      <c r="D972" s="225"/>
      <c r="E972" s="225"/>
      <c r="F972" s="225"/>
      <c r="G972" s="226"/>
      <c r="H972" s="226"/>
      <c r="I972" s="226"/>
      <c r="J972" s="226"/>
      <c r="K972" s="104">
        <f t="shared" si="87"/>
        <v>0</v>
      </c>
      <c r="L972" s="225"/>
      <c r="M972" s="207"/>
      <c r="N972" s="16" t="b">
        <f t="shared" si="89"/>
        <v>1</v>
      </c>
      <c r="O972" s="481" t="b">
        <f t="shared" si="88"/>
        <v>1</v>
      </c>
      <c r="P972" s="16" t="b">
        <f t="shared" si="90"/>
        <v>1</v>
      </c>
      <c r="Q972" s="16" t="b">
        <f t="shared" si="85"/>
        <v>1</v>
      </c>
      <c r="R972" s="16" t="b">
        <f t="shared" si="86"/>
        <v>1</v>
      </c>
      <c r="T972" s="13"/>
    </row>
    <row r="973" spans="1:20" ht="15.75">
      <c r="A973" s="239">
        <v>948</v>
      </c>
      <c r="B973" s="206"/>
      <c r="C973" s="206"/>
      <c r="D973" s="225"/>
      <c r="E973" s="225"/>
      <c r="F973" s="225"/>
      <c r="G973" s="226"/>
      <c r="H973" s="226"/>
      <c r="I973" s="226"/>
      <c r="J973" s="226"/>
      <c r="K973" s="104">
        <f t="shared" si="87"/>
        <v>0</v>
      </c>
      <c r="L973" s="225"/>
      <c r="M973" s="207"/>
      <c r="N973" s="16" t="b">
        <f t="shared" si="89"/>
        <v>1</v>
      </c>
      <c r="O973" s="481" t="b">
        <f t="shared" si="88"/>
        <v>1</v>
      </c>
      <c r="P973" s="16" t="b">
        <f t="shared" si="90"/>
        <v>1</v>
      </c>
      <c r="Q973" s="16" t="b">
        <f t="shared" si="85"/>
        <v>1</v>
      </c>
      <c r="R973" s="16" t="b">
        <f t="shared" si="86"/>
        <v>1</v>
      </c>
      <c r="T973" s="13"/>
    </row>
    <row r="974" spans="1:20" ht="15.75">
      <c r="A974" s="239">
        <v>949</v>
      </c>
      <c r="B974" s="206"/>
      <c r="C974" s="206"/>
      <c r="D974" s="225"/>
      <c r="E974" s="225"/>
      <c r="F974" s="225"/>
      <c r="G974" s="226"/>
      <c r="H974" s="226"/>
      <c r="I974" s="226"/>
      <c r="J974" s="226"/>
      <c r="K974" s="104">
        <f t="shared" si="87"/>
        <v>0</v>
      </c>
      <c r="L974" s="225"/>
      <c r="M974" s="207"/>
      <c r="N974" s="16" t="b">
        <f t="shared" si="89"/>
        <v>1</v>
      </c>
      <c r="O974" s="481" t="b">
        <f t="shared" si="88"/>
        <v>1</v>
      </c>
      <c r="P974" s="16" t="b">
        <f t="shared" si="90"/>
        <v>1</v>
      </c>
      <c r="Q974" s="16" t="b">
        <f t="shared" si="85"/>
        <v>1</v>
      </c>
      <c r="R974" s="16" t="b">
        <f t="shared" si="86"/>
        <v>1</v>
      </c>
      <c r="T974" s="13"/>
    </row>
    <row r="975" spans="1:20" ht="15.75">
      <c r="A975" s="239">
        <v>950</v>
      </c>
      <c r="B975" s="206"/>
      <c r="C975" s="206"/>
      <c r="D975" s="225"/>
      <c r="E975" s="225"/>
      <c r="F975" s="225"/>
      <c r="G975" s="226"/>
      <c r="H975" s="226"/>
      <c r="I975" s="226"/>
      <c r="J975" s="226"/>
      <c r="K975" s="104">
        <f t="shared" si="87"/>
        <v>0</v>
      </c>
      <c r="L975" s="225"/>
      <c r="M975" s="207"/>
      <c r="N975" s="16" t="b">
        <f t="shared" si="89"/>
        <v>1</v>
      </c>
      <c r="O975" s="481" t="b">
        <f t="shared" si="88"/>
        <v>1</v>
      </c>
      <c r="P975" s="16" t="b">
        <f t="shared" si="90"/>
        <v>1</v>
      </c>
      <c r="Q975" s="16" t="b">
        <f t="shared" si="85"/>
        <v>1</v>
      </c>
      <c r="R975" s="16" t="b">
        <f t="shared" si="86"/>
        <v>1</v>
      </c>
      <c r="T975" s="13"/>
    </row>
    <row r="976" spans="1:20" ht="15.75">
      <c r="A976" s="239">
        <v>951</v>
      </c>
      <c r="B976" s="206"/>
      <c r="C976" s="206"/>
      <c r="D976" s="225"/>
      <c r="E976" s="225"/>
      <c r="F976" s="225"/>
      <c r="G976" s="226"/>
      <c r="H976" s="226"/>
      <c r="I976" s="226"/>
      <c r="J976" s="226"/>
      <c r="K976" s="104">
        <f t="shared" si="87"/>
        <v>0</v>
      </c>
      <c r="L976" s="225"/>
      <c r="M976" s="207"/>
      <c r="N976" s="16" t="b">
        <f t="shared" si="89"/>
        <v>1</v>
      </c>
      <c r="O976" s="481" t="b">
        <f t="shared" si="88"/>
        <v>1</v>
      </c>
      <c r="P976" s="16" t="b">
        <f t="shared" si="90"/>
        <v>1</v>
      </c>
      <c r="Q976" s="16" t="b">
        <f t="shared" si="85"/>
        <v>1</v>
      </c>
      <c r="R976" s="16" t="b">
        <f t="shared" si="86"/>
        <v>1</v>
      </c>
      <c r="T976" s="13"/>
    </row>
    <row r="977" spans="1:20" ht="15.75">
      <c r="A977" s="239">
        <v>952</v>
      </c>
      <c r="B977" s="206"/>
      <c r="C977" s="206"/>
      <c r="D977" s="225"/>
      <c r="E977" s="225"/>
      <c r="F977" s="225"/>
      <c r="G977" s="226"/>
      <c r="H977" s="226"/>
      <c r="I977" s="226"/>
      <c r="J977" s="226"/>
      <c r="K977" s="104">
        <f t="shared" si="87"/>
        <v>0</v>
      </c>
      <c r="L977" s="225"/>
      <c r="M977" s="207"/>
      <c r="N977" s="16" t="b">
        <f t="shared" si="89"/>
        <v>1</v>
      </c>
      <c r="O977" s="481" t="b">
        <f t="shared" si="88"/>
        <v>1</v>
      </c>
      <c r="P977" s="16" t="b">
        <f t="shared" si="90"/>
        <v>1</v>
      </c>
      <c r="Q977" s="16" t="b">
        <f t="shared" si="85"/>
        <v>1</v>
      </c>
      <c r="R977" s="16" t="b">
        <f t="shared" si="86"/>
        <v>1</v>
      </c>
      <c r="T977" s="13"/>
    </row>
    <row r="978" spans="1:20" ht="15.75">
      <c r="A978" s="239">
        <v>953</v>
      </c>
      <c r="B978" s="206"/>
      <c r="C978" s="206"/>
      <c r="D978" s="225"/>
      <c r="E978" s="225"/>
      <c r="F978" s="225"/>
      <c r="G978" s="226"/>
      <c r="H978" s="226"/>
      <c r="I978" s="226"/>
      <c r="J978" s="226"/>
      <c r="K978" s="104">
        <f t="shared" si="87"/>
        <v>0</v>
      </c>
      <c r="L978" s="225"/>
      <c r="M978" s="207"/>
      <c r="N978" s="16" t="b">
        <f t="shared" si="89"/>
        <v>1</v>
      </c>
      <c r="O978" s="481" t="b">
        <f t="shared" si="88"/>
        <v>1</v>
      </c>
      <c r="P978" s="16" t="b">
        <f t="shared" si="90"/>
        <v>1</v>
      </c>
      <c r="Q978" s="16" t="b">
        <f t="shared" si="85"/>
        <v>1</v>
      </c>
      <c r="R978" s="16" t="b">
        <f t="shared" si="86"/>
        <v>1</v>
      </c>
      <c r="T978" s="13"/>
    </row>
    <row r="979" spans="1:20" ht="15.75">
      <c r="A979" s="239">
        <v>954</v>
      </c>
      <c r="B979" s="206"/>
      <c r="C979" s="206"/>
      <c r="D979" s="225"/>
      <c r="E979" s="225"/>
      <c r="F979" s="225"/>
      <c r="G979" s="226"/>
      <c r="H979" s="226"/>
      <c r="I979" s="226"/>
      <c r="J979" s="226"/>
      <c r="K979" s="104">
        <f t="shared" si="87"/>
        <v>0</v>
      </c>
      <c r="L979" s="225"/>
      <c r="M979" s="207"/>
      <c r="N979" s="16" t="b">
        <f t="shared" si="89"/>
        <v>1</v>
      </c>
      <c r="O979" s="481" t="b">
        <f t="shared" si="88"/>
        <v>1</v>
      </c>
      <c r="P979" s="16" t="b">
        <f t="shared" si="90"/>
        <v>1</v>
      </c>
      <c r="Q979" s="16" t="b">
        <f t="shared" si="85"/>
        <v>1</v>
      </c>
      <c r="R979" s="16" t="b">
        <f t="shared" si="86"/>
        <v>1</v>
      </c>
      <c r="T979" s="13"/>
    </row>
    <row r="980" spans="1:20" ht="15.75">
      <c r="A980" s="239">
        <v>955</v>
      </c>
      <c r="B980" s="206"/>
      <c r="C980" s="206"/>
      <c r="D980" s="225"/>
      <c r="E980" s="225"/>
      <c r="F980" s="225"/>
      <c r="G980" s="226"/>
      <c r="H980" s="226"/>
      <c r="I980" s="226"/>
      <c r="J980" s="226"/>
      <c r="K980" s="104">
        <f t="shared" si="87"/>
        <v>0</v>
      </c>
      <c r="L980" s="225"/>
      <c r="M980" s="207"/>
      <c r="N980" s="16" t="b">
        <f t="shared" si="89"/>
        <v>1</v>
      </c>
      <c r="O980" s="481" t="b">
        <f t="shared" si="88"/>
        <v>1</v>
      </c>
      <c r="P980" s="16" t="b">
        <f t="shared" si="90"/>
        <v>1</v>
      </c>
      <c r="Q980" s="16" t="b">
        <f t="shared" si="85"/>
        <v>1</v>
      </c>
      <c r="R980" s="16" t="b">
        <f t="shared" si="86"/>
        <v>1</v>
      </c>
      <c r="T980" s="13"/>
    </row>
    <row r="981" spans="1:20" ht="15.75">
      <c r="A981" s="239">
        <v>956</v>
      </c>
      <c r="B981" s="206"/>
      <c r="C981" s="206"/>
      <c r="D981" s="225"/>
      <c r="E981" s="225"/>
      <c r="F981" s="225"/>
      <c r="G981" s="226"/>
      <c r="H981" s="226"/>
      <c r="I981" s="226"/>
      <c r="J981" s="226"/>
      <c r="K981" s="104">
        <f t="shared" si="87"/>
        <v>0</v>
      </c>
      <c r="L981" s="225"/>
      <c r="M981" s="207"/>
      <c r="N981" s="16" t="b">
        <f t="shared" si="89"/>
        <v>1</v>
      </c>
      <c r="O981" s="481" t="b">
        <f t="shared" si="88"/>
        <v>1</v>
      </c>
      <c r="P981" s="16" t="b">
        <f t="shared" si="90"/>
        <v>1</v>
      </c>
      <c r="Q981" s="16" t="b">
        <f t="shared" si="85"/>
        <v>1</v>
      </c>
      <c r="R981" s="16" t="b">
        <f t="shared" si="86"/>
        <v>1</v>
      </c>
      <c r="T981" s="13"/>
    </row>
    <row r="982" spans="1:20" ht="15.75">
      <c r="A982" s="239">
        <v>957</v>
      </c>
      <c r="B982" s="206"/>
      <c r="C982" s="206"/>
      <c r="D982" s="225"/>
      <c r="E982" s="225"/>
      <c r="F982" s="225"/>
      <c r="G982" s="226"/>
      <c r="H982" s="226"/>
      <c r="I982" s="226"/>
      <c r="J982" s="226"/>
      <c r="K982" s="104">
        <f t="shared" si="87"/>
        <v>0</v>
      </c>
      <c r="L982" s="225"/>
      <c r="M982" s="207"/>
      <c r="N982" s="16" t="b">
        <f t="shared" si="89"/>
        <v>1</v>
      </c>
      <c r="O982" s="481" t="b">
        <f t="shared" si="88"/>
        <v>1</v>
      </c>
      <c r="P982" s="16" t="b">
        <f t="shared" si="90"/>
        <v>1</v>
      </c>
      <c r="Q982" s="16" t="b">
        <f t="shared" si="85"/>
        <v>1</v>
      </c>
      <c r="R982" s="16" t="b">
        <f t="shared" si="86"/>
        <v>1</v>
      </c>
      <c r="T982" s="13"/>
    </row>
    <row r="983" spans="1:20" ht="15.75">
      <c r="A983" s="239">
        <v>958</v>
      </c>
      <c r="B983" s="206"/>
      <c r="C983" s="206"/>
      <c r="D983" s="225"/>
      <c r="E983" s="225"/>
      <c r="F983" s="225"/>
      <c r="G983" s="226"/>
      <c r="H983" s="226"/>
      <c r="I983" s="226"/>
      <c r="J983" s="226"/>
      <c r="K983" s="104">
        <f t="shared" si="87"/>
        <v>0</v>
      </c>
      <c r="L983" s="225"/>
      <c r="M983" s="207"/>
      <c r="N983" s="16" t="b">
        <f t="shared" si="89"/>
        <v>1</v>
      </c>
      <c r="O983" s="481" t="b">
        <f t="shared" si="88"/>
        <v>1</v>
      </c>
      <c r="P983" s="16" t="b">
        <f t="shared" si="90"/>
        <v>1</v>
      </c>
      <c r="Q983" s="16" t="b">
        <f t="shared" si="85"/>
        <v>1</v>
      </c>
      <c r="R983" s="16" t="b">
        <f t="shared" si="86"/>
        <v>1</v>
      </c>
      <c r="T983" s="13"/>
    </row>
    <row r="984" spans="1:20" ht="15.75">
      <c r="A984" s="239">
        <v>959</v>
      </c>
      <c r="B984" s="206"/>
      <c r="C984" s="206"/>
      <c r="D984" s="225"/>
      <c r="E984" s="225"/>
      <c r="F984" s="225"/>
      <c r="G984" s="226"/>
      <c r="H984" s="226"/>
      <c r="I984" s="226"/>
      <c r="J984" s="226"/>
      <c r="K984" s="104">
        <f t="shared" si="87"/>
        <v>0</v>
      </c>
      <c r="L984" s="225"/>
      <c r="M984" s="207"/>
      <c r="N984" s="16" t="b">
        <f t="shared" si="89"/>
        <v>1</v>
      </c>
      <c r="O984" s="481" t="b">
        <f t="shared" si="88"/>
        <v>1</v>
      </c>
      <c r="P984" s="16" t="b">
        <f t="shared" si="90"/>
        <v>1</v>
      </c>
      <c r="Q984" s="16" t="b">
        <f t="shared" si="85"/>
        <v>1</v>
      </c>
      <c r="R984" s="16" t="b">
        <f t="shared" si="86"/>
        <v>1</v>
      </c>
      <c r="T984" s="13"/>
    </row>
    <row r="985" spans="1:20" ht="15.75">
      <c r="A985" s="239">
        <v>960</v>
      </c>
      <c r="B985" s="206"/>
      <c r="C985" s="206"/>
      <c r="D985" s="225"/>
      <c r="E985" s="225"/>
      <c r="F985" s="225"/>
      <c r="G985" s="226"/>
      <c r="H985" s="226"/>
      <c r="I985" s="226"/>
      <c r="J985" s="226"/>
      <c r="K985" s="104">
        <f t="shared" si="87"/>
        <v>0</v>
      </c>
      <c r="L985" s="225"/>
      <c r="M985" s="207"/>
      <c r="N985" s="16" t="b">
        <f t="shared" si="89"/>
        <v>1</v>
      </c>
      <c r="O985" s="481" t="b">
        <f t="shared" si="88"/>
        <v>1</v>
      </c>
      <c r="P985" s="16" t="b">
        <f t="shared" si="90"/>
        <v>1</v>
      </c>
      <c r="Q985" s="16" t="b">
        <f t="shared" si="85"/>
        <v>1</v>
      </c>
      <c r="R985" s="16" t="b">
        <f t="shared" si="86"/>
        <v>1</v>
      </c>
      <c r="T985" s="13"/>
    </row>
    <row r="986" spans="1:20" ht="15.75">
      <c r="A986" s="239">
        <v>961</v>
      </c>
      <c r="B986" s="206"/>
      <c r="C986" s="206"/>
      <c r="D986" s="225"/>
      <c r="E986" s="225"/>
      <c r="F986" s="225"/>
      <c r="G986" s="226"/>
      <c r="H986" s="226"/>
      <c r="I986" s="226"/>
      <c r="J986" s="226"/>
      <c r="K986" s="104">
        <f t="shared" si="87"/>
        <v>0</v>
      </c>
      <c r="L986" s="225"/>
      <c r="M986" s="207"/>
      <c r="N986" s="16" t="b">
        <f t="shared" si="89"/>
        <v>1</v>
      </c>
      <c r="O986" s="481" t="b">
        <f t="shared" si="88"/>
        <v>1</v>
      </c>
      <c r="P986" s="16" t="b">
        <f t="shared" si="90"/>
        <v>1</v>
      </c>
      <c r="Q986" s="16" t="b">
        <f t="shared" ref="Q986:Q1025" si="91">IF(B986="",TRUE,(IF(ISNUMBER(MATCH(B986,CountriesList,0)),TRUE,FALSE)))</f>
        <v>1</v>
      </c>
      <c r="R986" s="16" t="b">
        <f t="shared" ref="R986:R1025" si="92">IF(C986="",TRUE,(IF(ISNUMBER(MATCH(C986,ClientCategorisationList,0)),TRUE,FALSE)))</f>
        <v>1</v>
      </c>
      <c r="T986" s="13"/>
    </row>
    <row r="987" spans="1:20" ht="15.75">
      <c r="A987" s="239">
        <v>962</v>
      </c>
      <c r="B987" s="206"/>
      <c r="C987" s="206"/>
      <c r="D987" s="225"/>
      <c r="E987" s="225"/>
      <c r="F987" s="225"/>
      <c r="G987" s="226"/>
      <c r="H987" s="226"/>
      <c r="I987" s="226"/>
      <c r="J987" s="226"/>
      <c r="K987" s="104">
        <f t="shared" ref="K987:K1025" si="93">SUM(G987:J987)</f>
        <v>0</v>
      </c>
      <c r="L987" s="225"/>
      <c r="M987" s="207"/>
      <c r="N987" s="16" t="b">
        <f t="shared" si="89"/>
        <v>1</v>
      </c>
      <c r="O987" s="481" t="b">
        <f t="shared" ref="O987:O1025" si="94">IF(OR(AND(B987="N/A",C987="N/A"),AND(B987&lt;&gt;"N/A",C987&lt;&gt;"N/A"),AND(ISBLANK(B987),ISBLANK(C987)),AND(NOT(ISBLANK(B987)),NOT(ISBLANK(C987)))),TRUE,FALSE)</f>
        <v>1</v>
      </c>
      <c r="P987" s="16" t="b">
        <f t="shared" si="90"/>
        <v>1</v>
      </c>
      <c r="Q987" s="16" t="b">
        <f t="shared" si="91"/>
        <v>1</v>
      </c>
      <c r="R987" s="16" t="b">
        <f t="shared" si="92"/>
        <v>1</v>
      </c>
      <c r="T987" s="13"/>
    </row>
    <row r="988" spans="1:20" ht="15.75">
      <c r="A988" s="239">
        <v>963</v>
      </c>
      <c r="B988" s="206"/>
      <c r="C988" s="206"/>
      <c r="D988" s="225"/>
      <c r="E988" s="225"/>
      <c r="F988" s="225"/>
      <c r="G988" s="226"/>
      <c r="H988" s="226"/>
      <c r="I988" s="226"/>
      <c r="J988" s="226"/>
      <c r="K988" s="104">
        <f t="shared" si="93"/>
        <v>0</v>
      </c>
      <c r="L988" s="225"/>
      <c r="M988" s="207"/>
      <c r="N988" s="16" t="b">
        <f t="shared" ref="N988:N1025" si="95">IF(ISBLANK(B988),TRUE,IF(OR(ISBLANK(C988),ISBLANK(D988),ISBLANK(E988),ISBLANK(F988),ISBLANK(G988),ISBLANK(H988),ISBLANK(I988),ISBLANK(J988),ISBLANK(K988),ISBLANK(L988),ISBLANK(M988)),FALSE,TRUE))</f>
        <v>1</v>
      </c>
      <c r="O988" s="481" t="b">
        <f t="shared" si="94"/>
        <v>1</v>
      </c>
      <c r="P988" s="16" t="b">
        <f t="shared" ref="P988:P1025" si="96">IF(OR(AND(B988="N/A",C988="N/A",D988=0,E988=0,F988=0,K988=0,L988=0,M988=0),AND(ISBLANK(B988),ISBLANK(C988),ISBLANK(D988),ISBLANK(E988),ISBLANK(F988),ISBLANK(G988),ISBLANK(H988),ISBLANK(I988),ISBLANK(J988),K988=0,ISBLANK(L988),ISBLANK(M988)),AND(AND(NOT(ISBLANK(B988)),B988&lt;&gt;"N/A"),AND(NOT(ISBLANK(C988)),C988&lt;&gt;"N/A"),D988&lt;&gt;0)),TRUE,FALSE)</f>
        <v>1</v>
      </c>
      <c r="Q988" s="16" t="b">
        <f t="shared" si="91"/>
        <v>1</v>
      </c>
      <c r="R988" s="16" t="b">
        <f t="shared" si="92"/>
        <v>1</v>
      </c>
      <c r="T988" s="13"/>
    </row>
    <row r="989" spans="1:20" ht="15.75">
      <c r="A989" s="239">
        <v>964</v>
      </c>
      <c r="B989" s="206"/>
      <c r="C989" s="206"/>
      <c r="D989" s="225"/>
      <c r="E989" s="225"/>
      <c r="F989" s="225"/>
      <c r="G989" s="226"/>
      <c r="H989" s="226"/>
      <c r="I989" s="226"/>
      <c r="J989" s="226"/>
      <c r="K989" s="104">
        <f t="shared" si="93"/>
        <v>0</v>
      </c>
      <c r="L989" s="225"/>
      <c r="M989" s="207"/>
      <c r="N989" s="16" t="b">
        <f t="shared" si="95"/>
        <v>1</v>
      </c>
      <c r="O989" s="481" t="b">
        <f t="shared" si="94"/>
        <v>1</v>
      </c>
      <c r="P989" s="16" t="b">
        <f t="shared" si="96"/>
        <v>1</v>
      </c>
      <c r="Q989" s="16" t="b">
        <f t="shared" si="91"/>
        <v>1</v>
      </c>
      <c r="R989" s="16" t="b">
        <f t="shared" si="92"/>
        <v>1</v>
      </c>
      <c r="T989" s="13"/>
    </row>
    <row r="990" spans="1:20" ht="15.75">
      <c r="A990" s="239">
        <v>965</v>
      </c>
      <c r="B990" s="206"/>
      <c r="C990" s="206"/>
      <c r="D990" s="225"/>
      <c r="E990" s="225"/>
      <c r="F990" s="225"/>
      <c r="G990" s="226"/>
      <c r="H990" s="226"/>
      <c r="I990" s="226"/>
      <c r="J990" s="226"/>
      <c r="K990" s="104">
        <f t="shared" si="93"/>
        <v>0</v>
      </c>
      <c r="L990" s="225"/>
      <c r="M990" s="207"/>
      <c r="N990" s="16" t="b">
        <f t="shared" si="95"/>
        <v>1</v>
      </c>
      <c r="O990" s="481" t="b">
        <f t="shared" si="94"/>
        <v>1</v>
      </c>
      <c r="P990" s="16" t="b">
        <f t="shared" si="96"/>
        <v>1</v>
      </c>
      <c r="Q990" s="16" t="b">
        <f t="shared" si="91"/>
        <v>1</v>
      </c>
      <c r="R990" s="16" t="b">
        <f t="shared" si="92"/>
        <v>1</v>
      </c>
      <c r="T990" s="13"/>
    </row>
    <row r="991" spans="1:20" ht="15.75">
      <c r="A991" s="239">
        <v>966</v>
      </c>
      <c r="B991" s="206"/>
      <c r="C991" s="206"/>
      <c r="D991" s="225"/>
      <c r="E991" s="225"/>
      <c r="F991" s="225"/>
      <c r="G991" s="226"/>
      <c r="H991" s="226"/>
      <c r="I991" s="226"/>
      <c r="J991" s="226"/>
      <c r="K991" s="104">
        <f t="shared" si="93"/>
        <v>0</v>
      </c>
      <c r="L991" s="225"/>
      <c r="M991" s="207"/>
      <c r="N991" s="16" t="b">
        <f t="shared" si="95"/>
        <v>1</v>
      </c>
      <c r="O991" s="481" t="b">
        <f t="shared" si="94"/>
        <v>1</v>
      </c>
      <c r="P991" s="16" t="b">
        <f t="shared" si="96"/>
        <v>1</v>
      </c>
      <c r="Q991" s="16" t="b">
        <f t="shared" si="91"/>
        <v>1</v>
      </c>
      <c r="R991" s="16" t="b">
        <f t="shared" si="92"/>
        <v>1</v>
      </c>
      <c r="T991" s="13"/>
    </row>
    <row r="992" spans="1:20" ht="15.75">
      <c r="A992" s="239">
        <v>967</v>
      </c>
      <c r="B992" s="206"/>
      <c r="C992" s="206"/>
      <c r="D992" s="225"/>
      <c r="E992" s="225"/>
      <c r="F992" s="225"/>
      <c r="G992" s="226"/>
      <c r="H992" s="226"/>
      <c r="I992" s="226"/>
      <c r="J992" s="226"/>
      <c r="K992" s="104">
        <f t="shared" si="93"/>
        <v>0</v>
      </c>
      <c r="L992" s="225"/>
      <c r="M992" s="207"/>
      <c r="N992" s="16" t="b">
        <f t="shared" si="95"/>
        <v>1</v>
      </c>
      <c r="O992" s="481" t="b">
        <f t="shared" si="94"/>
        <v>1</v>
      </c>
      <c r="P992" s="16" t="b">
        <f t="shared" si="96"/>
        <v>1</v>
      </c>
      <c r="Q992" s="16" t="b">
        <f t="shared" si="91"/>
        <v>1</v>
      </c>
      <c r="R992" s="16" t="b">
        <f t="shared" si="92"/>
        <v>1</v>
      </c>
      <c r="T992" s="13"/>
    </row>
    <row r="993" spans="1:20" ht="15.75">
      <c r="A993" s="239">
        <v>968</v>
      </c>
      <c r="B993" s="206"/>
      <c r="C993" s="206"/>
      <c r="D993" s="225"/>
      <c r="E993" s="225"/>
      <c r="F993" s="225"/>
      <c r="G993" s="226"/>
      <c r="H993" s="226"/>
      <c r="I993" s="226"/>
      <c r="J993" s="226"/>
      <c r="K993" s="104">
        <f t="shared" si="93"/>
        <v>0</v>
      </c>
      <c r="L993" s="225"/>
      <c r="M993" s="207"/>
      <c r="N993" s="16" t="b">
        <f t="shared" si="95"/>
        <v>1</v>
      </c>
      <c r="O993" s="481" t="b">
        <f t="shared" si="94"/>
        <v>1</v>
      </c>
      <c r="P993" s="16" t="b">
        <f t="shared" si="96"/>
        <v>1</v>
      </c>
      <c r="Q993" s="16" t="b">
        <f t="shared" si="91"/>
        <v>1</v>
      </c>
      <c r="R993" s="16" t="b">
        <f t="shared" si="92"/>
        <v>1</v>
      </c>
      <c r="T993" s="13"/>
    </row>
    <row r="994" spans="1:20" ht="15.75">
      <c r="A994" s="239">
        <v>969</v>
      </c>
      <c r="B994" s="206"/>
      <c r="C994" s="206"/>
      <c r="D994" s="225"/>
      <c r="E994" s="225"/>
      <c r="F994" s="225"/>
      <c r="G994" s="226"/>
      <c r="H994" s="226"/>
      <c r="I994" s="226"/>
      <c r="J994" s="226"/>
      <c r="K994" s="104">
        <f t="shared" si="93"/>
        <v>0</v>
      </c>
      <c r="L994" s="225"/>
      <c r="M994" s="207"/>
      <c r="N994" s="16" t="b">
        <f t="shared" si="95"/>
        <v>1</v>
      </c>
      <c r="O994" s="481" t="b">
        <f t="shared" si="94"/>
        <v>1</v>
      </c>
      <c r="P994" s="16" t="b">
        <f t="shared" si="96"/>
        <v>1</v>
      </c>
      <c r="Q994" s="16" t="b">
        <f t="shared" si="91"/>
        <v>1</v>
      </c>
      <c r="R994" s="16" t="b">
        <f t="shared" si="92"/>
        <v>1</v>
      </c>
      <c r="T994" s="13"/>
    </row>
    <row r="995" spans="1:20" ht="15.75">
      <c r="A995" s="239">
        <v>970</v>
      </c>
      <c r="B995" s="206"/>
      <c r="C995" s="206"/>
      <c r="D995" s="225"/>
      <c r="E995" s="225"/>
      <c r="F995" s="225"/>
      <c r="G995" s="226"/>
      <c r="H995" s="226"/>
      <c r="I995" s="226"/>
      <c r="J995" s="226"/>
      <c r="K995" s="104">
        <f t="shared" si="93"/>
        <v>0</v>
      </c>
      <c r="L995" s="225"/>
      <c r="M995" s="207"/>
      <c r="N995" s="16" t="b">
        <f t="shared" si="95"/>
        <v>1</v>
      </c>
      <c r="O995" s="481" t="b">
        <f t="shared" si="94"/>
        <v>1</v>
      </c>
      <c r="P995" s="16" t="b">
        <f t="shared" si="96"/>
        <v>1</v>
      </c>
      <c r="Q995" s="16" t="b">
        <f t="shared" si="91"/>
        <v>1</v>
      </c>
      <c r="R995" s="16" t="b">
        <f t="shared" si="92"/>
        <v>1</v>
      </c>
      <c r="T995" s="13"/>
    </row>
    <row r="996" spans="1:20" ht="15.75">
      <c r="A996" s="239">
        <v>971</v>
      </c>
      <c r="B996" s="206"/>
      <c r="C996" s="206"/>
      <c r="D996" s="225"/>
      <c r="E996" s="225"/>
      <c r="F996" s="225"/>
      <c r="G996" s="226"/>
      <c r="H996" s="226"/>
      <c r="I996" s="226"/>
      <c r="J996" s="226"/>
      <c r="K996" s="104">
        <f t="shared" si="93"/>
        <v>0</v>
      </c>
      <c r="L996" s="225"/>
      <c r="M996" s="207"/>
      <c r="N996" s="16" t="b">
        <f t="shared" si="95"/>
        <v>1</v>
      </c>
      <c r="O996" s="481" t="b">
        <f t="shared" si="94"/>
        <v>1</v>
      </c>
      <c r="P996" s="16" t="b">
        <f t="shared" si="96"/>
        <v>1</v>
      </c>
      <c r="Q996" s="16" t="b">
        <f t="shared" si="91"/>
        <v>1</v>
      </c>
      <c r="R996" s="16" t="b">
        <f t="shared" si="92"/>
        <v>1</v>
      </c>
      <c r="T996" s="13"/>
    </row>
    <row r="997" spans="1:20" ht="15.75">
      <c r="A997" s="239">
        <v>972</v>
      </c>
      <c r="B997" s="206"/>
      <c r="C997" s="206"/>
      <c r="D997" s="225"/>
      <c r="E997" s="225"/>
      <c r="F997" s="225"/>
      <c r="G997" s="226"/>
      <c r="H997" s="226"/>
      <c r="I997" s="226"/>
      <c r="J997" s="226"/>
      <c r="K997" s="104">
        <f t="shared" si="93"/>
        <v>0</v>
      </c>
      <c r="L997" s="225"/>
      <c r="M997" s="207"/>
      <c r="N997" s="16" t="b">
        <f t="shared" si="95"/>
        <v>1</v>
      </c>
      <c r="O997" s="481" t="b">
        <f t="shared" si="94"/>
        <v>1</v>
      </c>
      <c r="P997" s="16" t="b">
        <f t="shared" si="96"/>
        <v>1</v>
      </c>
      <c r="Q997" s="16" t="b">
        <f t="shared" si="91"/>
        <v>1</v>
      </c>
      <c r="R997" s="16" t="b">
        <f t="shared" si="92"/>
        <v>1</v>
      </c>
      <c r="T997" s="13"/>
    </row>
    <row r="998" spans="1:20" ht="15.75">
      <c r="A998" s="239">
        <v>973</v>
      </c>
      <c r="B998" s="206"/>
      <c r="C998" s="206"/>
      <c r="D998" s="225"/>
      <c r="E998" s="225"/>
      <c r="F998" s="225"/>
      <c r="G998" s="226"/>
      <c r="H998" s="226"/>
      <c r="I998" s="226"/>
      <c r="J998" s="226"/>
      <c r="K998" s="104">
        <f t="shared" si="93"/>
        <v>0</v>
      </c>
      <c r="L998" s="225"/>
      <c r="M998" s="207"/>
      <c r="N998" s="16" t="b">
        <f t="shared" si="95"/>
        <v>1</v>
      </c>
      <c r="O998" s="481" t="b">
        <f t="shared" si="94"/>
        <v>1</v>
      </c>
      <c r="P998" s="16" t="b">
        <f t="shared" si="96"/>
        <v>1</v>
      </c>
      <c r="Q998" s="16" t="b">
        <f t="shared" si="91"/>
        <v>1</v>
      </c>
      <c r="R998" s="16" t="b">
        <f t="shared" si="92"/>
        <v>1</v>
      </c>
      <c r="T998" s="13"/>
    </row>
    <row r="999" spans="1:20" ht="15.75">
      <c r="A999" s="239">
        <v>974</v>
      </c>
      <c r="B999" s="206"/>
      <c r="C999" s="206"/>
      <c r="D999" s="225"/>
      <c r="E999" s="225"/>
      <c r="F999" s="225"/>
      <c r="G999" s="226"/>
      <c r="H999" s="226"/>
      <c r="I999" s="226"/>
      <c r="J999" s="226"/>
      <c r="K999" s="104">
        <f t="shared" si="93"/>
        <v>0</v>
      </c>
      <c r="L999" s="225"/>
      <c r="M999" s="207"/>
      <c r="N999" s="16" t="b">
        <f t="shared" si="95"/>
        <v>1</v>
      </c>
      <c r="O999" s="481" t="b">
        <f t="shared" si="94"/>
        <v>1</v>
      </c>
      <c r="P999" s="16" t="b">
        <f t="shared" si="96"/>
        <v>1</v>
      </c>
      <c r="Q999" s="16" t="b">
        <f t="shared" si="91"/>
        <v>1</v>
      </c>
      <c r="R999" s="16" t="b">
        <f t="shared" si="92"/>
        <v>1</v>
      </c>
      <c r="T999" s="13"/>
    </row>
    <row r="1000" spans="1:20" ht="15.75">
      <c r="A1000" s="239">
        <v>975</v>
      </c>
      <c r="B1000" s="206"/>
      <c r="C1000" s="206"/>
      <c r="D1000" s="225"/>
      <c r="E1000" s="225"/>
      <c r="F1000" s="225"/>
      <c r="G1000" s="226"/>
      <c r="H1000" s="226"/>
      <c r="I1000" s="226"/>
      <c r="J1000" s="226"/>
      <c r="K1000" s="104">
        <f t="shared" si="93"/>
        <v>0</v>
      </c>
      <c r="L1000" s="225"/>
      <c r="M1000" s="207"/>
      <c r="N1000" s="16" t="b">
        <f t="shared" si="95"/>
        <v>1</v>
      </c>
      <c r="O1000" s="481" t="b">
        <f t="shared" si="94"/>
        <v>1</v>
      </c>
      <c r="P1000" s="16" t="b">
        <f t="shared" si="96"/>
        <v>1</v>
      </c>
      <c r="Q1000" s="16" t="b">
        <f t="shared" si="91"/>
        <v>1</v>
      </c>
      <c r="R1000" s="16" t="b">
        <f t="shared" si="92"/>
        <v>1</v>
      </c>
      <c r="T1000" s="13"/>
    </row>
    <row r="1001" spans="1:20" ht="15.75">
      <c r="A1001" s="239">
        <v>976</v>
      </c>
      <c r="B1001" s="206"/>
      <c r="C1001" s="206"/>
      <c r="D1001" s="225"/>
      <c r="E1001" s="225"/>
      <c r="F1001" s="225"/>
      <c r="G1001" s="226"/>
      <c r="H1001" s="226"/>
      <c r="I1001" s="226"/>
      <c r="J1001" s="226"/>
      <c r="K1001" s="104">
        <f t="shared" si="93"/>
        <v>0</v>
      </c>
      <c r="L1001" s="225"/>
      <c r="M1001" s="207"/>
      <c r="N1001" s="16" t="b">
        <f t="shared" si="95"/>
        <v>1</v>
      </c>
      <c r="O1001" s="481" t="b">
        <f t="shared" si="94"/>
        <v>1</v>
      </c>
      <c r="P1001" s="16" t="b">
        <f t="shared" si="96"/>
        <v>1</v>
      </c>
      <c r="Q1001" s="16" t="b">
        <f t="shared" si="91"/>
        <v>1</v>
      </c>
      <c r="R1001" s="16" t="b">
        <f t="shared" si="92"/>
        <v>1</v>
      </c>
      <c r="T1001" s="13"/>
    </row>
    <row r="1002" spans="1:20" ht="15.75">
      <c r="A1002" s="239">
        <v>977</v>
      </c>
      <c r="B1002" s="206"/>
      <c r="C1002" s="206"/>
      <c r="D1002" s="225"/>
      <c r="E1002" s="225"/>
      <c r="F1002" s="225"/>
      <c r="G1002" s="226"/>
      <c r="H1002" s="226"/>
      <c r="I1002" s="226"/>
      <c r="J1002" s="226"/>
      <c r="K1002" s="104">
        <f t="shared" si="93"/>
        <v>0</v>
      </c>
      <c r="L1002" s="225"/>
      <c r="M1002" s="207"/>
      <c r="N1002" s="16" t="b">
        <f t="shared" si="95"/>
        <v>1</v>
      </c>
      <c r="O1002" s="481" t="b">
        <f t="shared" si="94"/>
        <v>1</v>
      </c>
      <c r="P1002" s="16" t="b">
        <f t="shared" si="96"/>
        <v>1</v>
      </c>
      <c r="Q1002" s="16" t="b">
        <f t="shared" si="91"/>
        <v>1</v>
      </c>
      <c r="R1002" s="16" t="b">
        <f t="shared" si="92"/>
        <v>1</v>
      </c>
      <c r="T1002" s="13"/>
    </row>
    <row r="1003" spans="1:20" ht="15.75">
      <c r="A1003" s="239">
        <v>978</v>
      </c>
      <c r="B1003" s="206"/>
      <c r="C1003" s="206"/>
      <c r="D1003" s="225"/>
      <c r="E1003" s="225"/>
      <c r="F1003" s="225"/>
      <c r="G1003" s="226"/>
      <c r="H1003" s="226"/>
      <c r="I1003" s="226"/>
      <c r="J1003" s="226"/>
      <c r="K1003" s="104">
        <f t="shared" si="93"/>
        <v>0</v>
      </c>
      <c r="L1003" s="225"/>
      <c r="M1003" s="207"/>
      <c r="N1003" s="16" t="b">
        <f t="shared" si="95"/>
        <v>1</v>
      </c>
      <c r="O1003" s="481" t="b">
        <f t="shared" si="94"/>
        <v>1</v>
      </c>
      <c r="P1003" s="16" t="b">
        <f t="shared" si="96"/>
        <v>1</v>
      </c>
      <c r="Q1003" s="16" t="b">
        <f t="shared" si="91"/>
        <v>1</v>
      </c>
      <c r="R1003" s="16" t="b">
        <f t="shared" si="92"/>
        <v>1</v>
      </c>
      <c r="T1003" s="13"/>
    </row>
    <row r="1004" spans="1:20" ht="15.75">
      <c r="A1004" s="239">
        <v>979</v>
      </c>
      <c r="B1004" s="206"/>
      <c r="C1004" s="206"/>
      <c r="D1004" s="225"/>
      <c r="E1004" s="225"/>
      <c r="F1004" s="225"/>
      <c r="G1004" s="226"/>
      <c r="H1004" s="226"/>
      <c r="I1004" s="226"/>
      <c r="J1004" s="226"/>
      <c r="K1004" s="104">
        <f t="shared" si="93"/>
        <v>0</v>
      </c>
      <c r="L1004" s="225"/>
      <c r="M1004" s="207"/>
      <c r="N1004" s="16" t="b">
        <f t="shared" si="95"/>
        <v>1</v>
      </c>
      <c r="O1004" s="481" t="b">
        <f t="shared" si="94"/>
        <v>1</v>
      </c>
      <c r="P1004" s="16" t="b">
        <f t="shared" si="96"/>
        <v>1</v>
      </c>
      <c r="Q1004" s="16" t="b">
        <f t="shared" si="91"/>
        <v>1</v>
      </c>
      <c r="R1004" s="16" t="b">
        <f t="shared" si="92"/>
        <v>1</v>
      </c>
      <c r="T1004" s="13"/>
    </row>
    <row r="1005" spans="1:20" ht="15.75">
      <c r="A1005" s="239">
        <v>980</v>
      </c>
      <c r="B1005" s="206"/>
      <c r="C1005" s="206"/>
      <c r="D1005" s="225"/>
      <c r="E1005" s="225"/>
      <c r="F1005" s="225"/>
      <c r="G1005" s="226"/>
      <c r="H1005" s="226"/>
      <c r="I1005" s="226"/>
      <c r="J1005" s="226"/>
      <c r="K1005" s="104">
        <f t="shared" si="93"/>
        <v>0</v>
      </c>
      <c r="L1005" s="225"/>
      <c r="M1005" s="207"/>
      <c r="N1005" s="16" t="b">
        <f t="shared" si="95"/>
        <v>1</v>
      </c>
      <c r="O1005" s="481" t="b">
        <f t="shared" si="94"/>
        <v>1</v>
      </c>
      <c r="P1005" s="16" t="b">
        <f t="shared" si="96"/>
        <v>1</v>
      </c>
      <c r="Q1005" s="16" t="b">
        <f t="shared" si="91"/>
        <v>1</v>
      </c>
      <c r="R1005" s="16" t="b">
        <f t="shared" si="92"/>
        <v>1</v>
      </c>
      <c r="T1005" s="13"/>
    </row>
    <row r="1006" spans="1:20" ht="15.75">
      <c r="A1006" s="239">
        <v>981</v>
      </c>
      <c r="B1006" s="206"/>
      <c r="C1006" s="206"/>
      <c r="D1006" s="225"/>
      <c r="E1006" s="225"/>
      <c r="F1006" s="225"/>
      <c r="G1006" s="226"/>
      <c r="H1006" s="226"/>
      <c r="I1006" s="226"/>
      <c r="J1006" s="226"/>
      <c r="K1006" s="104">
        <f t="shared" si="93"/>
        <v>0</v>
      </c>
      <c r="L1006" s="225"/>
      <c r="M1006" s="207"/>
      <c r="N1006" s="16" t="b">
        <f t="shared" si="95"/>
        <v>1</v>
      </c>
      <c r="O1006" s="481" t="b">
        <f t="shared" si="94"/>
        <v>1</v>
      </c>
      <c r="P1006" s="16" t="b">
        <f t="shared" si="96"/>
        <v>1</v>
      </c>
      <c r="Q1006" s="16" t="b">
        <f t="shared" si="91"/>
        <v>1</v>
      </c>
      <c r="R1006" s="16" t="b">
        <f t="shared" si="92"/>
        <v>1</v>
      </c>
      <c r="T1006" s="13"/>
    </row>
    <row r="1007" spans="1:20" ht="15.75">
      <c r="A1007" s="239">
        <v>982</v>
      </c>
      <c r="B1007" s="206"/>
      <c r="C1007" s="206"/>
      <c r="D1007" s="225"/>
      <c r="E1007" s="225"/>
      <c r="F1007" s="225"/>
      <c r="G1007" s="226"/>
      <c r="H1007" s="226"/>
      <c r="I1007" s="226"/>
      <c r="J1007" s="226"/>
      <c r="K1007" s="104">
        <f t="shared" si="93"/>
        <v>0</v>
      </c>
      <c r="L1007" s="225"/>
      <c r="M1007" s="207"/>
      <c r="N1007" s="16" t="b">
        <f t="shared" si="95"/>
        <v>1</v>
      </c>
      <c r="O1007" s="481" t="b">
        <f t="shared" si="94"/>
        <v>1</v>
      </c>
      <c r="P1007" s="16" t="b">
        <f t="shared" si="96"/>
        <v>1</v>
      </c>
      <c r="Q1007" s="16" t="b">
        <f t="shared" si="91"/>
        <v>1</v>
      </c>
      <c r="R1007" s="16" t="b">
        <f t="shared" si="92"/>
        <v>1</v>
      </c>
      <c r="T1007" s="13"/>
    </row>
    <row r="1008" spans="1:20" ht="15.75">
      <c r="A1008" s="239">
        <v>983</v>
      </c>
      <c r="B1008" s="206"/>
      <c r="C1008" s="206"/>
      <c r="D1008" s="225"/>
      <c r="E1008" s="225"/>
      <c r="F1008" s="225"/>
      <c r="G1008" s="226"/>
      <c r="H1008" s="226"/>
      <c r="I1008" s="226"/>
      <c r="J1008" s="226"/>
      <c r="K1008" s="104">
        <f t="shared" si="93"/>
        <v>0</v>
      </c>
      <c r="L1008" s="225"/>
      <c r="M1008" s="207"/>
      <c r="N1008" s="16" t="b">
        <f t="shared" si="95"/>
        <v>1</v>
      </c>
      <c r="O1008" s="481" t="b">
        <f t="shared" si="94"/>
        <v>1</v>
      </c>
      <c r="P1008" s="16" t="b">
        <f t="shared" si="96"/>
        <v>1</v>
      </c>
      <c r="Q1008" s="16" t="b">
        <f t="shared" si="91"/>
        <v>1</v>
      </c>
      <c r="R1008" s="16" t="b">
        <f t="shared" si="92"/>
        <v>1</v>
      </c>
      <c r="T1008" s="13"/>
    </row>
    <row r="1009" spans="1:20" ht="15.75">
      <c r="A1009" s="239">
        <v>984</v>
      </c>
      <c r="B1009" s="206"/>
      <c r="C1009" s="206"/>
      <c r="D1009" s="225"/>
      <c r="E1009" s="225"/>
      <c r="F1009" s="225"/>
      <c r="G1009" s="226"/>
      <c r="H1009" s="226"/>
      <c r="I1009" s="226"/>
      <c r="J1009" s="226"/>
      <c r="K1009" s="104">
        <f t="shared" si="93"/>
        <v>0</v>
      </c>
      <c r="L1009" s="225"/>
      <c r="M1009" s="207"/>
      <c r="N1009" s="16" t="b">
        <f t="shared" si="95"/>
        <v>1</v>
      </c>
      <c r="O1009" s="481" t="b">
        <f t="shared" si="94"/>
        <v>1</v>
      </c>
      <c r="P1009" s="16" t="b">
        <f t="shared" si="96"/>
        <v>1</v>
      </c>
      <c r="Q1009" s="16" t="b">
        <f t="shared" si="91"/>
        <v>1</v>
      </c>
      <c r="R1009" s="16" t="b">
        <f t="shared" si="92"/>
        <v>1</v>
      </c>
      <c r="T1009" s="13"/>
    </row>
    <row r="1010" spans="1:20" ht="15.75">
      <c r="A1010" s="239">
        <v>985</v>
      </c>
      <c r="B1010" s="206"/>
      <c r="C1010" s="206"/>
      <c r="D1010" s="225"/>
      <c r="E1010" s="225"/>
      <c r="F1010" s="225"/>
      <c r="G1010" s="226"/>
      <c r="H1010" s="226"/>
      <c r="I1010" s="226"/>
      <c r="J1010" s="226"/>
      <c r="K1010" s="104">
        <f t="shared" si="93"/>
        <v>0</v>
      </c>
      <c r="L1010" s="225"/>
      <c r="M1010" s="207"/>
      <c r="N1010" s="16" t="b">
        <f t="shared" si="95"/>
        <v>1</v>
      </c>
      <c r="O1010" s="481" t="b">
        <f t="shared" si="94"/>
        <v>1</v>
      </c>
      <c r="P1010" s="16" t="b">
        <f t="shared" si="96"/>
        <v>1</v>
      </c>
      <c r="Q1010" s="16" t="b">
        <f t="shared" si="91"/>
        <v>1</v>
      </c>
      <c r="R1010" s="16" t="b">
        <f t="shared" si="92"/>
        <v>1</v>
      </c>
      <c r="T1010" s="13"/>
    </row>
    <row r="1011" spans="1:20" ht="15.75">
      <c r="A1011" s="239">
        <v>986</v>
      </c>
      <c r="B1011" s="206"/>
      <c r="C1011" s="206"/>
      <c r="D1011" s="225"/>
      <c r="E1011" s="225"/>
      <c r="F1011" s="225"/>
      <c r="G1011" s="226"/>
      <c r="H1011" s="226"/>
      <c r="I1011" s="226"/>
      <c r="J1011" s="226"/>
      <c r="K1011" s="104">
        <f t="shared" si="93"/>
        <v>0</v>
      </c>
      <c r="L1011" s="225"/>
      <c r="M1011" s="207"/>
      <c r="N1011" s="16" t="b">
        <f t="shared" si="95"/>
        <v>1</v>
      </c>
      <c r="O1011" s="481" t="b">
        <f t="shared" si="94"/>
        <v>1</v>
      </c>
      <c r="P1011" s="16" t="b">
        <f t="shared" si="96"/>
        <v>1</v>
      </c>
      <c r="Q1011" s="16" t="b">
        <f t="shared" si="91"/>
        <v>1</v>
      </c>
      <c r="R1011" s="16" t="b">
        <f t="shared" si="92"/>
        <v>1</v>
      </c>
      <c r="T1011" s="13"/>
    </row>
    <row r="1012" spans="1:20" ht="15.75">
      <c r="A1012" s="239">
        <v>987</v>
      </c>
      <c r="B1012" s="206"/>
      <c r="C1012" s="206"/>
      <c r="D1012" s="225"/>
      <c r="E1012" s="225"/>
      <c r="F1012" s="225"/>
      <c r="G1012" s="226"/>
      <c r="H1012" s="226"/>
      <c r="I1012" s="226"/>
      <c r="J1012" s="226"/>
      <c r="K1012" s="104">
        <f t="shared" si="93"/>
        <v>0</v>
      </c>
      <c r="L1012" s="225"/>
      <c r="M1012" s="207"/>
      <c r="N1012" s="16" t="b">
        <f t="shared" si="95"/>
        <v>1</v>
      </c>
      <c r="O1012" s="481" t="b">
        <f t="shared" si="94"/>
        <v>1</v>
      </c>
      <c r="P1012" s="16" t="b">
        <f t="shared" si="96"/>
        <v>1</v>
      </c>
      <c r="Q1012" s="16" t="b">
        <f t="shared" si="91"/>
        <v>1</v>
      </c>
      <c r="R1012" s="16" t="b">
        <f t="shared" si="92"/>
        <v>1</v>
      </c>
      <c r="T1012" s="13"/>
    </row>
    <row r="1013" spans="1:20" ht="15.75">
      <c r="A1013" s="239">
        <v>988</v>
      </c>
      <c r="B1013" s="206"/>
      <c r="C1013" s="206"/>
      <c r="D1013" s="225"/>
      <c r="E1013" s="225"/>
      <c r="F1013" s="225"/>
      <c r="G1013" s="226"/>
      <c r="H1013" s="226"/>
      <c r="I1013" s="226"/>
      <c r="J1013" s="226"/>
      <c r="K1013" s="104">
        <f t="shared" si="93"/>
        <v>0</v>
      </c>
      <c r="L1013" s="225"/>
      <c r="M1013" s="207"/>
      <c r="N1013" s="16" t="b">
        <f t="shared" si="95"/>
        <v>1</v>
      </c>
      <c r="O1013" s="481" t="b">
        <f t="shared" si="94"/>
        <v>1</v>
      </c>
      <c r="P1013" s="16" t="b">
        <f t="shared" si="96"/>
        <v>1</v>
      </c>
      <c r="Q1013" s="16" t="b">
        <f t="shared" si="91"/>
        <v>1</v>
      </c>
      <c r="R1013" s="16" t="b">
        <f t="shared" si="92"/>
        <v>1</v>
      </c>
      <c r="T1013" s="13"/>
    </row>
    <row r="1014" spans="1:20" ht="15.75">
      <c r="A1014" s="239">
        <v>989</v>
      </c>
      <c r="B1014" s="206"/>
      <c r="C1014" s="206"/>
      <c r="D1014" s="225"/>
      <c r="E1014" s="225"/>
      <c r="F1014" s="225"/>
      <c r="G1014" s="226"/>
      <c r="H1014" s="226"/>
      <c r="I1014" s="226"/>
      <c r="J1014" s="226"/>
      <c r="K1014" s="104">
        <f t="shared" si="93"/>
        <v>0</v>
      </c>
      <c r="L1014" s="225"/>
      <c r="M1014" s="207"/>
      <c r="N1014" s="16" t="b">
        <f t="shared" si="95"/>
        <v>1</v>
      </c>
      <c r="O1014" s="481" t="b">
        <f t="shared" si="94"/>
        <v>1</v>
      </c>
      <c r="P1014" s="16" t="b">
        <f t="shared" si="96"/>
        <v>1</v>
      </c>
      <c r="Q1014" s="16" t="b">
        <f t="shared" si="91"/>
        <v>1</v>
      </c>
      <c r="R1014" s="16" t="b">
        <f t="shared" si="92"/>
        <v>1</v>
      </c>
      <c r="T1014" s="13"/>
    </row>
    <row r="1015" spans="1:20" ht="15.75">
      <c r="A1015" s="239">
        <v>990</v>
      </c>
      <c r="B1015" s="206"/>
      <c r="C1015" s="206"/>
      <c r="D1015" s="225"/>
      <c r="E1015" s="225"/>
      <c r="F1015" s="225"/>
      <c r="G1015" s="226"/>
      <c r="H1015" s="226"/>
      <c r="I1015" s="226"/>
      <c r="J1015" s="226"/>
      <c r="K1015" s="104">
        <f t="shared" si="93"/>
        <v>0</v>
      </c>
      <c r="L1015" s="225"/>
      <c r="M1015" s="207"/>
      <c r="N1015" s="16" t="b">
        <f t="shared" si="95"/>
        <v>1</v>
      </c>
      <c r="O1015" s="481" t="b">
        <f t="shared" si="94"/>
        <v>1</v>
      </c>
      <c r="P1015" s="16" t="b">
        <f t="shared" si="96"/>
        <v>1</v>
      </c>
      <c r="Q1015" s="16" t="b">
        <f t="shared" si="91"/>
        <v>1</v>
      </c>
      <c r="R1015" s="16" t="b">
        <f t="shared" si="92"/>
        <v>1</v>
      </c>
      <c r="T1015" s="13"/>
    </row>
    <row r="1016" spans="1:20" ht="15.75">
      <c r="A1016" s="239">
        <v>991</v>
      </c>
      <c r="B1016" s="206"/>
      <c r="C1016" s="206"/>
      <c r="D1016" s="225"/>
      <c r="E1016" s="225"/>
      <c r="F1016" s="225"/>
      <c r="G1016" s="226"/>
      <c r="H1016" s="226"/>
      <c r="I1016" s="226"/>
      <c r="J1016" s="226"/>
      <c r="K1016" s="104">
        <f t="shared" si="93"/>
        <v>0</v>
      </c>
      <c r="L1016" s="225"/>
      <c r="M1016" s="207"/>
      <c r="N1016" s="16" t="b">
        <f t="shared" si="95"/>
        <v>1</v>
      </c>
      <c r="O1016" s="481" t="b">
        <f t="shared" si="94"/>
        <v>1</v>
      </c>
      <c r="P1016" s="16" t="b">
        <f t="shared" si="96"/>
        <v>1</v>
      </c>
      <c r="Q1016" s="16" t="b">
        <f t="shared" si="91"/>
        <v>1</v>
      </c>
      <c r="R1016" s="16" t="b">
        <f t="shared" si="92"/>
        <v>1</v>
      </c>
      <c r="T1016" s="13"/>
    </row>
    <row r="1017" spans="1:20" ht="15.75">
      <c r="A1017" s="239">
        <v>992</v>
      </c>
      <c r="B1017" s="206"/>
      <c r="C1017" s="206"/>
      <c r="D1017" s="225"/>
      <c r="E1017" s="225"/>
      <c r="F1017" s="225"/>
      <c r="G1017" s="226"/>
      <c r="H1017" s="226"/>
      <c r="I1017" s="226"/>
      <c r="J1017" s="226"/>
      <c r="K1017" s="104">
        <f t="shared" si="93"/>
        <v>0</v>
      </c>
      <c r="L1017" s="225"/>
      <c r="M1017" s="207"/>
      <c r="N1017" s="16" t="b">
        <f t="shared" si="95"/>
        <v>1</v>
      </c>
      <c r="O1017" s="481" t="b">
        <f t="shared" si="94"/>
        <v>1</v>
      </c>
      <c r="P1017" s="16" t="b">
        <f t="shared" si="96"/>
        <v>1</v>
      </c>
      <c r="Q1017" s="16" t="b">
        <f t="shared" si="91"/>
        <v>1</v>
      </c>
      <c r="R1017" s="16" t="b">
        <f t="shared" si="92"/>
        <v>1</v>
      </c>
      <c r="T1017" s="13"/>
    </row>
    <row r="1018" spans="1:20" ht="15.75">
      <c r="A1018" s="239">
        <v>993</v>
      </c>
      <c r="B1018" s="206"/>
      <c r="C1018" s="206"/>
      <c r="D1018" s="225"/>
      <c r="E1018" s="225"/>
      <c r="F1018" s="225"/>
      <c r="G1018" s="226"/>
      <c r="H1018" s="226"/>
      <c r="I1018" s="226"/>
      <c r="J1018" s="226"/>
      <c r="K1018" s="104">
        <f t="shared" si="93"/>
        <v>0</v>
      </c>
      <c r="L1018" s="225"/>
      <c r="M1018" s="207"/>
      <c r="N1018" s="16" t="b">
        <f t="shared" si="95"/>
        <v>1</v>
      </c>
      <c r="O1018" s="481" t="b">
        <f t="shared" si="94"/>
        <v>1</v>
      </c>
      <c r="P1018" s="16" t="b">
        <f t="shared" si="96"/>
        <v>1</v>
      </c>
      <c r="Q1018" s="16" t="b">
        <f t="shared" si="91"/>
        <v>1</v>
      </c>
      <c r="R1018" s="16" t="b">
        <f t="shared" si="92"/>
        <v>1</v>
      </c>
      <c r="T1018" s="13"/>
    </row>
    <row r="1019" spans="1:20" ht="15.75">
      <c r="A1019" s="239">
        <v>994</v>
      </c>
      <c r="B1019" s="206"/>
      <c r="C1019" s="206"/>
      <c r="D1019" s="225"/>
      <c r="E1019" s="225"/>
      <c r="F1019" s="225"/>
      <c r="G1019" s="226"/>
      <c r="H1019" s="226"/>
      <c r="I1019" s="226"/>
      <c r="J1019" s="226"/>
      <c r="K1019" s="104">
        <f t="shared" si="93"/>
        <v>0</v>
      </c>
      <c r="L1019" s="225"/>
      <c r="M1019" s="207"/>
      <c r="N1019" s="16" t="b">
        <f t="shared" si="95"/>
        <v>1</v>
      </c>
      <c r="O1019" s="481" t="b">
        <f t="shared" si="94"/>
        <v>1</v>
      </c>
      <c r="P1019" s="16" t="b">
        <f t="shared" si="96"/>
        <v>1</v>
      </c>
      <c r="Q1019" s="16" t="b">
        <f t="shared" si="91"/>
        <v>1</v>
      </c>
      <c r="R1019" s="16" t="b">
        <f t="shared" si="92"/>
        <v>1</v>
      </c>
      <c r="T1019" s="13"/>
    </row>
    <row r="1020" spans="1:20" ht="15.75">
      <c r="A1020" s="239">
        <v>995</v>
      </c>
      <c r="B1020" s="206"/>
      <c r="C1020" s="206"/>
      <c r="D1020" s="225"/>
      <c r="E1020" s="225"/>
      <c r="F1020" s="225"/>
      <c r="G1020" s="226"/>
      <c r="H1020" s="226"/>
      <c r="I1020" s="226"/>
      <c r="J1020" s="226"/>
      <c r="K1020" s="104">
        <f t="shared" si="93"/>
        <v>0</v>
      </c>
      <c r="L1020" s="225"/>
      <c r="M1020" s="207"/>
      <c r="N1020" s="16" t="b">
        <f t="shared" si="95"/>
        <v>1</v>
      </c>
      <c r="O1020" s="481" t="b">
        <f t="shared" si="94"/>
        <v>1</v>
      </c>
      <c r="P1020" s="16" t="b">
        <f t="shared" si="96"/>
        <v>1</v>
      </c>
      <c r="Q1020" s="16" t="b">
        <f t="shared" si="91"/>
        <v>1</v>
      </c>
      <c r="R1020" s="16" t="b">
        <f t="shared" si="92"/>
        <v>1</v>
      </c>
      <c r="T1020" s="13"/>
    </row>
    <row r="1021" spans="1:20" ht="15.75">
      <c r="A1021" s="239">
        <v>996</v>
      </c>
      <c r="B1021" s="206"/>
      <c r="C1021" s="206"/>
      <c r="D1021" s="225"/>
      <c r="E1021" s="225"/>
      <c r="F1021" s="225"/>
      <c r="G1021" s="226"/>
      <c r="H1021" s="226"/>
      <c r="I1021" s="226"/>
      <c r="J1021" s="226"/>
      <c r="K1021" s="104">
        <f t="shared" si="93"/>
        <v>0</v>
      </c>
      <c r="L1021" s="225"/>
      <c r="M1021" s="207"/>
      <c r="N1021" s="16" t="b">
        <f t="shared" si="95"/>
        <v>1</v>
      </c>
      <c r="O1021" s="481" t="b">
        <f t="shared" si="94"/>
        <v>1</v>
      </c>
      <c r="P1021" s="16" t="b">
        <f t="shared" si="96"/>
        <v>1</v>
      </c>
      <c r="Q1021" s="16" t="b">
        <f t="shared" si="91"/>
        <v>1</v>
      </c>
      <c r="R1021" s="16" t="b">
        <f t="shared" si="92"/>
        <v>1</v>
      </c>
      <c r="T1021" s="13"/>
    </row>
    <row r="1022" spans="1:20" ht="15.75">
      <c r="A1022" s="239">
        <v>997</v>
      </c>
      <c r="B1022" s="206"/>
      <c r="C1022" s="206"/>
      <c r="D1022" s="225"/>
      <c r="E1022" s="225"/>
      <c r="F1022" s="225"/>
      <c r="G1022" s="226"/>
      <c r="H1022" s="226"/>
      <c r="I1022" s="226"/>
      <c r="J1022" s="226"/>
      <c r="K1022" s="104">
        <f t="shared" si="93"/>
        <v>0</v>
      </c>
      <c r="L1022" s="225"/>
      <c r="M1022" s="207"/>
      <c r="N1022" s="16" t="b">
        <f t="shared" si="95"/>
        <v>1</v>
      </c>
      <c r="O1022" s="481" t="b">
        <f t="shared" si="94"/>
        <v>1</v>
      </c>
      <c r="P1022" s="16" t="b">
        <f t="shared" si="96"/>
        <v>1</v>
      </c>
      <c r="Q1022" s="16" t="b">
        <f t="shared" si="91"/>
        <v>1</v>
      </c>
      <c r="R1022" s="16" t="b">
        <f t="shared" si="92"/>
        <v>1</v>
      </c>
      <c r="T1022" s="13"/>
    </row>
    <row r="1023" spans="1:20" ht="15.75">
      <c r="A1023" s="239">
        <v>998</v>
      </c>
      <c r="B1023" s="206"/>
      <c r="C1023" s="206"/>
      <c r="D1023" s="225"/>
      <c r="E1023" s="225"/>
      <c r="F1023" s="225"/>
      <c r="G1023" s="226"/>
      <c r="H1023" s="226"/>
      <c r="I1023" s="226"/>
      <c r="J1023" s="226"/>
      <c r="K1023" s="104">
        <f t="shared" si="93"/>
        <v>0</v>
      </c>
      <c r="L1023" s="225"/>
      <c r="M1023" s="207"/>
      <c r="N1023" s="16" t="b">
        <f t="shared" si="95"/>
        <v>1</v>
      </c>
      <c r="O1023" s="481" t="b">
        <f t="shared" si="94"/>
        <v>1</v>
      </c>
      <c r="P1023" s="16" t="b">
        <f t="shared" si="96"/>
        <v>1</v>
      </c>
      <c r="Q1023" s="16" t="b">
        <f t="shared" si="91"/>
        <v>1</v>
      </c>
      <c r="R1023" s="16" t="b">
        <f t="shared" si="92"/>
        <v>1</v>
      </c>
      <c r="T1023" s="13"/>
    </row>
    <row r="1024" spans="1:20" ht="15.75">
      <c r="A1024" s="239">
        <v>999</v>
      </c>
      <c r="B1024" s="206"/>
      <c r="C1024" s="206"/>
      <c r="D1024" s="225"/>
      <c r="E1024" s="225"/>
      <c r="F1024" s="225"/>
      <c r="G1024" s="226"/>
      <c r="H1024" s="226"/>
      <c r="I1024" s="226"/>
      <c r="J1024" s="226"/>
      <c r="K1024" s="104">
        <f t="shared" si="93"/>
        <v>0</v>
      </c>
      <c r="L1024" s="225"/>
      <c r="M1024" s="207"/>
      <c r="N1024" s="16" t="b">
        <f t="shared" si="95"/>
        <v>1</v>
      </c>
      <c r="O1024" s="481" t="b">
        <f t="shared" si="94"/>
        <v>1</v>
      </c>
      <c r="P1024" s="16" t="b">
        <f t="shared" si="96"/>
        <v>1</v>
      </c>
      <c r="Q1024" s="16" t="b">
        <f t="shared" si="91"/>
        <v>1</v>
      </c>
      <c r="R1024" s="16" t="b">
        <f t="shared" si="92"/>
        <v>1</v>
      </c>
      <c r="T1024" s="13"/>
    </row>
    <row r="1025" spans="1:20" ht="16.5" thickBot="1">
      <c r="A1025" s="240">
        <v>1000</v>
      </c>
      <c r="B1025" s="209"/>
      <c r="C1025" s="209"/>
      <c r="D1025" s="227"/>
      <c r="E1025" s="227"/>
      <c r="F1025" s="227"/>
      <c r="G1025" s="228"/>
      <c r="H1025" s="228"/>
      <c r="I1025" s="228"/>
      <c r="J1025" s="228"/>
      <c r="K1025" s="105">
        <f t="shared" si="93"/>
        <v>0</v>
      </c>
      <c r="L1025" s="227"/>
      <c r="M1025" s="210"/>
      <c r="N1025" s="16" t="b">
        <f t="shared" si="95"/>
        <v>1</v>
      </c>
      <c r="O1025" s="481" t="b">
        <f t="shared" si="94"/>
        <v>1</v>
      </c>
      <c r="P1025" s="16" t="b">
        <f t="shared" si="96"/>
        <v>1</v>
      </c>
      <c r="Q1025" s="16" t="b">
        <f t="shared" si="91"/>
        <v>1</v>
      </c>
      <c r="R1025" s="16" t="b">
        <f t="shared" si="92"/>
        <v>1</v>
      </c>
      <c r="T1025" s="13"/>
    </row>
  </sheetData>
  <sheetProtection algorithmName="SHA-512" hashValue="kPyHlcRm23bvm3NvrXlAyLkcoUwB0us4wRMuMTZusNl5Zh4pMEJg44qV1ytSmDF3bZa2+xOFNXZaKZkg81DhEg==" saltValue="8pr9PVjhVqCNRABvP4ux8g==" spinCount="100000" sheet="1" objects="1" scenarios="1"/>
  <mergeCells count="7">
    <mergeCell ref="D21:K21"/>
    <mergeCell ref="L21:M21"/>
    <mergeCell ref="D1:E1"/>
    <mergeCell ref="K13:L13"/>
    <mergeCell ref="A6:M6"/>
    <mergeCell ref="B21:C21"/>
    <mergeCell ref="K14:L14"/>
  </mergeCells>
  <conditionalFormatting sqref="K14">
    <cfRule type="cellIs" dxfId="103" priority="1" operator="equal">
      <formula>TRUE</formula>
    </cfRule>
    <cfRule type="cellIs" dxfId="102" priority="2" operator="equal">
      <formula>FALSE</formula>
    </cfRule>
  </conditionalFormatting>
  <dataValidations count="3">
    <dataValidation type="list" allowBlank="1" showInputMessage="1" showErrorMessage="1" sqref="C26:C1025">
      <formula1>ClientCategorisationList</formula1>
    </dataValidation>
    <dataValidation type="list" allowBlank="1" showInputMessage="1" showErrorMessage="1" sqref="B26:B1025">
      <formula1>CountriesList</formula1>
    </dataValidation>
    <dataValidation type="whole" operator="greaterThanOrEqual" allowBlank="1" showInputMessage="1" showErrorMessage="1" sqref="D26:M1025">
      <formula1>0</formula1>
    </dataValidation>
  </dataValidations>
  <pageMargins left="0.7" right="0.7" top="0.75" bottom="0.75" header="0.3" footer="0.3"/>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Values'!$B$11:$B$259</xm:f>
          </x14:formula1>
          <xm:sqref>B26:B45</xm:sqref>
        </x14:dataValidation>
        <x14:dataValidation type="list" allowBlank="1" showInputMessage="1" showErrorMessage="1">
          <x14:formula1>
            <xm:f>'Allowed Values'!$B$263:$B$266</xm:f>
          </x14:formula1>
          <xm:sqref>C26:C45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4"/>
  <sheetViews>
    <sheetView showGridLines="0" zoomScaleNormal="100" workbookViewId="0"/>
  </sheetViews>
  <sheetFormatPr defaultColWidth="9.140625" defaultRowHeight="15"/>
  <cols>
    <col min="1" max="1" width="4.140625" style="13" customWidth="1"/>
    <col min="2" max="2" width="71.42578125" style="13" customWidth="1"/>
    <col min="3" max="3" width="21.140625" style="13" customWidth="1"/>
    <col min="4" max="4" width="1.5703125" style="13" customWidth="1"/>
    <col min="5" max="5" width="21.140625" style="13" customWidth="1"/>
    <col min="6" max="10" width="9.140625" style="13" customWidth="1"/>
    <col min="11" max="16384" width="9.140625" style="13"/>
  </cols>
  <sheetData>
    <row r="1" spans="1:5" ht="18" customHeight="1">
      <c r="A1" s="1" t="s">
        <v>548</v>
      </c>
      <c r="B1" s="1"/>
      <c r="C1" s="57"/>
      <c r="D1" s="57"/>
      <c r="E1" s="57"/>
    </row>
    <row r="2" spans="1:5" ht="18" customHeight="1">
      <c r="A2" s="57"/>
      <c r="B2" s="57"/>
      <c r="C2" s="57"/>
      <c r="D2" s="57"/>
      <c r="E2" s="57"/>
    </row>
    <row r="3" spans="1:5" ht="18" customHeight="1">
      <c r="A3" s="574">
        <f>'General Info'!D22</f>
        <v>0</v>
      </c>
      <c r="B3" s="574"/>
      <c r="C3" s="57"/>
      <c r="D3" s="57"/>
      <c r="E3" s="57"/>
    </row>
    <row r="4" spans="1:5" ht="18" customHeight="1">
      <c r="A4" s="57"/>
      <c r="B4" s="57"/>
      <c r="C4" s="57"/>
      <c r="D4" s="57"/>
      <c r="E4" s="57"/>
    </row>
    <row r="5" spans="1:5" ht="18" customHeight="1">
      <c r="A5" s="57"/>
      <c r="B5" s="57"/>
      <c r="C5" s="57"/>
      <c r="D5" s="57"/>
      <c r="E5" s="57"/>
    </row>
    <row r="6" spans="1:5" ht="18" customHeight="1">
      <c r="A6" s="558" t="s">
        <v>410</v>
      </c>
      <c r="B6" s="558"/>
      <c r="C6" s="558"/>
      <c r="D6" s="558"/>
      <c r="E6" s="558"/>
    </row>
    <row r="7" spans="1:5" ht="18" customHeight="1">
      <c r="A7" s="24" t="s">
        <v>78</v>
      </c>
      <c r="B7" s="57"/>
      <c r="C7" s="57"/>
      <c r="D7" s="57"/>
      <c r="E7" s="57"/>
    </row>
    <row r="8" spans="1:5">
      <c r="A8" s="107"/>
      <c r="B8" s="147"/>
      <c r="C8" s="57"/>
      <c r="D8" s="57"/>
      <c r="E8" s="57"/>
    </row>
    <row r="9" spans="1:5">
      <c r="A9" s="107"/>
      <c r="B9" s="147"/>
      <c r="C9" s="57"/>
      <c r="D9" s="57"/>
      <c r="E9" s="57"/>
    </row>
    <row r="10" spans="1:5">
      <c r="A10" s="64"/>
      <c r="B10" s="57"/>
      <c r="C10" s="57"/>
      <c r="D10" s="57"/>
      <c r="E10" s="57"/>
    </row>
    <row r="11" spans="1:5" ht="15.75">
      <c r="A11" s="24"/>
      <c r="B11" s="57"/>
      <c r="C11" s="57"/>
      <c r="D11" s="57"/>
      <c r="E11" s="57"/>
    </row>
    <row r="12" spans="1:5" ht="18.75">
      <c r="A12" s="148"/>
      <c r="B12" s="60"/>
      <c r="C12" s="60"/>
      <c r="D12" s="60"/>
      <c r="E12" s="60"/>
    </row>
    <row r="13" spans="1:5" ht="18.75">
      <c r="A13" s="148"/>
      <c r="B13" s="60"/>
      <c r="C13" s="60"/>
      <c r="D13" s="60"/>
      <c r="E13" s="60"/>
    </row>
    <row r="14" spans="1:5" ht="19.5" customHeight="1">
      <c r="A14" s="149"/>
      <c r="B14" s="150"/>
      <c r="C14" s="254" t="s">
        <v>74</v>
      </c>
      <c r="D14" s="254"/>
      <c r="E14" s="254" t="s">
        <v>76</v>
      </c>
    </row>
    <row r="15" spans="1:5" ht="35.25" customHeight="1" thickBot="1">
      <c r="A15" s="14"/>
      <c r="B15" s="14"/>
      <c r="C15" s="151">
        <f>'General Info'!D16</f>
        <v>0</v>
      </c>
      <c r="D15" s="151"/>
      <c r="E15" s="151">
        <f>'General Info'!D17</f>
        <v>0</v>
      </c>
    </row>
    <row r="16" spans="1:5" ht="16.5" thickBot="1">
      <c r="A16" s="279" t="s">
        <v>26</v>
      </c>
      <c r="B16" s="277" t="s">
        <v>360</v>
      </c>
      <c r="C16" s="229"/>
      <c r="D16" s="283"/>
      <c r="E16" s="229"/>
    </row>
    <row r="17" spans="1:5" ht="60.75" customHeight="1">
      <c r="A17" s="275"/>
      <c r="B17" s="152" t="s">
        <v>643</v>
      </c>
      <c r="C17" s="14"/>
      <c r="D17" s="164"/>
      <c r="E17" s="14"/>
    </row>
    <row r="18" spans="1:5" ht="16.5" thickBot="1">
      <c r="A18" s="275"/>
      <c r="B18" s="152"/>
      <c r="C18" s="14"/>
      <c r="D18" s="14"/>
      <c r="E18" s="14"/>
    </row>
    <row r="19" spans="1:5" ht="17.25" customHeight="1" thickBot="1">
      <c r="A19" s="279"/>
      <c r="B19" s="281" t="s">
        <v>525</v>
      </c>
      <c r="C19" s="229"/>
      <c r="D19" s="283"/>
      <c r="E19" s="229"/>
    </row>
    <row r="20" spans="1:5" ht="17.25" customHeight="1">
      <c r="A20" s="275"/>
      <c r="B20" s="281" t="s">
        <v>644</v>
      </c>
      <c r="C20" s="14"/>
      <c r="D20" s="14"/>
      <c r="E20" s="14"/>
    </row>
    <row r="21" spans="1:5" ht="15.75">
      <c r="A21" s="275"/>
      <c r="B21" s="152"/>
      <c r="C21" s="14"/>
      <c r="D21" s="14"/>
      <c r="E21" s="14"/>
    </row>
    <row r="22" spans="1:5" ht="48.75" customHeight="1">
      <c r="A22" s="279"/>
      <c r="B22" s="281" t="s">
        <v>645</v>
      </c>
      <c r="C22" s="14"/>
      <c r="D22" s="14"/>
      <c r="E22" s="14"/>
    </row>
    <row r="23" spans="1:5" ht="10.5" customHeight="1" thickBot="1">
      <c r="A23" s="275"/>
      <c r="B23" s="281"/>
      <c r="C23" s="14"/>
      <c r="D23" s="14"/>
      <c r="E23" s="14"/>
    </row>
    <row r="24" spans="1:5" ht="32.25" thickBot="1">
      <c r="A24" s="275"/>
      <c r="B24" s="277" t="s">
        <v>659</v>
      </c>
      <c r="C24" s="229"/>
      <c r="D24" s="283"/>
      <c r="E24" s="229"/>
    </row>
    <row r="25" spans="1:5" ht="16.5" thickBot="1">
      <c r="A25" s="275"/>
      <c r="B25" s="277" t="s">
        <v>658</v>
      </c>
      <c r="C25" s="14"/>
      <c r="D25" s="14"/>
      <c r="E25" s="14"/>
    </row>
    <row r="26" spans="1:5" ht="16.5" hidden="1" thickBot="1">
      <c r="A26" s="275"/>
      <c r="B26" s="288"/>
      <c r="C26" s="14"/>
      <c r="D26" s="14"/>
      <c r="E26" s="14"/>
    </row>
    <row r="27" spans="1:5" ht="16.5" hidden="1" thickBot="1">
      <c r="A27" s="275"/>
      <c r="B27" s="277" t="s">
        <v>524</v>
      </c>
      <c r="C27" s="296">
        <v>0</v>
      </c>
      <c r="D27" s="283"/>
      <c r="E27" s="296">
        <v>0</v>
      </c>
    </row>
    <row r="28" spans="1:5" ht="16.5" hidden="1" thickBot="1">
      <c r="A28" s="275"/>
      <c r="B28" s="277"/>
      <c r="C28" s="14"/>
      <c r="D28" s="164"/>
      <c r="E28" s="14"/>
    </row>
    <row r="29" spans="1:5" ht="16.5" thickBot="1">
      <c r="A29" s="275"/>
      <c r="B29" s="277" t="s">
        <v>551</v>
      </c>
      <c r="C29" s="229"/>
      <c r="D29" s="283"/>
      <c r="E29" s="229"/>
    </row>
    <row r="30" spans="1:5" ht="16.5" thickBot="1">
      <c r="A30" s="275"/>
      <c r="B30" s="277"/>
      <c r="C30" s="14"/>
      <c r="D30" s="164"/>
      <c r="E30" s="14"/>
    </row>
    <row r="31" spans="1:5" ht="16.5" thickBot="1">
      <c r="A31" s="275"/>
      <c r="B31" s="277" t="s">
        <v>552</v>
      </c>
      <c r="C31" s="229"/>
      <c r="D31" s="283"/>
      <c r="E31" s="229"/>
    </row>
    <row r="32" spans="1:5" ht="16.5" thickBot="1">
      <c r="A32" s="275"/>
      <c r="B32" s="277"/>
      <c r="C32" s="14"/>
      <c r="D32" s="164"/>
      <c r="E32" s="14"/>
    </row>
    <row r="33" spans="1:7" ht="16.5" thickBot="1">
      <c r="A33" s="275"/>
      <c r="B33" s="277" t="s">
        <v>553</v>
      </c>
      <c r="C33" s="229"/>
      <c r="D33" s="283"/>
      <c r="E33" s="229"/>
    </row>
    <row r="34" spans="1:7" ht="15.75">
      <c r="A34" s="275"/>
      <c r="B34" s="277"/>
      <c r="C34" s="14"/>
      <c r="D34" s="164"/>
      <c r="E34" s="14"/>
    </row>
    <row r="35" spans="1:7" ht="14.25" customHeight="1">
      <c r="A35" s="275"/>
      <c r="B35" s="277" t="s">
        <v>554</v>
      </c>
      <c r="C35" s="14"/>
      <c r="D35" s="164"/>
      <c r="E35" s="14"/>
    </row>
    <row r="36" spans="1:7" ht="14.25" customHeight="1">
      <c r="A36" s="275"/>
      <c r="B36" s="259" t="s">
        <v>526</v>
      </c>
      <c r="C36" s="14"/>
      <c r="D36" s="164"/>
      <c r="E36" s="14"/>
    </row>
    <row r="37" spans="1:7" ht="14.25" customHeight="1">
      <c r="A37" s="275"/>
      <c r="B37" s="259" t="s">
        <v>527</v>
      </c>
      <c r="C37" s="14"/>
      <c r="D37" s="164"/>
      <c r="E37" s="14"/>
    </row>
    <row r="38" spans="1:7" ht="21" customHeight="1" thickBot="1">
      <c r="A38" s="275"/>
      <c r="B38" s="258" t="s">
        <v>630</v>
      </c>
      <c r="C38" s="14"/>
      <c r="D38" s="164"/>
      <c r="E38" s="14"/>
    </row>
    <row r="39" spans="1:7" ht="30.75" customHeight="1" thickBot="1">
      <c r="A39" s="275"/>
      <c r="B39" s="280"/>
      <c r="C39" s="278">
        <f>C19-C24-C27-C29-C31-C33</f>
        <v>0</v>
      </c>
      <c r="D39" s="164"/>
      <c r="E39" s="14"/>
      <c r="G39" s="16" t="b">
        <f>IF(OR(AND(C39=0,B39&lt;&gt;"N/A"),AND(C39&lt;&gt;0,B39="N/A")),FALSE,TRUE)</f>
        <v>0</v>
      </c>
    </row>
    <row r="40" spans="1:7" ht="30.75" customHeight="1" thickBot="1">
      <c r="A40" s="275"/>
      <c r="B40" s="280"/>
      <c r="C40" s="14"/>
      <c r="D40" s="164"/>
      <c r="E40" s="278">
        <f>E19-E24-E27-E29-E31-E33</f>
        <v>0</v>
      </c>
      <c r="G40" s="16" t="b">
        <f>IF(OR(AND(E40=0,B40&lt;&gt;"N/A"),AND(E40&lt;&gt;0,B40="N/A")),FALSE,TRUE)</f>
        <v>0</v>
      </c>
    </row>
    <row r="41" spans="1:7" ht="30.75" customHeight="1" thickBot="1">
      <c r="A41" s="275"/>
      <c r="B41" s="152"/>
      <c r="C41" s="14"/>
      <c r="D41" s="164"/>
      <c r="E41" s="14"/>
    </row>
    <row r="42" spans="1:7" ht="16.5" thickBot="1">
      <c r="A42" s="279" t="s">
        <v>27</v>
      </c>
      <c r="B42" s="153" t="s">
        <v>361</v>
      </c>
      <c r="C42" s="229"/>
      <c r="D42" s="283"/>
      <c r="E42" s="229"/>
    </row>
    <row r="43" spans="1:7" ht="55.5" customHeight="1" thickBot="1">
      <c r="A43" s="275"/>
      <c r="B43" s="154" t="s">
        <v>459</v>
      </c>
      <c r="C43" s="14"/>
      <c r="D43" s="164"/>
      <c r="E43" s="14"/>
    </row>
    <row r="44" spans="1:7" ht="16.5" thickBot="1">
      <c r="A44" s="279" t="s">
        <v>28</v>
      </c>
      <c r="B44" s="277" t="s">
        <v>461</v>
      </c>
      <c r="C44" s="155">
        <f>C16+C42</f>
        <v>0</v>
      </c>
      <c r="D44" s="255"/>
      <c r="E44" s="155">
        <f>E16+E42</f>
        <v>0</v>
      </c>
    </row>
    <row r="45" spans="1:7" ht="16.5" thickBot="1">
      <c r="A45" s="275"/>
      <c r="B45" s="14"/>
      <c r="C45" s="14"/>
      <c r="D45" s="164"/>
      <c r="E45" s="14"/>
    </row>
    <row r="46" spans="1:7" ht="16.5" thickBot="1">
      <c r="A46" s="279" t="s">
        <v>29</v>
      </c>
      <c r="B46" s="277" t="s">
        <v>457</v>
      </c>
      <c r="C46" s="229"/>
      <c r="D46" s="283"/>
      <c r="E46" s="229"/>
    </row>
    <row r="47" spans="1:7" ht="57.75" customHeight="1" thickBot="1">
      <c r="A47" s="275"/>
      <c r="B47" s="156" t="s">
        <v>458</v>
      </c>
      <c r="C47" s="14"/>
      <c r="D47" s="164"/>
      <c r="E47" s="14"/>
    </row>
    <row r="48" spans="1:7" ht="16.5" thickBot="1">
      <c r="A48" s="279" t="s">
        <v>30</v>
      </c>
      <c r="B48" s="153" t="s">
        <v>362</v>
      </c>
      <c r="C48" s="229"/>
      <c r="D48" s="283">
        <v>-1</v>
      </c>
      <c r="E48" s="229"/>
    </row>
    <row r="49" spans="1:5" ht="39" thickBot="1">
      <c r="A49" s="275"/>
      <c r="B49" s="154" t="s">
        <v>517</v>
      </c>
      <c r="C49" s="14"/>
      <c r="D49" s="164"/>
      <c r="E49" s="14"/>
    </row>
    <row r="50" spans="1:5" ht="16.5" thickBot="1">
      <c r="A50" s="279" t="s">
        <v>416</v>
      </c>
      <c r="B50" s="277" t="s">
        <v>363</v>
      </c>
      <c r="C50" s="155">
        <f>C44+C46+C48</f>
        <v>0</v>
      </c>
      <c r="D50" s="255"/>
      <c r="E50" s="155">
        <f>E44+E46+E48</f>
        <v>0</v>
      </c>
    </row>
    <row r="51" spans="1:5" ht="16.5" thickBot="1">
      <c r="A51" s="275"/>
      <c r="B51" s="157" t="s">
        <v>423</v>
      </c>
      <c r="C51" s="14"/>
      <c r="D51" s="164"/>
      <c r="E51" s="14"/>
    </row>
    <row r="52" spans="1:5" ht="16.5" thickBot="1">
      <c r="A52" s="279" t="s">
        <v>418</v>
      </c>
      <c r="B52" s="277" t="s">
        <v>364</v>
      </c>
      <c r="C52" s="229"/>
      <c r="D52" s="283"/>
      <c r="E52" s="229"/>
    </row>
    <row r="53" spans="1:5" ht="26.25" thickBot="1">
      <c r="A53" s="275"/>
      <c r="B53" s="158" t="s">
        <v>528</v>
      </c>
      <c r="C53" s="14"/>
      <c r="D53" s="164"/>
      <c r="E53" s="14"/>
    </row>
    <row r="54" spans="1:5" ht="16.5" thickBot="1">
      <c r="A54" s="279" t="s">
        <v>518</v>
      </c>
      <c r="B54" s="277" t="s">
        <v>365</v>
      </c>
      <c r="C54" s="229"/>
      <c r="D54" s="283"/>
      <c r="E54" s="229"/>
    </row>
    <row r="55" spans="1:5" ht="26.25" thickBot="1">
      <c r="A55" s="275"/>
      <c r="B55" s="158" t="s">
        <v>529</v>
      </c>
      <c r="C55" s="14"/>
      <c r="D55" s="164"/>
      <c r="E55" s="14"/>
    </row>
    <row r="56" spans="1:5" ht="16.5" thickBot="1">
      <c r="A56" s="279" t="s">
        <v>434</v>
      </c>
      <c r="B56" s="153" t="s">
        <v>366</v>
      </c>
      <c r="C56" s="229"/>
      <c r="D56" s="283"/>
      <c r="E56" s="229"/>
    </row>
    <row r="57" spans="1:5" ht="16.5" thickBot="1">
      <c r="A57" s="275"/>
      <c r="B57" s="159" t="s">
        <v>460</v>
      </c>
      <c r="C57" s="14"/>
      <c r="D57" s="164"/>
      <c r="E57" s="14"/>
    </row>
    <row r="58" spans="1:5" ht="16.5" thickBot="1">
      <c r="A58" s="279" t="s">
        <v>484</v>
      </c>
      <c r="B58" s="277" t="s">
        <v>462</v>
      </c>
      <c r="C58" s="155">
        <f>C50+C52+C54+C56</f>
        <v>0</v>
      </c>
      <c r="D58" s="255"/>
      <c r="E58" s="155">
        <f>E50+E52+E54+E56</f>
        <v>0</v>
      </c>
    </row>
    <row r="59" spans="1:5" ht="15.75">
      <c r="A59" s="276"/>
      <c r="B59" s="160"/>
      <c r="C59" s="161"/>
      <c r="D59" s="256"/>
      <c r="E59" s="161"/>
    </row>
    <row r="60" spans="1:5" ht="15.75">
      <c r="A60" s="14"/>
      <c r="B60" s="160"/>
      <c r="C60" s="14"/>
      <c r="D60" s="164"/>
      <c r="E60" s="14"/>
    </row>
    <row r="61" spans="1:5">
      <c r="A61" s="14"/>
      <c r="B61" s="14"/>
      <c r="C61" s="14"/>
      <c r="D61" s="164"/>
      <c r="E61" s="14"/>
    </row>
    <row r="62" spans="1:5" ht="15.75">
      <c r="A62" s="14"/>
      <c r="B62" s="294" t="s">
        <v>67</v>
      </c>
      <c r="C62" s="14"/>
      <c r="D62" s="164"/>
      <c r="E62" s="14"/>
    </row>
    <row r="63" spans="1:5" ht="15.75">
      <c r="A63" s="14"/>
      <c r="B63" s="198"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4"/>
      <c r="D63" s="164"/>
      <c r="E63" s="14"/>
    </row>
    <row r="64" spans="1:5" ht="15.75">
      <c r="A64" s="14"/>
      <c r="B64" s="18"/>
      <c r="C64" s="160"/>
      <c r="D64" s="257"/>
      <c r="E64" s="160"/>
    </row>
  </sheetData>
  <sheetProtection algorithmName="SHA-512" hashValue="wx4CKM8Ajo0JDHc0x6XQ3w5HcPsa3WCmbvOI0ADvgpHSiJWQ+8xNwW2Fy9k13J9HniqPbrr5ngEzKa6EcUirXg==" saltValue="OJGaRFxDBLJx0MmJc0rBUQ==" spinCount="100000" sheet="1" objects="1" scenarios="1"/>
  <mergeCells count="2">
    <mergeCell ref="A3:B3"/>
    <mergeCell ref="A6:E6"/>
  </mergeCells>
  <conditionalFormatting sqref="B63">
    <cfRule type="cellIs" dxfId="101" priority="1" operator="equal">
      <formula>TRUE</formula>
    </cfRule>
    <cfRule type="cellIs" dxfId="100"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42"/>
  <sheetViews>
    <sheetView showGridLines="0" zoomScaleNormal="100" workbookViewId="0"/>
  </sheetViews>
  <sheetFormatPr defaultColWidth="9.140625" defaultRowHeight="15"/>
  <cols>
    <col min="1" max="1" width="3.42578125" style="13" customWidth="1"/>
    <col min="2" max="2" width="64.28515625" style="13" customWidth="1"/>
    <col min="3" max="3" width="22" style="13" customWidth="1"/>
    <col min="4" max="8" width="9.140625" style="13" customWidth="1"/>
    <col min="9" max="16384" width="9.140625" style="13"/>
  </cols>
  <sheetData>
    <row r="1" spans="1:3" ht="18" customHeight="1">
      <c r="A1" s="1" t="s">
        <v>548</v>
      </c>
      <c r="B1" s="1"/>
      <c r="C1" s="57"/>
    </row>
    <row r="2" spans="1:3" ht="18" customHeight="1">
      <c r="A2" s="57"/>
      <c r="B2" s="57"/>
      <c r="C2" s="57"/>
    </row>
    <row r="3" spans="1:3" ht="18" customHeight="1">
      <c r="A3" s="574">
        <f>'General Info'!D22</f>
        <v>0</v>
      </c>
      <c r="B3" s="574"/>
      <c r="C3" s="57"/>
    </row>
    <row r="4" spans="1:3" ht="18" customHeight="1">
      <c r="A4" s="57"/>
      <c r="B4" s="57"/>
      <c r="C4" s="57"/>
    </row>
    <row r="5" spans="1:3" ht="18" customHeight="1">
      <c r="A5" s="57"/>
      <c r="B5" s="57"/>
      <c r="C5" s="57"/>
    </row>
    <row r="6" spans="1:3" ht="18" customHeight="1">
      <c r="A6" s="558" t="s">
        <v>411</v>
      </c>
      <c r="B6" s="558"/>
      <c r="C6" s="558"/>
    </row>
    <row r="7" spans="1:3" ht="18" customHeight="1">
      <c r="A7" s="24" t="s">
        <v>78</v>
      </c>
      <c r="B7" s="57"/>
      <c r="C7" s="57"/>
    </row>
    <row r="8" spans="1:3">
      <c r="A8" s="107"/>
      <c r="B8" s="147"/>
      <c r="C8" s="57"/>
    </row>
    <row r="9" spans="1:3">
      <c r="A9" s="107"/>
      <c r="B9" s="147"/>
      <c r="C9" s="57"/>
    </row>
    <row r="10" spans="1:3">
      <c r="A10" s="64"/>
      <c r="B10" s="57"/>
      <c r="C10" s="57"/>
    </row>
    <row r="11" spans="1:3" ht="15.75">
      <c r="A11" s="24"/>
      <c r="B11" s="57"/>
      <c r="C11" s="57"/>
    </row>
    <row r="12" spans="1:3" ht="18.75">
      <c r="A12" s="148"/>
      <c r="B12" s="60"/>
      <c r="C12" s="60"/>
    </row>
    <row r="13" spans="1:3" ht="18.75">
      <c r="A13" s="148"/>
      <c r="B13" s="60"/>
      <c r="C13" s="60"/>
    </row>
    <row r="14" spans="1:3" ht="15" customHeight="1">
      <c r="A14" s="148"/>
      <c r="B14" s="60"/>
      <c r="C14" s="60"/>
    </row>
    <row r="15" spans="1:3">
      <c r="A15" s="149"/>
      <c r="B15" s="150"/>
      <c r="C15" s="254" t="s">
        <v>74</v>
      </c>
    </row>
    <row r="16" spans="1:3">
      <c r="A16" s="14"/>
      <c r="B16" s="14"/>
      <c r="C16" s="162">
        <f>'General Info'!D18</f>
        <v>0</v>
      </c>
    </row>
    <row r="17" spans="1:3" ht="15.75" thickBot="1">
      <c r="A17" s="14"/>
      <c r="B17" s="14"/>
      <c r="C17" s="163"/>
    </row>
    <row r="18" spans="1:3" ht="16.5" thickBot="1">
      <c r="A18" s="164"/>
      <c r="B18" s="293" t="s">
        <v>367</v>
      </c>
      <c r="C18" s="229"/>
    </row>
    <row r="19" spans="1:3" ht="16.5" thickBot="1">
      <c r="A19" s="164"/>
      <c r="B19" s="293" t="s">
        <v>368</v>
      </c>
      <c r="C19" s="229"/>
    </row>
    <row r="20" spans="1:3" ht="16.5" thickBot="1">
      <c r="A20" s="164"/>
      <c r="B20" s="277"/>
      <c r="C20" s="14"/>
    </row>
    <row r="21" spans="1:3" ht="16.5" thickBot="1">
      <c r="A21" s="164"/>
      <c r="B21" s="293" t="s">
        <v>369</v>
      </c>
      <c r="C21" s="155">
        <f>C18+C19</f>
        <v>0</v>
      </c>
    </row>
    <row r="22" spans="1:3" ht="16.5" thickBot="1">
      <c r="A22" s="164"/>
      <c r="B22" s="277"/>
      <c r="C22" s="14"/>
    </row>
    <row r="23" spans="1:3" ht="16.5" thickBot="1">
      <c r="A23" s="164"/>
      <c r="B23" s="293" t="s">
        <v>370</v>
      </c>
      <c r="C23" s="229"/>
    </row>
    <row r="24" spans="1:3" ht="16.5" thickBot="1">
      <c r="A24" s="164"/>
      <c r="B24" s="293" t="s">
        <v>371</v>
      </c>
      <c r="C24" s="229"/>
    </row>
    <row r="25" spans="1:3" ht="16.5" thickBot="1">
      <c r="A25" s="164"/>
      <c r="B25" s="293"/>
      <c r="C25" s="165"/>
    </row>
    <row r="26" spans="1:3" ht="16.5" thickBot="1">
      <c r="A26" s="164"/>
      <c r="B26" s="293" t="s">
        <v>372</v>
      </c>
      <c r="C26" s="155">
        <f>C23+C24</f>
        <v>0</v>
      </c>
    </row>
    <row r="27" spans="1:3" ht="15.75" thickBot="1">
      <c r="A27" s="164"/>
      <c r="B27" s="166"/>
      <c r="C27" s="14"/>
    </row>
    <row r="28" spans="1:3" ht="16.5" thickBot="1">
      <c r="A28" s="164"/>
      <c r="B28" s="167" t="s">
        <v>373</v>
      </c>
      <c r="C28" s="229"/>
    </row>
    <row r="29" spans="1:3" ht="16.5" thickBot="1">
      <c r="A29" s="164"/>
      <c r="B29" s="167" t="s">
        <v>374</v>
      </c>
      <c r="C29" s="229"/>
    </row>
    <row r="30" spans="1:3" ht="16.5" thickBot="1">
      <c r="A30" s="164"/>
      <c r="B30" s="167" t="s">
        <v>501</v>
      </c>
      <c r="C30" s="229"/>
    </row>
    <row r="31" spans="1:3" ht="16.5" thickBot="1">
      <c r="A31" s="164"/>
      <c r="B31" s="167" t="s">
        <v>502</v>
      </c>
      <c r="C31" s="229"/>
    </row>
    <row r="32" spans="1:3" ht="26.25" thickBot="1">
      <c r="A32" s="164"/>
      <c r="B32" s="292" t="s">
        <v>547</v>
      </c>
      <c r="C32" s="14"/>
    </row>
    <row r="33" spans="1:3" ht="16.5" thickBot="1">
      <c r="A33" s="164"/>
      <c r="B33" s="167" t="s">
        <v>523</v>
      </c>
      <c r="C33" s="155">
        <f>C30+C31</f>
        <v>0</v>
      </c>
    </row>
    <row r="34" spans="1:3" ht="16.5" thickBot="1">
      <c r="A34" s="164"/>
      <c r="B34" s="167"/>
      <c r="C34" s="14"/>
    </row>
    <row r="35" spans="1:3" ht="16.5" thickBot="1">
      <c r="A35" s="14"/>
      <c r="B35" s="168" t="s">
        <v>375</v>
      </c>
      <c r="C35" s="155">
        <f>C28+C29+C33</f>
        <v>0</v>
      </c>
    </row>
    <row r="36" spans="1:3" ht="15.75" thickBot="1">
      <c r="A36" s="14"/>
      <c r="B36" s="169"/>
      <c r="C36" s="14"/>
    </row>
    <row r="37" spans="1:3" ht="16.5" thickBot="1">
      <c r="A37" s="14"/>
      <c r="B37" s="293" t="s">
        <v>376</v>
      </c>
      <c r="C37" s="170">
        <f>C26+C35</f>
        <v>0</v>
      </c>
    </row>
    <row r="38" spans="1:3">
      <c r="A38" s="14"/>
      <c r="B38" s="14"/>
      <c r="C38" s="14"/>
    </row>
    <row r="39" spans="1:3" ht="15.75">
      <c r="A39" s="14"/>
      <c r="B39" s="171"/>
      <c r="C39" s="14"/>
    </row>
    <row r="40" spans="1:3" ht="15.75">
      <c r="A40" s="14"/>
      <c r="B40" s="294" t="s">
        <v>67</v>
      </c>
      <c r="C40" s="172"/>
    </row>
    <row r="41" spans="1:3" ht="15.75">
      <c r="A41" s="14"/>
      <c r="B41" s="199" t="b">
        <f>IF(OR(ISBLANK(C18),ISBLANK(C19),ISBLANK(C21),ISBLANK(C23),ISBLANK(C24),ISBLANK(C26),ISBLANK(C28),ISBLANK(C29),ISBLANK(C30),ISBLANK(C31),ISBLANK(C33),ISBLANK(C35),ISBLANK(C37)),FALSE,TRUE)</f>
        <v>0</v>
      </c>
      <c r="C41" s="14"/>
    </row>
    <row r="42" spans="1:3" ht="15.75">
      <c r="A42" s="14"/>
      <c r="B42" s="18"/>
      <c r="C42" s="173"/>
    </row>
  </sheetData>
  <sheetProtection algorithmName="SHA-512" hashValue="4GbCv8OF3uDAoCadX3sd1J7JGgqRVBiP+PdaPmCORV2/B9gFoEq7HUGtXq3ioizQ74CNzMDflYteSInkMo92fQ==" saltValue="cLkSHa675Qj/E0Mwc6KoTQ==" spinCount="100000" sheet="1" objects="1" scenarios="1"/>
  <mergeCells count="2">
    <mergeCell ref="A6:C6"/>
    <mergeCell ref="A3:B3"/>
  </mergeCells>
  <conditionalFormatting sqref="B41">
    <cfRule type="cellIs" dxfId="99" priority="1" operator="equal">
      <formula>TRUE</formula>
    </cfRule>
    <cfRule type="cellIs" dxfId="98"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heetViews>
  <sheetFormatPr defaultColWidth="9.140625" defaultRowHeight="15"/>
  <cols>
    <col min="1" max="1" width="7.7109375" style="300" customWidth="1"/>
    <col min="2" max="2" width="87.140625" style="300" bestFit="1" customWidth="1"/>
    <col min="3" max="6" width="26.140625" style="300" customWidth="1"/>
    <col min="7" max="7" width="3.28515625" style="300" customWidth="1"/>
    <col min="8" max="8" width="39" style="300" customWidth="1"/>
    <col min="9" max="16384" width="9.140625" style="300"/>
  </cols>
  <sheetData>
    <row r="1" spans="1:7" ht="21">
      <c r="A1" s="305" t="s">
        <v>548</v>
      </c>
      <c r="B1" s="1"/>
      <c r="C1" s="299"/>
      <c r="D1" s="319"/>
      <c r="E1" s="319"/>
      <c r="F1" s="319"/>
      <c r="G1" s="319"/>
    </row>
    <row r="2" spans="1:7">
      <c r="A2" s="306"/>
      <c r="B2" s="301"/>
      <c r="C2" s="301"/>
    </row>
    <row r="3" spans="1:7" ht="15.75">
      <c r="A3" s="574">
        <f>'General Info'!D22</f>
        <v>0</v>
      </c>
      <c r="B3" s="574"/>
      <c r="C3" s="301"/>
    </row>
    <row r="4" spans="1:7">
      <c r="A4" s="301"/>
      <c r="B4" s="301"/>
      <c r="C4" s="301"/>
    </row>
    <row r="5" spans="1:7" ht="18.75">
      <c r="A5" s="551" t="s">
        <v>736</v>
      </c>
      <c r="B5" s="551"/>
      <c r="C5" s="551"/>
      <c r="D5" s="317"/>
      <c r="E5" s="317"/>
      <c r="F5" s="317"/>
      <c r="G5" s="317"/>
    </row>
    <row r="6" spans="1:7" s="303" customFormat="1" ht="15.75">
      <c r="A6" s="249"/>
      <c r="B6" s="302"/>
      <c r="C6" s="302"/>
      <c r="D6" s="320"/>
      <c r="E6" s="320"/>
      <c r="F6" s="320"/>
      <c r="G6" s="320"/>
    </row>
    <row r="7" spans="1:7" s="303" customFormat="1" ht="24" customHeight="1">
      <c r="A7" s="633" t="s">
        <v>661</v>
      </c>
      <c r="B7" s="633"/>
      <c r="C7" s="633"/>
      <c r="D7" s="321"/>
      <c r="E7" s="321"/>
      <c r="F7" s="321"/>
      <c r="G7" s="320"/>
    </row>
    <row r="8" spans="1:7" s="303" customFormat="1" ht="24" customHeight="1">
      <c r="A8" s="633"/>
      <c r="B8" s="633"/>
      <c r="C8" s="633"/>
      <c r="D8" s="321"/>
      <c r="E8" s="321"/>
      <c r="F8" s="321"/>
      <c r="G8" s="320"/>
    </row>
    <row r="9" spans="1:7" s="303" customFormat="1" ht="15.75">
      <c r="A9" s="249"/>
      <c r="B9" s="302"/>
      <c r="C9" s="302"/>
      <c r="D9" s="320"/>
      <c r="E9" s="320"/>
      <c r="F9" s="320"/>
      <c r="G9" s="320"/>
    </row>
    <row r="10" spans="1:7" s="303" customFormat="1" ht="15.75">
      <c r="A10" s="632"/>
      <c r="B10" s="632"/>
      <c r="C10" s="304">
        <f>'General Info'!D16</f>
        <v>0</v>
      </c>
      <c r="G10" s="320"/>
    </row>
    <row r="11" spans="1:7" s="303" customFormat="1" ht="36" customHeight="1">
      <c r="A11" s="360" t="s">
        <v>26</v>
      </c>
      <c r="B11" s="318" t="s">
        <v>582</v>
      </c>
      <c r="C11" s="309"/>
      <c r="G11" s="320"/>
    </row>
    <row r="12" spans="1:7" s="303" customFormat="1" ht="36" customHeight="1">
      <c r="A12" s="360" t="s">
        <v>27</v>
      </c>
      <c r="B12" s="322" t="s">
        <v>581</v>
      </c>
      <c r="C12" s="310"/>
      <c r="G12" s="320"/>
    </row>
    <row r="13" spans="1:7" s="303" customFormat="1" ht="36" customHeight="1">
      <c r="A13" s="308" t="s">
        <v>573</v>
      </c>
      <c r="B13" s="322" t="s">
        <v>574</v>
      </c>
      <c r="C13" s="311"/>
      <c r="G13" s="320"/>
    </row>
    <row r="14" spans="1:7" s="303" customFormat="1" ht="36" customHeight="1">
      <c r="A14" s="360" t="s">
        <v>28</v>
      </c>
      <c r="B14" s="323" t="s">
        <v>575</v>
      </c>
      <c r="C14" s="311"/>
      <c r="G14" s="320"/>
    </row>
    <row r="15" spans="1:7" s="303" customFormat="1" ht="36" customHeight="1">
      <c r="A15" s="308" t="s">
        <v>576</v>
      </c>
      <c r="B15" s="322" t="s">
        <v>577</v>
      </c>
      <c r="C15" s="310"/>
      <c r="G15" s="320"/>
    </row>
    <row r="16" spans="1:7" s="303" customFormat="1" ht="15.75">
      <c r="A16" s="249"/>
      <c r="B16" s="302"/>
      <c r="C16" s="302"/>
      <c r="D16" s="320"/>
      <c r="E16" s="320"/>
      <c r="F16" s="320"/>
      <c r="G16" s="320"/>
    </row>
    <row r="17" spans="1:7" s="303" customFormat="1" ht="15.75">
      <c r="A17" s="249"/>
      <c r="B17" s="314" t="s">
        <v>67</v>
      </c>
      <c r="C17" s="315"/>
      <c r="G17" s="320"/>
    </row>
    <row r="18" spans="1:7" s="303" customFormat="1" ht="15.75">
      <c r="A18" s="249"/>
      <c r="B18" s="316" t="b">
        <f>IF(OR(ISBLANK(C11),ISBLANK(C12),ISBLANK(C13),ISBLANK(C14),ISBLANK(C15)),FALSE,TRUE)</f>
        <v>0</v>
      </c>
      <c r="C18" s="249"/>
      <c r="G18" s="320"/>
    </row>
    <row r="19" spans="1:7" s="303" customFormat="1" ht="15.75">
      <c r="A19" s="249"/>
      <c r="B19" s="249"/>
      <c r="C19" s="249"/>
    </row>
  </sheetData>
  <sheetProtection algorithmName="SHA-512" hashValue="usc2XJVojt3S5POc+YzicdsbkbYuB0RPhSie1qQ+oPj0ScCGxKvw8tYLnU9YOTVOPauuF9ExC2HjXwE6b9Odgg==" saltValue="FA4iCUNS3e9d4W/Qh9pWzA==" spinCount="100000" sheet="1" objects="1" scenarios="1"/>
  <mergeCells count="4">
    <mergeCell ref="A10:B10"/>
    <mergeCell ref="A5:C5"/>
    <mergeCell ref="A7:C8"/>
    <mergeCell ref="A3:B3"/>
  </mergeCells>
  <conditionalFormatting sqref="B18">
    <cfRule type="cellIs" dxfId="97" priority="1" operator="equal">
      <formula>TRUE</formula>
    </cfRule>
    <cfRule type="cellIs" dxfId="96" priority="2" operator="equal">
      <formula>FALSE</formula>
    </cfRule>
  </conditionalFormatting>
  <dataValidations count="2">
    <dataValidation type="whole" operator="greaterThanOrEqual" allowBlank="1" showInputMessage="1" showErrorMessage="1" sqref="C12:F15 D11:F11">
      <formula1>0</formula1>
    </dataValidation>
    <dataValidation type="list" allowBlank="1" showInputMessage="1" showErrorMessage="1" sqref="C11">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19"/>
  <sheetViews>
    <sheetView zoomScaleNormal="100" workbookViewId="0"/>
  </sheetViews>
  <sheetFormatPr defaultColWidth="9.140625" defaultRowHeight="15.75"/>
  <cols>
    <col min="1" max="1" width="7.28515625" style="233" customWidth="1"/>
    <col min="2" max="2" width="24.5703125" style="232" customWidth="1"/>
    <col min="3" max="3" width="19.7109375" style="232" customWidth="1"/>
    <col min="4" max="4" width="21.28515625" style="232" customWidth="1"/>
    <col min="5" max="5" width="27.140625" style="232" customWidth="1"/>
    <col min="6" max="6" width="22.140625" style="232" customWidth="1"/>
    <col min="7" max="7" width="22.42578125" style="232" customWidth="1"/>
    <col min="8" max="8" width="22.7109375" style="340" customWidth="1"/>
    <col min="9" max="9" width="8.140625" style="340" customWidth="1"/>
    <col min="10" max="12" width="11.140625" style="16" bestFit="1" customWidth="1"/>
    <col min="13" max="13" width="21" style="16" bestFit="1" customWidth="1"/>
    <col min="14" max="14" width="22.42578125" style="16" bestFit="1" customWidth="1"/>
    <col min="15" max="15" width="19.85546875" style="16" bestFit="1" customWidth="1"/>
    <col min="16" max="16384" width="9.140625" style="16"/>
  </cols>
  <sheetData>
    <row r="1" spans="1:15" ht="21">
      <c r="A1" s="1" t="s">
        <v>548</v>
      </c>
      <c r="B1" s="1"/>
      <c r="C1" s="57"/>
      <c r="D1" s="574">
        <f>'General Info'!D22</f>
        <v>0</v>
      </c>
      <c r="E1" s="574"/>
      <c r="F1" s="57"/>
      <c r="G1" s="57"/>
      <c r="H1" s="57"/>
      <c r="I1" s="232"/>
    </row>
    <row r="2" spans="1:15" ht="18" customHeight="1">
      <c r="A2" s="58"/>
      <c r="B2" s="57"/>
      <c r="C2" s="57"/>
      <c r="D2" s="57"/>
      <c r="E2" s="57"/>
      <c r="F2" s="57"/>
      <c r="G2" s="57"/>
      <c r="H2" s="57"/>
      <c r="I2" s="232"/>
    </row>
    <row r="3" spans="1:15" ht="18" customHeight="1">
      <c r="A3" s="58"/>
      <c r="B3" s="57"/>
      <c r="C3" s="57"/>
      <c r="D3" s="57"/>
      <c r="E3" s="57"/>
      <c r="F3" s="57"/>
      <c r="G3" s="57"/>
      <c r="H3" s="57"/>
      <c r="I3" s="232"/>
    </row>
    <row r="4" spans="1:15" ht="18" customHeight="1">
      <c r="A4" s="58"/>
      <c r="B4" s="57"/>
      <c r="C4" s="57"/>
      <c r="D4" s="57"/>
      <c r="E4" s="57"/>
      <c r="F4" s="57"/>
      <c r="G4" s="57"/>
      <c r="H4" s="57"/>
      <c r="I4" s="232"/>
    </row>
    <row r="5" spans="1:15" ht="20.25" customHeight="1">
      <c r="A5" s="58"/>
      <c r="B5" s="57"/>
      <c r="C5" s="57"/>
      <c r="D5" s="57"/>
      <c r="E5" s="57"/>
      <c r="F5" s="57"/>
      <c r="G5" s="57"/>
      <c r="H5" s="57"/>
      <c r="I5" s="232"/>
    </row>
    <row r="6" spans="1:15" ht="18.75" customHeight="1">
      <c r="A6" s="558" t="s">
        <v>737</v>
      </c>
      <c r="B6" s="558"/>
      <c r="C6" s="558"/>
      <c r="D6" s="558"/>
      <c r="E6" s="558"/>
      <c r="F6" s="558"/>
      <c r="G6" s="558"/>
      <c r="H6" s="558"/>
      <c r="I6" s="342"/>
    </row>
    <row r="7" spans="1:15" ht="18" customHeight="1">
      <c r="A7" s="59"/>
      <c r="B7" s="24" t="s">
        <v>78</v>
      </c>
      <c r="C7" s="57"/>
      <c r="D7" s="57"/>
      <c r="E7" s="60"/>
      <c r="F7" s="60"/>
      <c r="G7" s="60"/>
      <c r="H7" s="57"/>
      <c r="I7" s="232"/>
    </row>
    <row r="8" spans="1:15">
      <c r="A8" s="59"/>
      <c r="B8" s="61" t="s">
        <v>609</v>
      </c>
      <c r="C8" s="62"/>
      <c r="D8" s="6"/>
      <c r="E8" s="63"/>
      <c r="F8" s="63"/>
      <c r="G8" s="6"/>
      <c r="H8" s="6"/>
      <c r="I8" s="19"/>
    </row>
    <row r="9" spans="1:15">
      <c r="A9" s="59"/>
      <c r="B9" s="61" t="s">
        <v>610</v>
      </c>
      <c r="C9" s="62"/>
      <c r="D9" s="6"/>
      <c r="E9" s="63"/>
      <c r="F9" s="63"/>
      <c r="G9" s="6"/>
      <c r="H9" s="6"/>
      <c r="I9" s="19"/>
    </row>
    <row r="10" spans="1:15" ht="7.5" customHeight="1">
      <c r="A10" s="59"/>
      <c r="B10" s="64"/>
      <c r="C10" s="57"/>
      <c r="D10" s="57"/>
      <c r="E10" s="65"/>
      <c r="F10" s="65"/>
      <c r="G10" s="57"/>
      <c r="H10" s="57"/>
      <c r="I10" s="232"/>
    </row>
    <row r="11" spans="1:15">
      <c r="A11" s="59"/>
      <c r="B11" s="24" t="s">
        <v>79</v>
      </c>
      <c r="C11" s="57"/>
      <c r="D11" s="57"/>
      <c r="E11" s="65"/>
      <c r="F11" s="590" t="s">
        <v>67</v>
      </c>
      <c r="G11" s="590"/>
      <c r="H11" s="57"/>
      <c r="I11" s="232"/>
      <c r="L11" s="298"/>
    </row>
    <row r="12" spans="1:15" ht="18.75">
      <c r="A12" s="67"/>
      <c r="B12" s="148" t="s">
        <v>613</v>
      </c>
      <c r="C12" s="60"/>
      <c r="D12" s="60"/>
      <c r="E12" s="65"/>
      <c r="F12" s="591" t="b">
        <f>IF(AND(J12=TRUE,K12=TRUE,L12=TRUE,M12=TRUE,N12=TRUE,O12=TRUE),TRUE,FALSE)</f>
        <v>0</v>
      </c>
      <c r="G12" s="591"/>
      <c r="H12" s="57"/>
      <c r="I12" s="232"/>
      <c r="J12" s="16" t="b">
        <f>IF(ISNA(MATCH(FALSE,J20:J1019,0)),TRUE,FALSE)</f>
        <v>0</v>
      </c>
      <c r="K12" s="16" t="b">
        <f t="shared" ref="K12:O12" si="0">IF(ISNA(MATCH(FALSE,K20:K1019,0)),TRUE,FALSE)</f>
        <v>1</v>
      </c>
      <c r="L12" s="16" t="b">
        <f t="shared" si="0"/>
        <v>0</v>
      </c>
      <c r="M12" s="16" t="b">
        <f t="shared" si="0"/>
        <v>1</v>
      </c>
      <c r="N12" s="16" t="b">
        <f t="shared" si="0"/>
        <v>1</v>
      </c>
      <c r="O12" s="16" t="b">
        <f t="shared" si="0"/>
        <v>1</v>
      </c>
    </row>
    <row r="13" spans="1:15" ht="27.75" customHeight="1">
      <c r="A13" s="67"/>
      <c r="B13" s="337" t="s">
        <v>408</v>
      </c>
      <c r="C13" s="60"/>
      <c r="D13" s="60"/>
      <c r="E13" s="57"/>
      <c r="F13" s="57"/>
      <c r="G13" s="57"/>
      <c r="H13" s="57"/>
      <c r="I13" s="232"/>
    </row>
    <row r="14" spans="1:15" ht="16.5" thickBot="1">
      <c r="A14" s="67"/>
      <c r="B14" s="326" t="s">
        <v>70</v>
      </c>
      <c r="C14" s="326" t="s">
        <v>74</v>
      </c>
      <c r="D14" s="326" t="s">
        <v>75</v>
      </c>
      <c r="E14" s="326" t="s">
        <v>76</v>
      </c>
      <c r="F14" s="326" t="s">
        <v>77</v>
      </c>
      <c r="G14" s="326" t="s">
        <v>329</v>
      </c>
      <c r="H14" s="326" t="s">
        <v>330</v>
      </c>
      <c r="I14" s="343"/>
    </row>
    <row r="15" spans="1:15" ht="16.5" thickBot="1">
      <c r="A15" s="68"/>
      <c r="B15" s="69"/>
      <c r="C15" s="69"/>
      <c r="D15" s="69"/>
      <c r="E15" s="69"/>
      <c r="F15" s="69"/>
      <c r="G15" s="69"/>
      <c r="H15" s="69"/>
      <c r="I15" s="344"/>
    </row>
    <row r="16" spans="1:15" ht="47.25">
      <c r="A16" s="241" t="s">
        <v>406</v>
      </c>
      <c r="B16" s="43" t="s">
        <v>611</v>
      </c>
      <c r="C16" s="241" t="s">
        <v>11</v>
      </c>
      <c r="D16" s="43" t="s">
        <v>17</v>
      </c>
      <c r="E16" s="241" t="s">
        <v>9</v>
      </c>
      <c r="F16" s="43" t="s">
        <v>69</v>
      </c>
      <c r="G16" s="241" t="s">
        <v>12</v>
      </c>
      <c r="H16" s="241" t="s">
        <v>385</v>
      </c>
      <c r="I16" s="345"/>
    </row>
    <row r="17" spans="1:15" ht="24" customHeight="1">
      <c r="A17" s="103"/>
      <c r="B17" s="72"/>
      <c r="C17" s="72"/>
      <c r="D17" s="72"/>
      <c r="E17" s="72"/>
      <c r="F17" s="72"/>
      <c r="G17" s="72"/>
      <c r="H17" s="418">
        <f>'General Info'!D18</f>
        <v>0</v>
      </c>
      <c r="I17" s="346"/>
    </row>
    <row r="18" spans="1:15" ht="21.75" thickBot="1">
      <c r="A18" s="94"/>
      <c r="B18" s="365"/>
      <c r="C18" s="365"/>
      <c r="D18" s="365"/>
      <c r="E18" s="365"/>
      <c r="F18" s="365"/>
      <c r="G18" s="365"/>
      <c r="H18" s="366" t="s">
        <v>65</v>
      </c>
      <c r="I18" s="347"/>
    </row>
    <row r="19" spans="1:15" ht="16.5" thickBot="1">
      <c r="A19" s="53" t="s">
        <v>14</v>
      </c>
      <c r="B19" s="361"/>
      <c r="C19" s="362"/>
      <c r="D19" s="363"/>
      <c r="E19" s="362"/>
      <c r="F19" s="363"/>
      <c r="G19" s="362"/>
      <c r="H19" s="364">
        <f>SUM(H20:H1019)</f>
        <v>0</v>
      </c>
      <c r="I19" s="348"/>
      <c r="J19" s="16" t="s">
        <v>608</v>
      </c>
      <c r="K19" s="16" t="s">
        <v>608</v>
      </c>
      <c r="L19" s="16" t="s">
        <v>608</v>
      </c>
      <c r="M19" s="16" t="s">
        <v>557</v>
      </c>
      <c r="N19" s="16" t="s">
        <v>559</v>
      </c>
      <c r="O19" s="16" t="s">
        <v>560</v>
      </c>
    </row>
    <row r="20" spans="1:15" ht="16.5" thickTop="1">
      <c r="A20" s="77">
        <v>1</v>
      </c>
      <c r="B20" s="212"/>
      <c r="C20" s="213"/>
      <c r="D20" s="206"/>
      <c r="E20" s="230"/>
      <c r="F20" s="212"/>
      <c r="G20" s="206"/>
      <c r="H20" s="338"/>
      <c r="I20" s="390"/>
      <c r="J20" s="16" t="b">
        <f>IF(ISBLANK(B20),FALSE,IF(OR(ISBLANK(C20),ISBLANK(D20),ISBLANK(E20),ISBLANK(F20),ISBLANK(G20),ISBLANK(H20)),FALSE,TRUE))</f>
        <v>0</v>
      </c>
      <c r="K20" s="16" t="b">
        <f>IF(OR(AND(B20="N/A",D20="N/A",E20="N/A",G20="N/A"),(AND(B20&lt;&gt;"N/A",D20&lt;&gt;"N/A",E20&lt;&gt;"N/A",G20&lt;&gt;"N/A"))),TRUE,FALSE)</f>
        <v>1</v>
      </c>
      <c r="L20" s="16" t="b">
        <f>IF(OR(AND(B20="N/A",H20=0),AND(NOT(ISBLANK(B20)),B20&lt;&gt;"N/A",H20&lt;&gt;0)),TRUE,FALSE)</f>
        <v>0</v>
      </c>
      <c r="M20" s="16" t="b">
        <f t="shared" ref="M20:M83" si="1">IF(D20="",TRUE,(IF(ISNUMBER(MATCH(D20,CountriesList,0)),TRUE,FALSE)))</f>
        <v>1</v>
      </c>
      <c r="N20" s="16" t="b">
        <f t="shared" ref="N20:N83" si="2">IF(E20="",TRUE,(IF(ISNUMBER(MATCH(E20,type_list,0)),TRUE,FALSE)))</f>
        <v>1</v>
      </c>
      <c r="O20" s="16" t="b">
        <f t="shared" ref="O20:O83" si="3">IF(G20="",TRUE,(IF(ISNUMBER(MATCH(G20,ShortRelationList,0)),TRUE,FALSE)))</f>
        <v>1</v>
      </c>
    </row>
    <row r="21" spans="1:15">
      <c r="A21" s="77">
        <v>2</v>
      </c>
      <c r="B21" s="212"/>
      <c r="C21" s="213"/>
      <c r="D21" s="206"/>
      <c r="E21" s="230"/>
      <c r="F21" s="212"/>
      <c r="G21" s="206"/>
      <c r="H21" s="338"/>
      <c r="I21" s="390"/>
      <c r="J21" s="16" t="b">
        <f>IF(ISBLANK(B21),TRUE,IF(OR(ISBLANK(C21),ISBLANK(D21),ISBLANK(E21),ISBLANK(F21),ISBLANK(G21),ISBLANK(H21)),FALSE,TRUE))</f>
        <v>1</v>
      </c>
      <c r="K21" s="16" t="b">
        <f>IF(OR(AND(B21="N/A",D21="N/A",E21="N/A",G21="N/A"),AND(ISBLANK(B21),ISBLANK(D21),ISBLANK(E21),ISBLANK(G21)),AND(NOT(ISBLANK(B21)),NOT(ISBLANK(D21)),NOT(ISBLANK(E21)),NOT(ISBLANK(G21)),B21&lt;&gt;"N/A",D21&lt;&gt;"N/A",E21&lt;&gt;"N/A",G21&lt;&gt;"N/A")),TRUE,FALSE)</f>
        <v>1</v>
      </c>
      <c r="L21" s="16" t="b">
        <f>IF(OR(AND(ISBLANK(B21),H21=0),AND(B21="N/A",H21=0),AND(NOT(ISBLANK(B21)),B21&lt;&gt;"N/A",H21&lt;&gt;0)),TRUE,FALSE)</f>
        <v>1</v>
      </c>
      <c r="M21" s="16" t="b">
        <f t="shared" si="1"/>
        <v>1</v>
      </c>
      <c r="N21" s="16" t="b">
        <f t="shared" si="2"/>
        <v>1</v>
      </c>
      <c r="O21" s="16" t="b">
        <f t="shared" si="3"/>
        <v>1</v>
      </c>
    </row>
    <row r="22" spans="1:15">
      <c r="A22" s="77">
        <v>3</v>
      </c>
      <c r="B22" s="212"/>
      <c r="C22" s="213"/>
      <c r="D22" s="206"/>
      <c r="E22" s="230"/>
      <c r="F22" s="212"/>
      <c r="G22" s="206"/>
      <c r="H22" s="338"/>
      <c r="I22" s="390"/>
      <c r="J22" s="16" t="b">
        <f t="shared" ref="J22:J85" si="4">IF(ISBLANK(B22),TRUE,IF(OR(ISBLANK(C22),ISBLANK(D22),ISBLANK(E22),ISBLANK(F22),ISBLANK(G22),ISBLANK(H22)),FALSE,TRUE))</f>
        <v>1</v>
      </c>
      <c r="K22" s="16" t="b">
        <f t="shared" ref="K22:K85" si="5">IF(OR(AND(B22="N/A",D22="N/A",E22="N/A",G22="N/A"),AND(ISBLANK(B22),ISBLANK(D22),ISBLANK(E22),ISBLANK(G22)),AND(NOT(ISBLANK(B22)),NOT(ISBLANK(D22)),NOT(ISBLANK(E22)),NOT(ISBLANK(G22)),B22&lt;&gt;"N/A",D22&lt;&gt;"N/A",E22&lt;&gt;"N/A",G22&lt;&gt;"N/A")),TRUE,FALSE)</f>
        <v>1</v>
      </c>
      <c r="L22" s="16" t="b">
        <f t="shared" ref="L22:L85" si="6">IF(OR(AND(ISBLANK(B22),H22=0),AND(B22="N/A",H22=0),AND(NOT(ISBLANK(B22)),B22&lt;&gt;"N/A",H22&lt;&gt;0)),TRUE,FALSE)</f>
        <v>1</v>
      </c>
      <c r="M22" s="16" t="b">
        <f t="shared" si="1"/>
        <v>1</v>
      </c>
      <c r="N22" s="16" t="b">
        <f t="shared" si="2"/>
        <v>1</v>
      </c>
      <c r="O22" s="16" t="b">
        <f t="shared" si="3"/>
        <v>1</v>
      </c>
    </row>
    <row r="23" spans="1:15">
      <c r="A23" s="77">
        <v>4</v>
      </c>
      <c r="B23" s="212"/>
      <c r="C23" s="213"/>
      <c r="D23" s="206"/>
      <c r="E23" s="230"/>
      <c r="F23" s="212"/>
      <c r="G23" s="206"/>
      <c r="H23" s="338"/>
      <c r="I23" s="390"/>
      <c r="J23" s="16" t="b">
        <f t="shared" si="4"/>
        <v>1</v>
      </c>
      <c r="K23" s="16" t="b">
        <f t="shared" si="5"/>
        <v>1</v>
      </c>
      <c r="L23" s="16" t="b">
        <f t="shared" si="6"/>
        <v>1</v>
      </c>
      <c r="M23" s="16" t="b">
        <f t="shared" si="1"/>
        <v>1</v>
      </c>
      <c r="N23" s="16" t="b">
        <f t="shared" si="2"/>
        <v>1</v>
      </c>
      <c r="O23" s="16" t="b">
        <f t="shared" si="3"/>
        <v>1</v>
      </c>
    </row>
    <row r="24" spans="1:15">
      <c r="A24" s="77">
        <v>5</v>
      </c>
      <c r="B24" s="212"/>
      <c r="C24" s="213"/>
      <c r="D24" s="206"/>
      <c r="E24" s="230"/>
      <c r="F24" s="212"/>
      <c r="G24" s="206"/>
      <c r="H24" s="338"/>
      <c r="I24" s="390"/>
      <c r="J24" s="16" t="b">
        <f t="shared" si="4"/>
        <v>1</v>
      </c>
      <c r="K24" s="16" t="b">
        <f t="shared" si="5"/>
        <v>1</v>
      </c>
      <c r="L24" s="16" t="b">
        <f t="shared" si="6"/>
        <v>1</v>
      </c>
      <c r="M24" s="16" t="b">
        <f t="shared" si="1"/>
        <v>1</v>
      </c>
      <c r="N24" s="16" t="b">
        <f t="shared" si="2"/>
        <v>1</v>
      </c>
      <c r="O24" s="16" t="b">
        <f t="shared" si="3"/>
        <v>1</v>
      </c>
    </row>
    <row r="25" spans="1:15">
      <c r="A25" s="77">
        <v>6</v>
      </c>
      <c r="B25" s="212"/>
      <c r="C25" s="213"/>
      <c r="D25" s="206"/>
      <c r="E25" s="230"/>
      <c r="F25" s="212"/>
      <c r="G25" s="206"/>
      <c r="H25" s="338"/>
      <c r="I25" s="390"/>
      <c r="J25" s="16" t="b">
        <f t="shared" si="4"/>
        <v>1</v>
      </c>
      <c r="K25" s="16" t="b">
        <f t="shared" si="5"/>
        <v>1</v>
      </c>
      <c r="L25" s="16" t="b">
        <f t="shared" si="6"/>
        <v>1</v>
      </c>
      <c r="M25" s="16" t="b">
        <f t="shared" si="1"/>
        <v>1</v>
      </c>
      <c r="N25" s="16" t="b">
        <f t="shared" si="2"/>
        <v>1</v>
      </c>
      <c r="O25" s="16" t="b">
        <f t="shared" si="3"/>
        <v>1</v>
      </c>
    </row>
    <row r="26" spans="1:15">
      <c r="A26" s="77">
        <v>7</v>
      </c>
      <c r="B26" s="212"/>
      <c r="C26" s="213"/>
      <c r="D26" s="206"/>
      <c r="E26" s="230"/>
      <c r="F26" s="212"/>
      <c r="G26" s="206"/>
      <c r="H26" s="338"/>
      <c r="I26" s="390"/>
      <c r="J26" s="16" t="b">
        <f t="shared" si="4"/>
        <v>1</v>
      </c>
      <c r="K26" s="16" t="b">
        <f t="shared" si="5"/>
        <v>1</v>
      </c>
      <c r="L26" s="16" t="b">
        <f t="shared" si="6"/>
        <v>1</v>
      </c>
      <c r="M26" s="16" t="b">
        <f t="shared" si="1"/>
        <v>1</v>
      </c>
      <c r="N26" s="16" t="b">
        <f t="shared" si="2"/>
        <v>1</v>
      </c>
      <c r="O26" s="16" t="b">
        <f t="shared" si="3"/>
        <v>1</v>
      </c>
    </row>
    <row r="27" spans="1:15">
      <c r="A27" s="77">
        <v>8</v>
      </c>
      <c r="B27" s="212"/>
      <c r="C27" s="213"/>
      <c r="D27" s="206"/>
      <c r="E27" s="230"/>
      <c r="F27" s="212"/>
      <c r="G27" s="206"/>
      <c r="H27" s="338"/>
      <c r="I27" s="390"/>
      <c r="J27" s="16" t="b">
        <f t="shared" si="4"/>
        <v>1</v>
      </c>
      <c r="K27" s="16" t="b">
        <f t="shared" si="5"/>
        <v>1</v>
      </c>
      <c r="L27" s="16" t="b">
        <f t="shared" si="6"/>
        <v>1</v>
      </c>
      <c r="M27" s="16" t="b">
        <f t="shared" si="1"/>
        <v>1</v>
      </c>
      <c r="N27" s="16" t="b">
        <f t="shared" si="2"/>
        <v>1</v>
      </c>
      <c r="O27" s="16" t="b">
        <f t="shared" si="3"/>
        <v>1</v>
      </c>
    </row>
    <row r="28" spans="1:15">
      <c r="A28" s="77">
        <v>9</v>
      </c>
      <c r="B28" s="212"/>
      <c r="C28" s="213"/>
      <c r="D28" s="206"/>
      <c r="E28" s="230"/>
      <c r="F28" s="212"/>
      <c r="G28" s="206"/>
      <c r="H28" s="338"/>
      <c r="I28" s="390"/>
      <c r="J28" s="16" t="b">
        <f t="shared" si="4"/>
        <v>1</v>
      </c>
      <c r="K28" s="16" t="b">
        <f t="shared" si="5"/>
        <v>1</v>
      </c>
      <c r="L28" s="16" t="b">
        <f t="shared" si="6"/>
        <v>1</v>
      </c>
      <c r="M28" s="16" t="b">
        <f t="shared" si="1"/>
        <v>1</v>
      </c>
      <c r="N28" s="16" t="b">
        <f t="shared" si="2"/>
        <v>1</v>
      </c>
      <c r="O28" s="16" t="b">
        <f t="shared" si="3"/>
        <v>1</v>
      </c>
    </row>
    <row r="29" spans="1:15">
      <c r="A29" s="77">
        <v>10</v>
      </c>
      <c r="B29" s="212"/>
      <c r="C29" s="213"/>
      <c r="D29" s="206"/>
      <c r="E29" s="230"/>
      <c r="F29" s="212"/>
      <c r="G29" s="206"/>
      <c r="H29" s="338"/>
      <c r="I29" s="390"/>
      <c r="J29" s="16" t="b">
        <f t="shared" si="4"/>
        <v>1</v>
      </c>
      <c r="K29" s="16" t="b">
        <f t="shared" si="5"/>
        <v>1</v>
      </c>
      <c r="L29" s="16" t="b">
        <f t="shared" si="6"/>
        <v>1</v>
      </c>
      <c r="M29" s="16" t="b">
        <f t="shared" si="1"/>
        <v>1</v>
      </c>
      <c r="N29" s="16" t="b">
        <f t="shared" si="2"/>
        <v>1</v>
      </c>
      <c r="O29" s="16" t="b">
        <f t="shared" si="3"/>
        <v>1</v>
      </c>
    </row>
    <row r="30" spans="1:15">
      <c r="A30" s="77">
        <v>11</v>
      </c>
      <c r="B30" s="212"/>
      <c r="C30" s="213"/>
      <c r="D30" s="206"/>
      <c r="E30" s="230"/>
      <c r="F30" s="212"/>
      <c r="G30" s="206"/>
      <c r="H30" s="338"/>
      <c r="I30" s="390"/>
      <c r="J30" s="16" t="b">
        <f t="shared" si="4"/>
        <v>1</v>
      </c>
      <c r="K30" s="16" t="b">
        <f t="shared" si="5"/>
        <v>1</v>
      </c>
      <c r="L30" s="16" t="b">
        <f t="shared" si="6"/>
        <v>1</v>
      </c>
      <c r="M30" s="16" t="b">
        <f t="shared" si="1"/>
        <v>1</v>
      </c>
      <c r="N30" s="16" t="b">
        <f t="shared" si="2"/>
        <v>1</v>
      </c>
      <c r="O30" s="16" t="b">
        <f t="shared" si="3"/>
        <v>1</v>
      </c>
    </row>
    <row r="31" spans="1:15">
      <c r="A31" s="77">
        <v>12</v>
      </c>
      <c r="B31" s="212"/>
      <c r="C31" s="213"/>
      <c r="D31" s="206"/>
      <c r="E31" s="230"/>
      <c r="F31" s="212"/>
      <c r="G31" s="206"/>
      <c r="H31" s="338"/>
      <c r="I31" s="390"/>
      <c r="J31" s="16" t="b">
        <f t="shared" si="4"/>
        <v>1</v>
      </c>
      <c r="K31" s="16" t="b">
        <f t="shared" si="5"/>
        <v>1</v>
      </c>
      <c r="L31" s="16" t="b">
        <f t="shared" si="6"/>
        <v>1</v>
      </c>
      <c r="M31" s="16" t="b">
        <f t="shared" si="1"/>
        <v>1</v>
      </c>
      <c r="N31" s="16" t="b">
        <f t="shared" si="2"/>
        <v>1</v>
      </c>
      <c r="O31" s="16" t="b">
        <f t="shared" si="3"/>
        <v>1</v>
      </c>
    </row>
    <row r="32" spans="1:15">
      <c r="A32" s="77">
        <v>13</v>
      </c>
      <c r="B32" s="212"/>
      <c r="C32" s="213"/>
      <c r="D32" s="206"/>
      <c r="E32" s="230"/>
      <c r="F32" s="212"/>
      <c r="G32" s="206"/>
      <c r="H32" s="338"/>
      <c r="I32" s="390"/>
      <c r="J32" s="16" t="b">
        <f t="shared" si="4"/>
        <v>1</v>
      </c>
      <c r="K32" s="16" t="b">
        <f t="shared" si="5"/>
        <v>1</v>
      </c>
      <c r="L32" s="16" t="b">
        <f t="shared" si="6"/>
        <v>1</v>
      </c>
      <c r="M32" s="16" t="b">
        <f t="shared" si="1"/>
        <v>1</v>
      </c>
      <c r="N32" s="16" t="b">
        <f t="shared" si="2"/>
        <v>1</v>
      </c>
      <c r="O32" s="16" t="b">
        <f t="shared" si="3"/>
        <v>1</v>
      </c>
    </row>
    <row r="33" spans="1:15">
      <c r="A33" s="77">
        <v>14</v>
      </c>
      <c r="B33" s="212"/>
      <c r="C33" s="213"/>
      <c r="D33" s="206"/>
      <c r="E33" s="230"/>
      <c r="F33" s="212"/>
      <c r="G33" s="206"/>
      <c r="H33" s="338"/>
      <c r="I33" s="390"/>
      <c r="J33" s="16" t="b">
        <f t="shared" si="4"/>
        <v>1</v>
      </c>
      <c r="K33" s="16" t="b">
        <f t="shared" si="5"/>
        <v>1</v>
      </c>
      <c r="L33" s="16" t="b">
        <f t="shared" si="6"/>
        <v>1</v>
      </c>
      <c r="M33" s="16" t="b">
        <f t="shared" si="1"/>
        <v>1</v>
      </c>
      <c r="N33" s="16" t="b">
        <f t="shared" si="2"/>
        <v>1</v>
      </c>
      <c r="O33" s="16" t="b">
        <f t="shared" si="3"/>
        <v>1</v>
      </c>
    </row>
    <row r="34" spans="1:15">
      <c r="A34" s="77">
        <v>15</v>
      </c>
      <c r="B34" s="212"/>
      <c r="C34" s="213"/>
      <c r="D34" s="206"/>
      <c r="E34" s="230"/>
      <c r="F34" s="212"/>
      <c r="G34" s="206"/>
      <c r="H34" s="338"/>
      <c r="I34" s="390"/>
      <c r="J34" s="16" t="b">
        <f t="shared" si="4"/>
        <v>1</v>
      </c>
      <c r="K34" s="16" t="b">
        <f t="shared" si="5"/>
        <v>1</v>
      </c>
      <c r="L34" s="16" t="b">
        <f t="shared" si="6"/>
        <v>1</v>
      </c>
      <c r="M34" s="16" t="b">
        <f t="shared" si="1"/>
        <v>1</v>
      </c>
      <c r="N34" s="16" t="b">
        <f t="shared" si="2"/>
        <v>1</v>
      </c>
      <c r="O34" s="16" t="b">
        <f t="shared" si="3"/>
        <v>1</v>
      </c>
    </row>
    <row r="35" spans="1:15">
      <c r="A35" s="77">
        <v>16</v>
      </c>
      <c r="B35" s="212"/>
      <c r="C35" s="213"/>
      <c r="D35" s="206"/>
      <c r="E35" s="230"/>
      <c r="F35" s="212"/>
      <c r="G35" s="206"/>
      <c r="H35" s="338"/>
      <c r="I35" s="390"/>
      <c r="J35" s="16" t="b">
        <f t="shared" si="4"/>
        <v>1</v>
      </c>
      <c r="K35" s="16" t="b">
        <f t="shared" si="5"/>
        <v>1</v>
      </c>
      <c r="L35" s="16" t="b">
        <f t="shared" si="6"/>
        <v>1</v>
      </c>
      <c r="M35" s="16" t="b">
        <f t="shared" si="1"/>
        <v>1</v>
      </c>
      <c r="N35" s="16" t="b">
        <f t="shared" si="2"/>
        <v>1</v>
      </c>
      <c r="O35" s="16" t="b">
        <f t="shared" si="3"/>
        <v>1</v>
      </c>
    </row>
    <row r="36" spans="1:15">
      <c r="A36" s="77">
        <v>17</v>
      </c>
      <c r="B36" s="212"/>
      <c r="C36" s="213"/>
      <c r="D36" s="206"/>
      <c r="E36" s="230"/>
      <c r="F36" s="212"/>
      <c r="G36" s="206"/>
      <c r="H36" s="338"/>
      <c r="I36" s="390"/>
      <c r="J36" s="16" t="b">
        <f t="shared" si="4"/>
        <v>1</v>
      </c>
      <c r="K36" s="16" t="b">
        <f t="shared" si="5"/>
        <v>1</v>
      </c>
      <c r="L36" s="16" t="b">
        <f t="shared" si="6"/>
        <v>1</v>
      </c>
      <c r="M36" s="16" t="b">
        <f t="shared" si="1"/>
        <v>1</v>
      </c>
      <c r="N36" s="16" t="b">
        <f t="shared" si="2"/>
        <v>1</v>
      </c>
      <c r="O36" s="16" t="b">
        <f t="shared" si="3"/>
        <v>1</v>
      </c>
    </row>
    <row r="37" spans="1:15">
      <c r="A37" s="77">
        <v>18</v>
      </c>
      <c r="B37" s="212"/>
      <c r="C37" s="213"/>
      <c r="D37" s="206"/>
      <c r="E37" s="230"/>
      <c r="F37" s="212"/>
      <c r="G37" s="206"/>
      <c r="H37" s="338"/>
      <c r="I37" s="390"/>
      <c r="J37" s="16" t="b">
        <f t="shared" si="4"/>
        <v>1</v>
      </c>
      <c r="K37" s="16" t="b">
        <f t="shared" si="5"/>
        <v>1</v>
      </c>
      <c r="L37" s="16" t="b">
        <f t="shared" si="6"/>
        <v>1</v>
      </c>
      <c r="M37" s="16" t="b">
        <f t="shared" si="1"/>
        <v>1</v>
      </c>
      <c r="N37" s="16" t="b">
        <f t="shared" si="2"/>
        <v>1</v>
      </c>
      <c r="O37" s="16" t="b">
        <f t="shared" si="3"/>
        <v>1</v>
      </c>
    </row>
    <row r="38" spans="1:15">
      <c r="A38" s="77">
        <v>19</v>
      </c>
      <c r="B38" s="212"/>
      <c r="C38" s="213"/>
      <c r="D38" s="206"/>
      <c r="E38" s="230"/>
      <c r="F38" s="212"/>
      <c r="G38" s="206"/>
      <c r="H38" s="338"/>
      <c r="I38" s="390"/>
      <c r="J38" s="16" t="b">
        <f t="shared" si="4"/>
        <v>1</v>
      </c>
      <c r="K38" s="16" t="b">
        <f t="shared" si="5"/>
        <v>1</v>
      </c>
      <c r="L38" s="16" t="b">
        <f t="shared" si="6"/>
        <v>1</v>
      </c>
      <c r="M38" s="16" t="b">
        <f t="shared" si="1"/>
        <v>1</v>
      </c>
      <c r="N38" s="16" t="b">
        <f t="shared" si="2"/>
        <v>1</v>
      </c>
      <c r="O38" s="16" t="b">
        <f t="shared" si="3"/>
        <v>1</v>
      </c>
    </row>
    <row r="39" spans="1:15">
      <c r="A39" s="77">
        <v>20</v>
      </c>
      <c r="B39" s="212"/>
      <c r="C39" s="213"/>
      <c r="D39" s="206"/>
      <c r="E39" s="230"/>
      <c r="F39" s="212"/>
      <c r="G39" s="206"/>
      <c r="H39" s="338"/>
      <c r="I39" s="390"/>
      <c r="J39" s="16" t="b">
        <f t="shared" si="4"/>
        <v>1</v>
      </c>
      <c r="K39" s="16" t="b">
        <f t="shared" si="5"/>
        <v>1</v>
      </c>
      <c r="L39" s="16" t="b">
        <f t="shared" si="6"/>
        <v>1</v>
      </c>
      <c r="M39" s="16" t="b">
        <f t="shared" si="1"/>
        <v>1</v>
      </c>
      <c r="N39" s="16" t="b">
        <f t="shared" si="2"/>
        <v>1</v>
      </c>
      <c r="O39" s="16" t="b">
        <f t="shared" si="3"/>
        <v>1</v>
      </c>
    </row>
    <row r="40" spans="1:15">
      <c r="A40" s="77">
        <v>21</v>
      </c>
      <c r="B40" s="212"/>
      <c r="C40" s="213"/>
      <c r="D40" s="206"/>
      <c r="E40" s="230"/>
      <c r="F40" s="212"/>
      <c r="G40" s="206"/>
      <c r="H40" s="338"/>
      <c r="I40" s="390"/>
      <c r="J40" s="16" t="b">
        <f t="shared" si="4"/>
        <v>1</v>
      </c>
      <c r="K40" s="16" t="b">
        <f t="shared" si="5"/>
        <v>1</v>
      </c>
      <c r="L40" s="16" t="b">
        <f t="shared" si="6"/>
        <v>1</v>
      </c>
      <c r="M40" s="16" t="b">
        <f t="shared" si="1"/>
        <v>1</v>
      </c>
      <c r="N40" s="16" t="b">
        <f t="shared" si="2"/>
        <v>1</v>
      </c>
      <c r="O40" s="16" t="b">
        <f t="shared" si="3"/>
        <v>1</v>
      </c>
    </row>
    <row r="41" spans="1:15">
      <c r="A41" s="77">
        <v>22</v>
      </c>
      <c r="B41" s="212"/>
      <c r="C41" s="213"/>
      <c r="D41" s="206"/>
      <c r="E41" s="230"/>
      <c r="F41" s="212"/>
      <c r="G41" s="206"/>
      <c r="H41" s="338"/>
      <c r="I41" s="390"/>
      <c r="J41" s="16" t="b">
        <f t="shared" si="4"/>
        <v>1</v>
      </c>
      <c r="K41" s="16" t="b">
        <f t="shared" si="5"/>
        <v>1</v>
      </c>
      <c r="L41" s="16" t="b">
        <f t="shared" si="6"/>
        <v>1</v>
      </c>
      <c r="M41" s="16" t="b">
        <f t="shared" si="1"/>
        <v>1</v>
      </c>
      <c r="N41" s="16" t="b">
        <f t="shared" si="2"/>
        <v>1</v>
      </c>
      <c r="O41" s="16" t="b">
        <f t="shared" si="3"/>
        <v>1</v>
      </c>
    </row>
    <row r="42" spans="1:15">
      <c r="A42" s="77">
        <v>23</v>
      </c>
      <c r="B42" s="212"/>
      <c r="C42" s="213"/>
      <c r="D42" s="206"/>
      <c r="E42" s="230"/>
      <c r="F42" s="212"/>
      <c r="G42" s="206"/>
      <c r="H42" s="338"/>
      <c r="I42" s="390"/>
      <c r="J42" s="16" t="b">
        <f t="shared" si="4"/>
        <v>1</v>
      </c>
      <c r="K42" s="16" t="b">
        <f t="shared" si="5"/>
        <v>1</v>
      </c>
      <c r="L42" s="16" t="b">
        <f t="shared" si="6"/>
        <v>1</v>
      </c>
      <c r="M42" s="16" t="b">
        <f t="shared" si="1"/>
        <v>1</v>
      </c>
      <c r="N42" s="16" t="b">
        <f t="shared" si="2"/>
        <v>1</v>
      </c>
      <c r="O42" s="16" t="b">
        <f t="shared" si="3"/>
        <v>1</v>
      </c>
    </row>
    <row r="43" spans="1:15">
      <c r="A43" s="77">
        <v>24</v>
      </c>
      <c r="B43" s="212"/>
      <c r="C43" s="213"/>
      <c r="D43" s="206"/>
      <c r="E43" s="230"/>
      <c r="F43" s="212"/>
      <c r="G43" s="206"/>
      <c r="H43" s="338"/>
      <c r="I43" s="390"/>
      <c r="J43" s="16" t="b">
        <f t="shared" si="4"/>
        <v>1</v>
      </c>
      <c r="K43" s="16" t="b">
        <f t="shared" si="5"/>
        <v>1</v>
      </c>
      <c r="L43" s="16" t="b">
        <f t="shared" si="6"/>
        <v>1</v>
      </c>
      <c r="M43" s="16" t="b">
        <f t="shared" si="1"/>
        <v>1</v>
      </c>
      <c r="N43" s="16" t="b">
        <f t="shared" si="2"/>
        <v>1</v>
      </c>
      <c r="O43" s="16" t="b">
        <f t="shared" si="3"/>
        <v>1</v>
      </c>
    </row>
    <row r="44" spans="1:15">
      <c r="A44" s="77">
        <v>25</v>
      </c>
      <c r="B44" s="212"/>
      <c r="C44" s="213"/>
      <c r="D44" s="206"/>
      <c r="E44" s="230"/>
      <c r="F44" s="212"/>
      <c r="G44" s="206"/>
      <c r="H44" s="338"/>
      <c r="I44" s="390"/>
      <c r="J44" s="16" t="b">
        <f t="shared" si="4"/>
        <v>1</v>
      </c>
      <c r="K44" s="16" t="b">
        <f t="shared" si="5"/>
        <v>1</v>
      </c>
      <c r="L44" s="16" t="b">
        <f t="shared" si="6"/>
        <v>1</v>
      </c>
      <c r="M44" s="16" t="b">
        <f t="shared" si="1"/>
        <v>1</v>
      </c>
      <c r="N44" s="16" t="b">
        <f t="shared" si="2"/>
        <v>1</v>
      </c>
      <c r="O44" s="16" t="b">
        <f t="shared" si="3"/>
        <v>1</v>
      </c>
    </row>
    <row r="45" spans="1:15">
      <c r="A45" s="77">
        <v>26</v>
      </c>
      <c r="B45" s="212"/>
      <c r="C45" s="213"/>
      <c r="D45" s="206"/>
      <c r="E45" s="230"/>
      <c r="F45" s="212"/>
      <c r="G45" s="206"/>
      <c r="H45" s="338"/>
      <c r="I45" s="390"/>
      <c r="J45" s="16" t="b">
        <f t="shared" si="4"/>
        <v>1</v>
      </c>
      <c r="K45" s="16" t="b">
        <f t="shared" si="5"/>
        <v>1</v>
      </c>
      <c r="L45" s="16" t="b">
        <f t="shared" si="6"/>
        <v>1</v>
      </c>
      <c r="M45" s="16" t="b">
        <f t="shared" si="1"/>
        <v>1</v>
      </c>
      <c r="N45" s="16" t="b">
        <f t="shared" si="2"/>
        <v>1</v>
      </c>
      <c r="O45" s="16" t="b">
        <f t="shared" si="3"/>
        <v>1</v>
      </c>
    </row>
    <row r="46" spans="1:15">
      <c r="A46" s="77">
        <v>27</v>
      </c>
      <c r="B46" s="212"/>
      <c r="C46" s="213"/>
      <c r="D46" s="206"/>
      <c r="E46" s="230"/>
      <c r="F46" s="212"/>
      <c r="G46" s="206"/>
      <c r="H46" s="338"/>
      <c r="I46" s="390"/>
      <c r="J46" s="16" t="b">
        <f t="shared" si="4"/>
        <v>1</v>
      </c>
      <c r="K46" s="16" t="b">
        <f t="shared" si="5"/>
        <v>1</v>
      </c>
      <c r="L46" s="16" t="b">
        <f t="shared" si="6"/>
        <v>1</v>
      </c>
      <c r="M46" s="16" t="b">
        <f t="shared" si="1"/>
        <v>1</v>
      </c>
      <c r="N46" s="16" t="b">
        <f t="shared" si="2"/>
        <v>1</v>
      </c>
      <c r="O46" s="16" t="b">
        <f t="shared" si="3"/>
        <v>1</v>
      </c>
    </row>
    <row r="47" spans="1:15">
      <c r="A47" s="77">
        <v>28</v>
      </c>
      <c r="B47" s="212"/>
      <c r="C47" s="213"/>
      <c r="D47" s="206"/>
      <c r="E47" s="230"/>
      <c r="F47" s="212"/>
      <c r="G47" s="206"/>
      <c r="H47" s="338"/>
      <c r="I47" s="390"/>
      <c r="J47" s="16" t="b">
        <f t="shared" si="4"/>
        <v>1</v>
      </c>
      <c r="K47" s="16" t="b">
        <f t="shared" si="5"/>
        <v>1</v>
      </c>
      <c r="L47" s="16" t="b">
        <f t="shared" si="6"/>
        <v>1</v>
      </c>
      <c r="M47" s="16" t="b">
        <f t="shared" si="1"/>
        <v>1</v>
      </c>
      <c r="N47" s="16" t="b">
        <f t="shared" si="2"/>
        <v>1</v>
      </c>
      <c r="O47" s="16" t="b">
        <f t="shared" si="3"/>
        <v>1</v>
      </c>
    </row>
    <row r="48" spans="1:15">
      <c r="A48" s="77">
        <v>29</v>
      </c>
      <c r="B48" s="212"/>
      <c r="C48" s="213"/>
      <c r="D48" s="206"/>
      <c r="E48" s="230"/>
      <c r="F48" s="212"/>
      <c r="G48" s="206"/>
      <c r="H48" s="338"/>
      <c r="I48" s="390"/>
      <c r="J48" s="16" t="b">
        <f t="shared" si="4"/>
        <v>1</v>
      </c>
      <c r="K48" s="16" t="b">
        <f t="shared" si="5"/>
        <v>1</v>
      </c>
      <c r="L48" s="16" t="b">
        <f t="shared" si="6"/>
        <v>1</v>
      </c>
      <c r="M48" s="16" t="b">
        <f t="shared" si="1"/>
        <v>1</v>
      </c>
      <c r="N48" s="16" t="b">
        <f t="shared" si="2"/>
        <v>1</v>
      </c>
      <c r="O48" s="16" t="b">
        <f t="shared" si="3"/>
        <v>1</v>
      </c>
    </row>
    <row r="49" spans="1:15">
      <c r="A49" s="77">
        <v>30</v>
      </c>
      <c r="B49" s="212"/>
      <c r="C49" s="213"/>
      <c r="D49" s="206"/>
      <c r="E49" s="230"/>
      <c r="F49" s="212"/>
      <c r="G49" s="206"/>
      <c r="H49" s="338"/>
      <c r="I49" s="390"/>
      <c r="J49" s="16" t="b">
        <f t="shared" si="4"/>
        <v>1</v>
      </c>
      <c r="K49" s="16" t="b">
        <f t="shared" si="5"/>
        <v>1</v>
      </c>
      <c r="L49" s="16" t="b">
        <f t="shared" si="6"/>
        <v>1</v>
      </c>
      <c r="M49" s="16" t="b">
        <f t="shared" si="1"/>
        <v>1</v>
      </c>
      <c r="N49" s="16" t="b">
        <f t="shared" si="2"/>
        <v>1</v>
      </c>
      <c r="O49" s="16" t="b">
        <f t="shared" si="3"/>
        <v>1</v>
      </c>
    </row>
    <row r="50" spans="1:15">
      <c r="A50" s="77">
        <v>31</v>
      </c>
      <c r="B50" s="212"/>
      <c r="C50" s="213"/>
      <c r="D50" s="206"/>
      <c r="E50" s="230"/>
      <c r="F50" s="212"/>
      <c r="G50" s="206"/>
      <c r="H50" s="338"/>
      <c r="I50" s="390"/>
      <c r="J50" s="16" t="b">
        <f t="shared" si="4"/>
        <v>1</v>
      </c>
      <c r="K50" s="16" t="b">
        <f t="shared" si="5"/>
        <v>1</v>
      </c>
      <c r="L50" s="16" t="b">
        <f t="shared" si="6"/>
        <v>1</v>
      </c>
      <c r="M50" s="16" t="b">
        <f t="shared" si="1"/>
        <v>1</v>
      </c>
      <c r="N50" s="16" t="b">
        <f t="shared" si="2"/>
        <v>1</v>
      </c>
      <c r="O50" s="16" t="b">
        <f t="shared" si="3"/>
        <v>1</v>
      </c>
    </row>
    <row r="51" spans="1:15">
      <c r="A51" s="77">
        <v>32</v>
      </c>
      <c r="B51" s="212"/>
      <c r="C51" s="213"/>
      <c r="D51" s="206"/>
      <c r="E51" s="230"/>
      <c r="F51" s="212"/>
      <c r="G51" s="206"/>
      <c r="H51" s="338"/>
      <c r="I51" s="390"/>
      <c r="J51" s="16" t="b">
        <f t="shared" si="4"/>
        <v>1</v>
      </c>
      <c r="K51" s="16" t="b">
        <f t="shared" si="5"/>
        <v>1</v>
      </c>
      <c r="L51" s="16" t="b">
        <f t="shared" si="6"/>
        <v>1</v>
      </c>
      <c r="M51" s="16" t="b">
        <f t="shared" si="1"/>
        <v>1</v>
      </c>
      <c r="N51" s="16" t="b">
        <f t="shared" si="2"/>
        <v>1</v>
      </c>
      <c r="O51" s="16" t="b">
        <f t="shared" si="3"/>
        <v>1</v>
      </c>
    </row>
    <row r="52" spans="1:15">
      <c r="A52" s="77">
        <v>33</v>
      </c>
      <c r="B52" s="212"/>
      <c r="C52" s="213"/>
      <c r="D52" s="206"/>
      <c r="E52" s="230"/>
      <c r="F52" s="212"/>
      <c r="G52" s="206"/>
      <c r="H52" s="338"/>
      <c r="I52" s="390"/>
      <c r="J52" s="16" t="b">
        <f t="shared" si="4"/>
        <v>1</v>
      </c>
      <c r="K52" s="16" t="b">
        <f t="shared" si="5"/>
        <v>1</v>
      </c>
      <c r="L52" s="16" t="b">
        <f t="shared" si="6"/>
        <v>1</v>
      </c>
      <c r="M52" s="16" t="b">
        <f t="shared" si="1"/>
        <v>1</v>
      </c>
      <c r="N52" s="16" t="b">
        <f t="shared" si="2"/>
        <v>1</v>
      </c>
      <c r="O52" s="16" t="b">
        <f t="shared" si="3"/>
        <v>1</v>
      </c>
    </row>
    <row r="53" spans="1:15">
      <c r="A53" s="77">
        <v>34</v>
      </c>
      <c r="B53" s="212"/>
      <c r="C53" s="213"/>
      <c r="D53" s="206"/>
      <c r="E53" s="230"/>
      <c r="F53" s="212"/>
      <c r="G53" s="206"/>
      <c r="H53" s="338"/>
      <c r="I53" s="390"/>
      <c r="J53" s="16" t="b">
        <f t="shared" si="4"/>
        <v>1</v>
      </c>
      <c r="K53" s="16" t="b">
        <f t="shared" si="5"/>
        <v>1</v>
      </c>
      <c r="L53" s="16" t="b">
        <f t="shared" si="6"/>
        <v>1</v>
      </c>
      <c r="M53" s="16" t="b">
        <f t="shared" si="1"/>
        <v>1</v>
      </c>
      <c r="N53" s="16" t="b">
        <f t="shared" si="2"/>
        <v>1</v>
      </c>
      <c r="O53" s="16" t="b">
        <f t="shared" si="3"/>
        <v>1</v>
      </c>
    </row>
    <row r="54" spans="1:15">
      <c r="A54" s="77">
        <v>35</v>
      </c>
      <c r="B54" s="212"/>
      <c r="C54" s="213"/>
      <c r="D54" s="206"/>
      <c r="E54" s="230"/>
      <c r="F54" s="212"/>
      <c r="G54" s="206"/>
      <c r="H54" s="338"/>
      <c r="I54" s="390"/>
      <c r="J54" s="16" t="b">
        <f t="shared" si="4"/>
        <v>1</v>
      </c>
      <c r="K54" s="16" t="b">
        <f t="shared" si="5"/>
        <v>1</v>
      </c>
      <c r="L54" s="16" t="b">
        <f t="shared" si="6"/>
        <v>1</v>
      </c>
      <c r="M54" s="16" t="b">
        <f t="shared" si="1"/>
        <v>1</v>
      </c>
      <c r="N54" s="16" t="b">
        <f t="shared" si="2"/>
        <v>1</v>
      </c>
      <c r="O54" s="16" t="b">
        <f t="shared" si="3"/>
        <v>1</v>
      </c>
    </row>
    <row r="55" spans="1:15">
      <c r="A55" s="77">
        <v>36</v>
      </c>
      <c r="B55" s="212"/>
      <c r="C55" s="213"/>
      <c r="D55" s="206"/>
      <c r="E55" s="230"/>
      <c r="F55" s="212"/>
      <c r="G55" s="206"/>
      <c r="H55" s="338"/>
      <c r="I55" s="390"/>
      <c r="J55" s="16" t="b">
        <f t="shared" si="4"/>
        <v>1</v>
      </c>
      <c r="K55" s="16" t="b">
        <f t="shared" si="5"/>
        <v>1</v>
      </c>
      <c r="L55" s="16" t="b">
        <f t="shared" si="6"/>
        <v>1</v>
      </c>
      <c r="M55" s="16" t="b">
        <f t="shared" si="1"/>
        <v>1</v>
      </c>
      <c r="N55" s="16" t="b">
        <f t="shared" si="2"/>
        <v>1</v>
      </c>
      <c r="O55" s="16" t="b">
        <f t="shared" si="3"/>
        <v>1</v>
      </c>
    </row>
    <row r="56" spans="1:15">
      <c r="A56" s="77">
        <v>37</v>
      </c>
      <c r="B56" s="212"/>
      <c r="C56" s="213"/>
      <c r="D56" s="206"/>
      <c r="E56" s="230"/>
      <c r="F56" s="212"/>
      <c r="G56" s="206"/>
      <c r="H56" s="338"/>
      <c r="I56" s="390"/>
      <c r="J56" s="16" t="b">
        <f t="shared" si="4"/>
        <v>1</v>
      </c>
      <c r="K56" s="16" t="b">
        <f t="shared" si="5"/>
        <v>1</v>
      </c>
      <c r="L56" s="16" t="b">
        <f t="shared" si="6"/>
        <v>1</v>
      </c>
      <c r="M56" s="16" t="b">
        <f t="shared" si="1"/>
        <v>1</v>
      </c>
      <c r="N56" s="16" t="b">
        <f t="shared" si="2"/>
        <v>1</v>
      </c>
      <c r="O56" s="16" t="b">
        <f t="shared" si="3"/>
        <v>1</v>
      </c>
    </row>
    <row r="57" spans="1:15">
      <c r="A57" s="77">
        <v>38</v>
      </c>
      <c r="B57" s="212"/>
      <c r="C57" s="213"/>
      <c r="D57" s="206"/>
      <c r="E57" s="230"/>
      <c r="F57" s="212"/>
      <c r="G57" s="206"/>
      <c r="H57" s="338"/>
      <c r="I57" s="390"/>
      <c r="J57" s="16" t="b">
        <f t="shared" si="4"/>
        <v>1</v>
      </c>
      <c r="K57" s="16" t="b">
        <f t="shared" si="5"/>
        <v>1</v>
      </c>
      <c r="L57" s="16" t="b">
        <f t="shared" si="6"/>
        <v>1</v>
      </c>
      <c r="M57" s="16" t="b">
        <f t="shared" si="1"/>
        <v>1</v>
      </c>
      <c r="N57" s="16" t="b">
        <f t="shared" si="2"/>
        <v>1</v>
      </c>
      <c r="O57" s="16" t="b">
        <f t="shared" si="3"/>
        <v>1</v>
      </c>
    </row>
    <row r="58" spans="1:15">
      <c r="A58" s="77">
        <v>39</v>
      </c>
      <c r="B58" s="212"/>
      <c r="C58" s="213"/>
      <c r="D58" s="206"/>
      <c r="E58" s="230"/>
      <c r="F58" s="212"/>
      <c r="G58" s="206"/>
      <c r="H58" s="338"/>
      <c r="I58" s="390"/>
      <c r="J58" s="16" t="b">
        <f t="shared" si="4"/>
        <v>1</v>
      </c>
      <c r="K58" s="16" t="b">
        <f t="shared" si="5"/>
        <v>1</v>
      </c>
      <c r="L58" s="16" t="b">
        <f t="shared" si="6"/>
        <v>1</v>
      </c>
      <c r="M58" s="16" t="b">
        <f t="shared" si="1"/>
        <v>1</v>
      </c>
      <c r="N58" s="16" t="b">
        <f t="shared" si="2"/>
        <v>1</v>
      </c>
      <c r="O58" s="16" t="b">
        <f t="shared" si="3"/>
        <v>1</v>
      </c>
    </row>
    <row r="59" spans="1:15">
      <c r="A59" s="77">
        <v>40</v>
      </c>
      <c r="B59" s="212"/>
      <c r="C59" s="213"/>
      <c r="D59" s="206"/>
      <c r="E59" s="230"/>
      <c r="F59" s="212"/>
      <c r="G59" s="206"/>
      <c r="H59" s="338"/>
      <c r="I59" s="390"/>
      <c r="J59" s="16" t="b">
        <f t="shared" si="4"/>
        <v>1</v>
      </c>
      <c r="K59" s="16" t="b">
        <f t="shared" si="5"/>
        <v>1</v>
      </c>
      <c r="L59" s="16" t="b">
        <f t="shared" si="6"/>
        <v>1</v>
      </c>
      <c r="M59" s="16" t="b">
        <f t="shared" si="1"/>
        <v>1</v>
      </c>
      <c r="N59" s="16" t="b">
        <f t="shared" si="2"/>
        <v>1</v>
      </c>
      <c r="O59" s="16" t="b">
        <f t="shared" si="3"/>
        <v>1</v>
      </c>
    </row>
    <row r="60" spans="1:15">
      <c r="A60" s="77">
        <v>41</v>
      </c>
      <c r="B60" s="212"/>
      <c r="C60" s="213"/>
      <c r="D60" s="206"/>
      <c r="E60" s="230"/>
      <c r="F60" s="212"/>
      <c r="G60" s="206"/>
      <c r="H60" s="338"/>
      <c r="I60" s="390"/>
      <c r="J60" s="16" t="b">
        <f t="shared" si="4"/>
        <v>1</v>
      </c>
      <c r="K60" s="16" t="b">
        <f t="shared" si="5"/>
        <v>1</v>
      </c>
      <c r="L60" s="16" t="b">
        <f t="shared" si="6"/>
        <v>1</v>
      </c>
      <c r="M60" s="16" t="b">
        <f t="shared" si="1"/>
        <v>1</v>
      </c>
      <c r="N60" s="16" t="b">
        <f t="shared" si="2"/>
        <v>1</v>
      </c>
      <c r="O60" s="16" t="b">
        <f t="shared" si="3"/>
        <v>1</v>
      </c>
    </row>
    <row r="61" spans="1:15">
      <c r="A61" s="77">
        <v>42</v>
      </c>
      <c r="B61" s="212"/>
      <c r="C61" s="213"/>
      <c r="D61" s="206"/>
      <c r="E61" s="230"/>
      <c r="F61" s="212"/>
      <c r="G61" s="206"/>
      <c r="H61" s="338"/>
      <c r="I61" s="390"/>
      <c r="J61" s="16" t="b">
        <f t="shared" si="4"/>
        <v>1</v>
      </c>
      <c r="K61" s="16" t="b">
        <f t="shared" si="5"/>
        <v>1</v>
      </c>
      <c r="L61" s="16" t="b">
        <f t="shared" si="6"/>
        <v>1</v>
      </c>
      <c r="M61" s="16" t="b">
        <f t="shared" si="1"/>
        <v>1</v>
      </c>
      <c r="N61" s="16" t="b">
        <f t="shared" si="2"/>
        <v>1</v>
      </c>
      <c r="O61" s="16" t="b">
        <f t="shared" si="3"/>
        <v>1</v>
      </c>
    </row>
    <row r="62" spans="1:15">
      <c r="A62" s="77">
        <v>43</v>
      </c>
      <c r="B62" s="212"/>
      <c r="C62" s="213"/>
      <c r="D62" s="206"/>
      <c r="E62" s="230"/>
      <c r="F62" s="212"/>
      <c r="G62" s="206"/>
      <c r="H62" s="338"/>
      <c r="I62" s="390"/>
      <c r="J62" s="16" t="b">
        <f t="shared" si="4"/>
        <v>1</v>
      </c>
      <c r="K62" s="16" t="b">
        <f t="shared" si="5"/>
        <v>1</v>
      </c>
      <c r="L62" s="16" t="b">
        <f t="shared" si="6"/>
        <v>1</v>
      </c>
      <c r="M62" s="16" t="b">
        <f t="shared" si="1"/>
        <v>1</v>
      </c>
      <c r="N62" s="16" t="b">
        <f t="shared" si="2"/>
        <v>1</v>
      </c>
      <c r="O62" s="16" t="b">
        <f t="shared" si="3"/>
        <v>1</v>
      </c>
    </row>
    <row r="63" spans="1:15">
      <c r="A63" s="77">
        <v>44</v>
      </c>
      <c r="B63" s="212"/>
      <c r="C63" s="213"/>
      <c r="D63" s="206"/>
      <c r="E63" s="230"/>
      <c r="F63" s="212"/>
      <c r="G63" s="206"/>
      <c r="H63" s="338"/>
      <c r="I63" s="390"/>
      <c r="J63" s="16" t="b">
        <f t="shared" si="4"/>
        <v>1</v>
      </c>
      <c r="K63" s="16" t="b">
        <f t="shared" si="5"/>
        <v>1</v>
      </c>
      <c r="L63" s="16" t="b">
        <f t="shared" si="6"/>
        <v>1</v>
      </c>
      <c r="M63" s="16" t="b">
        <f t="shared" si="1"/>
        <v>1</v>
      </c>
      <c r="N63" s="16" t="b">
        <f t="shared" si="2"/>
        <v>1</v>
      </c>
      <c r="O63" s="16" t="b">
        <f t="shared" si="3"/>
        <v>1</v>
      </c>
    </row>
    <row r="64" spans="1:15">
      <c r="A64" s="77">
        <v>45</v>
      </c>
      <c r="B64" s="212"/>
      <c r="C64" s="213"/>
      <c r="D64" s="206"/>
      <c r="E64" s="230"/>
      <c r="F64" s="212"/>
      <c r="G64" s="206"/>
      <c r="H64" s="338"/>
      <c r="I64" s="390"/>
      <c r="J64" s="16" t="b">
        <f t="shared" si="4"/>
        <v>1</v>
      </c>
      <c r="K64" s="16" t="b">
        <f t="shared" si="5"/>
        <v>1</v>
      </c>
      <c r="L64" s="16" t="b">
        <f t="shared" si="6"/>
        <v>1</v>
      </c>
      <c r="M64" s="16" t="b">
        <f t="shared" si="1"/>
        <v>1</v>
      </c>
      <c r="N64" s="16" t="b">
        <f t="shared" si="2"/>
        <v>1</v>
      </c>
      <c r="O64" s="16" t="b">
        <f t="shared" si="3"/>
        <v>1</v>
      </c>
    </row>
    <row r="65" spans="1:15">
      <c r="A65" s="77">
        <v>46</v>
      </c>
      <c r="B65" s="212"/>
      <c r="C65" s="213"/>
      <c r="D65" s="206"/>
      <c r="E65" s="230"/>
      <c r="F65" s="212"/>
      <c r="G65" s="206"/>
      <c r="H65" s="338"/>
      <c r="I65" s="390"/>
      <c r="J65" s="16" t="b">
        <f t="shared" si="4"/>
        <v>1</v>
      </c>
      <c r="K65" s="16" t="b">
        <f t="shared" si="5"/>
        <v>1</v>
      </c>
      <c r="L65" s="16" t="b">
        <f t="shared" si="6"/>
        <v>1</v>
      </c>
      <c r="M65" s="16" t="b">
        <f t="shared" si="1"/>
        <v>1</v>
      </c>
      <c r="N65" s="16" t="b">
        <f t="shared" si="2"/>
        <v>1</v>
      </c>
      <c r="O65" s="16" t="b">
        <f t="shared" si="3"/>
        <v>1</v>
      </c>
    </row>
    <row r="66" spans="1:15">
      <c r="A66" s="77">
        <v>47</v>
      </c>
      <c r="B66" s="212"/>
      <c r="C66" s="213"/>
      <c r="D66" s="206"/>
      <c r="E66" s="230"/>
      <c r="F66" s="212"/>
      <c r="G66" s="206"/>
      <c r="H66" s="338"/>
      <c r="I66" s="390"/>
      <c r="J66" s="16" t="b">
        <f t="shared" si="4"/>
        <v>1</v>
      </c>
      <c r="K66" s="16" t="b">
        <f t="shared" si="5"/>
        <v>1</v>
      </c>
      <c r="L66" s="16" t="b">
        <f t="shared" si="6"/>
        <v>1</v>
      </c>
      <c r="M66" s="16" t="b">
        <f t="shared" si="1"/>
        <v>1</v>
      </c>
      <c r="N66" s="16" t="b">
        <f t="shared" si="2"/>
        <v>1</v>
      </c>
      <c r="O66" s="16" t="b">
        <f t="shared" si="3"/>
        <v>1</v>
      </c>
    </row>
    <row r="67" spans="1:15">
      <c r="A67" s="77">
        <v>48</v>
      </c>
      <c r="B67" s="212"/>
      <c r="C67" s="213"/>
      <c r="D67" s="206"/>
      <c r="E67" s="230"/>
      <c r="F67" s="212"/>
      <c r="G67" s="206"/>
      <c r="H67" s="338"/>
      <c r="I67" s="390"/>
      <c r="J67" s="16" t="b">
        <f t="shared" si="4"/>
        <v>1</v>
      </c>
      <c r="K67" s="16" t="b">
        <f t="shared" si="5"/>
        <v>1</v>
      </c>
      <c r="L67" s="16" t="b">
        <f t="shared" si="6"/>
        <v>1</v>
      </c>
      <c r="M67" s="16" t="b">
        <f t="shared" si="1"/>
        <v>1</v>
      </c>
      <c r="N67" s="16" t="b">
        <f t="shared" si="2"/>
        <v>1</v>
      </c>
      <c r="O67" s="16" t="b">
        <f t="shared" si="3"/>
        <v>1</v>
      </c>
    </row>
    <row r="68" spans="1:15">
      <c r="A68" s="77">
        <v>49</v>
      </c>
      <c r="B68" s="212"/>
      <c r="C68" s="213"/>
      <c r="D68" s="206"/>
      <c r="E68" s="230"/>
      <c r="F68" s="212"/>
      <c r="G68" s="206"/>
      <c r="H68" s="338"/>
      <c r="I68" s="390"/>
      <c r="J68" s="16" t="b">
        <f t="shared" si="4"/>
        <v>1</v>
      </c>
      <c r="K68" s="16" t="b">
        <f t="shared" si="5"/>
        <v>1</v>
      </c>
      <c r="L68" s="16" t="b">
        <f t="shared" si="6"/>
        <v>1</v>
      </c>
      <c r="M68" s="16" t="b">
        <f t="shared" si="1"/>
        <v>1</v>
      </c>
      <c r="N68" s="16" t="b">
        <f t="shared" si="2"/>
        <v>1</v>
      </c>
      <c r="O68" s="16" t="b">
        <f t="shared" si="3"/>
        <v>1</v>
      </c>
    </row>
    <row r="69" spans="1:15">
      <c r="A69" s="77">
        <v>50</v>
      </c>
      <c r="B69" s="212"/>
      <c r="C69" s="213"/>
      <c r="D69" s="206"/>
      <c r="E69" s="230"/>
      <c r="F69" s="212"/>
      <c r="G69" s="206"/>
      <c r="H69" s="338"/>
      <c r="I69" s="390"/>
      <c r="J69" s="16" t="b">
        <f t="shared" si="4"/>
        <v>1</v>
      </c>
      <c r="K69" s="16" t="b">
        <f t="shared" si="5"/>
        <v>1</v>
      </c>
      <c r="L69" s="16" t="b">
        <f t="shared" si="6"/>
        <v>1</v>
      </c>
      <c r="M69" s="16" t="b">
        <f t="shared" si="1"/>
        <v>1</v>
      </c>
      <c r="N69" s="16" t="b">
        <f t="shared" si="2"/>
        <v>1</v>
      </c>
      <c r="O69" s="16" t="b">
        <f t="shared" si="3"/>
        <v>1</v>
      </c>
    </row>
    <row r="70" spans="1:15">
      <c r="A70" s="77">
        <v>51</v>
      </c>
      <c r="B70" s="212"/>
      <c r="C70" s="213"/>
      <c r="D70" s="206"/>
      <c r="E70" s="230"/>
      <c r="F70" s="212"/>
      <c r="G70" s="206"/>
      <c r="H70" s="338"/>
      <c r="I70" s="390"/>
      <c r="J70" s="16" t="b">
        <f t="shared" si="4"/>
        <v>1</v>
      </c>
      <c r="K70" s="16" t="b">
        <f t="shared" si="5"/>
        <v>1</v>
      </c>
      <c r="L70" s="16" t="b">
        <f t="shared" si="6"/>
        <v>1</v>
      </c>
      <c r="M70" s="16" t="b">
        <f t="shared" si="1"/>
        <v>1</v>
      </c>
      <c r="N70" s="16" t="b">
        <f t="shared" si="2"/>
        <v>1</v>
      </c>
      <c r="O70" s="16" t="b">
        <f t="shared" si="3"/>
        <v>1</v>
      </c>
    </row>
    <row r="71" spans="1:15">
      <c r="A71" s="77">
        <v>52</v>
      </c>
      <c r="B71" s="212"/>
      <c r="C71" s="213"/>
      <c r="D71" s="206"/>
      <c r="E71" s="230"/>
      <c r="F71" s="212"/>
      <c r="G71" s="206"/>
      <c r="H71" s="338"/>
      <c r="I71" s="390"/>
      <c r="J71" s="16" t="b">
        <f t="shared" si="4"/>
        <v>1</v>
      </c>
      <c r="K71" s="16" t="b">
        <f t="shared" si="5"/>
        <v>1</v>
      </c>
      <c r="L71" s="16" t="b">
        <f t="shared" si="6"/>
        <v>1</v>
      </c>
      <c r="M71" s="16" t="b">
        <f t="shared" si="1"/>
        <v>1</v>
      </c>
      <c r="N71" s="16" t="b">
        <f t="shared" si="2"/>
        <v>1</v>
      </c>
      <c r="O71" s="16" t="b">
        <f t="shared" si="3"/>
        <v>1</v>
      </c>
    </row>
    <row r="72" spans="1:15">
      <c r="A72" s="77">
        <v>53</v>
      </c>
      <c r="B72" s="212"/>
      <c r="C72" s="213"/>
      <c r="D72" s="206"/>
      <c r="E72" s="230"/>
      <c r="F72" s="212"/>
      <c r="G72" s="206"/>
      <c r="H72" s="338"/>
      <c r="I72" s="390"/>
      <c r="J72" s="16" t="b">
        <f t="shared" si="4"/>
        <v>1</v>
      </c>
      <c r="K72" s="16" t="b">
        <f t="shared" si="5"/>
        <v>1</v>
      </c>
      <c r="L72" s="16" t="b">
        <f t="shared" si="6"/>
        <v>1</v>
      </c>
      <c r="M72" s="16" t="b">
        <f t="shared" si="1"/>
        <v>1</v>
      </c>
      <c r="N72" s="16" t="b">
        <f t="shared" si="2"/>
        <v>1</v>
      </c>
      <c r="O72" s="16" t="b">
        <f t="shared" si="3"/>
        <v>1</v>
      </c>
    </row>
    <row r="73" spans="1:15">
      <c r="A73" s="77">
        <v>54</v>
      </c>
      <c r="B73" s="212"/>
      <c r="C73" s="213"/>
      <c r="D73" s="206"/>
      <c r="E73" s="230"/>
      <c r="F73" s="212"/>
      <c r="G73" s="206"/>
      <c r="H73" s="338"/>
      <c r="I73" s="390"/>
      <c r="J73" s="16" t="b">
        <f t="shared" si="4"/>
        <v>1</v>
      </c>
      <c r="K73" s="16" t="b">
        <f t="shared" si="5"/>
        <v>1</v>
      </c>
      <c r="L73" s="16" t="b">
        <f t="shared" si="6"/>
        <v>1</v>
      </c>
      <c r="M73" s="16" t="b">
        <f t="shared" si="1"/>
        <v>1</v>
      </c>
      <c r="N73" s="16" t="b">
        <f t="shared" si="2"/>
        <v>1</v>
      </c>
      <c r="O73" s="16" t="b">
        <f t="shared" si="3"/>
        <v>1</v>
      </c>
    </row>
    <row r="74" spans="1:15">
      <c r="A74" s="77">
        <v>55</v>
      </c>
      <c r="B74" s="212"/>
      <c r="C74" s="213"/>
      <c r="D74" s="206"/>
      <c r="E74" s="230"/>
      <c r="F74" s="212"/>
      <c r="G74" s="206"/>
      <c r="H74" s="338"/>
      <c r="I74" s="390"/>
      <c r="J74" s="16" t="b">
        <f t="shared" si="4"/>
        <v>1</v>
      </c>
      <c r="K74" s="16" t="b">
        <f t="shared" si="5"/>
        <v>1</v>
      </c>
      <c r="L74" s="16" t="b">
        <f t="shared" si="6"/>
        <v>1</v>
      </c>
      <c r="M74" s="16" t="b">
        <f t="shared" si="1"/>
        <v>1</v>
      </c>
      <c r="N74" s="16" t="b">
        <f t="shared" si="2"/>
        <v>1</v>
      </c>
      <c r="O74" s="16" t="b">
        <f t="shared" si="3"/>
        <v>1</v>
      </c>
    </row>
    <row r="75" spans="1:15">
      <c r="A75" s="77">
        <v>56</v>
      </c>
      <c r="B75" s="212"/>
      <c r="C75" s="213"/>
      <c r="D75" s="206"/>
      <c r="E75" s="230"/>
      <c r="F75" s="212"/>
      <c r="G75" s="206"/>
      <c r="H75" s="338"/>
      <c r="I75" s="390"/>
      <c r="J75" s="16" t="b">
        <f t="shared" si="4"/>
        <v>1</v>
      </c>
      <c r="K75" s="16" t="b">
        <f t="shared" si="5"/>
        <v>1</v>
      </c>
      <c r="L75" s="16" t="b">
        <f t="shared" si="6"/>
        <v>1</v>
      </c>
      <c r="M75" s="16" t="b">
        <f t="shared" si="1"/>
        <v>1</v>
      </c>
      <c r="N75" s="16" t="b">
        <f t="shared" si="2"/>
        <v>1</v>
      </c>
      <c r="O75" s="16" t="b">
        <f t="shared" si="3"/>
        <v>1</v>
      </c>
    </row>
    <row r="76" spans="1:15">
      <c r="A76" s="77">
        <v>57</v>
      </c>
      <c r="B76" s="212"/>
      <c r="C76" s="213"/>
      <c r="D76" s="206"/>
      <c r="E76" s="230"/>
      <c r="F76" s="212"/>
      <c r="G76" s="206"/>
      <c r="H76" s="338"/>
      <c r="I76" s="390"/>
      <c r="J76" s="16" t="b">
        <f t="shared" si="4"/>
        <v>1</v>
      </c>
      <c r="K76" s="16" t="b">
        <f t="shared" si="5"/>
        <v>1</v>
      </c>
      <c r="L76" s="16" t="b">
        <f t="shared" si="6"/>
        <v>1</v>
      </c>
      <c r="M76" s="16" t="b">
        <f t="shared" si="1"/>
        <v>1</v>
      </c>
      <c r="N76" s="16" t="b">
        <f t="shared" si="2"/>
        <v>1</v>
      </c>
      <c r="O76" s="16" t="b">
        <f t="shared" si="3"/>
        <v>1</v>
      </c>
    </row>
    <row r="77" spans="1:15">
      <c r="A77" s="77">
        <v>58</v>
      </c>
      <c r="B77" s="212"/>
      <c r="C77" s="213"/>
      <c r="D77" s="206"/>
      <c r="E77" s="230"/>
      <c r="F77" s="212"/>
      <c r="G77" s="206"/>
      <c r="H77" s="338"/>
      <c r="I77" s="390"/>
      <c r="J77" s="16" t="b">
        <f t="shared" si="4"/>
        <v>1</v>
      </c>
      <c r="K77" s="16" t="b">
        <f t="shared" si="5"/>
        <v>1</v>
      </c>
      <c r="L77" s="16" t="b">
        <f t="shared" si="6"/>
        <v>1</v>
      </c>
      <c r="M77" s="16" t="b">
        <f t="shared" si="1"/>
        <v>1</v>
      </c>
      <c r="N77" s="16" t="b">
        <f t="shared" si="2"/>
        <v>1</v>
      </c>
      <c r="O77" s="16" t="b">
        <f t="shared" si="3"/>
        <v>1</v>
      </c>
    </row>
    <row r="78" spans="1:15">
      <c r="A78" s="77">
        <v>59</v>
      </c>
      <c r="B78" s="212"/>
      <c r="C78" s="213"/>
      <c r="D78" s="206"/>
      <c r="E78" s="230"/>
      <c r="F78" s="212"/>
      <c r="G78" s="206"/>
      <c r="H78" s="338"/>
      <c r="I78" s="390"/>
      <c r="J78" s="16" t="b">
        <f t="shared" si="4"/>
        <v>1</v>
      </c>
      <c r="K78" s="16" t="b">
        <f t="shared" si="5"/>
        <v>1</v>
      </c>
      <c r="L78" s="16" t="b">
        <f t="shared" si="6"/>
        <v>1</v>
      </c>
      <c r="M78" s="16" t="b">
        <f t="shared" si="1"/>
        <v>1</v>
      </c>
      <c r="N78" s="16" t="b">
        <f t="shared" si="2"/>
        <v>1</v>
      </c>
      <c r="O78" s="16" t="b">
        <f t="shared" si="3"/>
        <v>1</v>
      </c>
    </row>
    <row r="79" spans="1:15">
      <c r="A79" s="77">
        <v>60</v>
      </c>
      <c r="B79" s="212"/>
      <c r="C79" s="213"/>
      <c r="D79" s="206"/>
      <c r="E79" s="230"/>
      <c r="F79" s="212"/>
      <c r="G79" s="206"/>
      <c r="H79" s="338"/>
      <c r="I79" s="390"/>
      <c r="J79" s="16" t="b">
        <f t="shared" si="4"/>
        <v>1</v>
      </c>
      <c r="K79" s="16" t="b">
        <f t="shared" si="5"/>
        <v>1</v>
      </c>
      <c r="L79" s="16" t="b">
        <f t="shared" si="6"/>
        <v>1</v>
      </c>
      <c r="M79" s="16" t="b">
        <f t="shared" si="1"/>
        <v>1</v>
      </c>
      <c r="N79" s="16" t="b">
        <f t="shared" si="2"/>
        <v>1</v>
      </c>
      <c r="O79" s="16" t="b">
        <f t="shared" si="3"/>
        <v>1</v>
      </c>
    </row>
    <row r="80" spans="1:15">
      <c r="A80" s="77">
        <v>61</v>
      </c>
      <c r="B80" s="212"/>
      <c r="C80" s="213"/>
      <c r="D80" s="206"/>
      <c r="E80" s="230"/>
      <c r="F80" s="212"/>
      <c r="G80" s="206"/>
      <c r="H80" s="338"/>
      <c r="I80" s="390"/>
      <c r="J80" s="16" t="b">
        <f t="shared" si="4"/>
        <v>1</v>
      </c>
      <c r="K80" s="16" t="b">
        <f t="shared" si="5"/>
        <v>1</v>
      </c>
      <c r="L80" s="16" t="b">
        <f t="shared" si="6"/>
        <v>1</v>
      </c>
      <c r="M80" s="16" t="b">
        <f t="shared" si="1"/>
        <v>1</v>
      </c>
      <c r="N80" s="16" t="b">
        <f t="shared" si="2"/>
        <v>1</v>
      </c>
      <c r="O80" s="16" t="b">
        <f t="shared" si="3"/>
        <v>1</v>
      </c>
    </row>
    <row r="81" spans="1:15">
      <c r="A81" s="77">
        <v>62</v>
      </c>
      <c r="B81" s="212"/>
      <c r="C81" s="213"/>
      <c r="D81" s="206"/>
      <c r="E81" s="230"/>
      <c r="F81" s="212"/>
      <c r="G81" s="206"/>
      <c r="H81" s="338"/>
      <c r="I81" s="390"/>
      <c r="J81" s="16" t="b">
        <f t="shared" si="4"/>
        <v>1</v>
      </c>
      <c r="K81" s="16" t="b">
        <f t="shared" si="5"/>
        <v>1</v>
      </c>
      <c r="L81" s="16" t="b">
        <f t="shared" si="6"/>
        <v>1</v>
      </c>
      <c r="M81" s="16" t="b">
        <f t="shared" si="1"/>
        <v>1</v>
      </c>
      <c r="N81" s="16" t="b">
        <f t="shared" si="2"/>
        <v>1</v>
      </c>
      <c r="O81" s="16" t="b">
        <f t="shared" si="3"/>
        <v>1</v>
      </c>
    </row>
    <row r="82" spans="1:15">
      <c r="A82" s="77">
        <v>63</v>
      </c>
      <c r="B82" s="212"/>
      <c r="C82" s="213"/>
      <c r="D82" s="206"/>
      <c r="E82" s="230"/>
      <c r="F82" s="212"/>
      <c r="G82" s="206"/>
      <c r="H82" s="338"/>
      <c r="I82" s="390"/>
      <c r="J82" s="16" t="b">
        <f t="shared" si="4"/>
        <v>1</v>
      </c>
      <c r="K82" s="16" t="b">
        <f t="shared" si="5"/>
        <v>1</v>
      </c>
      <c r="L82" s="16" t="b">
        <f t="shared" si="6"/>
        <v>1</v>
      </c>
      <c r="M82" s="16" t="b">
        <f t="shared" si="1"/>
        <v>1</v>
      </c>
      <c r="N82" s="16" t="b">
        <f t="shared" si="2"/>
        <v>1</v>
      </c>
      <c r="O82" s="16" t="b">
        <f t="shared" si="3"/>
        <v>1</v>
      </c>
    </row>
    <row r="83" spans="1:15">
      <c r="A83" s="77">
        <v>64</v>
      </c>
      <c r="B83" s="212"/>
      <c r="C83" s="213"/>
      <c r="D83" s="206"/>
      <c r="E83" s="230"/>
      <c r="F83" s="212"/>
      <c r="G83" s="206"/>
      <c r="H83" s="338"/>
      <c r="I83" s="390"/>
      <c r="J83" s="16" t="b">
        <f t="shared" si="4"/>
        <v>1</v>
      </c>
      <c r="K83" s="16" t="b">
        <f t="shared" si="5"/>
        <v>1</v>
      </c>
      <c r="L83" s="16" t="b">
        <f t="shared" si="6"/>
        <v>1</v>
      </c>
      <c r="M83" s="16" t="b">
        <f t="shared" si="1"/>
        <v>1</v>
      </c>
      <c r="N83" s="16" t="b">
        <f t="shared" si="2"/>
        <v>1</v>
      </c>
      <c r="O83" s="16" t="b">
        <f t="shared" si="3"/>
        <v>1</v>
      </c>
    </row>
    <row r="84" spans="1:15">
      <c r="A84" s="77">
        <v>65</v>
      </c>
      <c r="B84" s="212"/>
      <c r="C84" s="213"/>
      <c r="D84" s="206"/>
      <c r="E84" s="230"/>
      <c r="F84" s="212"/>
      <c r="G84" s="206"/>
      <c r="H84" s="338"/>
      <c r="I84" s="390"/>
      <c r="J84" s="16" t="b">
        <f t="shared" si="4"/>
        <v>1</v>
      </c>
      <c r="K84" s="16" t="b">
        <f t="shared" si="5"/>
        <v>1</v>
      </c>
      <c r="L84" s="16" t="b">
        <f t="shared" si="6"/>
        <v>1</v>
      </c>
      <c r="M84" s="16" t="b">
        <f t="shared" ref="M84:M147" si="7">IF(D84="",TRUE,(IF(ISNUMBER(MATCH(D84,CountriesList,0)),TRUE,FALSE)))</f>
        <v>1</v>
      </c>
      <c r="N84" s="16" t="b">
        <f t="shared" ref="N84:N147" si="8">IF(E84="",TRUE,(IF(ISNUMBER(MATCH(E84,type_list,0)),TRUE,FALSE)))</f>
        <v>1</v>
      </c>
      <c r="O84" s="16" t="b">
        <f t="shared" ref="O84:O147" si="9">IF(G84="",TRUE,(IF(ISNUMBER(MATCH(G84,ShortRelationList,0)),TRUE,FALSE)))</f>
        <v>1</v>
      </c>
    </row>
    <row r="85" spans="1:15">
      <c r="A85" s="77">
        <v>66</v>
      </c>
      <c r="B85" s="212"/>
      <c r="C85" s="213"/>
      <c r="D85" s="206"/>
      <c r="E85" s="230"/>
      <c r="F85" s="212"/>
      <c r="G85" s="206"/>
      <c r="H85" s="338"/>
      <c r="I85" s="390"/>
      <c r="J85" s="16" t="b">
        <f t="shared" si="4"/>
        <v>1</v>
      </c>
      <c r="K85" s="16" t="b">
        <f t="shared" si="5"/>
        <v>1</v>
      </c>
      <c r="L85" s="16" t="b">
        <f t="shared" si="6"/>
        <v>1</v>
      </c>
      <c r="M85" s="16" t="b">
        <f t="shared" si="7"/>
        <v>1</v>
      </c>
      <c r="N85" s="16" t="b">
        <f t="shared" si="8"/>
        <v>1</v>
      </c>
      <c r="O85" s="16" t="b">
        <f t="shared" si="9"/>
        <v>1</v>
      </c>
    </row>
    <row r="86" spans="1:15">
      <c r="A86" s="77">
        <v>67</v>
      </c>
      <c r="B86" s="212"/>
      <c r="C86" s="213"/>
      <c r="D86" s="206"/>
      <c r="E86" s="230"/>
      <c r="F86" s="212"/>
      <c r="G86" s="206"/>
      <c r="H86" s="338"/>
      <c r="I86" s="390"/>
      <c r="J86" s="16" t="b">
        <f t="shared" ref="J86:J149" si="10">IF(ISBLANK(B86),TRUE,IF(OR(ISBLANK(C86),ISBLANK(D86),ISBLANK(E86),ISBLANK(F86),ISBLANK(G86),ISBLANK(H86)),FALSE,TRUE))</f>
        <v>1</v>
      </c>
      <c r="K86" s="16" t="b">
        <f t="shared" ref="K86:K149" si="11">IF(OR(AND(B86="N/A",D86="N/A",E86="N/A",G86="N/A"),AND(ISBLANK(B86),ISBLANK(D86),ISBLANK(E86),ISBLANK(G86)),AND(NOT(ISBLANK(B86)),NOT(ISBLANK(D86)),NOT(ISBLANK(E86)),NOT(ISBLANK(G86)),B86&lt;&gt;"N/A",D86&lt;&gt;"N/A",E86&lt;&gt;"N/A",G86&lt;&gt;"N/A")),TRUE,FALSE)</f>
        <v>1</v>
      </c>
      <c r="L86" s="16" t="b">
        <f t="shared" ref="L86:L149" si="12">IF(OR(AND(ISBLANK(B86),H86=0),AND(B86="N/A",H86=0),AND(NOT(ISBLANK(B86)),B86&lt;&gt;"N/A",H86&lt;&gt;0)),TRUE,FALSE)</f>
        <v>1</v>
      </c>
      <c r="M86" s="16" t="b">
        <f t="shared" si="7"/>
        <v>1</v>
      </c>
      <c r="N86" s="16" t="b">
        <f t="shared" si="8"/>
        <v>1</v>
      </c>
      <c r="O86" s="16" t="b">
        <f t="shared" si="9"/>
        <v>1</v>
      </c>
    </row>
    <row r="87" spans="1:15">
      <c r="A87" s="77">
        <v>68</v>
      </c>
      <c r="B87" s="212"/>
      <c r="C87" s="213"/>
      <c r="D87" s="206"/>
      <c r="E87" s="230"/>
      <c r="F87" s="212"/>
      <c r="G87" s="206"/>
      <c r="H87" s="338"/>
      <c r="I87" s="390"/>
      <c r="J87" s="16" t="b">
        <f t="shared" si="10"/>
        <v>1</v>
      </c>
      <c r="K87" s="16" t="b">
        <f t="shared" si="11"/>
        <v>1</v>
      </c>
      <c r="L87" s="16" t="b">
        <f t="shared" si="12"/>
        <v>1</v>
      </c>
      <c r="M87" s="16" t="b">
        <f t="shared" si="7"/>
        <v>1</v>
      </c>
      <c r="N87" s="16" t="b">
        <f t="shared" si="8"/>
        <v>1</v>
      </c>
      <c r="O87" s="16" t="b">
        <f t="shared" si="9"/>
        <v>1</v>
      </c>
    </row>
    <row r="88" spans="1:15">
      <c r="A88" s="77">
        <v>69</v>
      </c>
      <c r="B88" s="212"/>
      <c r="C88" s="213"/>
      <c r="D88" s="206"/>
      <c r="E88" s="230"/>
      <c r="F88" s="212"/>
      <c r="G88" s="206"/>
      <c r="H88" s="338"/>
      <c r="I88" s="390"/>
      <c r="J88" s="16" t="b">
        <f t="shared" si="10"/>
        <v>1</v>
      </c>
      <c r="K88" s="16" t="b">
        <f t="shared" si="11"/>
        <v>1</v>
      </c>
      <c r="L88" s="16" t="b">
        <f t="shared" si="12"/>
        <v>1</v>
      </c>
      <c r="M88" s="16" t="b">
        <f t="shared" si="7"/>
        <v>1</v>
      </c>
      <c r="N88" s="16" t="b">
        <f t="shared" si="8"/>
        <v>1</v>
      </c>
      <c r="O88" s="16" t="b">
        <f t="shared" si="9"/>
        <v>1</v>
      </c>
    </row>
    <row r="89" spans="1:15">
      <c r="A89" s="77">
        <v>70</v>
      </c>
      <c r="B89" s="212"/>
      <c r="C89" s="213"/>
      <c r="D89" s="206"/>
      <c r="E89" s="230"/>
      <c r="F89" s="212"/>
      <c r="G89" s="206"/>
      <c r="H89" s="338"/>
      <c r="I89" s="390"/>
      <c r="J89" s="16" t="b">
        <f t="shared" si="10"/>
        <v>1</v>
      </c>
      <c r="K89" s="16" t="b">
        <f t="shared" si="11"/>
        <v>1</v>
      </c>
      <c r="L89" s="16" t="b">
        <f t="shared" si="12"/>
        <v>1</v>
      </c>
      <c r="M89" s="16" t="b">
        <f t="shared" si="7"/>
        <v>1</v>
      </c>
      <c r="N89" s="16" t="b">
        <f t="shared" si="8"/>
        <v>1</v>
      </c>
      <c r="O89" s="16" t="b">
        <f t="shared" si="9"/>
        <v>1</v>
      </c>
    </row>
    <row r="90" spans="1:15">
      <c r="A90" s="77">
        <v>71</v>
      </c>
      <c r="B90" s="212"/>
      <c r="C90" s="213"/>
      <c r="D90" s="206"/>
      <c r="E90" s="230"/>
      <c r="F90" s="212"/>
      <c r="G90" s="206"/>
      <c r="H90" s="338"/>
      <c r="I90" s="390"/>
      <c r="J90" s="16" t="b">
        <f t="shared" si="10"/>
        <v>1</v>
      </c>
      <c r="K90" s="16" t="b">
        <f t="shared" si="11"/>
        <v>1</v>
      </c>
      <c r="L90" s="16" t="b">
        <f t="shared" si="12"/>
        <v>1</v>
      </c>
      <c r="M90" s="16" t="b">
        <f t="shared" si="7"/>
        <v>1</v>
      </c>
      <c r="N90" s="16" t="b">
        <f t="shared" si="8"/>
        <v>1</v>
      </c>
      <c r="O90" s="16" t="b">
        <f t="shared" si="9"/>
        <v>1</v>
      </c>
    </row>
    <row r="91" spans="1:15">
      <c r="A91" s="77">
        <v>72</v>
      </c>
      <c r="B91" s="212"/>
      <c r="C91" s="213"/>
      <c r="D91" s="206"/>
      <c r="E91" s="230"/>
      <c r="F91" s="212"/>
      <c r="G91" s="206"/>
      <c r="H91" s="338"/>
      <c r="I91" s="390"/>
      <c r="J91" s="16" t="b">
        <f t="shared" si="10"/>
        <v>1</v>
      </c>
      <c r="K91" s="16" t="b">
        <f t="shared" si="11"/>
        <v>1</v>
      </c>
      <c r="L91" s="16" t="b">
        <f t="shared" si="12"/>
        <v>1</v>
      </c>
      <c r="M91" s="16" t="b">
        <f t="shared" si="7"/>
        <v>1</v>
      </c>
      <c r="N91" s="16" t="b">
        <f t="shared" si="8"/>
        <v>1</v>
      </c>
      <c r="O91" s="16" t="b">
        <f t="shared" si="9"/>
        <v>1</v>
      </c>
    </row>
    <row r="92" spans="1:15">
      <c r="A92" s="77">
        <v>73</v>
      </c>
      <c r="B92" s="212"/>
      <c r="C92" s="213"/>
      <c r="D92" s="206"/>
      <c r="E92" s="230"/>
      <c r="F92" s="212"/>
      <c r="G92" s="206"/>
      <c r="H92" s="338"/>
      <c r="I92" s="390"/>
      <c r="J92" s="16" t="b">
        <f t="shared" si="10"/>
        <v>1</v>
      </c>
      <c r="K92" s="16" t="b">
        <f t="shared" si="11"/>
        <v>1</v>
      </c>
      <c r="L92" s="16" t="b">
        <f t="shared" si="12"/>
        <v>1</v>
      </c>
      <c r="M92" s="16" t="b">
        <f t="shared" si="7"/>
        <v>1</v>
      </c>
      <c r="N92" s="16" t="b">
        <f t="shared" si="8"/>
        <v>1</v>
      </c>
      <c r="O92" s="16" t="b">
        <f t="shared" si="9"/>
        <v>1</v>
      </c>
    </row>
    <row r="93" spans="1:15">
      <c r="A93" s="77">
        <v>74</v>
      </c>
      <c r="B93" s="212"/>
      <c r="C93" s="213"/>
      <c r="D93" s="206"/>
      <c r="E93" s="230"/>
      <c r="F93" s="212"/>
      <c r="G93" s="206"/>
      <c r="H93" s="338"/>
      <c r="I93" s="390"/>
      <c r="J93" s="16" t="b">
        <f t="shared" si="10"/>
        <v>1</v>
      </c>
      <c r="K93" s="16" t="b">
        <f t="shared" si="11"/>
        <v>1</v>
      </c>
      <c r="L93" s="16" t="b">
        <f t="shared" si="12"/>
        <v>1</v>
      </c>
      <c r="M93" s="16" t="b">
        <f t="shared" si="7"/>
        <v>1</v>
      </c>
      <c r="N93" s="16" t="b">
        <f t="shared" si="8"/>
        <v>1</v>
      </c>
      <c r="O93" s="16" t="b">
        <f t="shared" si="9"/>
        <v>1</v>
      </c>
    </row>
    <row r="94" spans="1:15">
      <c r="A94" s="77">
        <v>75</v>
      </c>
      <c r="B94" s="212"/>
      <c r="C94" s="213"/>
      <c r="D94" s="206"/>
      <c r="E94" s="230"/>
      <c r="F94" s="212"/>
      <c r="G94" s="206"/>
      <c r="H94" s="338"/>
      <c r="I94" s="390"/>
      <c r="J94" s="16" t="b">
        <f t="shared" si="10"/>
        <v>1</v>
      </c>
      <c r="K94" s="16" t="b">
        <f t="shared" si="11"/>
        <v>1</v>
      </c>
      <c r="L94" s="16" t="b">
        <f t="shared" si="12"/>
        <v>1</v>
      </c>
      <c r="M94" s="16" t="b">
        <f t="shared" si="7"/>
        <v>1</v>
      </c>
      <c r="N94" s="16" t="b">
        <f t="shared" si="8"/>
        <v>1</v>
      </c>
      <c r="O94" s="16" t="b">
        <f t="shared" si="9"/>
        <v>1</v>
      </c>
    </row>
    <row r="95" spans="1:15">
      <c r="A95" s="77">
        <v>76</v>
      </c>
      <c r="B95" s="212"/>
      <c r="C95" s="213"/>
      <c r="D95" s="206"/>
      <c r="E95" s="230"/>
      <c r="F95" s="212"/>
      <c r="G95" s="206"/>
      <c r="H95" s="338"/>
      <c r="I95" s="390"/>
      <c r="J95" s="16" t="b">
        <f t="shared" si="10"/>
        <v>1</v>
      </c>
      <c r="K95" s="16" t="b">
        <f t="shared" si="11"/>
        <v>1</v>
      </c>
      <c r="L95" s="16" t="b">
        <f t="shared" si="12"/>
        <v>1</v>
      </c>
      <c r="M95" s="16" t="b">
        <f t="shared" si="7"/>
        <v>1</v>
      </c>
      <c r="N95" s="16" t="b">
        <f t="shared" si="8"/>
        <v>1</v>
      </c>
      <c r="O95" s="16" t="b">
        <f t="shared" si="9"/>
        <v>1</v>
      </c>
    </row>
    <row r="96" spans="1:15">
      <c r="A96" s="77">
        <v>77</v>
      </c>
      <c r="B96" s="212"/>
      <c r="C96" s="213"/>
      <c r="D96" s="206"/>
      <c r="E96" s="230"/>
      <c r="F96" s="212"/>
      <c r="G96" s="206"/>
      <c r="H96" s="338"/>
      <c r="I96" s="390"/>
      <c r="J96" s="16" t="b">
        <f t="shared" si="10"/>
        <v>1</v>
      </c>
      <c r="K96" s="16" t="b">
        <f t="shared" si="11"/>
        <v>1</v>
      </c>
      <c r="L96" s="16" t="b">
        <f t="shared" si="12"/>
        <v>1</v>
      </c>
      <c r="M96" s="16" t="b">
        <f t="shared" si="7"/>
        <v>1</v>
      </c>
      <c r="N96" s="16" t="b">
        <f t="shared" si="8"/>
        <v>1</v>
      </c>
      <c r="O96" s="16" t="b">
        <f t="shared" si="9"/>
        <v>1</v>
      </c>
    </row>
    <row r="97" spans="1:15">
      <c r="A97" s="77">
        <v>78</v>
      </c>
      <c r="B97" s="212"/>
      <c r="C97" s="213"/>
      <c r="D97" s="206"/>
      <c r="E97" s="230"/>
      <c r="F97" s="212"/>
      <c r="G97" s="206"/>
      <c r="H97" s="338"/>
      <c r="I97" s="390"/>
      <c r="J97" s="16" t="b">
        <f t="shared" si="10"/>
        <v>1</v>
      </c>
      <c r="K97" s="16" t="b">
        <f t="shared" si="11"/>
        <v>1</v>
      </c>
      <c r="L97" s="16" t="b">
        <f t="shared" si="12"/>
        <v>1</v>
      </c>
      <c r="M97" s="16" t="b">
        <f t="shared" si="7"/>
        <v>1</v>
      </c>
      <c r="N97" s="16" t="b">
        <f t="shared" si="8"/>
        <v>1</v>
      </c>
      <c r="O97" s="16" t="b">
        <f t="shared" si="9"/>
        <v>1</v>
      </c>
    </row>
    <row r="98" spans="1:15">
      <c r="A98" s="77">
        <v>79</v>
      </c>
      <c r="B98" s="212"/>
      <c r="C98" s="213"/>
      <c r="D98" s="206"/>
      <c r="E98" s="230"/>
      <c r="F98" s="212"/>
      <c r="G98" s="206"/>
      <c r="H98" s="338"/>
      <c r="I98" s="390"/>
      <c r="J98" s="16" t="b">
        <f t="shared" si="10"/>
        <v>1</v>
      </c>
      <c r="K98" s="16" t="b">
        <f t="shared" si="11"/>
        <v>1</v>
      </c>
      <c r="L98" s="16" t="b">
        <f t="shared" si="12"/>
        <v>1</v>
      </c>
      <c r="M98" s="16" t="b">
        <f t="shared" si="7"/>
        <v>1</v>
      </c>
      <c r="N98" s="16" t="b">
        <f t="shared" si="8"/>
        <v>1</v>
      </c>
      <c r="O98" s="16" t="b">
        <f t="shared" si="9"/>
        <v>1</v>
      </c>
    </row>
    <row r="99" spans="1:15">
      <c r="A99" s="77">
        <v>80</v>
      </c>
      <c r="B99" s="212"/>
      <c r="C99" s="213"/>
      <c r="D99" s="206"/>
      <c r="E99" s="230"/>
      <c r="F99" s="212"/>
      <c r="G99" s="206"/>
      <c r="H99" s="338"/>
      <c r="I99" s="390"/>
      <c r="J99" s="16" t="b">
        <f t="shared" si="10"/>
        <v>1</v>
      </c>
      <c r="K99" s="16" t="b">
        <f t="shared" si="11"/>
        <v>1</v>
      </c>
      <c r="L99" s="16" t="b">
        <f t="shared" si="12"/>
        <v>1</v>
      </c>
      <c r="M99" s="16" t="b">
        <f t="shared" si="7"/>
        <v>1</v>
      </c>
      <c r="N99" s="16" t="b">
        <f t="shared" si="8"/>
        <v>1</v>
      </c>
      <c r="O99" s="16" t="b">
        <f t="shared" si="9"/>
        <v>1</v>
      </c>
    </row>
    <row r="100" spans="1:15">
      <c r="A100" s="77">
        <v>81</v>
      </c>
      <c r="B100" s="212"/>
      <c r="C100" s="213"/>
      <c r="D100" s="206"/>
      <c r="E100" s="230"/>
      <c r="F100" s="212"/>
      <c r="G100" s="206"/>
      <c r="H100" s="338"/>
      <c r="I100" s="390"/>
      <c r="J100" s="16" t="b">
        <f t="shared" si="10"/>
        <v>1</v>
      </c>
      <c r="K100" s="16" t="b">
        <f t="shared" si="11"/>
        <v>1</v>
      </c>
      <c r="L100" s="16" t="b">
        <f t="shared" si="12"/>
        <v>1</v>
      </c>
      <c r="M100" s="16" t="b">
        <f t="shared" si="7"/>
        <v>1</v>
      </c>
      <c r="N100" s="16" t="b">
        <f t="shared" si="8"/>
        <v>1</v>
      </c>
      <c r="O100" s="16" t="b">
        <f t="shared" si="9"/>
        <v>1</v>
      </c>
    </row>
    <row r="101" spans="1:15">
      <c r="A101" s="77">
        <v>82</v>
      </c>
      <c r="B101" s="212"/>
      <c r="C101" s="213"/>
      <c r="D101" s="206"/>
      <c r="E101" s="230"/>
      <c r="F101" s="212"/>
      <c r="G101" s="206"/>
      <c r="H101" s="338"/>
      <c r="I101" s="390"/>
      <c r="J101" s="16" t="b">
        <f t="shared" si="10"/>
        <v>1</v>
      </c>
      <c r="K101" s="16" t="b">
        <f t="shared" si="11"/>
        <v>1</v>
      </c>
      <c r="L101" s="16" t="b">
        <f t="shared" si="12"/>
        <v>1</v>
      </c>
      <c r="M101" s="16" t="b">
        <f t="shared" si="7"/>
        <v>1</v>
      </c>
      <c r="N101" s="16" t="b">
        <f t="shared" si="8"/>
        <v>1</v>
      </c>
      <c r="O101" s="16" t="b">
        <f t="shared" si="9"/>
        <v>1</v>
      </c>
    </row>
    <row r="102" spans="1:15">
      <c r="A102" s="77">
        <v>83</v>
      </c>
      <c r="B102" s="212"/>
      <c r="C102" s="213"/>
      <c r="D102" s="206"/>
      <c r="E102" s="230"/>
      <c r="F102" s="212"/>
      <c r="G102" s="206"/>
      <c r="H102" s="338"/>
      <c r="I102" s="390"/>
      <c r="J102" s="16" t="b">
        <f t="shared" si="10"/>
        <v>1</v>
      </c>
      <c r="K102" s="16" t="b">
        <f t="shared" si="11"/>
        <v>1</v>
      </c>
      <c r="L102" s="16" t="b">
        <f t="shared" si="12"/>
        <v>1</v>
      </c>
      <c r="M102" s="16" t="b">
        <f t="shared" si="7"/>
        <v>1</v>
      </c>
      <c r="N102" s="16" t="b">
        <f t="shared" si="8"/>
        <v>1</v>
      </c>
      <c r="O102" s="16" t="b">
        <f t="shared" si="9"/>
        <v>1</v>
      </c>
    </row>
    <row r="103" spans="1:15">
      <c r="A103" s="77">
        <v>84</v>
      </c>
      <c r="B103" s="212"/>
      <c r="C103" s="213"/>
      <c r="D103" s="206"/>
      <c r="E103" s="230"/>
      <c r="F103" s="212"/>
      <c r="G103" s="206"/>
      <c r="H103" s="338"/>
      <c r="I103" s="390"/>
      <c r="J103" s="16" t="b">
        <f t="shared" si="10"/>
        <v>1</v>
      </c>
      <c r="K103" s="16" t="b">
        <f t="shared" si="11"/>
        <v>1</v>
      </c>
      <c r="L103" s="16" t="b">
        <f t="shared" si="12"/>
        <v>1</v>
      </c>
      <c r="M103" s="16" t="b">
        <f t="shared" si="7"/>
        <v>1</v>
      </c>
      <c r="N103" s="16" t="b">
        <f t="shared" si="8"/>
        <v>1</v>
      </c>
      <c r="O103" s="16" t="b">
        <f t="shared" si="9"/>
        <v>1</v>
      </c>
    </row>
    <row r="104" spans="1:15">
      <c r="A104" s="77">
        <v>85</v>
      </c>
      <c r="B104" s="212"/>
      <c r="C104" s="213"/>
      <c r="D104" s="206"/>
      <c r="E104" s="230"/>
      <c r="F104" s="212"/>
      <c r="G104" s="206"/>
      <c r="H104" s="338"/>
      <c r="I104" s="390"/>
      <c r="J104" s="16" t="b">
        <f t="shared" si="10"/>
        <v>1</v>
      </c>
      <c r="K104" s="16" t="b">
        <f t="shared" si="11"/>
        <v>1</v>
      </c>
      <c r="L104" s="16" t="b">
        <f t="shared" si="12"/>
        <v>1</v>
      </c>
      <c r="M104" s="16" t="b">
        <f t="shared" si="7"/>
        <v>1</v>
      </c>
      <c r="N104" s="16" t="b">
        <f t="shared" si="8"/>
        <v>1</v>
      </c>
      <c r="O104" s="16" t="b">
        <f t="shared" si="9"/>
        <v>1</v>
      </c>
    </row>
    <row r="105" spans="1:15">
      <c r="A105" s="77">
        <v>86</v>
      </c>
      <c r="B105" s="212"/>
      <c r="C105" s="213"/>
      <c r="D105" s="206"/>
      <c r="E105" s="230"/>
      <c r="F105" s="212"/>
      <c r="G105" s="206"/>
      <c r="H105" s="338"/>
      <c r="I105" s="390"/>
      <c r="J105" s="16" t="b">
        <f t="shared" si="10"/>
        <v>1</v>
      </c>
      <c r="K105" s="16" t="b">
        <f t="shared" si="11"/>
        <v>1</v>
      </c>
      <c r="L105" s="16" t="b">
        <f t="shared" si="12"/>
        <v>1</v>
      </c>
      <c r="M105" s="16" t="b">
        <f t="shared" si="7"/>
        <v>1</v>
      </c>
      <c r="N105" s="16" t="b">
        <f t="shared" si="8"/>
        <v>1</v>
      </c>
      <c r="O105" s="16" t="b">
        <f t="shared" si="9"/>
        <v>1</v>
      </c>
    </row>
    <row r="106" spans="1:15">
      <c r="A106" s="77">
        <v>87</v>
      </c>
      <c r="B106" s="212"/>
      <c r="C106" s="213"/>
      <c r="D106" s="206"/>
      <c r="E106" s="230"/>
      <c r="F106" s="212"/>
      <c r="G106" s="206"/>
      <c r="H106" s="338"/>
      <c r="I106" s="390"/>
      <c r="J106" s="16" t="b">
        <f t="shared" si="10"/>
        <v>1</v>
      </c>
      <c r="K106" s="16" t="b">
        <f t="shared" si="11"/>
        <v>1</v>
      </c>
      <c r="L106" s="16" t="b">
        <f t="shared" si="12"/>
        <v>1</v>
      </c>
      <c r="M106" s="16" t="b">
        <f t="shared" si="7"/>
        <v>1</v>
      </c>
      <c r="N106" s="16" t="b">
        <f t="shared" si="8"/>
        <v>1</v>
      </c>
      <c r="O106" s="16" t="b">
        <f t="shared" si="9"/>
        <v>1</v>
      </c>
    </row>
    <row r="107" spans="1:15">
      <c r="A107" s="77">
        <v>88</v>
      </c>
      <c r="B107" s="212"/>
      <c r="C107" s="213"/>
      <c r="D107" s="206"/>
      <c r="E107" s="230"/>
      <c r="F107" s="212"/>
      <c r="G107" s="206"/>
      <c r="H107" s="338"/>
      <c r="I107" s="390"/>
      <c r="J107" s="16" t="b">
        <f t="shared" si="10"/>
        <v>1</v>
      </c>
      <c r="K107" s="16" t="b">
        <f t="shared" si="11"/>
        <v>1</v>
      </c>
      <c r="L107" s="16" t="b">
        <f t="shared" si="12"/>
        <v>1</v>
      </c>
      <c r="M107" s="16" t="b">
        <f t="shared" si="7"/>
        <v>1</v>
      </c>
      <c r="N107" s="16" t="b">
        <f t="shared" si="8"/>
        <v>1</v>
      </c>
      <c r="O107" s="16" t="b">
        <f t="shared" si="9"/>
        <v>1</v>
      </c>
    </row>
    <row r="108" spans="1:15">
      <c r="A108" s="77">
        <v>89</v>
      </c>
      <c r="B108" s="212"/>
      <c r="C108" s="213"/>
      <c r="D108" s="206"/>
      <c r="E108" s="230"/>
      <c r="F108" s="212"/>
      <c r="G108" s="206"/>
      <c r="H108" s="338"/>
      <c r="I108" s="390"/>
      <c r="J108" s="16" t="b">
        <f t="shared" si="10"/>
        <v>1</v>
      </c>
      <c r="K108" s="16" t="b">
        <f t="shared" si="11"/>
        <v>1</v>
      </c>
      <c r="L108" s="16" t="b">
        <f t="shared" si="12"/>
        <v>1</v>
      </c>
      <c r="M108" s="16" t="b">
        <f t="shared" si="7"/>
        <v>1</v>
      </c>
      <c r="N108" s="16" t="b">
        <f t="shared" si="8"/>
        <v>1</v>
      </c>
      <c r="O108" s="16" t="b">
        <f t="shared" si="9"/>
        <v>1</v>
      </c>
    </row>
    <row r="109" spans="1:15">
      <c r="A109" s="77">
        <v>90</v>
      </c>
      <c r="B109" s="212"/>
      <c r="C109" s="213"/>
      <c r="D109" s="206"/>
      <c r="E109" s="230"/>
      <c r="F109" s="212"/>
      <c r="G109" s="206"/>
      <c r="H109" s="338"/>
      <c r="I109" s="390"/>
      <c r="J109" s="16" t="b">
        <f t="shared" si="10"/>
        <v>1</v>
      </c>
      <c r="K109" s="16" t="b">
        <f t="shared" si="11"/>
        <v>1</v>
      </c>
      <c r="L109" s="16" t="b">
        <f t="shared" si="12"/>
        <v>1</v>
      </c>
      <c r="M109" s="16" t="b">
        <f t="shared" si="7"/>
        <v>1</v>
      </c>
      <c r="N109" s="16" t="b">
        <f t="shared" si="8"/>
        <v>1</v>
      </c>
      <c r="O109" s="16" t="b">
        <f t="shared" si="9"/>
        <v>1</v>
      </c>
    </row>
    <row r="110" spans="1:15">
      <c r="A110" s="77">
        <v>91</v>
      </c>
      <c r="B110" s="212"/>
      <c r="C110" s="213"/>
      <c r="D110" s="206"/>
      <c r="E110" s="230"/>
      <c r="F110" s="212"/>
      <c r="G110" s="206"/>
      <c r="H110" s="338"/>
      <c r="I110" s="390"/>
      <c r="J110" s="16" t="b">
        <f t="shared" si="10"/>
        <v>1</v>
      </c>
      <c r="K110" s="16" t="b">
        <f t="shared" si="11"/>
        <v>1</v>
      </c>
      <c r="L110" s="16" t="b">
        <f t="shared" si="12"/>
        <v>1</v>
      </c>
      <c r="M110" s="16" t="b">
        <f t="shared" si="7"/>
        <v>1</v>
      </c>
      <c r="N110" s="16" t="b">
        <f t="shared" si="8"/>
        <v>1</v>
      </c>
      <c r="O110" s="16" t="b">
        <f t="shared" si="9"/>
        <v>1</v>
      </c>
    </row>
    <row r="111" spans="1:15">
      <c r="A111" s="77">
        <v>92</v>
      </c>
      <c r="B111" s="212"/>
      <c r="C111" s="213"/>
      <c r="D111" s="206"/>
      <c r="E111" s="230"/>
      <c r="F111" s="212"/>
      <c r="G111" s="206"/>
      <c r="H111" s="338"/>
      <c r="I111" s="390"/>
      <c r="J111" s="16" t="b">
        <f t="shared" si="10"/>
        <v>1</v>
      </c>
      <c r="K111" s="16" t="b">
        <f t="shared" si="11"/>
        <v>1</v>
      </c>
      <c r="L111" s="16" t="b">
        <f t="shared" si="12"/>
        <v>1</v>
      </c>
      <c r="M111" s="16" t="b">
        <f t="shared" si="7"/>
        <v>1</v>
      </c>
      <c r="N111" s="16" t="b">
        <f t="shared" si="8"/>
        <v>1</v>
      </c>
      <c r="O111" s="16" t="b">
        <f t="shared" si="9"/>
        <v>1</v>
      </c>
    </row>
    <row r="112" spans="1:15">
      <c r="A112" s="77">
        <v>93</v>
      </c>
      <c r="B112" s="212"/>
      <c r="C112" s="213"/>
      <c r="D112" s="206"/>
      <c r="E112" s="230"/>
      <c r="F112" s="212"/>
      <c r="G112" s="206"/>
      <c r="H112" s="338"/>
      <c r="I112" s="390"/>
      <c r="J112" s="16" t="b">
        <f t="shared" si="10"/>
        <v>1</v>
      </c>
      <c r="K112" s="16" t="b">
        <f t="shared" si="11"/>
        <v>1</v>
      </c>
      <c r="L112" s="16" t="b">
        <f t="shared" si="12"/>
        <v>1</v>
      </c>
      <c r="M112" s="16" t="b">
        <f t="shared" si="7"/>
        <v>1</v>
      </c>
      <c r="N112" s="16" t="b">
        <f t="shared" si="8"/>
        <v>1</v>
      </c>
      <c r="O112" s="16" t="b">
        <f t="shared" si="9"/>
        <v>1</v>
      </c>
    </row>
    <row r="113" spans="1:15">
      <c r="A113" s="77">
        <v>94</v>
      </c>
      <c r="B113" s="212"/>
      <c r="C113" s="213"/>
      <c r="D113" s="206"/>
      <c r="E113" s="230"/>
      <c r="F113" s="212"/>
      <c r="G113" s="206"/>
      <c r="H113" s="338"/>
      <c r="I113" s="390"/>
      <c r="J113" s="16" t="b">
        <f t="shared" si="10"/>
        <v>1</v>
      </c>
      <c r="K113" s="16" t="b">
        <f t="shared" si="11"/>
        <v>1</v>
      </c>
      <c r="L113" s="16" t="b">
        <f t="shared" si="12"/>
        <v>1</v>
      </c>
      <c r="M113" s="16" t="b">
        <f t="shared" si="7"/>
        <v>1</v>
      </c>
      <c r="N113" s="16" t="b">
        <f t="shared" si="8"/>
        <v>1</v>
      </c>
      <c r="O113" s="16" t="b">
        <f t="shared" si="9"/>
        <v>1</v>
      </c>
    </row>
    <row r="114" spans="1:15">
      <c r="A114" s="77">
        <v>95</v>
      </c>
      <c r="B114" s="212"/>
      <c r="C114" s="213"/>
      <c r="D114" s="206"/>
      <c r="E114" s="230"/>
      <c r="F114" s="212"/>
      <c r="G114" s="206"/>
      <c r="H114" s="338"/>
      <c r="I114" s="390"/>
      <c r="J114" s="16" t="b">
        <f t="shared" si="10"/>
        <v>1</v>
      </c>
      <c r="K114" s="16" t="b">
        <f t="shared" si="11"/>
        <v>1</v>
      </c>
      <c r="L114" s="16" t="b">
        <f t="shared" si="12"/>
        <v>1</v>
      </c>
      <c r="M114" s="16" t="b">
        <f t="shared" si="7"/>
        <v>1</v>
      </c>
      <c r="N114" s="16" t="b">
        <f t="shared" si="8"/>
        <v>1</v>
      </c>
      <c r="O114" s="16" t="b">
        <f t="shared" si="9"/>
        <v>1</v>
      </c>
    </row>
    <row r="115" spans="1:15">
      <c r="A115" s="77">
        <v>96</v>
      </c>
      <c r="B115" s="212"/>
      <c r="C115" s="213"/>
      <c r="D115" s="206"/>
      <c r="E115" s="230"/>
      <c r="F115" s="212"/>
      <c r="G115" s="206"/>
      <c r="H115" s="338"/>
      <c r="I115" s="390"/>
      <c r="J115" s="16" t="b">
        <f t="shared" si="10"/>
        <v>1</v>
      </c>
      <c r="K115" s="16" t="b">
        <f t="shared" si="11"/>
        <v>1</v>
      </c>
      <c r="L115" s="16" t="b">
        <f t="shared" si="12"/>
        <v>1</v>
      </c>
      <c r="M115" s="16" t="b">
        <f t="shared" si="7"/>
        <v>1</v>
      </c>
      <c r="N115" s="16" t="b">
        <f t="shared" si="8"/>
        <v>1</v>
      </c>
      <c r="O115" s="16" t="b">
        <f t="shared" si="9"/>
        <v>1</v>
      </c>
    </row>
    <row r="116" spans="1:15">
      <c r="A116" s="77">
        <v>97</v>
      </c>
      <c r="B116" s="212"/>
      <c r="C116" s="213"/>
      <c r="D116" s="206"/>
      <c r="E116" s="230"/>
      <c r="F116" s="212"/>
      <c r="G116" s="206"/>
      <c r="H116" s="338"/>
      <c r="I116" s="390"/>
      <c r="J116" s="16" t="b">
        <f t="shared" si="10"/>
        <v>1</v>
      </c>
      <c r="K116" s="16" t="b">
        <f t="shared" si="11"/>
        <v>1</v>
      </c>
      <c r="L116" s="16" t="b">
        <f t="shared" si="12"/>
        <v>1</v>
      </c>
      <c r="M116" s="16" t="b">
        <f t="shared" si="7"/>
        <v>1</v>
      </c>
      <c r="N116" s="16" t="b">
        <f t="shared" si="8"/>
        <v>1</v>
      </c>
      <c r="O116" s="16" t="b">
        <f t="shared" si="9"/>
        <v>1</v>
      </c>
    </row>
    <row r="117" spans="1:15">
      <c r="A117" s="77">
        <v>98</v>
      </c>
      <c r="B117" s="212"/>
      <c r="C117" s="213"/>
      <c r="D117" s="206"/>
      <c r="E117" s="230"/>
      <c r="F117" s="212"/>
      <c r="G117" s="206"/>
      <c r="H117" s="338"/>
      <c r="I117" s="390"/>
      <c r="J117" s="16" t="b">
        <f t="shared" si="10"/>
        <v>1</v>
      </c>
      <c r="K117" s="16" t="b">
        <f t="shared" si="11"/>
        <v>1</v>
      </c>
      <c r="L117" s="16" t="b">
        <f t="shared" si="12"/>
        <v>1</v>
      </c>
      <c r="M117" s="16" t="b">
        <f t="shared" si="7"/>
        <v>1</v>
      </c>
      <c r="N117" s="16" t="b">
        <f t="shared" si="8"/>
        <v>1</v>
      </c>
      <c r="O117" s="16" t="b">
        <f t="shared" si="9"/>
        <v>1</v>
      </c>
    </row>
    <row r="118" spans="1:15">
      <c r="A118" s="77">
        <v>99</v>
      </c>
      <c r="B118" s="212"/>
      <c r="C118" s="213"/>
      <c r="D118" s="206"/>
      <c r="E118" s="230"/>
      <c r="F118" s="212"/>
      <c r="G118" s="206"/>
      <c r="H118" s="338"/>
      <c r="I118" s="390"/>
      <c r="J118" s="16" t="b">
        <f t="shared" si="10"/>
        <v>1</v>
      </c>
      <c r="K118" s="16" t="b">
        <f t="shared" si="11"/>
        <v>1</v>
      </c>
      <c r="L118" s="16" t="b">
        <f t="shared" si="12"/>
        <v>1</v>
      </c>
      <c r="M118" s="16" t="b">
        <f t="shared" si="7"/>
        <v>1</v>
      </c>
      <c r="N118" s="16" t="b">
        <f t="shared" si="8"/>
        <v>1</v>
      </c>
      <c r="O118" s="16" t="b">
        <f t="shared" si="9"/>
        <v>1</v>
      </c>
    </row>
    <row r="119" spans="1:15">
      <c r="A119" s="77">
        <v>100</v>
      </c>
      <c r="B119" s="212"/>
      <c r="C119" s="213"/>
      <c r="D119" s="206"/>
      <c r="E119" s="230"/>
      <c r="F119" s="212"/>
      <c r="G119" s="206"/>
      <c r="H119" s="338"/>
      <c r="I119" s="390"/>
      <c r="J119" s="16" t="b">
        <f t="shared" si="10"/>
        <v>1</v>
      </c>
      <c r="K119" s="16" t="b">
        <f t="shared" si="11"/>
        <v>1</v>
      </c>
      <c r="L119" s="16" t="b">
        <f t="shared" si="12"/>
        <v>1</v>
      </c>
      <c r="M119" s="16" t="b">
        <f t="shared" si="7"/>
        <v>1</v>
      </c>
      <c r="N119" s="16" t="b">
        <f t="shared" si="8"/>
        <v>1</v>
      </c>
      <c r="O119" s="16" t="b">
        <f t="shared" si="9"/>
        <v>1</v>
      </c>
    </row>
    <row r="120" spans="1:15">
      <c r="A120" s="77">
        <v>101</v>
      </c>
      <c r="B120" s="212"/>
      <c r="C120" s="213"/>
      <c r="D120" s="206"/>
      <c r="E120" s="230"/>
      <c r="F120" s="212"/>
      <c r="G120" s="206"/>
      <c r="H120" s="338"/>
      <c r="I120" s="390"/>
      <c r="J120" s="16" t="b">
        <f t="shared" si="10"/>
        <v>1</v>
      </c>
      <c r="K120" s="16" t="b">
        <f t="shared" si="11"/>
        <v>1</v>
      </c>
      <c r="L120" s="16" t="b">
        <f t="shared" si="12"/>
        <v>1</v>
      </c>
      <c r="M120" s="16" t="b">
        <f t="shared" si="7"/>
        <v>1</v>
      </c>
      <c r="N120" s="16" t="b">
        <f t="shared" si="8"/>
        <v>1</v>
      </c>
      <c r="O120" s="16" t="b">
        <f t="shared" si="9"/>
        <v>1</v>
      </c>
    </row>
    <row r="121" spans="1:15">
      <c r="A121" s="77">
        <v>102</v>
      </c>
      <c r="B121" s="212"/>
      <c r="C121" s="213"/>
      <c r="D121" s="206"/>
      <c r="E121" s="230"/>
      <c r="F121" s="212"/>
      <c r="G121" s="206"/>
      <c r="H121" s="338"/>
      <c r="I121" s="390"/>
      <c r="J121" s="16" t="b">
        <f t="shared" si="10"/>
        <v>1</v>
      </c>
      <c r="K121" s="16" t="b">
        <f t="shared" si="11"/>
        <v>1</v>
      </c>
      <c r="L121" s="16" t="b">
        <f t="shared" si="12"/>
        <v>1</v>
      </c>
      <c r="M121" s="16" t="b">
        <f t="shared" si="7"/>
        <v>1</v>
      </c>
      <c r="N121" s="16" t="b">
        <f t="shared" si="8"/>
        <v>1</v>
      </c>
      <c r="O121" s="16" t="b">
        <f t="shared" si="9"/>
        <v>1</v>
      </c>
    </row>
    <row r="122" spans="1:15">
      <c r="A122" s="77">
        <v>103</v>
      </c>
      <c r="B122" s="212"/>
      <c r="C122" s="213"/>
      <c r="D122" s="206"/>
      <c r="E122" s="230"/>
      <c r="F122" s="212"/>
      <c r="G122" s="206"/>
      <c r="H122" s="338"/>
      <c r="I122" s="390"/>
      <c r="J122" s="16" t="b">
        <f t="shared" si="10"/>
        <v>1</v>
      </c>
      <c r="K122" s="16" t="b">
        <f t="shared" si="11"/>
        <v>1</v>
      </c>
      <c r="L122" s="16" t="b">
        <f t="shared" si="12"/>
        <v>1</v>
      </c>
      <c r="M122" s="16" t="b">
        <f t="shared" si="7"/>
        <v>1</v>
      </c>
      <c r="N122" s="16" t="b">
        <f t="shared" si="8"/>
        <v>1</v>
      </c>
      <c r="O122" s="16" t="b">
        <f t="shared" si="9"/>
        <v>1</v>
      </c>
    </row>
    <row r="123" spans="1:15">
      <c r="A123" s="77">
        <v>104</v>
      </c>
      <c r="B123" s="212"/>
      <c r="C123" s="213"/>
      <c r="D123" s="206"/>
      <c r="E123" s="230"/>
      <c r="F123" s="212"/>
      <c r="G123" s="206"/>
      <c r="H123" s="338"/>
      <c r="I123" s="390"/>
      <c r="J123" s="16" t="b">
        <f t="shared" si="10"/>
        <v>1</v>
      </c>
      <c r="K123" s="16" t="b">
        <f t="shared" si="11"/>
        <v>1</v>
      </c>
      <c r="L123" s="16" t="b">
        <f t="shared" si="12"/>
        <v>1</v>
      </c>
      <c r="M123" s="16" t="b">
        <f t="shared" si="7"/>
        <v>1</v>
      </c>
      <c r="N123" s="16" t="b">
        <f t="shared" si="8"/>
        <v>1</v>
      </c>
      <c r="O123" s="16" t="b">
        <f t="shared" si="9"/>
        <v>1</v>
      </c>
    </row>
    <row r="124" spans="1:15">
      <c r="A124" s="77">
        <v>105</v>
      </c>
      <c r="B124" s="212"/>
      <c r="C124" s="213"/>
      <c r="D124" s="206"/>
      <c r="E124" s="230"/>
      <c r="F124" s="212"/>
      <c r="G124" s="206"/>
      <c r="H124" s="338"/>
      <c r="I124" s="390"/>
      <c r="J124" s="16" t="b">
        <f t="shared" si="10"/>
        <v>1</v>
      </c>
      <c r="K124" s="16" t="b">
        <f t="shared" si="11"/>
        <v>1</v>
      </c>
      <c r="L124" s="16" t="b">
        <f t="shared" si="12"/>
        <v>1</v>
      </c>
      <c r="M124" s="16" t="b">
        <f t="shared" si="7"/>
        <v>1</v>
      </c>
      <c r="N124" s="16" t="b">
        <f t="shared" si="8"/>
        <v>1</v>
      </c>
      <c r="O124" s="16" t="b">
        <f t="shared" si="9"/>
        <v>1</v>
      </c>
    </row>
    <row r="125" spans="1:15">
      <c r="A125" s="77">
        <v>106</v>
      </c>
      <c r="B125" s="212"/>
      <c r="C125" s="213"/>
      <c r="D125" s="206"/>
      <c r="E125" s="230"/>
      <c r="F125" s="212"/>
      <c r="G125" s="206"/>
      <c r="H125" s="338"/>
      <c r="I125" s="390"/>
      <c r="J125" s="16" t="b">
        <f t="shared" si="10"/>
        <v>1</v>
      </c>
      <c r="K125" s="16" t="b">
        <f t="shared" si="11"/>
        <v>1</v>
      </c>
      <c r="L125" s="16" t="b">
        <f t="shared" si="12"/>
        <v>1</v>
      </c>
      <c r="M125" s="16" t="b">
        <f t="shared" si="7"/>
        <v>1</v>
      </c>
      <c r="N125" s="16" t="b">
        <f t="shared" si="8"/>
        <v>1</v>
      </c>
      <c r="O125" s="16" t="b">
        <f t="shared" si="9"/>
        <v>1</v>
      </c>
    </row>
    <row r="126" spans="1:15">
      <c r="A126" s="77">
        <v>107</v>
      </c>
      <c r="B126" s="212"/>
      <c r="C126" s="213"/>
      <c r="D126" s="206"/>
      <c r="E126" s="230"/>
      <c r="F126" s="212"/>
      <c r="G126" s="206"/>
      <c r="H126" s="338"/>
      <c r="I126" s="390"/>
      <c r="J126" s="16" t="b">
        <f t="shared" si="10"/>
        <v>1</v>
      </c>
      <c r="K126" s="16" t="b">
        <f t="shared" si="11"/>
        <v>1</v>
      </c>
      <c r="L126" s="16" t="b">
        <f t="shared" si="12"/>
        <v>1</v>
      </c>
      <c r="M126" s="16" t="b">
        <f t="shared" si="7"/>
        <v>1</v>
      </c>
      <c r="N126" s="16" t="b">
        <f t="shared" si="8"/>
        <v>1</v>
      </c>
      <c r="O126" s="16" t="b">
        <f t="shared" si="9"/>
        <v>1</v>
      </c>
    </row>
    <row r="127" spans="1:15">
      <c r="A127" s="77">
        <v>108</v>
      </c>
      <c r="B127" s="212"/>
      <c r="C127" s="213"/>
      <c r="D127" s="206"/>
      <c r="E127" s="230"/>
      <c r="F127" s="212"/>
      <c r="G127" s="206"/>
      <c r="H127" s="338"/>
      <c r="I127" s="390"/>
      <c r="J127" s="16" t="b">
        <f t="shared" si="10"/>
        <v>1</v>
      </c>
      <c r="K127" s="16" t="b">
        <f t="shared" si="11"/>
        <v>1</v>
      </c>
      <c r="L127" s="16" t="b">
        <f t="shared" si="12"/>
        <v>1</v>
      </c>
      <c r="M127" s="16" t="b">
        <f t="shared" si="7"/>
        <v>1</v>
      </c>
      <c r="N127" s="16" t="b">
        <f t="shared" si="8"/>
        <v>1</v>
      </c>
      <c r="O127" s="16" t="b">
        <f t="shared" si="9"/>
        <v>1</v>
      </c>
    </row>
    <row r="128" spans="1:15">
      <c r="A128" s="77">
        <v>109</v>
      </c>
      <c r="B128" s="212"/>
      <c r="C128" s="213"/>
      <c r="D128" s="206"/>
      <c r="E128" s="230"/>
      <c r="F128" s="212"/>
      <c r="G128" s="206"/>
      <c r="H128" s="338"/>
      <c r="I128" s="390"/>
      <c r="J128" s="16" t="b">
        <f t="shared" si="10"/>
        <v>1</v>
      </c>
      <c r="K128" s="16" t="b">
        <f t="shared" si="11"/>
        <v>1</v>
      </c>
      <c r="L128" s="16" t="b">
        <f t="shared" si="12"/>
        <v>1</v>
      </c>
      <c r="M128" s="16" t="b">
        <f t="shared" si="7"/>
        <v>1</v>
      </c>
      <c r="N128" s="16" t="b">
        <f t="shared" si="8"/>
        <v>1</v>
      </c>
      <c r="O128" s="16" t="b">
        <f t="shared" si="9"/>
        <v>1</v>
      </c>
    </row>
    <row r="129" spans="1:15">
      <c r="A129" s="77">
        <v>110</v>
      </c>
      <c r="B129" s="212"/>
      <c r="C129" s="213"/>
      <c r="D129" s="206"/>
      <c r="E129" s="230"/>
      <c r="F129" s="212"/>
      <c r="G129" s="206"/>
      <c r="H129" s="338"/>
      <c r="I129" s="390"/>
      <c r="J129" s="16" t="b">
        <f t="shared" si="10"/>
        <v>1</v>
      </c>
      <c r="K129" s="16" t="b">
        <f t="shared" si="11"/>
        <v>1</v>
      </c>
      <c r="L129" s="16" t="b">
        <f t="shared" si="12"/>
        <v>1</v>
      </c>
      <c r="M129" s="16" t="b">
        <f t="shared" si="7"/>
        <v>1</v>
      </c>
      <c r="N129" s="16" t="b">
        <f t="shared" si="8"/>
        <v>1</v>
      </c>
      <c r="O129" s="16" t="b">
        <f t="shared" si="9"/>
        <v>1</v>
      </c>
    </row>
    <row r="130" spans="1:15">
      <c r="A130" s="77">
        <v>111</v>
      </c>
      <c r="B130" s="212"/>
      <c r="C130" s="213"/>
      <c r="D130" s="206"/>
      <c r="E130" s="230"/>
      <c r="F130" s="212"/>
      <c r="G130" s="206"/>
      <c r="H130" s="338"/>
      <c r="I130" s="390"/>
      <c r="J130" s="16" t="b">
        <f t="shared" si="10"/>
        <v>1</v>
      </c>
      <c r="K130" s="16" t="b">
        <f t="shared" si="11"/>
        <v>1</v>
      </c>
      <c r="L130" s="16" t="b">
        <f t="shared" si="12"/>
        <v>1</v>
      </c>
      <c r="M130" s="16" t="b">
        <f t="shared" si="7"/>
        <v>1</v>
      </c>
      <c r="N130" s="16" t="b">
        <f t="shared" si="8"/>
        <v>1</v>
      </c>
      <c r="O130" s="16" t="b">
        <f t="shared" si="9"/>
        <v>1</v>
      </c>
    </row>
    <row r="131" spans="1:15">
      <c r="A131" s="77">
        <v>112</v>
      </c>
      <c r="B131" s="212"/>
      <c r="C131" s="213"/>
      <c r="D131" s="206"/>
      <c r="E131" s="230"/>
      <c r="F131" s="212"/>
      <c r="G131" s="206"/>
      <c r="H131" s="338"/>
      <c r="I131" s="390"/>
      <c r="J131" s="16" t="b">
        <f t="shared" si="10"/>
        <v>1</v>
      </c>
      <c r="K131" s="16" t="b">
        <f t="shared" si="11"/>
        <v>1</v>
      </c>
      <c r="L131" s="16" t="b">
        <f t="shared" si="12"/>
        <v>1</v>
      </c>
      <c r="M131" s="16" t="b">
        <f t="shared" si="7"/>
        <v>1</v>
      </c>
      <c r="N131" s="16" t="b">
        <f t="shared" si="8"/>
        <v>1</v>
      </c>
      <c r="O131" s="16" t="b">
        <f t="shared" si="9"/>
        <v>1</v>
      </c>
    </row>
    <row r="132" spans="1:15">
      <c r="A132" s="77">
        <v>113</v>
      </c>
      <c r="B132" s="212"/>
      <c r="C132" s="213"/>
      <c r="D132" s="206"/>
      <c r="E132" s="230"/>
      <c r="F132" s="212"/>
      <c r="G132" s="206"/>
      <c r="H132" s="338"/>
      <c r="I132" s="390"/>
      <c r="J132" s="16" t="b">
        <f t="shared" si="10"/>
        <v>1</v>
      </c>
      <c r="K132" s="16" t="b">
        <f t="shared" si="11"/>
        <v>1</v>
      </c>
      <c r="L132" s="16" t="b">
        <f t="shared" si="12"/>
        <v>1</v>
      </c>
      <c r="M132" s="16" t="b">
        <f t="shared" si="7"/>
        <v>1</v>
      </c>
      <c r="N132" s="16" t="b">
        <f t="shared" si="8"/>
        <v>1</v>
      </c>
      <c r="O132" s="16" t="b">
        <f t="shared" si="9"/>
        <v>1</v>
      </c>
    </row>
    <row r="133" spans="1:15">
      <c r="A133" s="77">
        <v>114</v>
      </c>
      <c r="B133" s="212"/>
      <c r="C133" s="213"/>
      <c r="D133" s="206"/>
      <c r="E133" s="230"/>
      <c r="F133" s="212"/>
      <c r="G133" s="206"/>
      <c r="H133" s="338"/>
      <c r="I133" s="390"/>
      <c r="J133" s="16" t="b">
        <f t="shared" si="10"/>
        <v>1</v>
      </c>
      <c r="K133" s="16" t="b">
        <f t="shared" si="11"/>
        <v>1</v>
      </c>
      <c r="L133" s="16" t="b">
        <f t="shared" si="12"/>
        <v>1</v>
      </c>
      <c r="M133" s="16" t="b">
        <f t="shared" si="7"/>
        <v>1</v>
      </c>
      <c r="N133" s="16" t="b">
        <f t="shared" si="8"/>
        <v>1</v>
      </c>
      <c r="O133" s="16" t="b">
        <f t="shared" si="9"/>
        <v>1</v>
      </c>
    </row>
    <row r="134" spans="1:15">
      <c r="A134" s="77">
        <v>115</v>
      </c>
      <c r="B134" s="212"/>
      <c r="C134" s="213"/>
      <c r="D134" s="206"/>
      <c r="E134" s="230"/>
      <c r="F134" s="212"/>
      <c r="G134" s="206"/>
      <c r="H134" s="338"/>
      <c r="I134" s="390"/>
      <c r="J134" s="16" t="b">
        <f t="shared" si="10"/>
        <v>1</v>
      </c>
      <c r="K134" s="16" t="b">
        <f t="shared" si="11"/>
        <v>1</v>
      </c>
      <c r="L134" s="16" t="b">
        <f t="shared" si="12"/>
        <v>1</v>
      </c>
      <c r="M134" s="16" t="b">
        <f t="shared" si="7"/>
        <v>1</v>
      </c>
      <c r="N134" s="16" t="b">
        <f t="shared" si="8"/>
        <v>1</v>
      </c>
      <c r="O134" s="16" t="b">
        <f t="shared" si="9"/>
        <v>1</v>
      </c>
    </row>
    <row r="135" spans="1:15">
      <c r="A135" s="77">
        <v>116</v>
      </c>
      <c r="B135" s="212"/>
      <c r="C135" s="213"/>
      <c r="D135" s="206"/>
      <c r="E135" s="230"/>
      <c r="F135" s="212"/>
      <c r="G135" s="206"/>
      <c r="H135" s="338"/>
      <c r="I135" s="390"/>
      <c r="J135" s="16" t="b">
        <f t="shared" si="10"/>
        <v>1</v>
      </c>
      <c r="K135" s="16" t="b">
        <f t="shared" si="11"/>
        <v>1</v>
      </c>
      <c r="L135" s="16" t="b">
        <f t="shared" si="12"/>
        <v>1</v>
      </c>
      <c r="M135" s="16" t="b">
        <f t="shared" si="7"/>
        <v>1</v>
      </c>
      <c r="N135" s="16" t="b">
        <f t="shared" si="8"/>
        <v>1</v>
      </c>
      <c r="O135" s="16" t="b">
        <f t="shared" si="9"/>
        <v>1</v>
      </c>
    </row>
    <row r="136" spans="1:15">
      <c r="A136" s="77">
        <v>117</v>
      </c>
      <c r="B136" s="212"/>
      <c r="C136" s="213"/>
      <c r="D136" s="206"/>
      <c r="E136" s="230"/>
      <c r="F136" s="212"/>
      <c r="G136" s="206"/>
      <c r="H136" s="338"/>
      <c r="I136" s="390"/>
      <c r="J136" s="16" t="b">
        <f t="shared" si="10"/>
        <v>1</v>
      </c>
      <c r="K136" s="16" t="b">
        <f t="shared" si="11"/>
        <v>1</v>
      </c>
      <c r="L136" s="16" t="b">
        <f t="shared" si="12"/>
        <v>1</v>
      </c>
      <c r="M136" s="16" t="b">
        <f t="shared" si="7"/>
        <v>1</v>
      </c>
      <c r="N136" s="16" t="b">
        <f t="shared" si="8"/>
        <v>1</v>
      </c>
      <c r="O136" s="16" t="b">
        <f t="shared" si="9"/>
        <v>1</v>
      </c>
    </row>
    <row r="137" spans="1:15">
      <c r="A137" s="77">
        <v>118</v>
      </c>
      <c r="B137" s="212"/>
      <c r="C137" s="213"/>
      <c r="D137" s="206"/>
      <c r="E137" s="230"/>
      <c r="F137" s="212"/>
      <c r="G137" s="206"/>
      <c r="H137" s="338"/>
      <c r="I137" s="390"/>
      <c r="J137" s="16" t="b">
        <f t="shared" si="10"/>
        <v>1</v>
      </c>
      <c r="K137" s="16" t="b">
        <f t="shared" si="11"/>
        <v>1</v>
      </c>
      <c r="L137" s="16" t="b">
        <f t="shared" si="12"/>
        <v>1</v>
      </c>
      <c r="M137" s="16" t="b">
        <f t="shared" si="7"/>
        <v>1</v>
      </c>
      <c r="N137" s="16" t="b">
        <f t="shared" si="8"/>
        <v>1</v>
      </c>
      <c r="O137" s="16" t="b">
        <f t="shared" si="9"/>
        <v>1</v>
      </c>
    </row>
    <row r="138" spans="1:15">
      <c r="A138" s="77">
        <v>119</v>
      </c>
      <c r="B138" s="212"/>
      <c r="C138" s="213"/>
      <c r="D138" s="206"/>
      <c r="E138" s="230"/>
      <c r="F138" s="212"/>
      <c r="G138" s="206"/>
      <c r="H138" s="338"/>
      <c r="I138" s="390"/>
      <c r="J138" s="16" t="b">
        <f t="shared" si="10"/>
        <v>1</v>
      </c>
      <c r="K138" s="16" t="b">
        <f t="shared" si="11"/>
        <v>1</v>
      </c>
      <c r="L138" s="16" t="b">
        <f t="shared" si="12"/>
        <v>1</v>
      </c>
      <c r="M138" s="16" t="b">
        <f t="shared" si="7"/>
        <v>1</v>
      </c>
      <c r="N138" s="16" t="b">
        <f t="shared" si="8"/>
        <v>1</v>
      </c>
      <c r="O138" s="16" t="b">
        <f t="shared" si="9"/>
        <v>1</v>
      </c>
    </row>
    <row r="139" spans="1:15">
      <c r="A139" s="77">
        <v>120</v>
      </c>
      <c r="B139" s="212"/>
      <c r="C139" s="213"/>
      <c r="D139" s="206"/>
      <c r="E139" s="230"/>
      <c r="F139" s="212"/>
      <c r="G139" s="206"/>
      <c r="H139" s="338"/>
      <c r="I139" s="390"/>
      <c r="J139" s="16" t="b">
        <f t="shared" si="10"/>
        <v>1</v>
      </c>
      <c r="K139" s="16" t="b">
        <f t="shared" si="11"/>
        <v>1</v>
      </c>
      <c r="L139" s="16" t="b">
        <f t="shared" si="12"/>
        <v>1</v>
      </c>
      <c r="M139" s="16" t="b">
        <f t="shared" si="7"/>
        <v>1</v>
      </c>
      <c r="N139" s="16" t="b">
        <f t="shared" si="8"/>
        <v>1</v>
      </c>
      <c r="O139" s="16" t="b">
        <f t="shared" si="9"/>
        <v>1</v>
      </c>
    </row>
    <row r="140" spans="1:15">
      <c r="A140" s="77">
        <v>121</v>
      </c>
      <c r="B140" s="212"/>
      <c r="C140" s="213"/>
      <c r="D140" s="206"/>
      <c r="E140" s="230"/>
      <c r="F140" s="212"/>
      <c r="G140" s="206"/>
      <c r="H140" s="338"/>
      <c r="I140" s="390"/>
      <c r="J140" s="16" t="b">
        <f t="shared" si="10"/>
        <v>1</v>
      </c>
      <c r="K140" s="16" t="b">
        <f t="shared" si="11"/>
        <v>1</v>
      </c>
      <c r="L140" s="16" t="b">
        <f t="shared" si="12"/>
        <v>1</v>
      </c>
      <c r="M140" s="16" t="b">
        <f t="shared" si="7"/>
        <v>1</v>
      </c>
      <c r="N140" s="16" t="b">
        <f t="shared" si="8"/>
        <v>1</v>
      </c>
      <c r="O140" s="16" t="b">
        <f t="shared" si="9"/>
        <v>1</v>
      </c>
    </row>
    <row r="141" spans="1:15">
      <c r="A141" s="77">
        <v>122</v>
      </c>
      <c r="B141" s="212"/>
      <c r="C141" s="213"/>
      <c r="D141" s="206"/>
      <c r="E141" s="230"/>
      <c r="F141" s="212"/>
      <c r="G141" s="206"/>
      <c r="H141" s="338"/>
      <c r="I141" s="390"/>
      <c r="J141" s="16" t="b">
        <f t="shared" si="10"/>
        <v>1</v>
      </c>
      <c r="K141" s="16" t="b">
        <f t="shared" si="11"/>
        <v>1</v>
      </c>
      <c r="L141" s="16" t="b">
        <f t="shared" si="12"/>
        <v>1</v>
      </c>
      <c r="M141" s="16" t="b">
        <f t="shared" si="7"/>
        <v>1</v>
      </c>
      <c r="N141" s="16" t="b">
        <f t="shared" si="8"/>
        <v>1</v>
      </c>
      <c r="O141" s="16" t="b">
        <f t="shared" si="9"/>
        <v>1</v>
      </c>
    </row>
    <row r="142" spans="1:15">
      <c r="A142" s="77">
        <v>123</v>
      </c>
      <c r="B142" s="212"/>
      <c r="C142" s="213"/>
      <c r="D142" s="206"/>
      <c r="E142" s="230"/>
      <c r="F142" s="212"/>
      <c r="G142" s="206"/>
      <c r="H142" s="338"/>
      <c r="I142" s="390"/>
      <c r="J142" s="16" t="b">
        <f t="shared" si="10"/>
        <v>1</v>
      </c>
      <c r="K142" s="16" t="b">
        <f t="shared" si="11"/>
        <v>1</v>
      </c>
      <c r="L142" s="16" t="b">
        <f t="shared" si="12"/>
        <v>1</v>
      </c>
      <c r="M142" s="16" t="b">
        <f t="shared" si="7"/>
        <v>1</v>
      </c>
      <c r="N142" s="16" t="b">
        <f t="shared" si="8"/>
        <v>1</v>
      </c>
      <c r="O142" s="16" t="b">
        <f t="shared" si="9"/>
        <v>1</v>
      </c>
    </row>
    <row r="143" spans="1:15">
      <c r="A143" s="77">
        <v>124</v>
      </c>
      <c r="B143" s="212"/>
      <c r="C143" s="213"/>
      <c r="D143" s="206"/>
      <c r="E143" s="230"/>
      <c r="F143" s="212"/>
      <c r="G143" s="206"/>
      <c r="H143" s="338"/>
      <c r="I143" s="390"/>
      <c r="J143" s="16" t="b">
        <f t="shared" si="10"/>
        <v>1</v>
      </c>
      <c r="K143" s="16" t="b">
        <f t="shared" si="11"/>
        <v>1</v>
      </c>
      <c r="L143" s="16" t="b">
        <f t="shared" si="12"/>
        <v>1</v>
      </c>
      <c r="M143" s="16" t="b">
        <f t="shared" si="7"/>
        <v>1</v>
      </c>
      <c r="N143" s="16" t="b">
        <f t="shared" si="8"/>
        <v>1</v>
      </c>
      <c r="O143" s="16" t="b">
        <f t="shared" si="9"/>
        <v>1</v>
      </c>
    </row>
    <row r="144" spans="1:15">
      <c r="A144" s="77">
        <v>125</v>
      </c>
      <c r="B144" s="212"/>
      <c r="C144" s="213"/>
      <c r="D144" s="206"/>
      <c r="E144" s="230"/>
      <c r="F144" s="212"/>
      <c r="G144" s="206"/>
      <c r="H144" s="338"/>
      <c r="I144" s="390"/>
      <c r="J144" s="16" t="b">
        <f t="shared" si="10"/>
        <v>1</v>
      </c>
      <c r="K144" s="16" t="b">
        <f t="shared" si="11"/>
        <v>1</v>
      </c>
      <c r="L144" s="16" t="b">
        <f t="shared" si="12"/>
        <v>1</v>
      </c>
      <c r="M144" s="16" t="b">
        <f t="shared" si="7"/>
        <v>1</v>
      </c>
      <c r="N144" s="16" t="b">
        <f t="shared" si="8"/>
        <v>1</v>
      </c>
      <c r="O144" s="16" t="b">
        <f t="shared" si="9"/>
        <v>1</v>
      </c>
    </row>
    <row r="145" spans="1:15">
      <c r="A145" s="77">
        <v>126</v>
      </c>
      <c r="B145" s="212"/>
      <c r="C145" s="213"/>
      <c r="D145" s="206"/>
      <c r="E145" s="230"/>
      <c r="F145" s="212"/>
      <c r="G145" s="206"/>
      <c r="H145" s="338"/>
      <c r="I145" s="390"/>
      <c r="J145" s="16" t="b">
        <f t="shared" si="10"/>
        <v>1</v>
      </c>
      <c r="K145" s="16" t="b">
        <f t="shared" si="11"/>
        <v>1</v>
      </c>
      <c r="L145" s="16" t="b">
        <f t="shared" si="12"/>
        <v>1</v>
      </c>
      <c r="M145" s="16" t="b">
        <f t="shared" si="7"/>
        <v>1</v>
      </c>
      <c r="N145" s="16" t="b">
        <f t="shared" si="8"/>
        <v>1</v>
      </c>
      <c r="O145" s="16" t="b">
        <f t="shared" si="9"/>
        <v>1</v>
      </c>
    </row>
    <row r="146" spans="1:15">
      <c r="A146" s="77">
        <v>127</v>
      </c>
      <c r="B146" s="212"/>
      <c r="C146" s="213"/>
      <c r="D146" s="206"/>
      <c r="E146" s="230"/>
      <c r="F146" s="212"/>
      <c r="G146" s="206"/>
      <c r="H146" s="338"/>
      <c r="I146" s="390"/>
      <c r="J146" s="16" t="b">
        <f t="shared" si="10"/>
        <v>1</v>
      </c>
      <c r="K146" s="16" t="b">
        <f t="shared" si="11"/>
        <v>1</v>
      </c>
      <c r="L146" s="16" t="b">
        <f t="shared" si="12"/>
        <v>1</v>
      </c>
      <c r="M146" s="16" t="b">
        <f t="shared" si="7"/>
        <v>1</v>
      </c>
      <c r="N146" s="16" t="b">
        <f t="shared" si="8"/>
        <v>1</v>
      </c>
      <c r="O146" s="16" t="b">
        <f t="shared" si="9"/>
        <v>1</v>
      </c>
    </row>
    <row r="147" spans="1:15">
      <c r="A147" s="77">
        <v>128</v>
      </c>
      <c r="B147" s="212"/>
      <c r="C147" s="213"/>
      <c r="D147" s="206"/>
      <c r="E147" s="230"/>
      <c r="F147" s="212"/>
      <c r="G147" s="206"/>
      <c r="H147" s="338"/>
      <c r="I147" s="390"/>
      <c r="J147" s="16" t="b">
        <f t="shared" si="10"/>
        <v>1</v>
      </c>
      <c r="K147" s="16" t="b">
        <f t="shared" si="11"/>
        <v>1</v>
      </c>
      <c r="L147" s="16" t="b">
        <f t="shared" si="12"/>
        <v>1</v>
      </c>
      <c r="M147" s="16" t="b">
        <f t="shared" si="7"/>
        <v>1</v>
      </c>
      <c r="N147" s="16" t="b">
        <f t="shared" si="8"/>
        <v>1</v>
      </c>
      <c r="O147" s="16" t="b">
        <f t="shared" si="9"/>
        <v>1</v>
      </c>
    </row>
    <row r="148" spans="1:15">
      <c r="A148" s="77">
        <v>129</v>
      </c>
      <c r="B148" s="212"/>
      <c r="C148" s="213"/>
      <c r="D148" s="206"/>
      <c r="E148" s="230"/>
      <c r="F148" s="212"/>
      <c r="G148" s="206"/>
      <c r="H148" s="338"/>
      <c r="I148" s="390"/>
      <c r="J148" s="16" t="b">
        <f t="shared" si="10"/>
        <v>1</v>
      </c>
      <c r="K148" s="16" t="b">
        <f t="shared" si="11"/>
        <v>1</v>
      </c>
      <c r="L148" s="16" t="b">
        <f t="shared" si="12"/>
        <v>1</v>
      </c>
      <c r="M148" s="16" t="b">
        <f t="shared" ref="M148:M211" si="13">IF(D148="",TRUE,(IF(ISNUMBER(MATCH(D148,CountriesList,0)),TRUE,FALSE)))</f>
        <v>1</v>
      </c>
      <c r="N148" s="16" t="b">
        <f t="shared" ref="N148:N211" si="14">IF(E148="",TRUE,(IF(ISNUMBER(MATCH(E148,type_list,0)),TRUE,FALSE)))</f>
        <v>1</v>
      </c>
      <c r="O148" s="16" t="b">
        <f t="shared" ref="O148:O211" si="15">IF(G148="",TRUE,(IF(ISNUMBER(MATCH(G148,ShortRelationList,0)),TRUE,FALSE)))</f>
        <v>1</v>
      </c>
    </row>
    <row r="149" spans="1:15">
      <c r="A149" s="77">
        <v>130</v>
      </c>
      <c r="B149" s="212"/>
      <c r="C149" s="213"/>
      <c r="D149" s="206"/>
      <c r="E149" s="230"/>
      <c r="F149" s="212"/>
      <c r="G149" s="206"/>
      <c r="H149" s="338"/>
      <c r="I149" s="390"/>
      <c r="J149" s="16" t="b">
        <f t="shared" si="10"/>
        <v>1</v>
      </c>
      <c r="K149" s="16" t="b">
        <f t="shared" si="11"/>
        <v>1</v>
      </c>
      <c r="L149" s="16" t="b">
        <f t="shared" si="12"/>
        <v>1</v>
      </c>
      <c r="M149" s="16" t="b">
        <f t="shared" si="13"/>
        <v>1</v>
      </c>
      <c r="N149" s="16" t="b">
        <f t="shared" si="14"/>
        <v>1</v>
      </c>
      <c r="O149" s="16" t="b">
        <f t="shared" si="15"/>
        <v>1</v>
      </c>
    </row>
    <row r="150" spans="1:15">
      <c r="A150" s="77">
        <v>131</v>
      </c>
      <c r="B150" s="212"/>
      <c r="C150" s="213"/>
      <c r="D150" s="206"/>
      <c r="E150" s="230"/>
      <c r="F150" s="212"/>
      <c r="G150" s="206"/>
      <c r="H150" s="338"/>
      <c r="I150" s="390"/>
      <c r="J150" s="16" t="b">
        <f t="shared" ref="J150:J213" si="16">IF(ISBLANK(B150),TRUE,IF(OR(ISBLANK(C150),ISBLANK(D150),ISBLANK(E150),ISBLANK(F150),ISBLANK(G150),ISBLANK(H150)),FALSE,TRUE))</f>
        <v>1</v>
      </c>
      <c r="K150" s="16" t="b">
        <f t="shared" ref="K150:K213" si="17">IF(OR(AND(B150="N/A",D150="N/A",E150="N/A",G150="N/A"),AND(ISBLANK(B150),ISBLANK(D150),ISBLANK(E150),ISBLANK(G150)),AND(NOT(ISBLANK(B150)),NOT(ISBLANK(D150)),NOT(ISBLANK(E150)),NOT(ISBLANK(G150)),B150&lt;&gt;"N/A",D150&lt;&gt;"N/A",E150&lt;&gt;"N/A",G150&lt;&gt;"N/A")),TRUE,FALSE)</f>
        <v>1</v>
      </c>
      <c r="L150" s="16" t="b">
        <f t="shared" ref="L150:L213" si="18">IF(OR(AND(ISBLANK(B150),H150=0),AND(B150="N/A",H150=0),AND(NOT(ISBLANK(B150)),B150&lt;&gt;"N/A",H150&lt;&gt;0)),TRUE,FALSE)</f>
        <v>1</v>
      </c>
      <c r="M150" s="16" t="b">
        <f t="shared" si="13"/>
        <v>1</v>
      </c>
      <c r="N150" s="16" t="b">
        <f t="shared" si="14"/>
        <v>1</v>
      </c>
      <c r="O150" s="16" t="b">
        <f t="shared" si="15"/>
        <v>1</v>
      </c>
    </row>
    <row r="151" spans="1:15">
      <c r="A151" s="77">
        <v>132</v>
      </c>
      <c r="B151" s="212"/>
      <c r="C151" s="213"/>
      <c r="D151" s="206"/>
      <c r="E151" s="230"/>
      <c r="F151" s="212"/>
      <c r="G151" s="206"/>
      <c r="H151" s="338"/>
      <c r="I151" s="390"/>
      <c r="J151" s="16" t="b">
        <f t="shared" si="16"/>
        <v>1</v>
      </c>
      <c r="K151" s="16" t="b">
        <f t="shared" si="17"/>
        <v>1</v>
      </c>
      <c r="L151" s="16" t="b">
        <f t="shared" si="18"/>
        <v>1</v>
      </c>
      <c r="M151" s="16" t="b">
        <f t="shared" si="13"/>
        <v>1</v>
      </c>
      <c r="N151" s="16" t="b">
        <f t="shared" si="14"/>
        <v>1</v>
      </c>
      <c r="O151" s="16" t="b">
        <f t="shared" si="15"/>
        <v>1</v>
      </c>
    </row>
    <row r="152" spans="1:15">
      <c r="A152" s="77">
        <v>133</v>
      </c>
      <c r="B152" s="212"/>
      <c r="C152" s="213"/>
      <c r="D152" s="206"/>
      <c r="E152" s="230"/>
      <c r="F152" s="212"/>
      <c r="G152" s="206"/>
      <c r="H152" s="338"/>
      <c r="I152" s="390"/>
      <c r="J152" s="16" t="b">
        <f t="shared" si="16"/>
        <v>1</v>
      </c>
      <c r="K152" s="16" t="b">
        <f t="shared" si="17"/>
        <v>1</v>
      </c>
      <c r="L152" s="16" t="b">
        <f t="shared" si="18"/>
        <v>1</v>
      </c>
      <c r="M152" s="16" t="b">
        <f t="shared" si="13"/>
        <v>1</v>
      </c>
      <c r="N152" s="16" t="b">
        <f t="shared" si="14"/>
        <v>1</v>
      </c>
      <c r="O152" s="16" t="b">
        <f t="shared" si="15"/>
        <v>1</v>
      </c>
    </row>
    <row r="153" spans="1:15">
      <c r="A153" s="77">
        <v>134</v>
      </c>
      <c r="B153" s="212"/>
      <c r="C153" s="213"/>
      <c r="D153" s="206"/>
      <c r="E153" s="230"/>
      <c r="F153" s="212"/>
      <c r="G153" s="206"/>
      <c r="H153" s="338"/>
      <c r="I153" s="390"/>
      <c r="J153" s="16" t="b">
        <f t="shared" si="16"/>
        <v>1</v>
      </c>
      <c r="K153" s="16" t="b">
        <f t="shared" si="17"/>
        <v>1</v>
      </c>
      <c r="L153" s="16" t="b">
        <f t="shared" si="18"/>
        <v>1</v>
      </c>
      <c r="M153" s="16" t="b">
        <f t="shared" si="13"/>
        <v>1</v>
      </c>
      <c r="N153" s="16" t="b">
        <f t="shared" si="14"/>
        <v>1</v>
      </c>
      <c r="O153" s="16" t="b">
        <f t="shared" si="15"/>
        <v>1</v>
      </c>
    </row>
    <row r="154" spans="1:15">
      <c r="A154" s="77">
        <v>135</v>
      </c>
      <c r="B154" s="212"/>
      <c r="C154" s="213"/>
      <c r="D154" s="206"/>
      <c r="E154" s="230"/>
      <c r="F154" s="212"/>
      <c r="G154" s="206"/>
      <c r="H154" s="338"/>
      <c r="I154" s="390"/>
      <c r="J154" s="16" t="b">
        <f t="shared" si="16"/>
        <v>1</v>
      </c>
      <c r="K154" s="16" t="b">
        <f t="shared" si="17"/>
        <v>1</v>
      </c>
      <c r="L154" s="16" t="b">
        <f t="shared" si="18"/>
        <v>1</v>
      </c>
      <c r="M154" s="16" t="b">
        <f t="shared" si="13"/>
        <v>1</v>
      </c>
      <c r="N154" s="16" t="b">
        <f t="shared" si="14"/>
        <v>1</v>
      </c>
      <c r="O154" s="16" t="b">
        <f t="shared" si="15"/>
        <v>1</v>
      </c>
    </row>
    <row r="155" spans="1:15">
      <c r="A155" s="77">
        <v>136</v>
      </c>
      <c r="B155" s="212"/>
      <c r="C155" s="213"/>
      <c r="D155" s="206"/>
      <c r="E155" s="230"/>
      <c r="F155" s="212"/>
      <c r="G155" s="206"/>
      <c r="H155" s="338"/>
      <c r="I155" s="390"/>
      <c r="J155" s="16" t="b">
        <f t="shared" si="16"/>
        <v>1</v>
      </c>
      <c r="K155" s="16" t="b">
        <f t="shared" si="17"/>
        <v>1</v>
      </c>
      <c r="L155" s="16" t="b">
        <f t="shared" si="18"/>
        <v>1</v>
      </c>
      <c r="M155" s="16" t="b">
        <f t="shared" si="13"/>
        <v>1</v>
      </c>
      <c r="N155" s="16" t="b">
        <f t="shared" si="14"/>
        <v>1</v>
      </c>
      <c r="O155" s="16" t="b">
        <f t="shared" si="15"/>
        <v>1</v>
      </c>
    </row>
    <row r="156" spans="1:15">
      <c r="A156" s="77">
        <v>137</v>
      </c>
      <c r="B156" s="212"/>
      <c r="C156" s="213"/>
      <c r="D156" s="206"/>
      <c r="E156" s="230"/>
      <c r="F156" s="212"/>
      <c r="G156" s="206"/>
      <c r="H156" s="338"/>
      <c r="I156" s="390"/>
      <c r="J156" s="16" t="b">
        <f t="shared" si="16"/>
        <v>1</v>
      </c>
      <c r="K156" s="16" t="b">
        <f t="shared" si="17"/>
        <v>1</v>
      </c>
      <c r="L156" s="16" t="b">
        <f t="shared" si="18"/>
        <v>1</v>
      </c>
      <c r="M156" s="16" t="b">
        <f t="shared" si="13"/>
        <v>1</v>
      </c>
      <c r="N156" s="16" t="b">
        <f t="shared" si="14"/>
        <v>1</v>
      </c>
      <c r="O156" s="16" t="b">
        <f t="shared" si="15"/>
        <v>1</v>
      </c>
    </row>
    <row r="157" spans="1:15">
      <c r="A157" s="77">
        <v>138</v>
      </c>
      <c r="B157" s="212"/>
      <c r="C157" s="213"/>
      <c r="D157" s="206"/>
      <c r="E157" s="230"/>
      <c r="F157" s="212"/>
      <c r="G157" s="206"/>
      <c r="H157" s="338"/>
      <c r="I157" s="390"/>
      <c r="J157" s="16" t="b">
        <f t="shared" si="16"/>
        <v>1</v>
      </c>
      <c r="K157" s="16" t="b">
        <f t="shared" si="17"/>
        <v>1</v>
      </c>
      <c r="L157" s="16" t="b">
        <f t="shared" si="18"/>
        <v>1</v>
      </c>
      <c r="M157" s="16" t="b">
        <f t="shared" si="13"/>
        <v>1</v>
      </c>
      <c r="N157" s="16" t="b">
        <f t="shared" si="14"/>
        <v>1</v>
      </c>
      <c r="O157" s="16" t="b">
        <f t="shared" si="15"/>
        <v>1</v>
      </c>
    </row>
    <row r="158" spans="1:15">
      <c r="A158" s="77">
        <v>139</v>
      </c>
      <c r="B158" s="212"/>
      <c r="C158" s="213"/>
      <c r="D158" s="206"/>
      <c r="E158" s="230"/>
      <c r="F158" s="212"/>
      <c r="G158" s="206"/>
      <c r="H158" s="338"/>
      <c r="I158" s="390"/>
      <c r="J158" s="16" t="b">
        <f t="shared" si="16"/>
        <v>1</v>
      </c>
      <c r="K158" s="16" t="b">
        <f t="shared" si="17"/>
        <v>1</v>
      </c>
      <c r="L158" s="16" t="b">
        <f t="shared" si="18"/>
        <v>1</v>
      </c>
      <c r="M158" s="16" t="b">
        <f t="shared" si="13"/>
        <v>1</v>
      </c>
      <c r="N158" s="16" t="b">
        <f t="shared" si="14"/>
        <v>1</v>
      </c>
      <c r="O158" s="16" t="b">
        <f t="shared" si="15"/>
        <v>1</v>
      </c>
    </row>
    <row r="159" spans="1:15">
      <c r="A159" s="77">
        <v>140</v>
      </c>
      <c r="B159" s="212"/>
      <c r="C159" s="213"/>
      <c r="D159" s="206"/>
      <c r="E159" s="230"/>
      <c r="F159" s="212"/>
      <c r="G159" s="206"/>
      <c r="H159" s="338"/>
      <c r="I159" s="390"/>
      <c r="J159" s="16" t="b">
        <f t="shared" si="16"/>
        <v>1</v>
      </c>
      <c r="K159" s="16" t="b">
        <f t="shared" si="17"/>
        <v>1</v>
      </c>
      <c r="L159" s="16" t="b">
        <f t="shared" si="18"/>
        <v>1</v>
      </c>
      <c r="M159" s="16" t="b">
        <f t="shared" si="13"/>
        <v>1</v>
      </c>
      <c r="N159" s="16" t="b">
        <f t="shared" si="14"/>
        <v>1</v>
      </c>
      <c r="O159" s="16" t="b">
        <f t="shared" si="15"/>
        <v>1</v>
      </c>
    </row>
    <row r="160" spans="1:15">
      <c r="A160" s="77">
        <v>141</v>
      </c>
      <c r="B160" s="212"/>
      <c r="C160" s="213"/>
      <c r="D160" s="206"/>
      <c r="E160" s="230"/>
      <c r="F160" s="212"/>
      <c r="G160" s="206"/>
      <c r="H160" s="338"/>
      <c r="I160" s="390"/>
      <c r="J160" s="16" t="b">
        <f t="shared" si="16"/>
        <v>1</v>
      </c>
      <c r="K160" s="16" t="b">
        <f t="shared" si="17"/>
        <v>1</v>
      </c>
      <c r="L160" s="16" t="b">
        <f t="shared" si="18"/>
        <v>1</v>
      </c>
      <c r="M160" s="16" t="b">
        <f t="shared" si="13"/>
        <v>1</v>
      </c>
      <c r="N160" s="16" t="b">
        <f t="shared" si="14"/>
        <v>1</v>
      </c>
      <c r="O160" s="16" t="b">
        <f t="shared" si="15"/>
        <v>1</v>
      </c>
    </row>
    <row r="161" spans="1:15">
      <c r="A161" s="77">
        <v>142</v>
      </c>
      <c r="B161" s="212"/>
      <c r="C161" s="213"/>
      <c r="D161" s="206"/>
      <c r="E161" s="230"/>
      <c r="F161" s="212"/>
      <c r="G161" s="206"/>
      <c r="H161" s="338"/>
      <c r="I161" s="390"/>
      <c r="J161" s="16" t="b">
        <f t="shared" si="16"/>
        <v>1</v>
      </c>
      <c r="K161" s="16" t="b">
        <f t="shared" si="17"/>
        <v>1</v>
      </c>
      <c r="L161" s="16" t="b">
        <f t="shared" si="18"/>
        <v>1</v>
      </c>
      <c r="M161" s="16" t="b">
        <f t="shared" si="13"/>
        <v>1</v>
      </c>
      <c r="N161" s="16" t="b">
        <f t="shared" si="14"/>
        <v>1</v>
      </c>
      <c r="O161" s="16" t="b">
        <f t="shared" si="15"/>
        <v>1</v>
      </c>
    </row>
    <row r="162" spans="1:15">
      <c r="A162" s="77">
        <v>143</v>
      </c>
      <c r="B162" s="212"/>
      <c r="C162" s="213"/>
      <c r="D162" s="206"/>
      <c r="E162" s="230"/>
      <c r="F162" s="212"/>
      <c r="G162" s="206"/>
      <c r="H162" s="338"/>
      <c r="I162" s="390"/>
      <c r="J162" s="16" t="b">
        <f t="shared" si="16"/>
        <v>1</v>
      </c>
      <c r="K162" s="16" t="b">
        <f t="shared" si="17"/>
        <v>1</v>
      </c>
      <c r="L162" s="16" t="b">
        <f t="shared" si="18"/>
        <v>1</v>
      </c>
      <c r="M162" s="16" t="b">
        <f t="shared" si="13"/>
        <v>1</v>
      </c>
      <c r="N162" s="16" t="b">
        <f t="shared" si="14"/>
        <v>1</v>
      </c>
      <c r="O162" s="16" t="b">
        <f t="shared" si="15"/>
        <v>1</v>
      </c>
    </row>
    <row r="163" spans="1:15">
      <c r="A163" s="77">
        <v>144</v>
      </c>
      <c r="B163" s="212"/>
      <c r="C163" s="213"/>
      <c r="D163" s="206"/>
      <c r="E163" s="230"/>
      <c r="F163" s="212"/>
      <c r="G163" s="206"/>
      <c r="H163" s="338"/>
      <c r="I163" s="390"/>
      <c r="J163" s="16" t="b">
        <f t="shared" si="16"/>
        <v>1</v>
      </c>
      <c r="K163" s="16" t="b">
        <f t="shared" si="17"/>
        <v>1</v>
      </c>
      <c r="L163" s="16" t="b">
        <f t="shared" si="18"/>
        <v>1</v>
      </c>
      <c r="M163" s="16" t="b">
        <f t="shared" si="13"/>
        <v>1</v>
      </c>
      <c r="N163" s="16" t="b">
        <f t="shared" si="14"/>
        <v>1</v>
      </c>
      <c r="O163" s="16" t="b">
        <f t="shared" si="15"/>
        <v>1</v>
      </c>
    </row>
    <row r="164" spans="1:15">
      <c r="A164" s="77">
        <v>145</v>
      </c>
      <c r="B164" s="212"/>
      <c r="C164" s="213"/>
      <c r="D164" s="206"/>
      <c r="E164" s="230"/>
      <c r="F164" s="212"/>
      <c r="G164" s="206"/>
      <c r="H164" s="338"/>
      <c r="I164" s="390"/>
      <c r="J164" s="16" t="b">
        <f t="shared" si="16"/>
        <v>1</v>
      </c>
      <c r="K164" s="16" t="b">
        <f t="shared" si="17"/>
        <v>1</v>
      </c>
      <c r="L164" s="16" t="b">
        <f t="shared" si="18"/>
        <v>1</v>
      </c>
      <c r="M164" s="16" t="b">
        <f t="shared" si="13"/>
        <v>1</v>
      </c>
      <c r="N164" s="16" t="b">
        <f t="shared" si="14"/>
        <v>1</v>
      </c>
      <c r="O164" s="16" t="b">
        <f t="shared" si="15"/>
        <v>1</v>
      </c>
    </row>
    <row r="165" spans="1:15">
      <c r="A165" s="77">
        <v>146</v>
      </c>
      <c r="B165" s="212"/>
      <c r="C165" s="213"/>
      <c r="D165" s="206"/>
      <c r="E165" s="230"/>
      <c r="F165" s="212"/>
      <c r="G165" s="206"/>
      <c r="H165" s="338"/>
      <c r="I165" s="390"/>
      <c r="J165" s="16" t="b">
        <f t="shared" si="16"/>
        <v>1</v>
      </c>
      <c r="K165" s="16" t="b">
        <f t="shared" si="17"/>
        <v>1</v>
      </c>
      <c r="L165" s="16" t="b">
        <f t="shared" si="18"/>
        <v>1</v>
      </c>
      <c r="M165" s="16" t="b">
        <f t="shared" si="13"/>
        <v>1</v>
      </c>
      <c r="N165" s="16" t="b">
        <f t="shared" si="14"/>
        <v>1</v>
      </c>
      <c r="O165" s="16" t="b">
        <f t="shared" si="15"/>
        <v>1</v>
      </c>
    </row>
    <row r="166" spans="1:15">
      <c r="A166" s="77">
        <v>147</v>
      </c>
      <c r="B166" s="212"/>
      <c r="C166" s="213"/>
      <c r="D166" s="206"/>
      <c r="E166" s="230"/>
      <c r="F166" s="212"/>
      <c r="G166" s="206"/>
      <c r="H166" s="338"/>
      <c r="I166" s="390"/>
      <c r="J166" s="16" t="b">
        <f t="shared" si="16"/>
        <v>1</v>
      </c>
      <c r="K166" s="16" t="b">
        <f t="shared" si="17"/>
        <v>1</v>
      </c>
      <c r="L166" s="16" t="b">
        <f t="shared" si="18"/>
        <v>1</v>
      </c>
      <c r="M166" s="16" t="b">
        <f t="shared" si="13"/>
        <v>1</v>
      </c>
      <c r="N166" s="16" t="b">
        <f t="shared" si="14"/>
        <v>1</v>
      </c>
      <c r="O166" s="16" t="b">
        <f t="shared" si="15"/>
        <v>1</v>
      </c>
    </row>
    <row r="167" spans="1:15">
      <c r="A167" s="77">
        <v>148</v>
      </c>
      <c r="B167" s="212"/>
      <c r="C167" s="213"/>
      <c r="D167" s="206"/>
      <c r="E167" s="230"/>
      <c r="F167" s="212"/>
      <c r="G167" s="206"/>
      <c r="H167" s="338"/>
      <c r="I167" s="390"/>
      <c r="J167" s="16" t="b">
        <f t="shared" si="16"/>
        <v>1</v>
      </c>
      <c r="K167" s="16" t="b">
        <f t="shared" si="17"/>
        <v>1</v>
      </c>
      <c r="L167" s="16" t="b">
        <f t="shared" si="18"/>
        <v>1</v>
      </c>
      <c r="M167" s="16" t="b">
        <f t="shared" si="13"/>
        <v>1</v>
      </c>
      <c r="N167" s="16" t="b">
        <f t="shared" si="14"/>
        <v>1</v>
      </c>
      <c r="O167" s="16" t="b">
        <f t="shared" si="15"/>
        <v>1</v>
      </c>
    </row>
    <row r="168" spans="1:15">
      <c r="A168" s="77">
        <v>149</v>
      </c>
      <c r="B168" s="212"/>
      <c r="C168" s="213"/>
      <c r="D168" s="206"/>
      <c r="E168" s="230"/>
      <c r="F168" s="212"/>
      <c r="G168" s="206"/>
      <c r="H168" s="338"/>
      <c r="I168" s="390"/>
      <c r="J168" s="16" t="b">
        <f t="shared" si="16"/>
        <v>1</v>
      </c>
      <c r="K168" s="16" t="b">
        <f t="shared" si="17"/>
        <v>1</v>
      </c>
      <c r="L168" s="16" t="b">
        <f t="shared" si="18"/>
        <v>1</v>
      </c>
      <c r="M168" s="16" t="b">
        <f t="shared" si="13"/>
        <v>1</v>
      </c>
      <c r="N168" s="16" t="b">
        <f t="shared" si="14"/>
        <v>1</v>
      </c>
      <c r="O168" s="16" t="b">
        <f t="shared" si="15"/>
        <v>1</v>
      </c>
    </row>
    <row r="169" spans="1:15">
      <c r="A169" s="77">
        <v>150</v>
      </c>
      <c r="B169" s="212"/>
      <c r="C169" s="213"/>
      <c r="D169" s="206"/>
      <c r="E169" s="230"/>
      <c r="F169" s="212"/>
      <c r="G169" s="206"/>
      <c r="H169" s="338"/>
      <c r="I169" s="390"/>
      <c r="J169" s="16" t="b">
        <f t="shared" si="16"/>
        <v>1</v>
      </c>
      <c r="K169" s="16" t="b">
        <f t="shared" si="17"/>
        <v>1</v>
      </c>
      <c r="L169" s="16" t="b">
        <f t="shared" si="18"/>
        <v>1</v>
      </c>
      <c r="M169" s="16" t="b">
        <f t="shared" si="13"/>
        <v>1</v>
      </c>
      <c r="N169" s="16" t="b">
        <f t="shared" si="14"/>
        <v>1</v>
      </c>
      <c r="O169" s="16" t="b">
        <f t="shared" si="15"/>
        <v>1</v>
      </c>
    </row>
    <row r="170" spans="1:15">
      <c r="A170" s="77">
        <v>151</v>
      </c>
      <c r="B170" s="212"/>
      <c r="C170" s="213"/>
      <c r="D170" s="206"/>
      <c r="E170" s="230"/>
      <c r="F170" s="212"/>
      <c r="G170" s="206"/>
      <c r="H170" s="338"/>
      <c r="I170" s="390"/>
      <c r="J170" s="16" t="b">
        <f t="shared" si="16"/>
        <v>1</v>
      </c>
      <c r="K170" s="16" t="b">
        <f t="shared" si="17"/>
        <v>1</v>
      </c>
      <c r="L170" s="16" t="b">
        <f t="shared" si="18"/>
        <v>1</v>
      </c>
      <c r="M170" s="16" t="b">
        <f t="shared" si="13"/>
        <v>1</v>
      </c>
      <c r="N170" s="16" t="b">
        <f t="shared" si="14"/>
        <v>1</v>
      </c>
      <c r="O170" s="16" t="b">
        <f t="shared" si="15"/>
        <v>1</v>
      </c>
    </row>
    <row r="171" spans="1:15">
      <c r="A171" s="77">
        <v>152</v>
      </c>
      <c r="B171" s="212"/>
      <c r="C171" s="213"/>
      <c r="D171" s="206"/>
      <c r="E171" s="230"/>
      <c r="F171" s="212"/>
      <c r="G171" s="206"/>
      <c r="H171" s="338"/>
      <c r="I171" s="390"/>
      <c r="J171" s="16" t="b">
        <f t="shared" si="16"/>
        <v>1</v>
      </c>
      <c r="K171" s="16" t="b">
        <f t="shared" si="17"/>
        <v>1</v>
      </c>
      <c r="L171" s="16" t="b">
        <f t="shared" si="18"/>
        <v>1</v>
      </c>
      <c r="M171" s="16" t="b">
        <f t="shared" si="13"/>
        <v>1</v>
      </c>
      <c r="N171" s="16" t="b">
        <f t="shared" si="14"/>
        <v>1</v>
      </c>
      <c r="O171" s="16" t="b">
        <f t="shared" si="15"/>
        <v>1</v>
      </c>
    </row>
    <row r="172" spans="1:15">
      <c r="A172" s="77">
        <v>153</v>
      </c>
      <c r="B172" s="212"/>
      <c r="C172" s="213"/>
      <c r="D172" s="206"/>
      <c r="E172" s="230"/>
      <c r="F172" s="212"/>
      <c r="G172" s="206"/>
      <c r="H172" s="338"/>
      <c r="I172" s="390"/>
      <c r="J172" s="16" t="b">
        <f t="shared" si="16"/>
        <v>1</v>
      </c>
      <c r="K172" s="16" t="b">
        <f t="shared" si="17"/>
        <v>1</v>
      </c>
      <c r="L172" s="16" t="b">
        <f t="shared" si="18"/>
        <v>1</v>
      </c>
      <c r="M172" s="16" t="b">
        <f t="shared" si="13"/>
        <v>1</v>
      </c>
      <c r="N172" s="16" t="b">
        <f t="shared" si="14"/>
        <v>1</v>
      </c>
      <c r="O172" s="16" t="b">
        <f t="shared" si="15"/>
        <v>1</v>
      </c>
    </row>
    <row r="173" spans="1:15">
      <c r="A173" s="77">
        <v>154</v>
      </c>
      <c r="B173" s="212"/>
      <c r="C173" s="213"/>
      <c r="D173" s="206"/>
      <c r="E173" s="230"/>
      <c r="F173" s="212"/>
      <c r="G173" s="206"/>
      <c r="H173" s="338"/>
      <c r="I173" s="390"/>
      <c r="J173" s="16" t="b">
        <f t="shared" si="16"/>
        <v>1</v>
      </c>
      <c r="K173" s="16" t="b">
        <f t="shared" si="17"/>
        <v>1</v>
      </c>
      <c r="L173" s="16" t="b">
        <f t="shared" si="18"/>
        <v>1</v>
      </c>
      <c r="M173" s="16" t="b">
        <f t="shared" si="13"/>
        <v>1</v>
      </c>
      <c r="N173" s="16" t="b">
        <f t="shared" si="14"/>
        <v>1</v>
      </c>
      <c r="O173" s="16" t="b">
        <f t="shared" si="15"/>
        <v>1</v>
      </c>
    </row>
    <row r="174" spans="1:15">
      <c r="A174" s="77">
        <v>155</v>
      </c>
      <c r="B174" s="212"/>
      <c r="C174" s="213"/>
      <c r="D174" s="206"/>
      <c r="E174" s="230"/>
      <c r="F174" s="212"/>
      <c r="G174" s="206"/>
      <c r="H174" s="338"/>
      <c r="I174" s="390"/>
      <c r="J174" s="16" t="b">
        <f t="shared" si="16"/>
        <v>1</v>
      </c>
      <c r="K174" s="16" t="b">
        <f t="shared" si="17"/>
        <v>1</v>
      </c>
      <c r="L174" s="16" t="b">
        <f t="shared" si="18"/>
        <v>1</v>
      </c>
      <c r="M174" s="16" t="b">
        <f t="shared" si="13"/>
        <v>1</v>
      </c>
      <c r="N174" s="16" t="b">
        <f t="shared" si="14"/>
        <v>1</v>
      </c>
      <c r="O174" s="16" t="b">
        <f t="shared" si="15"/>
        <v>1</v>
      </c>
    </row>
    <row r="175" spans="1:15">
      <c r="A175" s="77">
        <v>156</v>
      </c>
      <c r="B175" s="212"/>
      <c r="C175" s="213"/>
      <c r="D175" s="206"/>
      <c r="E175" s="230"/>
      <c r="F175" s="212"/>
      <c r="G175" s="206"/>
      <c r="H175" s="338"/>
      <c r="I175" s="390"/>
      <c r="J175" s="16" t="b">
        <f t="shared" si="16"/>
        <v>1</v>
      </c>
      <c r="K175" s="16" t="b">
        <f t="shared" si="17"/>
        <v>1</v>
      </c>
      <c r="L175" s="16" t="b">
        <f t="shared" si="18"/>
        <v>1</v>
      </c>
      <c r="M175" s="16" t="b">
        <f t="shared" si="13"/>
        <v>1</v>
      </c>
      <c r="N175" s="16" t="b">
        <f t="shared" si="14"/>
        <v>1</v>
      </c>
      <c r="O175" s="16" t="b">
        <f t="shared" si="15"/>
        <v>1</v>
      </c>
    </row>
    <row r="176" spans="1:15">
      <c r="A176" s="77">
        <v>157</v>
      </c>
      <c r="B176" s="212"/>
      <c r="C176" s="213"/>
      <c r="D176" s="206"/>
      <c r="E176" s="230"/>
      <c r="F176" s="212"/>
      <c r="G176" s="206"/>
      <c r="H176" s="338"/>
      <c r="I176" s="390"/>
      <c r="J176" s="16" t="b">
        <f t="shared" si="16"/>
        <v>1</v>
      </c>
      <c r="K176" s="16" t="b">
        <f t="shared" si="17"/>
        <v>1</v>
      </c>
      <c r="L176" s="16" t="b">
        <f t="shared" si="18"/>
        <v>1</v>
      </c>
      <c r="M176" s="16" t="b">
        <f t="shared" si="13"/>
        <v>1</v>
      </c>
      <c r="N176" s="16" t="b">
        <f t="shared" si="14"/>
        <v>1</v>
      </c>
      <c r="O176" s="16" t="b">
        <f t="shared" si="15"/>
        <v>1</v>
      </c>
    </row>
    <row r="177" spans="1:15">
      <c r="A177" s="77">
        <v>158</v>
      </c>
      <c r="B177" s="212"/>
      <c r="C177" s="213"/>
      <c r="D177" s="206"/>
      <c r="E177" s="230"/>
      <c r="F177" s="212"/>
      <c r="G177" s="206"/>
      <c r="H177" s="338"/>
      <c r="I177" s="390"/>
      <c r="J177" s="16" t="b">
        <f t="shared" si="16"/>
        <v>1</v>
      </c>
      <c r="K177" s="16" t="b">
        <f t="shared" si="17"/>
        <v>1</v>
      </c>
      <c r="L177" s="16" t="b">
        <f t="shared" si="18"/>
        <v>1</v>
      </c>
      <c r="M177" s="16" t="b">
        <f t="shared" si="13"/>
        <v>1</v>
      </c>
      <c r="N177" s="16" t="b">
        <f t="shared" si="14"/>
        <v>1</v>
      </c>
      <c r="O177" s="16" t="b">
        <f t="shared" si="15"/>
        <v>1</v>
      </c>
    </row>
    <row r="178" spans="1:15">
      <c r="A178" s="77">
        <v>159</v>
      </c>
      <c r="B178" s="212"/>
      <c r="C178" s="213"/>
      <c r="D178" s="206"/>
      <c r="E178" s="230"/>
      <c r="F178" s="212"/>
      <c r="G178" s="206"/>
      <c r="H178" s="338"/>
      <c r="I178" s="390"/>
      <c r="J178" s="16" t="b">
        <f t="shared" si="16"/>
        <v>1</v>
      </c>
      <c r="K178" s="16" t="b">
        <f t="shared" si="17"/>
        <v>1</v>
      </c>
      <c r="L178" s="16" t="b">
        <f t="shared" si="18"/>
        <v>1</v>
      </c>
      <c r="M178" s="16" t="b">
        <f t="shared" si="13"/>
        <v>1</v>
      </c>
      <c r="N178" s="16" t="b">
        <f t="shared" si="14"/>
        <v>1</v>
      </c>
      <c r="O178" s="16" t="b">
        <f t="shared" si="15"/>
        <v>1</v>
      </c>
    </row>
    <row r="179" spans="1:15">
      <c r="A179" s="77">
        <v>160</v>
      </c>
      <c r="B179" s="212"/>
      <c r="C179" s="213"/>
      <c r="D179" s="206"/>
      <c r="E179" s="230"/>
      <c r="F179" s="212"/>
      <c r="G179" s="206"/>
      <c r="H179" s="338"/>
      <c r="I179" s="390"/>
      <c r="J179" s="16" t="b">
        <f t="shared" si="16"/>
        <v>1</v>
      </c>
      <c r="K179" s="16" t="b">
        <f t="shared" si="17"/>
        <v>1</v>
      </c>
      <c r="L179" s="16" t="b">
        <f t="shared" si="18"/>
        <v>1</v>
      </c>
      <c r="M179" s="16" t="b">
        <f t="shared" si="13"/>
        <v>1</v>
      </c>
      <c r="N179" s="16" t="b">
        <f t="shared" si="14"/>
        <v>1</v>
      </c>
      <c r="O179" s="16" t="b">
        <f t="shared" si="15"/>
        <v>1</v>
      </c>
    </row>
    <row r="180" spans="1:15">
      <c r="A180" s="77">
        <v>161</v>
      </c>
      <c r="B180" s="212"/>
      <c r="C180" s="213"/>
      <c r="D180" s="206"/>
      <c r="E180" s="230"/>
      <c r="F180" s="212"/>
      <c r="G180" s="206"/>
      <c r="H180" s="338"/>
      <c r="I180" s="390"/>
      <c r="J180" s="16" t="b">
        <f t="shared" si="16"/>
        <v>1</v>
      </c>
      <c r="K180" s="16" t="b">
        <f t="shared" si="17"/>
        <v>1</v>
      </c>
      <c r="L180" s="16" t="b">
        <f t="shared" si="18"/>
        <v>1</v>
      </c>
      <c r="M180" s="16" t="b">
        <f t="shared" si="13"/>
        <v>1</v>
      </c>
      <c r="N180" s="16" t="b">
        <f t="shared" si="14"/>
        <v>1</v>
      </c>
      <c r="O180" s="16" t="b">
        <f t="shared" si="15"/>
        <v>1</v>
      </c>
    </row>
    <row r="181" spans="1:15">
      <c r="A181" s="77">
        <v>162</v>
      </c>
      <c r="B181" s="212"/>
      <c r="C181" s="213"/>
      <c r="D181" s="206"/>
      <c r="E181" s="230"/>
      <c r="F181" s="212"/>
      <c r="G181" s="206"/>
      <c r="H181" s="338"/>
      <c r="I181" s="390"/>
      <c r="J181" s="16" t="b">
        <f t="shared" si="16"/>
        <v>1</v>
      </c>
      <c r="K181" s="16" t="b">
        <f t="shared" si="17"/>
        <v>1</v>
      </c>
      <c r="L181" s="16" t="b">
        <f t="shared" si="18"/>
        <v>1</v>
      </c>
      <c r="M181" s="16" t="b">
        <f t="shared" si="13"/>
        <v>1</v>
      </c>
      <c r="N181" s="16" t="b">
        <f t="shared" si="14"/>
        <v>1</v>
      </c>
      <c r="O181" s="16" t="b">
        <f t="shared" si="15"/>
        <v>1</v>
      </c>
    </row>
    <row r="182" spans="1:15">
      <c r="A182" s="77">
        <v>163</v>
      </c>
      <c r="B182" s="212"/>
      <c r="C182" s="213"/>
      <c r="D182" s="206"/>
      <c r="E182" s="230"/>
      <c r="F182" s="212"/>
      <c r="G182" s="206"/>
      <c r="H182" s="338"/>
      <c r="I182" s="390"/>
      <c r="J182" s="16" t="b">
        <f t="shared" si="16"/>
        <v>1</v>
      </c>
      <c r="K182" s="16" t="b">
        <f t="shared" si="17"/>
        <v>1</v>
      </c>
      <c r="L182" s="16" t="b">
        <f t="shared" si="18"/>
        <v>1</v>
      </c>
      <c r="M182" s="16" t="b">
        <f t="shared" si="13"/>
        <v>1</v>
      </c>
      <c r="N182" s="16" t="b">
        <f t="shared" si="14"/>
        <v>1</v>
      </c>
      <c r="O182" s="16" t="b">
        <f t="shared" si="15"/>
        <v>1</v>
      </c>
    </row>
    <row r="183" spans="1:15">
      <c r="A183" s="77">
        <v>164</v>
      </c>
      <c r="B183" s="212"/>
      <c r="C183" s="213"/>
      <c r="D183" s="206"/>
      <c r="E183" s="230"/>
      <c r="F183" s="212"/>
      <c r="G183" s="206"/>
      <c r="H183" s="338"/>
      <c r="I183" s="390"/>
      <c r="J183" s="16" t="b">
        <f t="shared" si="16"/>
        <v>1</v>
      </c>
      <c r="K183" s="16" t="b">
        <f t="shared" si="17"/>
        <v>1</v>
      </c>
      <c r="L183" s="16" t="b">
        <f t="shared" si="18"/>
        <v>1</v>
      </c>
      <c r="M183" s="16" t="b">
        <f t="shared" si="13"/>
        <v>1</v>
      </c>
      <c r="N183" s="16" t="b">
        <f t="shared" si="14"/>
        <v>1</v>
      </c>
      <c r="O183" s="16" t="b">
        <f t="shared" si="15"/>
        <v>1</v>
      </c>
    </row>
    <row r="184" spans="1:15">
      <c r="A184" s="77">
        <v>165</v>
      </c>
      <c r="B184" s="212"/>
      <c r="C184" s="213"/>
      <c r="D184" s="206"/>
      <c r="E184" s="230"/>
      <c r="F184" s="212"/>
      <c r="G184" s="206"/>
      <c r="H184" s="338"/>
      <c r="I184" s="390"/>
      <c r="J184" s="16" t="b">
        <f t="shared" si="16"/>
        <v>1</v>
      </c>
      <c r="K184" s="16" t="b">
        <f t="shared" si="17"/>
        <v>1</v>
      </c>
      <c r="L184" s="16" t="b">
        <f t="shared" si="18"/>
        <v>1</v>
      </c>
      <c r="M184" s="16" t="b">
        <f t="shared" si="13"/>
        <v>1</v>
      </c>
      <c r="N184" s="16" t="b">
        <f t="shared" si="14"/>
        <v>1</v>
      </c>
      <c r="O184" s="16" t="b">
        <f t="shared" si="15"/>
        <v>1</v>
      </c>
    </row>
    <row r="185" spans="1:15">
      <c r="A185" s="77">
        <v>166</v>
      </c>
      <c r="B185" s="212"/>
      <c r="C185" s="213"/>
      <c r="D185" s="206"/>
      <c r="E185" s="230"/>
      <c r="F185" s="212"/>
      <c r="G185" s="206"/>
      <c r="H185" s="338"/>
      <c r="I185" s="390"/>
      <c r="J185" s="16" t="b">
        <f t="shared" si="16"/>
        <v>1</v>
      </c>
      <c r="K185" s="16" t="b">
        <f t="shared" si="17"/>
        <v>1</v>
      </c>
      <c r="L185" s="16" t="b">
        <f t="shared" si="18"/>
        <v>1</v>
      </c>
      <c r="M185" s="16" t="b">
        <f t="shared" si="13"/>
        <v>1</v>
      </c>
      <c r="N185" s="16" t="b">
        <f t="shared" si="14"/>
        <v>1</v>
      </c>
      <c r="O185" s="16" t="b">
        <f t="shared" si="15"/>
        <v>1</v>
      </c>
    </row>
    <row r="186" spans="1:15">
      <c r="A186" s="77">
        <v>167</v>
      </c>
      <c r="B186" s="212"/>
      <c r="C186" s="213"/>
      <c r="D186" s="206"/>
      <c r="E186" s="230"/>
      <c r="F186" s="212"/>
      <c r="G186" s="206"/>
      <c r="H186" s="338"/>
      <c r="I186" s="390"/>
      <c r="J186" s="16" t="b">
        <f t="shared" si="16"/>
        <v>1</v>
      </c>
      <c r="K186" s="16" t="b">
        <f t="shared" si="17"/>
        <v>1</v>
      </c>
      <c r="L186" s="16" t="b">
        <f t="shared" si="18"/>
        <v>1</v>
      </c>
      <c r="M186" s="16" t="b">
        <f t="shared" si="13"/>
        <v>1</v>
      </c>
      <c r="N186" s="16" t="b">
        <f t="shared" si="14"/>
        <v>1</v>
      </c>
      <c r="O186" s="16" t="b">
        <f t="shared" si="15"/>
        <v>1</v>
      </c>
    </row>
    <row r="187" spans="1:15">
      <c r="A187" s="77">
        <v>168</v>
      </c>
      <c r="B187" s="212"/>
      <c r="C187" s="213"/>
      <c r="D187" s="206"/>
      <c r="E187" s="230"/>
      <c r="F187" s="212"/>
      <c r="G187" s="206"/>
      <c r="H187" s="338"/>
      <c r="I187" s="390"/>
      <c r="J187" s="16" t="b">
        <f t="shared" si="16"/>
        <v>1</v>
      </c>
      <c r="K187" s="16" t="b">
        <f t="shared" si="17"/>
        <v>1</v>
      </c>
      <c r="L187" s="16" t="b">
        <f t="shared" si="18"/>
        <v>1</v>
      </c>
      <c r="M187" s="16" t="b">
        <f t="shared" si="13"/>
        <v>1</v>
      </c>
      <c r="N187" s="16" t="b">
        <f t="shared" si="14"/>
        <v>1</v>
      </c>
      <c r="O187" s="16" t="b">
        <f t="shared" si="15"/>
        <v>1</v>
      </c>
    </row>
    <row r="188" spans="1:15">
      <c r="A188" s="77">
        <v>169</v>
      </c>
      <c r="B188" s="212"/>
      <c r="C188" s="213"/>
      <c r="D188" s="206"/>
      <c r="E188" s="230"/>
      <c r="F188" s="212"/>
      <c r="G188" s="206"/>
      <c r="H188" s="338"/>
      <c r="I188" s="390"/>
      <c r="J188" s="16" t="b">
        <f t="shared" si="16"/>
        <v>1</v>
      </c>
      <c r="K188" s="16" t="b">
        <f t="shared" si="17"/>
        <v>1</v>
      </c>
      <c r="L188" s="16" t="b">
        <f t="shared" si="18"/>
        <v>1</v>
      </c>
      <c r="M188" s="16" t="b">
        <f t="shared" si="13"/>
        <v>1</v>
      </c>
      <c r="N188" s="16" t="b">
        <f t="shared" si="14"/>
        <v>1</v>
      </c>
      <c r="O188" s="16" t="b">
        <f t="shared" si="15"/>
        <v>1</v>
      </c>
    </row>
    <row r="189" spans="1:15">
      <c r="A189" s="77">
        <v>170</v>
      </c>
      <c r="B189" s="212"/>
      <c r="C189" s="213"/>
      <c r="D189" s="206"/>
      <c r="E189" s="230"/>
      <c r="F189" s="212"/>
      <c r="G189" s="206"/>
      <c r="H189" s="338"/>
      <c r="I189" s="390"/>
      <c r="J189" s="16" t="b">
        <f t="shared" si="16"/>
        <v>1</v>
      </c>
      <c r="K189" s="16" t="b">
        <f t="shared" si="17"/>
        <v>1</v>
      </c>
      <c r="L189" s="16" t="b">
        <f t="shared" si="18"/>
        <v>1</v>
      </c>
      <c r="M189" s="16" t="b">
        <f t="shared" si="13"/>
        <v>1</v>
      </c>
      <c r="N189" s="16" t="b">
        <f t="shared" si="14"/>
        <v>1</v>
      </c>
      <c r="O189" s="16" t="b">
        <f t="shared" si="15"/>
        <v>1</v>
      </c>
    </row>
    <row r="190" spans="1:15">
      <c r="A190" s="77">
        <v>171</v>
      </c>
      <c r="B190" s="212"/>
      <c r="C190" s="213"/>
      <c r="D190" s="206"/>
      <c r="E190" s="230"/>
      <c r="F190" s="212"/>
      <c r="G190" s="206"/>
      <c r="H190" s="338"/>
      <c r="I190" s="390"/>
      <c r="J190" s="16" t="b">
        <f t="shared" si="16"/>
        <v>1</v>
      </c>
      <c r="K190" s="16" t="b">
        <f t="shared" si="17"/>
        <v>1</v>
      </c>
      <c r="L190" s="16" t="b">
        <f t="shared" si="18"/>
        <v>1</v>
      </c>
      <c r="M190" s="16" t="b">
        <f t="shared" si="13"/>
        <v>1</v>
      </c>
      <c r="N190" s="16" t="b">
        <f t="shared" si="14"/>
        <v>1</v>
      </c>
      <c r="O190" s="16" t="b">
        <f t="shared" si="15"/>
        <v>1</v>
      </c>
    </row>
    <row r="191" spans="1:15">
      <c r="A191" s="77">
        <v>172</v>
      </c>
      <c r="B191" s="212"/>
      <c r="C191" s="213"/>
      <c r="D191" s="206"/>
      <c r="E191" s="230"/>
      <c r="F191" s="212"/>
      <c r="G191" s="206"/>
      <c r="H191" s="338"/>
      <c r="I191" s="390"/>
      <c r="J191" s="16" t="b">
        <f t="shared" si="16"/>
        <v>1</v>
      </c>
      <c r="K191" s="16" t="b">
        <f t="shared" si="17"/>
        <v>1</v>
      </c>
      <c r="L191" s="16" t="b">
        <f t="shared" si="18"/>
        <v>1</v>
      </c>
      <c r="M191" s="16" t="b">
        <f t="shared" si="13"/>
        <v>1</v>
      </c>
      <c r="N191" s="16" t="b">
        <f t="shared" si="14"/>
        <v>1</v>
      </c>
      <c r="O191" s="16" t="b">
        <f t="shared" si="15"/>
        <v>1</v>
      </c>
    </row>
    <row r="192" spans="1:15">
      <c r="A192" s="77">
        <v>173</v>
      </c>
      <c r="B192" s="212"/>
      <c r="C192" s="213"/>
      <c r="D192" s="206"/>
      <c r="E192" s="230"/>
      <c r="F192" s="212"/>
      <c r="G192" s="206"/>
      <c r="H192" s="338"/>
      <c r="I192" s="390"/>
      <c r="J192" s="16" t="b">
        <f t="shared" si="16"/>
        <v>1</v>
      </c>
      <c r="K192" s="16" t="b">
        <f t="shared" si="17"/>
        <v>1</v>
      </c>
      <c r="L192" s="16" t="b">
        <f t="shared" si="18"/>
        <v>1</v>
      </c>
      <c r="M192" s="16" t="b">
        <f t="shared" si="13"/>
        <v>1</v>
      </c>
      <c r="N192" s="16" t="b">
        <f t="shared" si="14"/>
        <v>1</v>
      </c>
      <c r="O192" s="16" t="b">
        <f t="shared" si="15"/>
        <v>1</v>
      </c>
    </row>
    <row r="193" spans="1:15">
      <c r="A193" s="77">
        <v>174</v>
      </c>
      <c r="B193" s="212"/>
      <c r="C193" s="213"/>
      <c r="D193" s="206"/>
      <c r="E193" s="230"/>
      <c r="F193" s="212"/>
      <c r="G193" s="206"/>
      <c r="H193" s="338"/>
      <c r="I193" s="390"/>
      <c r="J193" s="16" t="b">
        <f t="shared" si="16"/>
        <v>1</v>
      </c>
      <c r="K193" s="16" t="b">
        <f t="shared" si="17"/>
        <v>1</v>
      </c>
      <c r="L193" s="16" t="b">
        <f t="shared" si="18"/>
        <v>1</v>
      </c>
      <c r="M193" s="16" t="b">
        <f t="shared" si="13"/>
        <v>1</v>
      </c>
      <c r="N193" s="16" t="b">
        <f t="shared" si="14"/>
        <v>1</v>
      </c>
      <c r="O193" s="16" t="b">
        <f t="shared" si="15"/>
        <v>1</v>
      </c>
    </row>
    <row r="194" spans="1:15">
      <c r="A194" s="77">
        <v>175</v>
      </c>
      <c r="B194" s="212"/>
      <c r="C194" s="213"/>
      <c r="D194" s="206"/>
      <c r="E194" s="230"/>
      <c r="F194" s="212"/>
      <c r="G194" s="206"/>
      <c r="H194" s="338"/>
      <c r="I194" s="390"/>
      <c r="J194" s="16" t="b">
        <f t="shared" si="16"/>
        <v>1</v>
      </c>
      <c r="K194" s="16" t="b">
        <f t="shared" si="17"/>
        <v>1</v>
      </c>
      <c r="L194" s="16" t="b">
        <f t="shared" si="18"/>
        <v>1</v>
      </c>
      <c r="M194" s="16" t="b">
        <f t="shared" si="13"/>
        <v>1</v>
      </c>
      <c r="N194" s="16" t="b">
        <f t="shared" si="14"/>
        <v>1</v>
      </c>
      <c r="O194" s="16" t="b">
        <f t="shared" si="15"/>
        <v>1</v>
      </c>
    </row>
    <row r="195" spans="1:15">
      <c r="A195" s="77">
        <v>176</v>
      </c>
      <c r="B195" s="212"/>
      <c r="C195" s="213"/>
      <c r="D195" s="206"/>
      <c r="E195" s="230"/>
      <c r="F195" s="212"/>
      <c r="G195" s="206"/>
      <c r="H195" s="338"/>
      <c r="I195" s="390"/>
      <c r="J195" s="16" t="b">
        <f t="shared" si="16"/>
        <v>1</v>
      </c>
      <c r="K195" s="16" t="b">
        <f t="shared" si="17"/>
        <v>1</v>
      </c>
      <c r="L195" s="16" t="b">
        <f t="shared" si="18"/>
        <v>1</v>
      </c>
      <c r="M195" s="16" t="b">
        <f t="shared" si="13"/>
        <v>1</v>
      </c>
      <c r="N195" s="16" t="b">
        <f t="shared" si="14"/>
        <v>1</v>
      </c>
      <c r="O195" s="16" t="b">
        <f t="shared" si="15"/>
        <v>1</v>
      </c>
    </row>
    <row r="196" spans="1:15">
      <c r="A196" s="77">
        <v>177</v>
      </c>
      <c r="B196" s="212"/>
      <c r="C196" s="213"/>
      <c r="D196" s="206"/>
      <c r="E196" s="230"/>
      <c r="F196" s="212"/>
      <c r="G196" s="206"/>
      <c r="H196" s="338"/>
      <c r="I196" s="390"/>
      <c r="J196" s="16" t="b">
        <f t="shared" si="16"/>
        <v>1</v>
      </c>
      <c r="K196" s="16" t="b">
        <f t="shared" si="17"/>
        <v>1</v>
      </c>
      <c r="L196" s="16" t="b">
        <f t="shared" si="18"/>
        <v>1</v>
      </c>
      <c r="M196" s="16" t="b">
        <f t="shared" si="13"/>
        <v>1</v>
      </c>
      <c r="N196" s="16" t="b">
        <f t="shared" si="14"/>
        <v>1</v>
      </c>
      <c r="O196" s="16" t="b">
        <f t="shared" si="15"/>
        <v>1</v>
      </c>
    </row>
    <row r="197" spans="1:15">
      <c r="A197" s="77">
        <v>178</v>
      </c>
      <c r="B197" s="212"/>
      <c r="C197" s="213"/>
      <c r="D197" s="206"/>
      <c r="E197" s="230"/>
      <c r="F197" s="212"/>
      <c r="G197" s="206"/>
      <c r="H197" s="338"/>
      <c r="I197" s="390"/>
      <c r="J197" s="16" t="b">
        <f t="shared" si="16"/>
        <v>1</v>
      </c>
      <c r="K197" s="16" t="b">
        <f t="shared" si="17"/>
        <v>1</v>
      </c>
      <c r="L197" s="16" t="b">
        <f t="shared" si="18"/>
        <v>1</v>
      </c>
      <c r="M197" s="16" t="b">
        <f t="shared" si="13"/>
        <v>1</v>
      </c>
      <c r="N197" s="16" t="b">
        <f t="shared" si="14"/>
        <v>1</v>
      </c>
      <c r="O197" s="16" t="b">
        <f t="shared" si="15"/>
        <v>1</v>
      </c>
    </row>
    <row r="198" spans="1:15">
      <c r="A198" s="77">
        <v>179</v>
      </c>
      <c r="B198" s="212"/>
      <c r="C198" s="213"/>
      <c r="D198" s="206"/>
      <c r="E198" s="230"/>
      <c r="F198" s="212"/>
      <c r="G198" s="206"/>
      <c r="H198" s="338"/>
      <c r="I198" s="390"/>
      <c r="J198" s="16" t="b">
        <f t="shared" si="16"/>
        <v>1</v>
      </c>
      <c r="K198" s="16" t="b">
        <f t="shared" si="17"/>
        <v>1</v>
      </c>
      <c r="L198" s="16" t="b">
        <f t="shared" si="18"/>
        <v>1</v>
      </c>
      <c r="M198" s="16" t="b">
        <f t="shared" si="13"/>
        <v>1</v>
      </c>
      <c r="N198" s="16" t="b">
        <f t="shared" si="14"/>
        <v>1</v>
      </c>
      <c r="O198" s="16" t="b">
        <f t="shared" si="15"/>
        <v>1</v>
      </c>
    </row>
    <row r="199" spans="1:15">
      <c r="A199" s="77">
        <v>180</v>
      </c>
      <c r="B199" s="212"/>
      <c r="C199" s="213"/>
      <c r="D199" s="206"/>
      <c r="E199" s="230"/>
      <c r="F199" s="212"/>
      <c r="G199" s="206"/>
      <c r="H199" s="338"/>
      <c r="I199" s="390"/>
      <c r="J199" s="16" t="b">
        <f t="shared" si="16"/>
        <v>1</v>
      </c>
      <c r="K199" s="16" t="b">
        <f t="shared" si="17"/>
        <v>1</v>
      </c>
      <c r="L199" s="16" t="b">
        <f t="shared" si="18"/>
        <v>1</v>
      </c>
      <c r="M199" s="16" t="b">
        <f t="shared" si="13"/>
        <v>1</v>
      </c>
      <c r="N199" s="16" t="b">
        <f t="shared" si="14"/>
        <v>1</v>
      </c>
      <c r="O199" s="16" t="b">
        <f t="shared" si="15"/>
        <v>1</v>
      </c>
    </row>
    <row r="200" spans="1:15">
      <c r="A200" s="77">
        <v>181</v>
      </c>
      <c r="B200" s="212"/>
      <c r="C200" s="213"/>
      <c r="D200" s="206"/>
      <c r="E200" s="230"/>
      <c r="F200" s="212"/>
      <c r="G200" s="206"/>
      <c r="H200" s="338"/>
      <c r="I200" s="390"/>
      <c r="J200" s="16" t="b">
        <f t="shared" si="16"/>
        <v>1</v>
      </c>
      <c r="K200" s="16" t="b">
        <f t="shared" si="17"/>
        <v>1</v>
      </c>
      <c r="L200" s="16" t="b">
        <f t="shared" si="18"/>
        <v>1</v>
      </c>
      <c r="M200" s="16" t="b">
        <f t="shared" si="13"/>
        <v>1</v>
      </c>
      <c r="N200" s="16" t="b">
        <f t="shared" si="14"/>
        <v>1</v>
      </c>
      <c r="O200" s="16" t="b">
        <f t="shared" si="15"/>
        <v>1</v>
      </c>
    </row>
    <row r="201" spans="1:15">
      <c r="A201" s="77">
        <v>182</v>
      </c>
      <c r="B201" s="212"/>
      <c r="C201" s="213"/>
      <c r="D201" s="206"/>
      <c r="E201" s="230"/>
      <c r="F201" s="212"/>
      <c r="G201" s="206"/>
      <c r="H201" s="338"/>
      <c r="I201" s="390"/>
      <c r="J201" s="16" t="b">
        <f t="shared" si="16"/>
        <v>1</v>
      </c>
      <c r="K201" s="16" t="b">
        <f t="shared" si="17"/>
        <v>1</v>
      </c>
      <c r="L201" s="16" t="b">
        <f t="shared" si="18"/>
        <v>1</v>
      </c>
      <c r="M201" s="16" t="b">
        <f t="shared" si="13"/>
        <v>1</v>
      </c>
      <c r="N201" s="16" t="b">
        <f t="shared" si="14"/>
        <v>1</v>
      </c>
      <c r="O201" s="16" t="b">
        <f t="shared" si="15"/>
        <v>1</v>
      </c>
    </row>
    <row r="202" spans="1:15">
      <c r="A202" s="77">
        <v>183</v>
      </c>
      <c r="B202" s="212"/>
      <c r="C202" s="213"/>
      <c r="D202" s="206"/>
      <c r="E202" s="230"/>
      <c r="F202" s="212"/>
      <c r="G202" s="206"/>
      <c r="H202" s="338"/>
      <c r="I202" s="390"/>
      <c r="J202" s="16" t="b">
        <f t="shared" si="16"/>
        <v>1</v>
      </c>
      <c r="K202" s="16" t="b">
        <f t="shared" si="17"/>
        <v>1</v>
      </c>
      <c r="L202" s="16" t="b">
        <f t="shared" si="18"/>
        <v>1</v>
      </c>
      <c r="M202" s="16" t="b">
        <f t="shared" si="13"/>
        <v>1</v>
      </c>
      <c r="N202" s="16" t="b">
        <f t="shared" si="14"/>
        <v>1</v>
      </c>
      <c r="O202" s="16" t="b">
        <f t="shared" si="15"/>
        <v>1</v>
      </c>
    </row>
    <row r="203" spans="1:15">
      <c r="A203" s="77">
        <v>184</v>
      </c>
      <c r="B203" s="212"/>
      <c r="C203" s="213"/>
      <c r="D203" s="206"/>
      <c r="E203" s="230"/>
      <c r="F203" s="212"/>
      <c r="G203" s="206"/>
      <c r="H203" s="338"/>
      <c r="I203" s="390"/>
      <c r="J203" s="16" t="b">
        <f t="shared" si="16"/>
        <v>1</v>
      </c>
      <c r="K203" s="16" t="b">
        <f t="shared" si="17"/>
        <v>1</v>
      </c>
      <c r="L203" s="16" t="b">
        <f t="shared" si="18"/>
        <v>1</v>
      </c>
      <c r="M203" s="16" t="b">
        <f t="shared" si="13"/>
        <v>1</v>
      </c>
      <c r="N203" s="16" t="b">
        <f t="shared" si="14"/>
        <v>1</v>
      </c>
      <c r="O203" s="16" t="b">
        <f t="shared" si="15"/>
        <v>1</v>
      </c>
    </row>
    <row r="204" spans="1:15">
      <c r="A204" s="77">
        <v>185</v>
      </c>
      <c r="B204" s="212"/>
      <c r="C204" s="213"/>
      <c r="D204" s="206"/>
      <c r="E204" s="230"/>
      <c r="F204" s="212"/>
      <c r="G204" s="206"/>
      <c r="H204" s="338"/>
      <c r="I204" s="390"/>
      <c r="J204" s="16" t="b">
        <f t="shared" si="16"/>
        <v>1</v>
      </c>
      <c r="K204" s="16" t="b">
        <f t="shared" si="17"/>
        <v>1</v>
      </c>
      <c r="L204" s="16" t="b">
        <f t="shared" si="18"/>
        <v>1</v>
      </c>
      <c r="M204" s="16" t="b">
        <f t="shared" si="13"/>
        <v>1</v>
      </c>
      <c r="N204" s="16" t="b">
        <f t="shared" si="14"/>
        <v>1</v>
      </c>
      <c r="O204" s="16" t="b">
        <f t="shared" si="15"/>
        <v>1</v>
      </c>
    </row>
    <row r="205" spans="1:15">
      <c r="A205" s="77">
        <v>186</v>
      </c>
      <c r="B205" s="212"/>
      <c r="C205" s="213"/>
      <c r="D205" s="206"/>
      <c r="E205" s="230"/>
      <c r="F205" s="212"/>
      <c r="G205" s="206"/>
      <c r="H205" s="338"/>
      <c r="I205" s="390"/>
      <c r="J205" s="16" t="b">
        <f t="shared" si="16"/>
        <v>1</v>
      </c>
      <c r="K205" s="16" t="b">
        <f t="shared" si="17"/>
        <v>1</v>
      </c>
      <c r="L205" s="16" t="b">
        <f t="shared" si="18"/>
        <v>1</v>
      </c>
      <c r="M205" s="16" t="b">
        <f t="shared" si="13"/>
        <v>1</v>
      </c>
      <c r="N205" s="16" t="b">
        <f t="shared" si="14"/>
        <v>1</v>
      </c>
      <c r="O205" s="16" t="b">
        <f t="shared" si="15"/>
        <v>1</v>
      </c>
    </row>
    <row r="206" spans="1:15">
      <c r="A206" s="77">
        <v>187</v>
      </c>
      <c r="B206" s="212"/>
      <c r="C206" s="213"/>
      <c r="D206" s="206"/>
      <c r="E206" s="230"/>
      <c r="F206" s="212"/>
      <c r="G206" s="206"/>
      <c r="H206" s="338"/>
      <c r="I206" s="390"/>
      <c r="J206" s="16" t="b">
        <f t="shared" si="16"/>
        <v>1</v>
      </c>
      <c r="K206" s="16" t="b">
        <f t="shared" si="17"/>
        <v>1</v>
      </c>
      <c r="L206" s="16" t="b">
        <f t="shared" si="18"/>
        <v>1</v>
      </c>
      <c r="M206" s="16" t="b">
        <f t="shared" si="13"/>
        <v>1</v>
      </c>
      <c r="N206" s="16" t="b">
        <f t="shared" si="14"/>
        <v>1</v>
      </c>
      <c r="O206" s="16" t="b">
        <f t="shared" si="15"/>
        <v>1</v>
      </c>
    </row>
    <row r="207" spans="1:15">
      <c r="A207" s="77">
        <v>188</v>
      </c>
      <c r="B207" s="212"/>
      <c r="C207" s="213"/>
      <c r="D207" s="206"/>
      <c r="E207" s="230"/>
      <c r="F207" s="212"/>
      <c r="G207" s="206"/>
      <c r="H207" s="338"/>
      <c r="I207" s="390"/>
      <c r="J207" s="16" t="b">
        <f t="shared" si="16"/>
        <v>1</v>
      </c>
      <c r="K207" s="16" t="b">
        <f t="shared" si="17"/>
        <v>1</v>
      </c>
      <c r="L207" s="16" t="b">
        <f t="shared" si="18"/>
        <v>1</v>
      </c>
      <c r="M207" s="16" t="b">
        <f t="shared" si="13"/>
        <v>1</v>
      </c>
      <c r="N207" s="16" t="b">
        <f t="shared" si="14"/>
        <v>1</v>
      </c>
      <c r="O207" s="16" t="b">
        <f t="shared" si="15"/>
        <v>1</v>
      </c>
    </row>
    <row r="208" spans="1:15">
      <c r="A208" s="77">
        <v>189</v>
      </c>
      <c r="B208" s="212"/>
      <c r="C208" s="213"/>
      <c r="D208" s="206"/>
      <c r="E208" s="230"/>
      <c r="F208" s="212"/>
      <c r="G208" s="206"/>
      <c r="H208" s="338"/>
      <c r="I208" s="390"/>
      <c r="J208" s="16" t="b">
        <f t="shared" si="16"/>
        <v>1</v>
      </c>
      <c r="K208" s="16" t="b">
        <f t="shared" si="17"/>
        <v>1</v>
      </c>
      <c r="L208" s="16" t="b">
        <f t="shared" si="18"/>
        <v>1</v>
      </c>
      <c r="M208" s="16" t="b">
        <f t="shared" si="13"/>
        <v>1</v>
      </c>
      <c r="N208" s="16" t="b">
        <f t="shared" si="14"/>
        <v>1</v>
      </c>
      <c r="O208" s="16" t="b">
        <f t="shared" si="15"/>
        <v>1</v>
      </c>
    </row>
    <row r="209" spans="1:15">
      <c r="A209" s="77">
        <v>190</v>
      </c>
      <c r="B209" s="212"/>
      <c r="C209" s="213"/>
      <c r="D209" s="206"/>
      <c r="E209" s="230"/>
      <c r="F209" s="212"/>
      <c r="G209" s="206"/>
      <c r="H209" s="338"/>
      <c r="I209" s="390"/>
      <c r="J209" s="16" t="b">
        <f t="shared" si="16"/>
        <v>1</v>
      </c>
      <c r="K209" s="16" t="b">
        <f t="shared" si="17"/>
        <v>1</v>
      </c>
      <c r="L209" s="16" t="b">
        <f t="shared" si="18"/>
        <v>1</v>
      </c>
      <c r="M209" s="16" t="b">
        <f t="shared" si="13"/>
        <v>1</v>
      </c>
      <c r="N209" s="16" t="b">
        <f t="shared" si="14"/>
        <v>1</v>
      </c>
      <c r="O209" s="16" t="b">
        <f t="shared" si="15"/>
        <v>1</v>
      </c>
    </row>
    <row r="210" spans="1:15">
      <c r="A210" s="77">
        <v>191</v>
      </c>
      <c r="B210" s="212"/>
      <c r="C210" s="213"/>
      <c r="D210" s="206"/>
      <c r="E210" s="230"/>
      <c r="F210" s="212"/>
      <c r="G210" s="206"/>
      <c r="H210" s="338"/>
      <c r="I210" s="390"/>
      <c r="J210" s="16" t="b">
        <f t="shared" si="16"/>
        <v>1</v>
      </c>
      <c r="K210" s="16" t="b">
        <f t="shared" si="17"/>
        <v>1</v>
      </c>
      <c r="L210" s="16" t="b">
        <f t="shared" si="18"/>
        <v>1</v>
      </c>
      <c r="M210" s="16" t="b">
        <f t="shared" si="13"/>
        <v>1</v>
      </c>
      <c r="N210" s="16" t="b">
        <f t="shared" si="14"/>
        <v>1</v>
      </c>
      <c r="O210" s="16" t="b">
        <f t="shared" si="15"/>
        <v>1</v>
      </c>
    </row>
    <row r="211" spans="1:15">
      <c r="A211" s="77">
        <v>192</v>
      </c>
      <c r="B211" s="212"/>
      <c r="C211" s="213"/>
      <c r="D211" s="206"/>
      <c r="E211" s="230"/>
      <c r="F211" s="212"/>
      <c r="G211" s="206"/>
      <c r="H211" s="338"/>
      <c r="I211" s="390"/>
      <c r="J211" s="16" t="b">
        <f t="shared" si="16"/>
        <v>1</v>
      </c>
      <c r="K211" s="16" t="b">
        <f t="shared" si="17"/>
        <v>1</v>
      </c>
      <c r="L211" s="16" t="b">
        <f t="shared" si="18"/>
        <v>1</v>
      </c>
      <c r="M211" s="16" t="b">
        <f t="shared" si="13"/>
        <v>1</v>
      </c>
      <c r="N211" s="16" t="b">
        <f t="shared" si="14"/>
        <v>1</v>
      </c>
      <c r="O211" s="16" t="b">
        <f t="shared" si="15"/>
        <v>1</v>
      </c>
    </row>
    <row r="212" spans="1:15">
      <c r="A212" s="77">
        <v>193</v>
      </c>
      <c r="B212" s="212"/>
      <c r="C212" s="213"/>
      <c r="D212" s="206"/>
      <c r="E212" s="230"/>
      <c r="F212" s="212"/>
      <c r="G212" s="206"/>
      <c r="H212" s="338"/>
      <c r="I212" s="390"/>
      <c r="J212" s="16" t="b">
        <f t="shared" si="16"/>
        <v>1</v>
      </c>
      <c r="K212" s="16" t="b">
        <f t="shared" si="17"/>
        <v>1</v>
      </c>
      <c r="L212" s="16" t="b">
        <f t="shared" si="18"/>
        <v>1</v>
      </c>
      <c r="M212" s="16" t="b">
        <f t="shared" ref="M212:M275" si="19">IF(D212="",TRUE,(IF(ISNUMBER(MATCH(D212,CountriesList,0)),TRUE,FALSE)))</f>
        <v>1</v>
      </c>
      <c r="N212" s="16" t="b">
        <f t="shared" ref="N212:N275" si="20">IF(E212="",TRUE,(IF(ISNUMBER(MATCH(E212,type_list,0)),TRUE,FALSE)))</f>
        <v>1</v>
      </c>
      <c r="O212" s="16" t="b">
        <f t="shared" ref="O212:O275" si="21">IF(G212="",TRUE,(IF(ISNUMBER(MATCH(G212,ShortRelationList,0)),TRUE,FALSE)))</f>
        <v>1</v>
      </c>
    </row>
    <row r="213" spans="1:15">
      <c r="A213" s="77">
        <v>194</v>
      </c>
      <c r="B213" s="212"/>
      <c r="C213" s="213"/>
      <c r="D213" s="206"/>
      <c r="E213" s="230"/>
      <c r="F213" s="212"/>
      <c r="G213" s="206"/>
      <c r="H213" s="338"/>
      <c r="I213" s="390"/>
      <c r="J213" s="16" t="b">
        <f t="shared" si="16"/>
        <v>1</v>
      </c>
      <c r="K213" s="16" t="b">
        <f t="shared" si="17"/>
        <v>1</v>
      </c>
      <c r="L213" s="16" t="b">
        <f t="shared" si="18"/>
        <v>1</v>
      </c>
      <c r="M213" s="16" t="b">
        <f t="shared" si="19"/>
        <v>1</v>
      </c>
      <c r="N213" s="16" t="b">
        <f t="shared" si="20"/>
        <v>1</v>
      </c>
      <c r="O213" s="16" t="b">
        <f t="shared" si="21"/>
        <v>1</v>
      </c>
    </row>
    <row r="214" spans="1:15">
      <c r="A214" s="77">
        <v>195</v>
      </c>
      <c r="B214" s="212"/>
      <c r="C214" s="213"/>
      <c r="D214" s="206"/>
      <c r="E214" s="230"/>
      <c r="F214" s="212"/>
      <c r="G214" s="206"/>
      <c r="H214" s="338"/>
      <c r="I214" s="390"/>
      <c r="J214" s="16" t="b">
        <f t="shared" ref="J214:J277" si="22">IF(ISBLANK(B214),TRUE,IF(OR(ISBLANK(C214),ISBLANK(D214),ISBLANK(E214),ISBLANK(F214),ISBLANK(G214),ISBLANK(H214)),FALSE,TRUE))</f>
        <v>1</v>
      </c>
      <c r="K214" s="16" t="b">
        <f t="shared" ref="K214:K277" si="23">IF(OR(AND(B214="N/A",D214="N/A",E214="N/A",G214="N/A"),AND(ISBLANK(B214),ISBLANK(D214),ISBLANK(E214),ISBLANK(G214)),AND(NOT(ISBLANK(B214)),NOT(ISBLANK(D214)),NOT(ISBLANK(E214)),NOT(ISBLANK(G214)),B214&lt;&gt;"N/A",D214&lt;&gt;"N/A",E214&lt;&gt;"N/A",G214&lt;&gt;"N/A")),TRUE,FALSE)</f>
        <v>1</v>
      </c>
      <c r="L214" s="16" t="b">
        <f t="shared" ref="L214:L277" si="24">IF(OR(AND(ISBLANK(B214),H214=0),AND(B214="N/A",H214=0),AND(NOT(ISBLANK(B214)),B214&lt;&gt;"N/A",H214&lt;&gt;0)),TRUE,FALSE)</f>
        <v>1</v>
      </c>
      <c r="M214" s="16" t="b">
        <f t="shared" si="19"/>
        <v>1</v>
      </c>
      <c r="N214" s="16" t="b">
        <f t="shared" si="20"/>
        <v>1</v>
      </c>
      <c r="O214" s="16" t="b">
        <f t="shared" si="21"/>
        <v>1</v>
      </c>
    </row>
    <row r="215" spans="1:15">
      <c r="A215" s="77">
        <v>196</v>
      </c>
      <c r="B215" s="212"/>
      <c r="C215" s="213"/>
      <c r="D215" s="206"/>
      <c r="E215" s="230"/>
      <c r="F215" s="212"/>
      <c r="G215" s="206"/>
      <c r="H215" s="338"/>
      <c r="I215" s="390"/>
      <c r="J215" s="16" t="b">
        <f t="shared" si="22"/>
        <v>1</v>
      </c>
      <c r="K215" s="16" t="b">
        <f t="shared" si="23"/>
        <v>1</v>
      </c>
      <c r="L215" s="16" t="b">
        <f t="shared" si="24"/>
        <v>1</v>
      </c>
      <c r="M215" s="16" t="b">
        <f t="shared" si="19"/>
        <v>1</v>
      </c>
      <c r="N215" s="16" t="b">
        <f t="shared" si="20"/>
        <v>1</v>
      </c>
      <c r="O215" s="16" t="b">
        <f t="shared" si="21"/>
        <v>1</v>
      </c>
    </row>
    <row r="216" spans="1:15">
      <c r="A216" s="77">
        <v>197</v>
      </c>
      <c r="B216" s="212"/>
      <c r="C216" s="213"/>
      <c r="D216" s="206"/>
      <c r="E216" s="230"/>
      <c r="F216" s="212"/>
      <c r="G216" s="206"/>
      <c r="H216" s="338"/>
      <c r="I216" s="390"/>
      <c r="J216" s="16" t="b">
        <f t="shared" si="22"/>
        <v>1</v>
      </c>
      <c r="K216" s="16" t="b">
        <f t="shared" si="23"/>
        <v>1</v>
      </c>
      <c r="L216" s="16" t="b">
        <f t="shared" si="24"/>
        <v>1</v>
      </c>
      <c r="M216" s="16" t="b">
        <f t="shared" si="19"/>
        <v>1</v>
      </c>
      <c r="N216" s="16" t="b">
        <f t="shared" si="20"/>
        <v>1</v>
      </c>
      <c r="O216" s="16" t="b">
        <f t="shared" si="21"/>
        <v>1</v>
      </c>
    </row>
    <row r="217" spans="1:15">
      <c r="A217" s="77">
        <v>198</v>
      </c>
      <c r="B217" s="212"/>
      <c r="C217" s="213"/>
      <c r="D217" s="206"/>
      <c r="E217" s="230"/>
      <c r="F217" s="212"/>
      <c r="G217" s="206"/>
      <c r="H217" s="338"/>
      <c r="I217" s="390"/>
      <c r="J217" s="16" t="b">
        <f t="shared" si="22"/>
        <v>1</v>
      </c>
      <c r="K217" s="16" t="b">
        <f t="shared" si="23"/>
        <v>1</v>
      </c>
      <c r="L217" s="16" t="b">
        <f t="shared" si="24"/>
        <v>1</v>
      </c>
      <c r="M217" s="16" t="b">
        <f t="shared" si="19"/>
        <v>1</v>
      </c>
      <c r="N217" s="16" t="b">
        <f t="shared" si="20"/>
        <v>1</v>
      </c>
      <c r="O217" s="16" t="b">
        <f t="shared" si="21"/>
        <v>1</v>
      </c>
    </row>
    <row r="218" spans="1:15">
      <c r="A218" s="77">
        <v>199</v>
      </c>
      <c r="B218" s="212"/>
      <c r="C218" s="213"/>
      <c r="D218" s="206"/>
      <c r="E218" s="230"/>
      <c r="F218" s="212"/>
      <c r="G218" s="206"/>
      <c r="H218" s="338"/>
      <c r="I218" s="390"/>
      <c r="J218" s="16" t="b">
        <f t="shared" si="22"/>
        <v>1</v>
      </c>
      <c r="K218" s="16" t="b">
        <f t="shared" si="23"/>
        <v>1</v>
      </c>
      <c r="L218" s="16" t="b">
        <f t="shared" si="24"/>
        <v>1</v>
      </c>
      <c r="M218" s="16" t="b">
        <f t="shared" si="19"/>
        <v>1</v>
      </c>
      <c r="N218" s="16" t="b">
        <f t="shared" si="20"/>
        <v>1</v>
      </c>
      <c r="O218" s="16" t="b">
        <f t="shared" si="21"/>
        <v>1</v>
      </c>
    </row>
    <row r="219" spans="1:15">
      <c r="A219" s="77">
        <v>200</v>
      </c>
      <c r="B219" s="212"/>
      <c r="C219" s="213"/>
      <c r="D219" s="206"/>
      <c r="E219" s="230"/>
      <c r="F219" s="212"/>
      <c r="G219" s="206"/>
      <c r="H219" s="338"/>
      <c r="I219" s="390"/>
      <c r="J219" s="16" t="b">
        <f t="shared" si="22"/>
        <v>1</v>
      </c>
      <c r="K219" s="16" t="b">
        <f t="shared" si="23"/>
        <v>1</v>
      </c>
      <c r="L219" s="16" t="b">
        <f t="shared" si="24"/>
        <v>1</v>
      </c>
      <c r="M219" s="16" t="b">
        <f t="shared" si="19"/>
        <v>1</v>
      </c>
      <c r="N219" s="16" t="b">
        <f t="shared" si="20"/>
        <v>1</v>
      </c>
      <c r="O219" s="16" t="b">
        <f t="shared" si="21"/>
        <v>1</v>
      </c>
    </row>
    <row r="220" spans="1:15">
      <c r="A220" s="77">
        <v>201</v>
      </c>
      <c r="B220" s="212"/>
      <c r="C220" s="213"/>
      <c r="D220" s="206"/>
      <c r="E220" s="230"/>
      <c r="F220" s="212"/>
      <c r="G220" s="206"/>
      <c r="H220" s="338"/>
      <c r="I220" s="390"/>
      <c r="J220" s="16" t="b">
        <f t="shared" si="22"/>
        <v>1</v>
      </c>
      <c r="K220" s="16" t="b">
        <f t="shared" si="23"/>
        <v>1</v>
      </c>
      <c r="L220" s="16" t="b">
        <f t="shared" si="24"/>
        <v>1</v>
      </c>
      <c r="M220" s="16" t="b">
        <f t="shared" si="19"/>
        <v>1</v>
      </c>
      <c r="N220" s="16" t="b">
        <f t="shared" si="20"/>
        <v>1</v>
      </c>
      <c r="O220" s="16" t="b">
        <f t="shared" si="21"/>
        <v>1</v>
      </c>
    </row>
    <row r="221" spans="1:15">
      <c r="A221" s="77">
        <v>202</v>
      </c>
      <c r="B221" s="212"/>
      <c r="C221" s="213"/>
      <c r="D221" s="206"/>
      <c r="E221" s="230"/>
      <c r="F221" s="212"/>
      <c r="G221" s="206"/>
      <c r="H221" s="338"/>
      <c r="I221" s="390"/>
      <c r="J221" s="16" t="b">
        <f t="shared" si="22"/>
        <v>1</v>
      </c>
      <c r="K221" s="16" t="b">
        <f t="shared" si="23"/>
        <v>1</v>
      </c>
      <c r="L221" s="16" t="b">
        <f t="shared" si="24"/>
        <v>1</v>
      </c>
      <c r="M221" s="16" t="b">
        <f t="shared" si="19"/>
        <v>1</v>
      </c>
      <c r="N221" s="16" t="b">
        <f t="shared" si="20"/>
        <v>1</v>
      </c>
      <c r="O221" s="16" t="b">
        <f t="shared" si="21"/>
        <v>1</v>
      </c>
    </row>
    <row r="222" spans="1:15">
      <c r="A222" s="77">
        <v>203</v>
      </c>
      <c r="B222" s="212"/>
      <c r="C222" s="213"/>
      <c r="D222" s="206"/>
      <c r="E222" s="230"/>
      <c r="F222" s="212"/>
      <c r="G222" s="206"/>
      <c r="H222" s="338"/>
      <c r="I222" s="390"/>
      <c r="J222" s="16" t="b">
        <f t="shared" si="22"/>
        <v>1</v>
      </c>
      <c r="K222" s="16" t="b">
        <f t="shared" si="23"/>
        <v>1</v>
      </c>
      <c r="L222" s="16" t="b">
        <f t="shared" si="24"/>
        <v>1</v>
      </c>
      <c r="M222" s="16" t="b">
        <f t="shared" si="19"/>
        <v>1</v>
      </c>
      <c r="N222" s="16" t="b">
        <f t="shared" si="20"/>
        <v>1</v>
      </c>
      <c r="O222" s="16" t="b">
        <f t="shared" si="21"/>
        <v>1</v>
      </c>
    </row>
    <row r="223" spans="1:15">
      <c r="A223" s="77">
        <v>204</v>
      </c>
      <c r="B223" s="212"/>
      <c r="C223" s="213"/>
      <c r="D223" s="206"/>
      <c r="E223" s="230"/>
      <c r="F223" s="212"/>
      <c r="G223" s="206"/>
      <c r="H223" s="338"/>
      <c r="I223" s="390"/>
      <c r="J223" s="16" t="b">
        <f t="shared" si="22"/>
        <v>1</v>
      </c>
      <c r="K223" s="16" t="b">
        <f t="shared" si="23"/>
        <v>1</v>
      </c>
      <c r="L223" s="16" t="b">
        <f t="shared" si="24"/>
        <v>1</v>
      </c>
      <c r="M223" s="16" t="b">
        <f t="shared" si="19"/>
        <v>1</v>
      </c>
      <c r="N223" s="16" t="b">
        <f t="shared" si="20"/>
        <v>1</v>
      </c>
      <c r="O223" s="16" t="b">
        <f t="shared" si="21"/>
        <v>1</v>
      </c>
    </row>
    <row r="224" spans="1:15">
      <c r="A224" s="77">
        <v>205</v>
      </c>
      <c r="B224" s="212"/>
      <c r="C224" s="213"/>
      <c r="D224" s="206"/>
      <c r="E224" s="230"/>
      <c r="F224" s="212"/>
      <c r="G224" s="206"/>
      <c r="H224" s="338"/>
      <c r="I224" s="390"/>
      <c r="J224" s="16" t="b">
        <f t="shared" si="22"/>
        <v>1</v>
      </c>
      <c r="K224" s="16" t="b">
        <f t="shared" si="23"/>
        <v>1</v>
      </c>
      <c r="L224" s="16" t="b">
        <f t="shared" si="24"/>
        <v>1</v>
      </c>
      <c r="M224" s="16" t="b">
        <f t="shared" si="19"/>
        <v>1</v>
      </c>
      <c r="N224" s="16" t="b">
        <f t="shared" si="20"/>
        <v>1</v>
      </c>
      <c r="O224" s="16" t="b">
        <f t="shared" si="21"/>
        <v>1</v>
      </c>
    </row>
    <row r="225" spans="1:15">
      <c r="A225" s="77">
        <v>206</v>
      </c>
      <c r="B225" s="212"/>
      <c r="C225" s="213"/>
      <c r="D225" s="206"/>
      <c r="E225" s="230"/>
      <c r="F225" s="212"/>
      <c r="G225" s="206"/>
      <c r="H225" s="338"/>
      <c r="I225" s="390"/>
      <c r="J225" s="16" t="b">
        <f t="shared" si="22"/>
        <v>1</v>
      </c>
      <c r="K225" s="16" t="b">
        <f t="shared" si="23"/>
        <v>1</v>
      </c>
      <c r="L225" s="16" t="b">
        <f t="shared" si="24"/>
        <v>1</v>
      </c>
      <c r="M225" s="16" t="b">
        <f t="shared" si="19"/>
        <v>1</v>
      </c>
      <c r="N225" s="16" t="b">
        <f t="shared" si="20"/>
        <v>1</v>
      </c>
      <c r="O225" s="16" t="b">
        <f t="shared" si="21"/>
        <v>1</v>
      </c>
    </row>
    <row r="226" spans="1:15">
      <c r="A226" s="77">
        <v>207</v>
      </c>
      <c r="B226" s="212"/>
      <c r="C226" s="213"/>
      <c r="D226" s="206"/>
      <c r="E226" s="230"/>
      <c r="F226" s="212"/>
      <c r="G226" s="206"/>
      <c r="H226" s="338"/>
      <c r="I226" s="390"/>
      <c r="J226" s="16" t="b">
        <f t="shared" si="22"/>
        <v>1</v>
      </c>
      <c r="K226" s="16" t="b">
        <f t="shared" si="23"/>
        <v>1</v>
      </c>
      <c r="L226" s="16" t="b">
        <f t="shared" si="24"/>
        <v>1</v>
      </c>
      <c r="M226" s="16" t="b">
        <f t="shared" si="19"/>
        <v>1</v>
      </c>
      <c r="N226" s="16" t="b">
        <f t="shared" si="20"/>
        <v>1</v>
      </c>
      <c r="O226" s="16" t="b">
        <f t="shared" si="21"/>
        <v>1</v>
      </c>
    </row>
    <row r="227" spans="1:15">
      <c r="A227" s="77">
        <v>208</v>
      </c>
      <c r="B227" s="212"/>
      <c r="C227" s="213"/>
      <c r="D227" s="206"/>
      <c r="E227" s="230"/>
      <c r="F227" s="212"/>
      <c r="G227" s="206"/>
      <c r="H227" s="338"/>
      <c r="I227" s="390"/>
      <c r="J227" s="16" t="b">
        <f t="shared" si="22"/>
        <v>1</v>
      </c>
      <c r="K227" s="16" t="b">
        <f t="shared" si="23"/>
        <v>1</v>
      </c>
      <c r="L227" s="16" t="b">
        <f t="shared" si="24"/>
        <v>1</v>
      </c>
      <c r="M227" s="16" t="b">
        <f t="shared" si="19"/>
        <v>1</v>
      </c>
      <c r="N227" s="16" t="b">
        <f t="shared" si="20"/>
        <v>1</v>
      </c>
      <c r="O227" s="16" t="b">
        <f t="shared" si="21"/>
        <v>1</v>
      </c>
    </row>
    <row r="228" spans="1:15">
      <c r="A228" s="77">
        <v>209</v>
      </c>
      <c r="B228" s="212"/>
      <c r="C228" s="213"/>
      <c r="D228" s="206"/>
      <c r="E228" s="230"/>
      <c r="F228" s="212"/>
      <c r="G228" s="206"/>
      <c r="H228" s="338"/>
      <c r="I228" s="390"/>
      <c r="J228" s="16" t="b">
        <f t="shared" si="22"/>
        <v>1</v>
      </c>
      <c r="K228" s="16" t="b">
        <f t="shared" si="23"/>
        <v>1</v>
      </c>
      <c r="L228" s="16" t="b">
        <f t="shared" si="24"/>
        <v>1</v>
      </c>
      <c r="M228" s="16" t="b">
        <f t="shared" si="19"/>
        <v>1</v>
      </c>
      <c r="N228" s="16" t="b">
        <f t="shared" si="20"/>
        <v>1</v>
      </c>
      <c r="O228" s="16" t="b">
        <f t="shared" si="21"/>
        <v>1</v>
      </c>
    </row>
    <row r="229" spans="1:15">
      <c r="A229" s="77">
        <v>210</v>
      </c>
      <c r="B229" s="212"/>
      <c r="C229" s="213"/>
      <c r="D229" s="206"/>
      <c r="E229" s="230"/>
      <c r="F229" s="212"/>
      <c r="G229" s="206"/>
      <c r="H229" s="338"/>
      <c r="I229" s="390"/>
      <c r="J229" s="16" t="b">
        <f t="shared" si="22"/>
        <v>1</v>
      </c>
      <c r="K229" s="16" t="b">
        <f t="shared" si="23"/>
        <v>1</v>
      </c>
      <c r="L229" s="16" t="b">
        <f t="shared" si="24"/>
        <v>1</v>
      </c>
      <c r="M229" s="16" t="b">
        <f t="shared" si="19"/>
        <v>1</v>
      </c>
      <c r="N229" s="16" t="b">
        <f t="shared" si="20"/>
        <v>1</v>
      </c>
      <c r="O229" s="16" t="b">
        <f t="shared" si="21"/>
        <v>1</v>
      </c>
    </row>
    <row r="230" spans="1:15">
      <c r="A230" s="77">
        <v>211</v>
      </c>
      <c r="B230" s="212"/>
      <c r="C230" s="213"/>
      <c r="D230" s="206"/>
      <c r="E230" s="230"/>
      <c r="F230" s="212"/>
      <c r="G230" s="206"/>
      <c r="H230" s="338"/>
      <c r="I230" s="390"/>
      <c r="J230" s="16" t="b">
        <f t="shared" si="22"/>
        <v>1</v>
      </c>
      <c r="K230" s="16" t="b">
        <f t="shared" si="23"/>
        <v>1</v>
      </c>
      <c r="L230" s="16" t="b">
        <f t="shared" si="24"/>
        <v>1</v>
      </c>
      <c r="M230" s="16" t="b">
        <f t="shared" si="19"/>
        <v>1</v>
      </c>
      <c r="N230" s="16" t="b">
        <f t="shared" si="20"/>
        <v>1</v>
      </c>
      <c r="O230" s="16" t="b">
        <f t="shared" si="21"/>
        <v>1</v>
      </c>
    </row>
    <row r="231" spans="1:15">
      <c r="A231" s="77">
        <v>212</v>
      </c>
      <c r="B231" s="212"/>
      <c r="C231" s="213"/>
      <c r="D231" s="206"/>
      <c r="E231" s="230"/>
      <c r="F231" s="212"/>
      <c r="G231" s="206"/>
      <c r="H231" s="338"/>
      <c r="I231" s="390"/>
      <c r="J231" s="16" t="b">
        <f t="shared" si="22"/>
        <v>1</v>
      </c>
      <c r="K231" s="16" t="b">
        <f t="shared" si="23"/>
        <v>1</v>
      </c>
      <c r="L231" s="16" t="b">
        <f t="shared" si="24"/>
        <v>1</v>
      </c>
      <c r="M231" s="16" t="b">
        <f t="shared" si="19"/>
        <v>1</v>
      </c>
      <c r="N231" s="16" t="b">
        <f t="shared" si="20"/>
        <v>1</v>
      </c>
      <c r="O231" s="16" t="b">
        <f t="shared" si="21"/>
        <v>1</v>
      </c>
    </row>
    <row r="232" spans="1:15">
      <c r="A232" s="77">
        <v>213</v>
      </c>
      <c r="B232" s="212"/>
      <c r="C232" s="213"/>
      <c r="D232" s="206"/>
      <c r="E232" s="230"/>
      <c r="F232" s="212"/>
      <c r="G232" s="206"/>
      <c r="H232" s="338"/>
      <c r="I232" s="390"/>
      <c r="J232" s="16" t="b">
        <f t="shared" si="22"/>
        <v>1</v>
      </c>
      <c r="K232" s="16" t="b">
        <f t="shared" si="23"/>
        <v>1</v>
      </c>
      <c r="L232" s="16" t="b">
        <f t="shared" si="24"/>
        <v>1</v>
      </c>
      <c r="M232" s="16" t="b">
        <f t="shared" si="19"/>
        <v>1</v>
      </c>
      <c r="N232" s="16" t="b">
        <f t="shared" si="20"/>
        <v>1</v>
      </c>
      <c r="O232" s="16" t="b">
        <f t="shared" si="21"/>
        <v>1</v>
      </c>
    </row>
    <row r="233" spans="1:15">
      <c r="A233" s="77">
        <v>214</v>
      </c>
      <c r="B233" s="212"/>
      <c r="C233" s="213"/>
      <c r="D233" s="206"/>
      <c r="E233" s="230"/>
      <c r="F233" s="212"/>
      <c r="G233" s="206"/>
      <c r="H233" s="338"/>
      <c r="I233" s="390"/>
      <c r="J233" s="16" t="b">
        <f t="shared" si="22"/>
        <v>1</v>
      </c>
      <c r="K233" s="16" t="b">
        <f t="shared" si="23"/>
        <v>1</v>
      </c>
      <c r="L233" s="16" t="b">
        <f t="shared" si="24"/>
        <v>1</v>
      </c>
      <c r="M233" s="16" t="b">
        <f t="shared" si="19"/>
        <v>1</v>
      </c>
      <c r="N233" s="16" t="b">
        <f t="shared" si="20"/>
        <v>1</v>
      </c>
      <c r="O233" s="16" t="b">
        <f t="shared" si="21"/>
        <v>1</v>
      </c>
    </row>
    <row r="234" spans="1:15">
      <c r="A234" s="77">
        <v>215</v>
      </c>
      <c r="B234" s="212"/>
      <c r="C234" s="213"/>
      <c r="D234" s="206"/>
      <c r="E234" s="230"/>
      <c r="F234" s="212"/>
      <c r="G234" s="206"/>
      <c r="H234" s="338"/>
      <c r="I234" s="390"/>
      <c r="J234" s="16" t="b">
        <f t="shared" si="22"/>
        <v>1</v>
      </c>
      <c r="K234" s="16" t="b">
        <f t="shared" si="23"/>
        <v>1</v>
      </c>
      <c r="L234" s="16" t="b">
        <f t="shared" si="24"/>
        <v>1</v>
      </c>
      <c r="M234" s="16" t="b">
        <f t="shared" si="19"/>
        <v>1</v>
      </c>
      <c r="N234" s="16" t="b">
        <f t="shared" si="20"/>
        <v>1</v>
      </c>
      <c r="O234" s="16" t="b">
        <f t="shared" si="21"/>
        <v>1</v>
      </c>
    </row>
    <row r="235" spans="1:15">
      <c r="A235" s="77">
        <v>216</v>
      </c>
      <c r="B235" s="212"/>
      <c r="C235" s="213"/>
      <c r="D235" s="206"/>
      <c r="E235" s="230"/>
      <c r="F235" s="212"/>
      <c r="G235" s="206"/>
      <c r="H235" s="338"/>
      <c r="I235" s="390"/>
      <c r="J235" s="16" t="b">
        <f t="shared" si="22"/>
        <v>1</v>
      </c>
      <c r="K235" s="16" t="b">
        <f t="shared" si="23"/>
        <v>1</v>
      </c>
      <c r="L235" s="16" t="b">
        <f t="shared" si="24"/>
        <v>1</v>
      </c>
      <c r="M235" s="16" t="b">
        <f t="shared" si="19"/>
        <v>1</v>
      </c>
      <c r="N235" s="16" t="b">
        <f t="shared" si="20"/>
        <v>1</v>
      </c>
      <c r="O235" s="16" t="b">
        <f t="shared" si="21"/>
        <v>1</v>
      </c>
    </row>
    <row r="236" spans="1:15">
      <c r="A236" s="77">
        <v>217</v>
      </c>
      <c r="B236" s="212"/>
      <c r="C236" s="213"/>
      <c r="D236" s="206"/>
      <c r="E236" s="230"/>
      <c r="F236" s="212"/>
      <c r="G236" s="206"/>
      <c r="H236" s="338"/>
      <c r="I236" s="390"/>
      <c r="J236" s="16" t="b">
        <f t="shared" si="22"/>
        <v>1</v>
      </c>
      <c r="K236" s="16" t="b">
        <f t="shared" si="23"/>
        <v>1</v>
      </c>
      <c r="L236" s="16" t="b">
        <f t="shared" si="24"/>
        <v>1</v>
      </c>
      <c r="M236" s="16" t="b">
        <f t="shared" si="19"/>
        <v>1</v>
      </c>
      <c r="N236" s="16" t="b">
        <f t="shared" si="20"/>
        <v>1</v>
      </c>
      <c r="O236" s="16" t="b">
        <f t="shared" si="21"/>
        <v>1</v>
      </c>
    </row>
    <row r="237" spans="1:15">
      <c r="A237" s="77">
        <v>218</v>
      </c>
      <c r="B237" s="212"/>
      <c r="C237" s="213"/>
      <c r="D237" s="206"/>
      <c r="E237" s="230"/>
      <c r="F237" s="212"/>
      <c r="G237" s="206"/>
      <c r="H237" s="338"/>
      <c r="I237" s="390"/>
      <c r="J237" s="16" t="b">
        <f t="shared" si="22"/>
        <v>1</v>
      </c>
      <c r="K237" s="16" t="b">
        <f t="shared" si="23"/>
        <v>1</v>
      </c>
      <c r="L237" s="16" t="b">
        <f t="shared" si="24"/>
        <v>1</v>
      </c>
      <c r="M237" s="16" t="b">
        <f t="shared" si="19"/>
        <v>1</v>
      </c>
      <c r="N237" s="16" t="b">
        <f t="shared" si="20"/>
        <v>1</v>
      </c>
      <c r="O237" s="16" t="b">
        <f t="shared" si="21"/>
        <v>1</v>
      </c>
    </row>
    <row r="238" spans="1:15">
      <c r="A238" s="77">
        <v>219</v>
      </c>
      <c r="B238" s="212"/>
      <c r="C238" s="213"/>
      <c r="D238" s="206"/>
      <c r="E238" s="230"/>
      <c r="F238" s="212"/>
      <c r="G238" s="206"/>
      <c r="H238" s="338"/>
      <c r="I238" s="390"/>
      <c r="J238" s="16" t="b">
        <f t="shared" si="22"/>
        <v>1</v>
      </c>
      <c r="K238" s="16" t="b">
        <f t="shared" si="23"/>
        <v>1</v>
      </c>
      <c r="L238" s="16" t="b">
        <f t="shared" si="24"/>
        <v>1</v>
      </c>
      <c r="M238" s="16" t="b">
        <f t="shared" si="19"/>
        <v>1</v>
      </c>
      <c r="N238" s="16" t="b">
        <f t="shared" si="20"/>
        <v>1</v>
      </c>
      <c r="O238" s="16" t="b">
        <f t="shared" si="21"/>
        <v>1</v>
      </c>
    </row>
    <row r="239" spans="1:15">
      <c r="A239" s="77">
        <v>220</v>
      </c>
      <c r="B239" s="212"/>
      <c r="C239" s="213"/>
      <c r="D239" s="206"/>
      <c r="E239" s="230"/>
      <c r="F239" s="212"/>
      <c r="G239" s="206"/>
      <c r="H239" s="338"/>
      <c r="I239" s="390"/>
      <c r="J239" s="16" t="b">
        <f t="shared" si="22"/>
        <v>1</v>
      </c>
      <c r="K239" s="16" t="b">
        <f t="shared" si="23"/>
        <v>1</v>
      </c>
      <c r="L239" s="16" t="b">
        <f t="shared" si="24"/>
        <v>1</v>
      </c>
      <c r="M239" s="16" t="b">
        <f t="shared" si="19"/>
        <v>1</v>
      </c>
      <c r="N239" s="16" t="b">
        <f t="shared" si="20"/>
        <v>1</v>
      </c>
      <c r="O239" s="16" t="b">
        <f t="shared" si="21"/>
        <v>1</v>
      </c>
    </row>
    <row r="240" spans="1:15">
      <c r="A240" s="77">
        <v>221</v>
      </c>
      <c r="B240" s="212"/>
      <c r="C240" s="213"/>
      <c r="D240" s="206"/>
      <c r="E240" s="230"/>
      <c r="F240" s="212"/>
      <c r="G240" s="206"/>
      <c r="H240" s="338"/>
      <c r="I240" s="390"/>
      <c r="J240" s="16" t="b">
        <f t="shared" si="22"/>
        <v>1</v>
      </c>
      <c r="K240" s="16" t="b">
        <f t="shared" si="23"/>
        <v>1</v>
      </c>
      <c r="L240" s="16" t="b">
        <f t="shared" si="24"/>
        <v>1</v>
      </c>
      <c r="M240" s="16" t="b">
        <f t="shared" si="19"/>
        <v>1</v>
      </c>
      <c r="N240" s="16" t="b">
        <f t="shared" si="20"/>
        <v>1</v>
      </c>
      <c r="O240" s="16" t="b">
        <f t="shared" si="21"/>
        <v>1</v>
      </c>
    </row>
    <row r="241" spans="1:15">
      <c r="A241" s="77">
        <v>222</v>
      </c>
      <c r="B241" s="212"/>
      <c r="C241" s="213"/>
      <c r="D241" s="206"/>
      <c r="E241" s="230"/>
      <c r="F241" s="212"/>
      <c r="G241" s="206"/>
      <c r="H241" s="338"/>
      <c r="I241" s="390"/>
      <c r="J241" s="16" t="b">
        <f t="shared" si="22"/>
        <v>1</v>
      </c>
      <c r="K241" s="16" t="b">
        <f t="shared" si="23"/>
        <v>1</v>
      </c>
      <c r="L241" s="16" t="b">
        <f t="shared" si="24"/>
        <v>1</v>
      </c>
      <c r="M241" s="16" t="b">
        <f t="shared" si="19"/>
        <v>1</v>
      </c>
      <c r="N241" s="16" t="b">
        <f t="shared" si="20"/>
        <v>1</v>
      </c>
      <c r="O241" s="16" t="b">
        <f t="shared" si="21"/>
        <v>1</v>
      </c>
    </row>
    <row r="242" spans="1:15">
      <c r="A242" s="77">
        <v>223</v>
      </c>
      <c r="B242" s="212"/>
      <c r="C242" s="213"/>
      <c r="D242" s="206"/>
      <c r="E242" s="230"/>
      <c r="F242" s="212"/>
      <c r="G242" s="206"/>
      <c r="H242" s="338"/>
      <c r="I242" s="390"/>
      <c r="J242" s="16" t="b">
        <f t="shared" si="22"/>
        <v>1</v>
      </c>
      <c r="K242" s="16" t="b">
        <f t="shared" si="23"/>
        <v>1</v>
      </c>
      <c r="L242" s="16" t="b">
        <f t="shared" si="24"/>
        <v>1</v>
      </c>
      <c r="M242" s="16" t="b">
        <f t="shared" si="19"/>
        <v>1</v>
      </c>
      <c r="N242" s="16" t="b">
        <f t="shared" si="20"/>
        <v>1</v>
      </c>
      <c r="O242" s="16" t="b">
        <f t="shared" si="21"/>
        <v>1</v>
      </c>
    </row>
    <row r="243" spans="1:15">
      <c r="A243" s="77">
        <v>224</v>
      </c>
      <c r="B243" s="212"/>
      <c r="C243" s="213"/>
      <c r="D243" s="206"/>
      <c r="E243" s="230"/>
      <c r="F243" s="212"/>
      <c r="G243" s="206"/>
      <c r="H243" s="338"/>
      <c r="I243" s="390"/>
      <c r="J243" s="16" t="b">
        <f t="shared" si="22"/>
        <v>1</v>
      </c>
      <c r="K243" s="16" t="b">
        <f t="shared" si="23"/>
        <v>1</v>
      </c>
      <c r="L243" s="16" t="b">
        <f t="shared" si="24"/>
        <v>1</v>
      </c>
      <c r="M243" s="16" t="b">
        <f t="shared" si="19"/>
        <v>1</v>
      </c>
      <c r="N243" s="16" t="b">
        <f t="shared" si="20"/>
        <v>1</v>
      </c>
      <c r="O243" s="16" t="b">
        <f t="shared" si="21"/>
        <v>1</v>
      </c>
    </row>
    <row r="244" spans="1:15">
      <c r="A244" s="77">
        <v>225</v>
      </c>
      <c r="B244" s="212"/>
      <c r="C244" s="213"/>
      <c r="D244" s="206"/>
      <c r="E244" s="230"/>
      <c r="F244" s="212"/>
      <c r="G244" s="206"/>
      <c r="H244" s="338"/>
      <c r="I244" s="390"/>
      <c r="J244" s="16" t="b">
        <f t="shared" si="22"/>
        <v>1</v>
      </c>
      <c r="K244" s="16" t="b">
        <f t="shared" si="23"/>
        <v>1</v>
      </c>
      <c r="L244" s="16" t="b">
        <f t="shared" si="24"/>
        <v>1</v>
      </c>
      <c r="M244" s="16" t="b">
        <f t="shared" si="19"/>
        <v>1</v>
      </c>
      <c r="N244" s="16" t="b">
        <f t="shared" si="20"/>
        <v>1</v>
      </c>
      <c r="O244" s="16" t="b">
        <f t="shared" si="21"/>
        <v>1</v>
      </c>
    </row>
    <row r="245" spans="1:15">
      <c r="A245" s="77">
        <v>226</v>
      </c>
      <c r="B245" s="212"/>
      <c r="C245" s="213"/>
      <c r="D245" s="206"/>
      <c r="E245" s="230"/>
      <c r="F245" s="212"/>
      <c r="G245" s="206"/>
      <c r="H245" s="338"/>
      <c r="I245" s="390"/>
      <c r="J245" s="16" t="b">
        <f t="shared" si="22"/>
        <v>1</v>
      </c>
      <c r="K245" s="16" t="b">
        <f t="shared" si="23"/>
        <v>1</v>
      </c>
      <c r="L245" s="16" t="b">
        <f t="shared" si="24"/>
        <v>1</v>
      </c>
      <c r="M245" s="16" t="b">
        <f t="shared" si="19"/>
        <v>1</v>
      </c>
      <c r="N245" s="16" t="b">
        <f t="shared" si="20"/>
        <v>1</v>
      </c>
      <c r="O245" s="16" t="b">
        <f t="shared" si="21"/>
        <v>1</v>
      </c>
    </row>
    <row r="246" spans="1:15">
      <c r="A246" s="77">
        <v>227</v>
      </c>
      <c r="B246" s="212"/>
      <c r="C246" s="213"/>
      <c r="D246" s="206"/>
      <c r="E246" s="230"/>
      <c r="F246" s="212"/>
      <c r="G246" s="206"/>
      <c r="H246" s="338"/>
      <c r="I246" s="390"/>
      <c r="J246" s="16" t="b">
        <f t="shared" si="22"/>
        <v>1</v>
      </c>
      <c r="K246" s="16" t="b">
        <f t="shared" si="23"/>
        <v>1</v>
      </c>
      <c r="L246" s="16" t="b">
        <f t="shared" si="24"/>
        <v>1</v>
      </c>
      <c r="M246" s="16" t="b">
        <f t="shared" si="19"/>
        <v>1</v>
      </c>
      <c r="N246" s="16" t="b">
        <f t="shared" si="20"/>
        <v>1</v>
      </c>
      <c r="O246" s="16" t="b">
        <f t="shared" si="21"/>
        <v>1</v>
      </c>
    </row>
    <row r="247" spans="1:15">
      <c r="A247" s="77">
        <v>228</v>
      </c>
      <c r="B247" s="212"/>
      <c r="C247" s="213"/>
      <c r="D247" s="206"/>
      <c r="E247" s="230"/>
      <c r="F247" s="212"/>
      <c r="G247" s="206"/>
      <c r="H247" s="338"/>
      <c r="I247" s="390"/>
      <c r="J247" s="16" t="b">
        <f t="shared" si="22"/>
        <v>1</v>
      </c>
      <c r="K247" s="16" t="b">
        <f t="shared" si="23"/>
        <v>1</v>
      </c>
      <c r="L247" s="16" t="b">
        <f t="shared" si="24"/>
        <v>1</v>
      </c>
      <c r="M247" s="16" t="b">
        <f t="shared" si="19"/>
        <v>1</v>
      </c>
      <c r="N247" s="16" t="b">
        <f t="shared" si="20"/>
        <v>1</v>
      </c>
      <c r="O247" s="16" t="b">
        <f t="shared" si="21"/>
        <v>1</v>
      </c>
    </row>
    <row r="248" spans="1:15">
      <c r="A248" s="77">
        <v>229</v>
      </c>
      <c r="B248" s="212"/>
      <c r="C248" s="213"/>
      <c r="D248" s="206"/>
      <c r="E248" s="230"/>
      <c r="F248" s="212"/>
      <c r="G248" s="206"/>
      <c r="H248" s="338"/>
      <c r="I248" s="390"/>
      <c r="J248" s="16" t="b">
        <f t="shared" si="22"/>
        <v>1</v>
      </c>
      <c r="K248" s="16" t="b">
        <f t="shared" si="23"/>
        <v>1</v>
      </c>
      <c r="L248" s="16" t="b">
        <f t="shared" si="24"/>
        <v>1</v>
      </c>
      <c r="M248" s="16" t="b">
        <f t="shared" si="19"/>
        <v>1</v>
      </c>
      <c r="N248" s="16" t="b">
        <f t="shared" si="20"/>
        <v>1</v>
      </c>
      <c r="O248" s="16" t="b">
        <f t="shared" si="21"/>
        <v>1</v>
      </c>
    </row>
    <row r="249" spans="1:15">
      <c r="A249" s="77">
        <v>230</v>
      </c>
      <c r="B249" s="212"/>
      <c r="C249" s="213"/>
      <c r="D249" s="206"/>
      <c r="E249" s="230"/>
      <c r="F249" s="212"/>
      <c r="G249" s="206"/>
      <c r="H249" s="338"/>
      <c r="I249" s="390"/>
      <c r="J249" s="16" t="b">
        <f t="shared" si="22"/>
        <v>1</v>
      </c>
      <c r="K249" s="16" t="b">
        <f t="shared" si="23"/>
        <v>1</v>
      </c>
      <c r="L249" s="16" t="b">
        <f t="shared" si="24"/>
        <v>1</v>
      </c>
      <c r="M249" s="16" t="b">
        <f t="shared" si="19"/>
        <v>1</v>
      </c>
      <c r="N249" s="16" t="b">
        <f t="shared" si="20"/>
        <v>1</v>
      </c>
      <c r="O249" s="16" t="b">
        <f t="shared" si="21"/>
        <v>1</v>
      </c>
    </row>
    <row r="250" spans="1:15">
      <c r="A250" s="77">
        <v>231</v>
      </c>
      <c r="B250" s="212"/>
      <c r="C250" s="213"/>
      <c r="D250" s="206"/>
      <c r="E250" s="230"/>
      <c r="F250" s="212"/>
      <c r="G250" s="206"/>
      <c r="H250" s="338"/>
      <c r="I250" s="390"/>
      <c r="J250" s="16" t="b">
        <f t="shared" si="22"/>
        <v>1</v>
      </c>
      <c r="K250" s="16" t="b">
        <f t="shared" si="23"/>
        <v>1</v>
      </c>
      <c r="L250" s="16" t="b">
        <f t="shared" si="24"/>
        <v>1</v>
      </c>
      <c r="M250" s="16" t="b">
        <f t="shared" si="19"/>
        <v>1</v>
      </c>
      <c r="N250" s="16" t="b">
        <f t="shared" si="20"/>
        <v>1</v>
      </c>
      <c r="O250" s="16" t="b">
        <f t="shared" si="21"/>
        <v>1</v>
      </c>
    </row>
    <row r="251" spans="1:15">
      <c r="A251" s="77">
        <v>232</v>
      </c>
      <c r="B251" s="212"/>
      <c r="C251" s="213"/>
      <c r="D251" s="206"/>
      <c r="E251" s="230"/>
      <c r="F251" s="212"/>
      <c r="G251" s="206"/>
      <c r="H251" s="338"/>
      <c r="I251" s="390"/>
      <c r="J251" s="16" t="b">
        <f t="shared" si="22"/>
        <v>1</v>
      </c>
      <c r="K251" s="16" t="b">
        <f t="shared" si="23"/>
        <v>1</v>
      </c>
      <c r="L251" s="16" t="b">
        <f t="shared" si="24"/>
        <v>1</v>
      </c>
      <c r="M251" s="16" t="b">
        <f t="shared" si="19"/>
        <v>1</v>
      </c>
      <c r="N251" s="16" t="b">
        <f t="shared" si="20"/>
        <v>1</v>
      </c>
      <c r="O251" s="16" t="b">
        <f t="shared" si="21"/>
        <v>1</v>
      </c>
    </row>
    <row r="252" spans="1:15">
      <c r="A252" s="77">
        <v>233</v>
      </c>
      <c r="B252" s="212"/>
      <c r="C252" s="213"/>
      <c r="D252" s="206"/>
      <c r="E252" s="230"/>
      <c r="F252" s="212"/>
      <c r="G252" s="206"/>
      <c r="H252" s="338"/>
      <c r="I252" s="390"/>
      <c r="J252" s="16" t="b">
        <f t="shared" si="22"/>
        <v>1</v>
      </c>
      <c r="K252" s="16" t="b">
        <f t="shared" si="23"/>
        <v>1</v>
      </c>
      <c r="L252" s="16" t="b">
        <f t="shared" si="24"/>
        <v>1</v>
      </c>
      <c r="M252" s="16" t="b">
        <f t="shared" si="19"/>
        <v>1</v>
      </c>
      <c r="N252" s="16" t="b">
        <f t="shared" si="20"/>
        <v>1</v>
      </c>
      <c r="O252" s="16" t="b">
        <f t="shared" si="21"/>
        <v>1</v>
      </c>
    </row>
    <row r="253" spans="1:15">
      <c r="A253" s="77">
        <v>234</v>
      </c>
      <c r="B253" s="212"/>
      <c r="C253" s="213"/>
      <c r="D253" s="206"/>
      <c r="E253" s="230"/>
      <c r="F253" s="212"/>
      <c r="G253" s="206"/>
      <c r="H253" s="338"/>
      <c r="I253" s="390"/>
      <c r="J253" s="16" t="b">
        <f t="shared" si="22"/>
        <v>1</v>
      </c>
      <c r="K253" s="16" t="b">
        <f t="shared" si="23"/>
        <v>1</v>
      </c>
      <c r="L253" s="16" t="b">
        <f t="shared" si="24"/>
        <v>1</v>
      </c>
      <c r="M253" s="16" t="b">
        <f t="shared" si="19"/>
        <v>1</v>
      </c>
      <c r="N253" s="16" t="b">
        <f t="shared" si="20"/>
        <v>1</v>
      </c>
      <c r="O253" s="16" t="b">
        <f t="shared" si="21"/>
        <v>1</v>
      </c>
    </row>
    <row r="254" spans="1:15">
      <c r="A254" s="77">
        <v>235</v>
      </c>
      <c r="B254" s="212"/>
      <c r="C254" s="213"/>
      <c r="D254" s="206"/>
      <c r="E254" s="230"/>
      <c r="F254" s="212"/>
      <c r="G254" s="206"/>
      <c r="H254" s="338"/>
      <c r="I254" s="390"/>
      <c r="J254" s="16" t="b">
        <f t="shared" si="22"/>
        <v>1</v>
      </c>
      <c r="K254" s="16" t="b">
        <f t="shared" si="23"/>
        <v>1</v>
      </c>
      <c r="L254" s="16" t="b">
        <f t="shared" si="24"/>
        <v>1</v>
      </c>
      <c r="M254" s="16" t="b">
        <f t="shared" si="19"/>
        <v>1</v>
      </c>
      <c r="N254" s="16" t="b">
        <f t="shared" si="20"/>
        <v>1</v>
      </c>
      <c r="O254" s="16" t="b">
        <f t="shared" si="21"/>
        <v>1</v>
      </c>
    </row>
    <row r="255" spans="1:15">
      <c r="A255" s="77">
        <v>236</v>
      </c>
      <c r="B255" s="212"/>
      <c r="C255" s="213"/>
      <c r="D255" s="206"/>
      <c r="E255" s="230"/>
      <c r="F255" s="212"/>
      <c r="G255" s="206"/>
      <c r="H255" s="338"/>
      <c r="I255" s="390"/>
      <c r="J255" s="16" t="b">
        <f t="shared" si="22"/>
        <v>1</v>
      </c>
      <c r="K255" s="16" t="b">
        <f t="shared" si="23"/>
        <v>1</v>
      </c>
      <c r="L255" s="16" t="b">
        <f t="shared" si="24"/>
        <v>1</v>
      </c>
      <c r="M255" s="16" t="b">
        <f t="shared" si="19"/>
        <v>1</v>
      </c>
      <c r="N255" s="16" t="b">
        <f t="shared" si="20"/>
        <v>1</v>
      </c>
      <c r="O255" s="16" t="b">
        <f t="shared" si="21"/>
        <v>1</v>
      </c>
    </row>
    <row r="256" spans="1:15">
      <c r="A256" s="77">
        <v>237</v>
      </c>
      <c r="B256" s="212"/>
      <c r="C256" s="213"/>
      <c r="D256" s="206"/>
      <c r="E256" s="230"/>
      <c r="F256" s="212"/>
      <c r="G256" s="206"/>
      <c r="H256" s="338"/>
      <c r="I256" s="390"/>
      <c r="J256" s="16" t="b">
        <f t="shared" si="22"/>
        <v>1</v>
      </c>
      <c r="K256" s="16" t="b">
        <f t="shared" si="23"/>
        <v>1</v>
      </c>
      <c r="L256" s="16" t="b">
        <f t="shared" si="24"/>
        <v>1</v>
      </c>
      <c r="M256" s="16" t="b">
        <f t="shared" si="19"/>
        <v>1</v>
      </c>
      <c r="N256" s="16" t="b">
        <f t="shared" si="20"/>
        <v>1</v>
      </c>
      <c r="O256" s="16" t="b">
        <f t="shared" si="21"/>
        <v>1</v>
      </c>
    </row>
    <row r="257" spans="1:15">
      <c r="A257" s="77">
        <v>238</v>
      </c>
      <c r="B257" s="212"/>
      <c r="C257" s="213"/>
      <c r="D257" s="206"/>
      <c r="E257" s="230"/>
      <c r="F257" s="212"/>
      <c r="G257" s="206"/>
      <c r="H257" s="338"/>
      <c r="I257" s="390"/>
      <c r="J257" s="16" t="b">
        <f t="shared" si="22"/>
        <v>1</v>
      </c>
      <c r="K257" s="16" t="b">
        <f t="shared" si="23"/>
        <v>1</v>
      </c>
      <c r="L257" s="16" t="b">
        <f t="shared" si="24"/>
        <v>1</v>
      </c>
      <c r="M257" s="16" t="b">
        <f t="shared" si="19"/>
        <v>1</v>
      </c>
      <c r="N257" s="16" t="b">
        <f t="shared" si="20"/>
        <v>1</v>
      </c>
      <c r="O257" s="16" t="b">
        <f t="shared" si="21"/>
        <v>1</v>
      </c>
    </row>
    <row r="258" spans="1:15">
      <c r="A258" s="77">
        <v>239</v>
      </c>
      <c r="B258" s="212"/>
      <c r="C258" s="213"/>
      <c r="D258" s="206"/>
      <c r="E258" s="230"/>
      <c r="F258" s="212"/>
      <c r="G258" s="206"/>
      <c r="H258" s="338"/>
      <c r="I258" s="390"/>
      <c r="J258" s="16" t="b">
        <f t="shared" si="22"/>
        <v>1</v>
      </c>
      <c r="K258" s="16" t="b">
        <f t="shared" si="23"/>
        <v>1</v>
      </c>
      <c r="L258" s="16" t="b">
        <f t="shared" si="24"/>
        <v>1</v>
      </c>
      <c r="M258" s="16" t="b">
        <f t="shared" si="19"/>
        <v>1</v>
      </c>
      <c r="N258" s="16" t="b">
        <f t="shared" si="20"/>
        <v>1</v>
      </c>
      <c r="O258" s="16" t="b">
        <f t="shared" si="21"/>
        <v>1</v>
      </c>
    </row>
    <row r="259" spans="1:15">
      <c r="A259" s="77">
        <v>240</v>
      </c>
      <c r="B259" s="212"/>
      <c r="C259" s="213"/>
      <c r="D259" s="206"/>
      <c r="E259" s="230"/>
      <c r="F259" s="212"/>
      <c r="G259" s="206"/>
      <c r="H259" s="338"/>
      <c r="I259" s="390"/>
      <c r="J259" s="16" t="b">
        <f t="shared" si="22"/>
        <v>1</v>
      </c>
      <c r="K259" s="16" t="b">
        <f t="shared" si="23"/>
        <v>1</v>
      </c>
      <c r="L259" s="16" t="b">
        <f t="shared" si="24"/>
        <v>1</v>
      </c>
      <c r="M259" s="16" t="b">
        <f t="shared" si="19"/>
        <v>1</v>
      </c>
      <c r="N259" s="16" t="b">
        <f t="shared" si="20"/>
        <v>1</v>
      </c>
      <c r="O259" s="16" t="b">
        <f t="shared" si="21"/>
        <v>1</v>
      </c>
    </row>
    <row r="260" spans="1:15">
      <c r="A260" s="77">
        <v>241</v>
      </c>
      <c r="B260" s="212"/>
      <c r="C260" s="213"/>
      <c r="D260" s="206"/>
      <c r="E260" s="230"/>
      <c r="F260" s="212"/>
      <c r="G260" s="206"/>
      <c r="H260" s="338"/>
      <c r="I260" s="390"/>
      <c r="J260" s="16" t="b">
        <f t="shared" si="22"/>
        <v>1</v>
      </c>
      <c r="K260" s="16" t="b">
        <f t="shared" si="23"/>
        <v>1</v>
      </c>
      <c r="L260" s="16" t="b">
        <f t="shared" si="24"/>
        <v>1</v>
      </c>
      <c r="M260" s="16" t="b">
        <f t="shared" si="19"/>
        <v>1</v>
      </c>
      <c r="N260" s="16" t="b">
        <f t="shared" si="20"/>
        <v>1</v>
      </c>
      <c r="O260" s="16" t="b">
        <f t="shared" si="21"/>
        <v>1</v>
      </c>
    </row>
    <row r="261" spans="1:15">
      <c r="A261" s="77">
        <v>242</v>
      </c>
      <c r="B261" s="212"/>
      <c r="C261" s="213"/>
      <c r="D261" s="206"/>
      <c r="E261" s="230"/>
      <c r="F261" s="212"/>
      <c r="G261" s="206"/>
      <c r="H261" s="338"/>
      <c r="I261" s="390"/>
      <c r="J261" s="16" t="b">
        <f t="shared" si="22"/>
        <v>1</v>
      </c>
      <c r="K261" s="16" t="b">
        <f t="shared" si="23"/>
        <v>1</v>
      </c>
      <c r="L261" s="16" t="b">
        <f t="shared" si="24"/>
        <v>1</v>
      </c>
      <c r="M261" s="16" t="b">
        <f t="shared" si="19"/>
        <v>1</v>
      </c>
      <c r="N261" s="16" t="b">
        <f t="shared" si="20"/>
        <v>1</v>
      </c>
      <c r="O261" s="16" t="b">
        <f t="shared" si="21"/>
        <v>1</v>
      </c>
    </row>
    <row r="262" spans="1:15">
      <c r="A262" s="77">
        <v>243</v>
      </c>
      <c r="B262" s="212"/>
      <c r="C262" s="213"/>
      <c r="D262" s="206"/>
      <c r="E262" s="230"/>
      <c r="F262" s="212"/>
      <c r="G262" s="206"/>
      <c r="H262" s="338"/>
      <c r="I262" s="390"/>
      <c r="J262" s="16" t="b">
        <f t="shared" si="22"/>
        <v>1</v>
      </c>
      <c r="K262" s="16" t="b">
        <f t="shared" si="23"/>
        <v>1</v>
      </c>
      <c r="L262" s="16" t="b">
        <f t="shared" si="24"/>
        <v>1</v>
      </c>
      <c r="M262" s="16" t="b">
        <f t="shared" si="19"/>
        <v>1</v>
      </c>
      <c r="N262" s="16" t="b">
        <f t="shared" si="20"/>
        <v>1</v>
      </c>
      <c r="O262" s="16" t="b">
        <f t="shared" si="21"/>
        <v>1</v>
      </c>
    </row>
    <row r="263" spans="1:15">
      <c r="A263" s="77">
        <v>244</v>
      </c>
      <c r="B263" s="212"/>
      <c r="C263" s="213"/>
      <c r="D263" s="206"/>
      <c r="E263" s="230"/>
      <c r="F263" s="212"/>
      <c r="G263" s="206"/>
      <c r="H263" s="338"/>
      <c r="I263" s="390"/>
      <c r="J263" s="16" t="b">
        <f t="shared" si="22"/>
        <v>1</v>
      </c>
      <c r="K263" s="16" t="b">
        <f t="shared" si="23"/>
        <v>1</v>
      </c>
      <c r="L263" s="16" t="b">
        <f t="shared" si="24"/>
        <v>1</v>
      </c>
      <c r="M263" s="16" t="b">
        <f t="shared" si="19"/>
        <v>1</v>
      </c>
      <c r="N263" s="16" t="b">
        <f t="shared" si="20"/>
        <v>1</v>
      </c>
      <c r="O263" s="16" t="b">
        <f t="shared" si="21"/>
        <v>1</v>
      </c>
    </row>
    <row r="264" spans="1:15">
      <c r="A264" s="77">
        <v>245</v>
      </c>
      <c r="B264" s="212"/>
      <c r="C264" s="213"/>
      <c r="D264" s="206"/>
      <c r="E264" s="230"/>
      <c r="F264" s="212"/>
      <c r="G264" s="206"/>
      <c r="H264" s="338"/>
      <c r="I264" s="390"/>
      <c r="J264" s="16" t="b">
        <f t="shared" si="22"/>
        <v>1</v>
      </c>
      <c r="K264" s="16" t="b">
        <f t="shared" si="23"/>
        <v>1</v>
      </c>
      <c r="L264" s="16" t="b">
        <f t="shared" si="24"/>
        <v>1</v>
      </c>
      <c r="M264" s="16" t="b">
        <f t="shared" si="19"/>
        <v>1</v>
      </c>
      <c r="N264" s="16" t="b">
        <f t="shared" si="20"/>
        <v>1</v>
      </c>
      <c r="O264" s="16" t="b">
        <f t="shared" si="21"/>
        <v>1</v>
      </c>
    </row>
    <row r="265" spans="1:15">
      <c r="A265" s="77">
        <v>246</v>
      </c>
      <c r="B265" s="212"/>
      <c r="C265" s="213"/>
      <c r="D265" s="206"/>
      <c r="E265" s="230"/>
      <c r="F265" s="212"/>
      <c r="G265" s="206"/>
      <c r="H265" s="338"/>
      <c r="I265" s="390"/>
      <c r="J265" s="16" t="b">
        <f t="shared" si="22"/>
        <v>1</v>
      </c>
      <c r="K265" s="16" t="b">
        <f t="shared" si="23"/>
        <v>1</v>
      </c>
      <c r="L265" s="16" t="b">
        <f t="shared" si="24"/>
        <v>1</v>
      </c>
      <c r="M265" s="16" t="b">
        <f t="shared" si="19"/>
        <v>1</v>
      </c>
      <c r="N265" s="16" t="b">
        <f t="shared" si="20"/>
        <v>1</v>
      </c>
      <c r="O265" s="16" t="b">
        <f t="shared" si="21"/>
        <v>1</v>
      </c>
    </row>
    <row r="266" spans="1:15">
      <c r="A266" s="77">
        <v>247</v>
      </c>
      <c r="B266" s="212"/>
      <c r="C266" s="213"/>
      <c r="D266" s="206"/>
      <c r="E266" s="230"/>
      <c r="F266" s="212"/>
      <c r="G266" s="206"/>
      <c r="H266" s="338"/>
      <c r="I266" s="390"/>
      <c r="J266" s="16" t="b">
        <f t="shared" si="22"/>
        <v>1</v>
      </c>
      <c r="K266" s="16" t="b">
        <f t="shared" si="23"/>
        <v>1</v>
      </c>
      <c r="L266" s="16" t="b">
        <f t="shared" si="24"/>
        <v>1</v>
      </c>
      <c r="M266" s="16" t="b">
        <f t="shared" si="19"/>
        <v>1</v>
      </c>
      <c r="N266" s="16" t="b">
        <f t="shared" si="20"/>
        <v>1</v>
      </c>
      <c r="O266" s="16" t="b">
        <f t="shared" si="21"/>
        <v>1</v>
      </c>
    </row>
    <row r="267" spans="1:15">
      <c r="A267" s="77">
        <v>248</v>
      </c>
      <c r="B267" s="212"/>
      <c r="C267" s="213"/>
      <c r="D267" s="206"/>
      <c r="E267" s="230"/>
      <c r="F267" s="212"/>
      <c r="G267" s="206"/>
      <c r="H267" s="338"/>
      <c r="I267" s="390"/>
      <c r="J267" s="16" t="b">
        <f t="shared" si="22"/>
        <v>1</v>
      </c>
      <c r="K267" s="16" t="b">
        <f t="shared" si="23"/>
        <v>1</v>
      </c>
      <c r="L267" s="16" t="b">
        <f t="shared" si="24"/>
        <v>1</v>
      </c>
      <c r="M267" s="16" t="b">
        <f t="shared" si="19"/>
        <v>1</v>
      </c>
      <c r="N267" s="16" t="b">
        <f t="shared" si="20"/>
        <v>1</v>
      </c>
      <c r="O267" s="16" t="b">
        <f t="shared" si="21"/>
        <v>1</v>
      </c>
    </row>
    <row r="268" spans="1:15">
      <c r="A268" s="77">
        <v>249</v>
      </c>
      <c r="B268" s="212"/>
      <c r="C268" s="213"/>
      <c r="D268" s="206"/>
      <c r="E268" s="230"/>
      <c r="F268" s="212"/>
      <c r="G268" s="206"/>
      <c r="H268" s="338"/>
      <c r="I268" s="390"/>
      <c r="J268" s="16" t="b">
        <f t="shared" si="22"/>
        <v>1</v>
      </c>
      <c r="K268" s="16" t="b">
        <f t="shared" si="23"/>
        <v>1</v>
      </c>
      <c r="L268" s="16" t="b">
        <f t="shared" si="24"/>
        <v>1</v>
      </c>
      <c r="M268" s="16" t="b">
        <f t="shared" si="19"/>
        <v>1</v>
      </c>
      <c r="N268" s="16" t="b">
        <f t="shared" si="20"/>
        <v>1</v>
      </c>
      <c r="O268" s="16" t="b">
        <f t="shared" si="21"/>
        <v>1</v>
      </c>
    </row>
    <row r="269" spans="1:15">
      <c r="A269" s="77">
        <v>250</v>
      </c>
      <c r="B269" s="212"/>
      <c r="C269" s="213"/>
      <c r="D269" s="206"/>
      <c r="E269" s="230"/>
      <c r="F269" s="212"/>
      <c r="G269" s="206"/>
      <c r="H269" s="338"/>
      <c r="I269" s="390"/>
      <c r="J269" s="16" t="b">
        <f t="shared" si="22"/>
        <v>1</v>
      </c>
      <c r="K269" s="16" t="b">
        <f t="shared" si="23"/>
        <v>1</v>
      </c>
      <c r="L269" s="16" t="b">
        <f t="shared" si="24"/>
        <v>1</v>
      </c>
      <c r="M269" s="16" t="b">
        <f t="shared" si="19"/>
        <v>1</v>
      </c>
      <c r="N269" s="16" t="b">
        <f t="shared" si="20"/>
        <v>1</v>
      </c>
      <c r="O269" s="16" t="b">
        <f t="shared" si="21"/>
        <v>1</v>
      </c>
    </row>
    <row r="270" spans="1:15">
      <c r="A270" s="77">
        <v>251</v>
      </c>
      <c r="B270" s="212"/>
      <c r="C270" s="213"/>
      <c r="D270" s="206"/>
      <c r="E270" s="230"/>
      <c r="F270" s="212"/>
      <c r="G270" s="206"/>
      <c r="H270" s="338"/>
      <c r="I270" s="390"/>
      <c r="J270" s="16" t="b">
        <f t="shared" si="22"/>
        <v>1</v>
      </c>
      <c r="K270" s="16" t="b">
        <f t="shared" si="23"/>
        <v>1</v>
      </c>
      <c r="L270" s="16" t="b">
        <f t="shared" si="24"/>
        <v>1</v>
      </c>
      <c r="M270" s="16" t="b">
        <f t="shared" si="19"/>
        <v>1</v>
      </c>
      <c r="N270" s="16" t="b">
        <f t="shared" si="20"/>
        <v>1</v>
      </c>
      <c r="O270" s="16" t="b">
        <f t="shared" si="21"/>
        <v>1</v>
      </c>
    </row>
    <row r="271" spans="1:15">
      <c r="A271" s="77">
        <v>252</v>
      </c>
      <c r="B271" s="212"/>
      <c r="C271" s="213"/>
      <c r="D271" s="206"/>
      <c r="E271" s="230"/>
      <c r="F271" s="212"/>
      <c r="G271" s="206"/>
      <c r="H271" s="338"/>
      <c r="I271" s="390"/>
      <c r="J271" s="16" t="b">
        <f t="shared" si="22"/>
        <v>1</v>
      </c>
      <c r="K271" s="16" t="b">
        <f t="shared" si="23"/>
        <v>1</v>
      </c>
      <c r="L271" s="16" t="b">
        <f t="shared" si="24"/>
        <v>1</v>
      </c>
      <c r="M271" s="16" t="b">
        <f t="shared" si="19"/>
        <v>1</v>
      </c>
      <c r="N271" s="16" t="b">
        <f t="shared" si="20"/>
        <v>1</v>
      </c>
      <c r="O271" s="16" t="b">
        <f t="shared" si="21"/>
        <v>1</v>
      </c>
    </row>
    <row r="272" spans="1:15">
      <c r="A272" s="77">
        <v>253</v>
      </c>
      <c r="B272" s="212"/>
      <c r="C272" s="213"/>
      <c r="D272" s="206"/>
      <c r="E272" s="230"/>
      <c r="F272" s="212"/>
      <c r="G272" s="206"/>
      <c r="H272" s="338"/>
      <c r="I272" s="390"/>
      <c r="J272" s="16" t="b">
        <f t="shared" si="22"/>
        <v>1</v>
      </c>
      <c r="K272" s="16" t="b">
        <f t="shared" si="23"/>
        <v>1</v>
      </c>
      <c r="L272" s="16" t="b">
        <f t="shared" si="24"/>
        <v>1</v>
      </c>
      <c r="M272" s="16" t="b">
        <f t="shared" si="19"/>
        <v>1</v>
      </c>
      <c r="N272" s="16" t="b">
        <f t="shared" si="20"/>
        <v>1</v>
      </c>
      <c r="O272" s="16" t="b">
        <f t="shared" si="21"/>
        <v>1</v>
      </c>
    </row>
    <row r="273" spans="1:15">
      <c r="A273" s="77">
        <v>254</v>
      </c>
      <c r="B273" s="212"/>
      <c r="C273" s="213"/>
      <c r="D273" s="206"/>
      <c r="E273" s="230"/>
      <c r="F273" s="212"/>
      <c r="G273" s="206"/>
      <c r="H273" s="338"/>
      <c r="I273" s="390"/>
      <c r="J273" s="16" t="b">
        <f t="shared" si="22"/>
        <v>1</v>
      </c>
      <c r="K273" s="16" t="b">
        <f t="shared" si="23"/>
        <v>1</v>
      </c>
      <c r="L273" s="16" t="b">
        <f t="shared" si="24"/>
        <v>1</v>
      </c>
      <c r="M273" s="16" t="b">
        <f t="shared" si="19"/>
        <v>1</v>
      </c>
      <c r="N273" s="16" t="b">
        <f t="shared" si="20"/>
        <v>1</v>
      </c>
      <c r="O273" s="16" t="b">
        <f t="shared" si="21"/>
        <v>1</v>
      </c>
    </row>
    <row r="274" spans="1:15">
      <c r="A274" s="77">
        <v>255</v>
      </c>
      <c r="B274" s="212"/>
      <c r="C274" s="213"/>
      <c r="D274" s="206"/>
      <c r="E274" s="230"/>
      <c r="F274" s="212"/>
      <c r="G274" s="206"/>
      <c r="H274" s="338"/>
      <c r="I274" s="390"/>
      <c r="J274" s="16" t="b">
        <f t="shared" si="22"/>
        <v>1</v>
      </c>
      <c r="K274" s="16" t="b">
        <f t="shared" si="23"/>
        <v>1</v>
      </c>
      <c r="L274" s="16" t="b">
        <f t="shared" si="24"/>
        <v>1</v>
      </c>
      <c r="M274" s="16" t="b">
        <f t="shared" si="19"/>
        <v>1</v>
      </c>
      <c r="N274" s="16" t="b">
        <f t="shared" si="20"/>
        <v>1</v>
      </c>
      <c r="O274" s="16" t="b">
        <f t="shared" si="21"/>
        <v>1</v>
      </c>
    </row>
    <row r="275" spans="1:15">
      <c r="A275" s="77">
        <v>256</v>
      </c>
      <c r="B275" s="212"/>
      <c r="C275" s="213"/>
      <c r="D275" s="206"/>
      <c r="E275" s="230"/>
      <c r="F275" s="212"/>
      <c r="G275" s="206"/>
      <c r="H275" s="338"/>
      <c r="I275" s="390"/>
      <c r="J275" s="16" t="b">
        <f t="shared" si="22"/>
        <v>1</v>
      </c>
      <c r="K275" s="16" t="b">
        <f t="shared" si="23"/>
        <v>1</v>
      </c>
      <c r="L275" s="16" t="b">
        <f t="shared" si="24"/>
        <v>1</v>
      </c>
      <c r="M275" s="16" t="b">
        <f t="shared" si="19"/>
        <v>1</v>
      </c>
      <c r="N275" s="16" t="b">
        <f t="shared" si="20"/>
        <v>1</v>
      </c>
      <c r="O275" s="16" t="b">
        <f t="shared" si="21"/>
        <v>1</v>
      </c>
    </row>
    <row r="276" spans="1:15">
      <c r="A276" s="77">
        <v>257</v>
      </c>
      <c r="B276" s="212"/>
      <c r="C276" s="213"/>
      <c r="D276" s="206"/>
      <c r="E276" s="230"/>
      <c r="F276" s="212"/>
      <c r="G276" s="206"/>
      <c r="H276" s="338"/>
      <c r="I276" s="390"/>
      <c r="J276" s="16" t="b">
        <f t="shared" si="22"/>
        <v>1</v>
      </c>
      <c r="K276" s="16" t="b">
        <f t="shared" si="23"/>
        <v>1</v>
      </c>
      <c r="L276" s="16" t="b">
        <f t="shared" si="24"/>
        <v>1</v>
      </c>
      <c r="M276" s="16" t="b">
        <f t="shared" ref="M276:M339" si="25">IF(D276="",TRUE,(IF(ISNUMBER(MATCH(D276,CountriesList,0)),TRUE,FALSE)))</f>
        <v>1</v>
      </c>
      <c r="N276" s="16" t="b">
        <f t="shared" ref="N276:N339" si="26">IF(E276="",TRUE,(IF(ISNUMBER(MATCH(E276,type_list,0)),TRUE,FALSE)))</f>
        <v>1</v>
      </c>
      <c r="O276" s="16" t="b">
        <f t="shared" ref="O276:O339" si="27">IF(G276="",TRUE,(IF(ISNUMBER(MATCH(G276,ShortRelationList,0)),TRUE,FALSE)))</f>
        <v>1</v>
      </c>
    </row>
    <row r="277" spans="1:15">
      <c r="A277" s="77">
        <v>258</v>
      </c>
      <c r="B277" s="212"/>
      <c r="C277" s="213"/>
      <c r="D277" s="206"/>
      <c r="E277" s="230"/>
      <c r="F277" s="212"/>
      <c r="G277" s="206"/>
      <c r="H277" s="338"/>
      <c r="I277" s="390"/>
      <c r="J277" s="16" t="b">
        <f t="shared" si="22"/>
        <v>1</v>
      </c>
      <c r="K277" s="16" t="b">
        <f t="shared" si="23"/>
        <v>1</v>
      </c>
      <c r="L277" s="16" t="b">
        <f t="shared" si="24"/>
        <v>1</v>
      </c>
      <c r="M277" s="16" t="b">
        <f t="shared" si="25"/>
        <v>1</v>
      </c>
      <c r="N277" s="16" t="b">
        <f t="shared" si="26"/>
        <v>1</v>
      </c>
      <c r="O277" s="16" t="b">
        <f t="shared" si="27"/>
        <v>1</v>
      </c>
    </row>
    <row r="278" spans="1:15">
      <c r="A278" s="77">
        <v>259</v>
      </c>
      <c r="B278" s="212"/>
      <c r="C278" s="213"/>
      <c r="D278" s="206"/>
      <c r="E278" s="230"/>
      <c r="F278" s="212"/>
      <c r="G278" s="206"/>
      <c r="H278" s="338"/>
      <c r="I278" s="390"/>
      <c r="J278" s="16" t="b">
        <f t="shared" ref="J278:J341" si="28">IF(ISBLANK(B278),TRUE,IF(OR(ISBLANK(C278),ISBLANK(D278),ISBLANK(E278),ISBLANK(F278),ISBLANK(G278),ISBLANK(H278)),FALSE,TRUE))</f>
        <v>1</v>
      </c>
      <c r="K278" s="16" t="b">
        <f t="shared" ref="K278:K341" si="29">IF(OR(AND(B278="N/A",D278="N/A",E278="N/A",G278="N/A"),AND(ISBLANK(B278),ISBLANK(D278),ISBLANK(E278),ISBLANK(G278)),AND(NOT(ISBLANK(B278)),NOT(ISBLANK(D278)),NOT(ISBLANK(E278)),NOT(ISBLANK(G278)),B278&lt;&gt;"N/A",D278&lt;&gt;"N/A",E278&lt;&gt;"N/A",G278&lt;&gt;"N/A")),TRUE,FALSE)</f>
        <v>1</v>
      </c>
      <c r="L278" s="16" t="b">
        <f t="shared" ref="L278:L341" si="30">IF(OR(AND(ISBLANK(B278),H278=0),AND(B278="N/A",H278=0),AND(NOT(ISBLANK(B278)),B278&lt;&gt;"N/A",H278&lt;&gt;0)),TRUE,FALSE)</f>
        <v>1</v>
      </c>
      <c r="M278" s="16" t="b">
        <f t="shared" si="25"/>
        <v>1</v>
      </c>
      <c r="N278" s="16" t="b">
        <f t="shared" si="26"/>
        <v>1</v>
      </c>
      <c r="O278" s="16" t="b">
        <f t="shared" si="27"/>
        <v>1</v>
      </c>
    </row>
    <row r="279" spans="1:15">
      <c r="A279" s="77">
        <v>260</v>
      </c>
      <c r="B279" s="212"/>
      <c r="C279" s="213"/>
      <c r="D279" s="206"/>
      <c r="E279" s="230"/>
      <c r="F279" s="212"/>
      <c r="G279" s="206"/>
      <c r="H279" s="338"/>
      <c r="I279" s="390"/>
      <c r="J279" s="16" t="b">
        <f t="shared" si="28"/>
        <v>1</v>
      </c>
      <c r="K279" s="16" t="b">
        <f t="shared" si="29"/>
        <v>1</v>
      </c>
      <c r="L279" s="16" t="b">
        <f t="shared" si="30"/>
        <v>1</v>
      </c>
      <c r="M279" s="16" t="b">
        <f t="shared" si="25"/>
        <v>1</v>
      </c>
      <c r="N279" s="16" t="b">
        <f t="shared" si="26"/>
        <v>1</v>
      </c>
      <c r="O279" s="16" t="b">
        <f t="shared" si="27"/>
        <v>1</v>
      </c>
    </row>
    <row r="280" spans="1:15">
      <c r="A280" s="77">
        <v>261</v>
      </c>
      <c r="B280" s="212"/>
      <c r="C280" s="213"/>
      <c r="D280" s="206"/>
      <c r="E280" s="230"/>
      <c r="F280" s="212"/>
      <c r="G280" s="206"/>
      <c r="H280" s="338"/>
      <c r="I280" s="390"/>
      <c r="J280" s="16" t="b">
        <f t="shared" si="28"/>
        <v>1</v>
      </c>
      <c r="K280" s="16" t="b">
        <f t="shared" si="29"/>
        <v>1</v>
      </c>
      <c r="L280" s="16" t="b">
        <f t="shared" si="30"/>
        <v>1</v>
      </c>
      <c r="M280" s="16" t="b">
        <f t="shared" si="25"/>
        <v>1</v>
      </c>
      <c r="N280" s="16" t="b">
        <f t="shared" si="26"/>
        <v>1</v>
      </c>
      <c r="O280" s="16" t="b">
        <f t="shared" si="27"/>
        <v>1</v>
      </c>
    </row>
    <row r="281" spans="1:15">
      <c r="A281" s="77">
        <v>262</v>
      </c>
      <c r="B281" s="212"/>
      <c r="C281" s="213"/>
      <c r="D281" s="206"/>
      <c r="E281" s="230"/>
      <c r="F281" s="212"/>
      <c r="G281" s="206"/>
      <c r="H281" s="338"/>
      <c r="I281" s="390"/>
      <c r="J281" s="16" t="b">
        <f t="shared" si="28"/>
        <v>1</v>
      </c>
      <c r="K281" s="16" t="b">
        <f t="shared" si="29"/>
        <v>1</v>
      </c>
      <c r="L281" s="16" t="b">
        <f t="shared" si="30"/>
        <v>1</v>
      </c>
      <c r="M281" s="16" t="b">
        <f t="shared" si="25"/>
        <v>1</v>
      </c>
      <c r="N281" s="16" t="b">
        <f t="shared" si="26"/>
        <v>1</v>
      </c>
      <c r="O281" s="16" t="b">
        <f t="shared" si="27"/>
        <v>1</v>
      </c>
    </row>
    <row r="282" spans="1:15">
      <c r="A282" s="77">
        <v>263</v>
      </c>
      <c r="B282" s="212"/>
      <c r="C282" s="213"/>
      <c r="D282" s="206"/>
      <c r="E282" s="230"/>
      <c r="F282" s="212"/>
      <c r="G282" s="206"/>
      <c r="H282" s="338"/>
      <c r="I282" s="390"/>
      <c r="J282" s="16" t="b">
        <f t="shared" si="28"/>
        <v>1</v>
      </c>
      <c r="K282" s="16" t="b">
        <f t="shared" si="29"/>
        <v>1</v>
      </c>
      <c r="L282" s="16" t="b">
        <f t="shared" si="30"/>
        <v>1</v>
      </c>
      <c r="M282" s="16" t="b">
        <f t="shared" si="25"/>
        <v>1</v>
      </c>
      <c r="N282" s="16" t="b">
        <f t="shared" si="26"/>
        <v>1</v>
      </c>
      <c r="O282" s="16" t="b">
        <f t="shared" si="27"/>
        <v>1</v>
      </c>
    </row>
    <row r="283" spans="1:15">
      <c r="A283" s="77">
        <v>264</v>
      </c>
      <c r="B283" s="212"/>
      <c r="C283" s="213"/>
      <c r="D283" s="206"/>
      <c r="E283" s="230"/>
      <c r="F283" s="212"/>
      <c r="G283" s="206"/>
      <c r="H283" s="338"/>
      <c r="I283" s="390"/>
      <c r="J283" s="16" t="b">
        <f t="shared" si="28"/>
        <v>1</v>
      </c>
      <c r="K283" s="16" t="b">
        <f t="shared" si="29"/>
        <v>1</v>
      </c>
      <c r="L283" s="16" t="b">
        <f t="shared" si="30"/>
        <v>1</v>
      </c>
      <c r="M283" s="16" t="b">
        <f t="shared" si="25"/>
        <v>1</v>
      </c>
      <c r="N283" s="16" t="b">
        <f t="shared" si="26"/>
        <v>1</v>
      </c>
      <c r="O283" s="16" t="b">
        <f t="shared" si="27"/>
        <v>1</v>
      </c>
    </row>
    <row r="284" spans="1:15">
      <c r="A284" s="77">
        <v>265</v>
      </c>
      <c r="B284" s="212"/>
      <c r="C284" s="213"/>
      <c r="D284" s="206"/>
      <c r="E284" s="230"/>
      <c r="F284" s="212"/>
      <c r="G284" s="206"/>
      <c r="H284" s="338"/>
      <c r="I284" s="390"/>
      <c r="J284" s="16" t="b">
        <f t="shared" si="28"/>
        <v>1</v>
      </c>
      <c r="K284" s="16" t="b">
        <f t="shared" si="29"/>
        <v>1</v>
      </c>
      <c r="L284" s="16" t="b">
        <f t="shared" si="30"/>
        <v>1</v>
      </c>
      <c r="M284" s="16" t="b">
        <f t="shared" si="25"/>
        <v>1</v>
      </c>
      <c r="N284" s="16" t="b">
        <f t="shared" si="26"/>
        <v>1</v>
      </c>
      <c r="O284" s="16" t="b">
        <f t="shared" si="27"/>
        <v>1</v>
      </c>
    </row>
    <row r="285" spans="1:15">
      <c r="A285" s="77">
        <v>266</v>
      </c>
      <c r="B285" s="212"/>
      <c r="C285" s="213"/>
      <c r="D285" s="206"/>
      <c r="E285" s="230"/>
      <c r="F285" s="212"/>
      <c r="G285" s="206"/>
      <c r="H285" s="338"/>
      <c r="I285" s="390"/>
      <c r="J285" s="16" t="b">
        <f t="shared" si="28"/>
        <v>1</v>
      </c>
      <c r="K285" s="16" t="b">
        <f t="shared" si="29"/>
        <v>1</v>
      </c>
      <c r="L285" s="16" t="b">
        <f t="shared" si="30"/>
        <v>1</v>
      </c>
      <c r="M285" s="16" t="b">
        <f t="shared" si="25"/>
        <v>1</v>
      </c>
      <c r="N285" s="16" t="b">
        <f t="shared" si="26"/>
        <v>1</v>
      </c>
      <c r="O285" s="16" t="b">
        <f t="shared" si="27"/>
        <v>1</v>
      </c>
    </row>
    <row r="286" spans="1:15">
      <c r="A286" s="77">
        <v>267</v>
      </c>
      <c r="B286" s="212"/>
      <c r="C286" s="213"/>
      <c r="D286" s="206"/>
      <c r="E286" s="230"/>
      <c r="F286" s="212"/>
      <c r="G286" s="206"/>
      <c r="H286" s="338"/>
      <c r="I286" s="390"/>
      <c r="J286" s="16" t="b">
        <f t="shared" si="28"/>
        <v>1</v>
      </c>
      <c r="K286" s="16" t="b">
        <f t="shared" si="29"/>
        <v>1</v>
      </c>
      <c r="L286" s="16" t="b">
        <f t="shared" si="30"/>
        <v>1</v>
      </c>
      <c r="M286" s="16" t="b">
        <f t="shared" si="25"/>
        <v>1</v>
      </c>
      <c r="N286" s="16" t="b">
        <f t="shared" si="26"/>
        <v>1</v>
      </c>
      <c r="O286" s="16" t="b">
        <f t="shared" si="27"/>
        <v>1</v>
      </c>
    </row>
    <row r="287" spans="1:15">
      <c r="A287" s="77">
        <v>268</v>
      </c>
      <c r="B287" s="212"/>
      <c r="C287" s="213"/>
      <c r="D287" s="206"/>
      <c r="E287" s="230"/>
      <c r="F287" s="212"/>
      <c r="G287" s="206"/>
      <c r="H287" s="338"/>
      <c r="I287" s="390"/>
      <c r="J287" s="16" t="b">
        <f t="shared" si="28"/>
        <v>1</v>
      </c>
      <c r="K287" s="16" t="b">
        <f t="shared" si="29"/>
        <v>1</v>
      </c>
      <c r="L287" s="16" t="b">
        <f t="shared" si="30"/>
        <v>1</v>
      </c>
      <c r="M287" s="16" t="b">
        <f t="shared" si="25"/>
        <v>1</v>
      </c>
      <c r="N287" s="16" t="b">
        <f t="shared" si="26"/>
        <v>1</v>
      </c>
      <c r="O287" s="16" t="b">
        <f t="shared" si="27"/>
        <v>1</v>
      </c>
    </row>
    <row r="288" spans="1:15">
      <c r="A288" s="77">
        <v>269</v>
      </c>
      <c r="B288" s="212"/>
      <c r="C288" s="213"/>
      <c r="D288" s="206"/>
      <c r="E288" s="230"/>
      <c r="F288" s="212"/>
      <c r="G288" s="206"/>
      <c r="H288" s="338"/>
      <c r="I288" s="390"/>
      <c r="J288" s="16" t="b">
        <f t="shared" si="28"/>
        <v>1</v>
      </c>
      <c r="K288" s="16" t="b">
        <f t="shared" si="29"/>
        <v>1</v>
      </c>
      <c r="L288" s="16" t="b">
        <f t="shared" si="30"/>
        <v>1</v>
      </c>
      <c r="M288" s="16" t="b">
        <f t="shared" si="25"/>
        <v>1</v>
      </c>
      <c r="N288" s="16" t="b">
        <f t="shared" si="26"/>
        <v>1</v>
      </c>
      <c r="O288" s="16" t="b">
        <f t="shared" si="27"/>
        <v>1</v>
      </c>
    </row>
    <row r="289" spans="1:15">
      <c r="A289" s="77">
        <v>270</v>
      </c>
      <c r="B289" s="212"/>
      <c r="C289" s="213"/>
      <c r="D289" s="206"/>
      <c r="E289" s="230"/>
      <c r="F289" s="212"/>
      <c r="G289" s="206"/>
      <c r="H289" s="338"/>
      <c r="I289" s="390"/>
      <c r="J289" s="16" t="b">
        <f t="shared" si="28"/>
        <v>1</v>
      </c>
      <c r="K289" s="16" t="b">
        <f t="shared" si="29"/>
        <v>1</v>
      </c>
      <c r="L289" s="16" t="b">
        <f t="shared" si="30"/>
        <v>1</v>
      </c>
      <c r="M289" s="16" t="b">
        <f t="shared" si="25"/>
        <v>1</v>
      </c>
      <c r="N289" s="16" t="b">
        <f t="shared" si="26"/>
        <v>1</v>
      </c>
      <c r="O289" s="16" t="b">
        <f t="shared" si="27"/>
        <v>1</v>
      </c>
    </row>
    <row r="290" spans="1:15">
      <c r="A290" s="77">
        <v>271</v>
      </c>
      <c r="B290" s="212"/>
      <c r="C290" s="213"/>
      <c r="D290" s="206"/>
      <c r="E290" s="230"/>
      <c r="F290" s="212"/>
      <c r="G290" s="206"/>
      <c r="H290" s="338"/>
      <c r="I290" s="390"/>
      <c r="J290" s="16" t="b">
        <f t="shared" si="28"/>
        <v>1</v>
      </c>
      <c r="K290" s="16" t="b">
        <f t="shared" si="29"/>
        <v>1</v>
      </c>
      <c r="L290" s="16" t="b">
        <f t="shared" si="30"/>
        <v>1</v>
      </c>
      <c r="M290" s="16" t="b">
        <f t="shared" si="25"/>
        <v>1</v>
      </c>
      <c r="N290" s="16" t="b">
        <f t="shared" si="26"/>
        <v>1</v>
      </c>
      <c r="O290" s="16" t="b">
        <f t="shared" si="27"/>
        <v>1</v>
      </c>
    </row>
    <row r="291" spans="1:15">
      <c r="A291" s="77">
        <v>272</v>
      </c>
      <c r="B291" s="212"/>
      <c r="C291" s="213"/>
      <c r="D291" s="206"/>
      <c r="E291" s="230"/>
      <c r="F291" s="212"/>
      <c r="G291" s="206"/>
      <c r="H291" s="338"/>
      <c r="I291" s="390"/>
      <c r="J291" s="16" t="b">
        <f t="shared" si="28"/>
        <v>1</v>
      </c>
      <c r="K291" s="16" t="b">
        <f t="shared" si="29"/>
        <v>1</v>
      </c>
      <c r="L291" s="16" t="b">
        <f t="shared" si="30"/>
        <v>1</v>
      </c>
      <c r="M291" s="16" t="b">
        <f t="shared" si="25"/>
        <v>1</v>
      </c>
      <c r="N291" s="16" t="b">
        <f t="shared" si="26"/>
        <v>1</v>
      </c>
      <c r="O291" s="16" t="b">
        <f t="shared" si="27"/>
        <v>1</v>
      </c>
    </row>
    <row r="292" spans="1:15">
      <c r="A292" s="77">
        <v>273</v>
      </c>
      <c r="B292" s="212"/>
      <c r="C292" s="213"/>
      <c r="D292" s="206"/>
      <c r="E292" s="230"/>
      <c r="F292" s="212"/>
      <c r="G292" s="206"/>
      <c r="H292" s="338"/>
      <c r="I292" s="390"/>
      <c r="J292" s="16" t="b">
        <f t="shared" si="28"/>
        <v>1</v>
      </c>
      <c r="K292" s="16" t="b">
        <f t="shared" si="29"/>
        <v>1</v>
      </c>
      <c r="L292" s="16" t="b">
        <f t="shared" si="30"/>
        <v>1</v>
      </c>
      <c r="M292" s="16" t="b">
        <f t="shared" si="25"/>
        <v>1</v>
      </c>
      <c r="N292" s="16" t="b">
        <f t="shared" si="26"/>
        <v>1</v>
      </c>
      <c r="O292" s="16" t="b">
        <f t="shared" si="27"/>
        <v>1</v>
      </c>
    </row>
    <row r="293" spans="1:15">
      <c r="A293" s="77">
        <v>274</v>
      </c>
      <c r="B293" s="212"/>
      <c r="C293" s="213"/>
      <c r="D293" s="206"/>
      <c r="E293" s="230"/>
      <c r="F293" s="212"/>
      <c r="G293" s="206"/>
      <c r="H293" s="338"/>
      <c r="I293" s="390"/>
      <c r="J293" s="16" t="b">
        <f t="shared" si="28"/>
        <v>1</v>
      </c>
      <c r="K293" s="16" t="b">
        <f t="shared" si="29"/>
        <v>1</v>
      </c>
      <c r="L293" s="16" t="b">
        <f t="shared" si="30"/>
        <v>1</v>
      </c>
      <c r="M293" s="16" t="b">
        <f t="shared" si="25"/>
        <v>1</v>
      </c>
      <c r="N293" s="16" t="b">
        <f t="shared" si="26"/>
        <v>1</v>
      </c>
      <c r="O293" s="16" t="b">
        <f t="shared" si="27"/>
        <v>1</v>
      </c>
    </row>
    <row r="294" spans="1:15">
      <c r="A294" s="77">
        <v>275</v>
      </c>
      <c r="B294" s="212"/>
      <c r="C294" s="213"/>
      <c r="D294" s="206"/>
      <c r="E294" s="230"/>
      <c r="F294" s="212"/>
      <c r="G294" s="206"/>
      <c r="H294" s="338"/>
      <c r="I294" s="390"/>
      <c r="J294" s="16" t="b">
        <f t="shared" si="28"/>
        <v>1</v>
      </c>
      <c r="K294" s="16" t="b">
        <f t="shared" si="29"/>
        <v>1</v>
      </c>
      <c r="L294" s="16" t="b">
        <f t="shared" si="30"/>
        <v>1</v>
      </c>
      <c r="M294" s="16" t="b">
        <f t="shared" si="25"/>
        <v>1</v>
      </c>
      <c r="N294" s="16" t="b">
        <f t="shared" si="26"/>
        <v>1</v>
      </c>
      <c r="O294" s="16" t="b">
        <f t="shared" si="27"/>
        <v>1</v>
      </c>
    </row>
    <row r="295" spans="1:15">
      <c r="A295" s="77">
        <v>276</v>
      </c>
      <c r="B295" s="212"/>
      <c r="C295" s="213"/>
      <c r="D295" s="206"/>
      <c r="E295" s="230"/>
      <c r="F295" s="212"/>
      <c r="G295" s="206"/>
      <c r="H295" s="338"/>
      <c r="I295" s="390"/>
      <c r="J295" s="16" t="b">
        <f t="shared" si="28"/>
        <v>1</v>
      </c>
      <c r="K295" s="16" t="b">
        <f t="shared" si="29"/>
        <v>1</v>
      </c>
      <c r="L295" s="16" t="b">
        <f t="shared" si="30"/>
        <v>1</v>
      </c>
      <c r="M295" s="16" t="b">
        <f t="shared" si="25"/>
        <v>1</v>
      </c>
      <c r="N295" s="16" t="b">
        <f t="shared" si="26"/>
        <v>1</v>
      </c>
      <c r="O295" s="16" t="b">
        <f t="shared" si="27"/>
        <v>1</v>
      </c>
    </row>
    <row r="296" spans="1:15">
      <c r="A296" s="77">
        <v>277</v>
      </c>
      <c r="B296" s="212"/>
      <c r="C296" s="213"/>
      <c r="D296" s="206"/>
      <c r="E296" s="230"/>
      <c r="F296" s="212"/>
      <c r="G296" s="206"/>
      <c r="H296" s="338"/>
      <c r="I296" s="390"/>
      <c r="J296" s="16" t="b">
        <f t="shared" si="28"/>
        <v>1</v>
      </c>
      <c r="K296" s="16" t="b">
        <f t="shared" si="29"/>
        <v>1</v>
      </c>
      <c r="L296" s="16" t="b">
        <f t="shared" si="30"/>
        <v>1</v>
      </c>
      <c r="M296" s="16" t="b">
        <f t="shared" si="25"/>
        <v>1</v>
      </c>
      <c r="N296" s="16" t="b">
        <f t="shared" si="26"/>
        <v>1</v>
      </c>
      <c r="O296" s="16" t="b">
        <f t="shared" si="27"/>
        <v>1</v>
      </c>
    </row>
    <row r="297" spans="1:15">
      <c r="A297" s="77">
        <v>278</v>
      </c>
      <c r="B297" s="212"/>
      <c r="C297" s="213"/>
      <c r="D297" s="206"/>
      <c r="E297" s="230"/>
      <c r="F297" s="212"/>
      <c r="G297" s="206"/>
      <c r="H297" s="338"/>
      <c r="I297" s="390"/>
      <c r="J297" s="16" t="b">
        <f t="shared" si="28"/>
        <v>1</v>
      </c>
      <c r="K297" s="16" t="b">
        <f t="shared" si="29"/>
        <v>1</v>
      </c>
      <c r="L297" s="16" t="b">
        <f t="shared" si="30"/>
        <v>1</v>
      </c>
      <c r="M297" s="16" t="b">
        <f t="shared" si="25"/>
        <v>1</v>
      </c>
      <c r="N297" s="16" t="b">
        <f t="shared" si="26"/>
        <v>1</v>
      </c>
      <c r="O297" s="16" t="b">
        <f t="shared" si="27"/>
        <v>1</v>
      </c>
    </row>
    <row r="298" spans="1:15">
      <c r="A298" s="77">
        <v>279</v>
      </c>
      <c r="B298" s="212"/>
      <c r="C298" s="213"/>
      <c r="D298" s="206"/>
      <c r="E298" s="230"/>
      <c r="F298" s="212"/>
      <c r="G298" s="206"/>
      <c r="H298" s="338"/>
      <c r="I298" s="390"/>
      <c r="J298" s="16" t="b">
        <f t="shared" si="28"/>
        <v>1</v>
      </c>
      <c r="K298" s="16" t="b">
        <f t="shared" si="29"/>
        <v>1</v>
      </c>
      <c r="L298" s="16" t="b">
        <f t="shared" si="30"/>
        <v>1</v>
      </c>
      <c r="M298" s="16" t="b">
        <f t="shared" si="25"/>
        <v>1</v>
      </c>
      <c r="N298" s="16" t="b">
        <f t="shared" si="26"/>
        <v>1</v>
      </c>
      <c r="O298" s="16" t="b">
        <f t="shared" si="27"/>
        <v>1</v>
      </c>
    </row>
    <row r="299" spans="1:15">
      <c r="A299" s="77">
        <v>280</v>
      </c>
      <c r="B299" s="212"/>
      <c r="C299" s="213"/>
      <c r="D299" s="206"/>
      <c r="E299" s="230"/>
      <c r="F299" s="212"/>
      <c r="G299" s="206"/>
      <c r="H299" s="338"/>
      <c r="I299" s="390"/>
      <c r="J299" s="16" t="b">
        <f t="shared" si="28"/>
        <v>1</v>
      </c>
      <c r="K299" s="16" t="b">
        <f t="shared" si="29"/>
        <v>1</v>
      </c>
      <c r="L299" s="16" t="b">
        <f t="shared" si="30"/>
        <v>1</v>
      </c>
      <c r="M299" s="16" t="b">
        <f t="shared" si="25"/>
        <v>1</v>
      </c>
      <c r="N299" s="16" t="b">
        <f t="shared" si="26"/>
        <v>1</v>
      </c>
      <c r="O299" s="16" t="b">
        <f t="shared" si="27"/>
        <v>1</v>
      </c>
    </row>
    <row r="300" spans="1:15">
      <c r="A300" s="77">
        <v>281</v>
      </c>
      <c r="B300" s="212"/>
      <c r="C300" s="213"/>
      <c r="D300" s="206"/>
      <c r="E300" s="230"/>
      <c r="F300" s="212"/>
      <c r="G300" s="206"/>
      <c r="H300" s="338"/>
      <c r="I300" s="390"/>
      <c r="J300" s="16" t="b">
        <f t="shared" si="28"/>
        <v>1</v>
      </c>
      <c r="K300" s="16" t="b">
        <f t="shared" si="29"/>
        <v>1</v>
      </c>
      <c r="L300" s="16" t="b">
        <f t="shared" si="30"/>
        <v>1</v>
      </c>
      <c r="M300" s="16" t="b">
        <f t="shared" si="25"/>
        <v>1</v>
      </c>
      <c r="N300" s="16" t="b">
        <f t="shared" si="26"/>
        <v>1</v>
      </c>
      <c r="O300" s="16" t="b">
        <f t="shared" si="27"/>
        <v>1</v>
      </c>
    </row>
    <row r="301" spans="1:15">
      <c r="A301" s="77">
        <v>282</v>
      </c>
      <c r="B301" s="212"/>
      <c r="C301" s="213"/>
      <c r="D301" s="206"/>
      <c r="E301" s="230"/>
      <c r="F301" s="212"/>
      <c r="G301" s="206"/>
      <c r="H301" s="338"/>
      <c r="I301" s="390"/>
      <c r="J301" s="16" t="b">
        <f t="shared" si="28"/>
        <v>1</v>
      </c>
      <c r="K301" s="16" t="b">
        <f t="shared" si="29"/>
        <v>1</v>
      </c>
      <c r="L301" s="16" t="b">
        <f t="shared" si="30"/>
        <v>1</v>
      </c>
      <c r="M301" s="16" t="b">
        <f t="shared" si="25"/>
        <v>1</v>
      </c>
      <c r="N301" s="16" t="b">
        <f t="shared" si="26"/>
        <v>1</v>
      </c>
      <c r="O301" s="16" t="b">
        <f t="shared" si="27"/>
        <v>1</v>
      </c>
    </row>
    <row r="302" spans="1:15">
      <c r="A302" s="77">
        <v>283</v>
      </c>
      <c r="B302" s="212"/>
      <c r="C302" s="213"/>
      <c r="D302" s="206"/>
      <c r="E302" s="230"/>
      <c r="F302" s="212"/>
      <c r="G302" s="206"/>
      <c r="H302" s="338"/>
      <c r="I302" s="390"/>
      <c r="J302" s="16" t="b">
        <f t="shared" si="28"/>
        <v>1</v>
      </c>
      <c r="K302" s="16" t="b">
        <f t="shared" si="29"/>
        <v>1</v>
      </c>
      <c r="L302" s="16" t="b">
        <f t="shared" si="30"/>
        <v>1</v>
      </c>
      <c r="M302" s="16" t="b">
        <f t="shared" si="25"/>
        <v>1</v>
      </c>
      <c r="N302" s="16" t="b">
        <f t="shared" si="26"/>
        <v>1</v>
      </c>
      <c r="O302" s="16" t="b">
        <f t="shared" si="27"/>
        <v>1</v>
      </c>
    </row>
    <row r="303" spans="1:15">
      <c r="A303" s="77">
        <v>284</v>
      </c>
      <c r="B303" s="212"/>
      <c r="C303" s="213"/>
      <c r="D303" s="206"/>
      <c r="E303" s="230"/>
      <c r="F303" s="212"/>
      <c r="G303" s="206"/>
      <c r="H303" s="338"/>
      <c r="I303" s="390"/>
      <c r="J303" s="16" t="b">
        <f t="shared" si="28"/>
        <v>1</v>
      </c>
      <c r="K303" s="16" t="b">
        <f t="shared" si="29"/>
        <v>1</v>
      </c>
      <c r="L303" s="16" t="b">
        <f t="shared" si="30"/>
        <v>1</v>
      </c>
      <c r="M303" s="16" t="b">
        <f t="shared" si="25"/>
        <v>1</v>
      </c>
      <c r="N303" s="16" t="b">
        <f t="shared" si="26"/>
        <v>1</v>
      </c>
      <c r="O303" s="16" t="b">
        <f t="shared" si="27"/>
        <v>1</v>
      </c>
    </row>
    <row r="304" spans="1:15">
      <c r="A304" s="77">
        <v>285</v>
      </c>
      <c r="B304" s="212"/>
      <c r="C304" s="213"/>
      <c r="D304" s="206"/>
      <c r="E304" s="230"/>
      <c r="F304" s="212"/>
      <c r="G304" s="206"/>
      <c r="H304" s="338"/>
      <c r="I304" s="390"/>
      <c r="J304" s="16" t="b">
        <f t="shared" si="28"/>
        <v>1</v>
      </c>
      <c r="K304" s="16" t="b">
        <f t="shared" si="29"/>
        <v>1</v>
      </c>
      <c r="L304" s="16" t="b">
        <f t="shared" si="30"/>
        <v>1</v>
      </c>
      <c r="M304" s="16" t="b">
        <f t="shared" si="25"/>
        <v>1</v>
      </c>
      <c r="N304" s="16" t="b">
        <f t="shared" si="26"/>
        <v>1</v>
      </c>
      <c r="O304" s="16" t="b">
        <f t="shared" si="27"/>
        <v>1</v>
      </c>
    </row>
    <row r="305" spans="1:15">
      <c r="A305" s="77">
        <v>286</v>
      </c>
      <c r="B305" s="212"/>
      <c r="C305" s="213"/>
      <c r="D305" s="206"/>
      <c r="E305" s="230"/>
      <c r="F305" s="212"/>
      <c r="G305" s="206"/>
      <c r="H305" s="338"/>
      <c r="I305" s="390"/>
      <c r="J305" s="16" t="b">
        <f t="shared" si="28"/>
        <v>1</v>
      </c>
      <c r="K305" s="16" t="b">
        <f t="shared" si="29"/>
        <v>1</v>
      </c>
      <c r="L305" s="16" t="b">
        <f t="shared" si="30"/>
        <v>1</v>
      </c>
      <c r="M305" s="16" t="b">
        <f t="shared" si="25"/>
        <v>1</v>
      </c>
      <c r="N305" s="16" t="b">
        <f t="shared" si="26"/>
        <v>1</v>
      </c>
      <c r="O305" s="16" t="b">
        <f t="shared" si="27"/>
        <v>1</v>
      </c>
    </row>
    <row r="306" spans="1:15">
      <c r="A306" s="77">
        <v>287</v>
      </c>
      <c r="B306" s="212"/>
      <c r="C306" s="213"/>
      <c r="D306" s="206"/>
      <c r="E306" s="230"/>
      <c r="F306" s="212"/>
      <c r="G306" s="206"/>
      <c r="H306" s="338"/>
      <c r="I306" s="390"/>
      <c r="J306" s="16" t="b">
        <f t="shared" si="28"/>
        <v>1</v>
      </c>
      <c r="K306" s="16" t="b">
        <f t="shared" si="29"/>
        <v>1</v>
      </c>
      <c r="L306" s="16" t="b">
        <f t="shared" si="30"/>
        <v>1</v>
      </c>
      <c r="M306" s="16" t="b">
        <f t="shared" si="25"/>
        <v>1</v>
      </c>
      <c r="N306" s="16" t="b">
        <f t="shared" si="26"/>
        <v>1</v>
      </c>
      <c r="O306" s="16" t="b">
        <f t="shared" si="27"/>
        <v>1</v>
      </c>
    </row>
    <row r="307" spans="1:15">
      <c r="A307" s="77">
        <v>288</v>
      </c>
      <c r="B307" s="212"/>
      <c r="C307" s="213"/>
      <c r="D307" s="206"/>
      <c r="E307" s="230"/>
      <c r="F307" s="212"/>
      <c r="G307" s="206"/>
      <c r="H307" s="338"/>
      <c r="I307" s="390"/>
      <c r="J307" s="16" t="b">
        <f t="shared" si="28"/>
        <v>1</v>
      </c>
      <c r="K307" s="16" t="b">
        <f t="shared" si="29"/>
        <v>1</v>
      </c>
      <c r="L307" s="16" t="b">
        <f t="shared" si="30"/>
        <v>1</v>
      </c>
      <c r="M307" s="16" t="b">
        <f t="shared" si="25"/>
        <v>1</v>
      </c>
      <c r="N307" s="16" t="b">
        <f t="shared" si="26"/>
        <v>1</v>
      </c>
      <c r="O307" s="16" t="b">
        <f t="shared" si="27"/>
        <v>1</v>
      </c>
    </row>
    <row r="308" spans="1:15">
      <c r="A308" s="77">
        <v>289</v>
      </c>
      <c r="B308" s="212"/>
      <c r="C308" s="213"/>
      <c r="D308" s="206"/>
      <c r="E308" s="230"/>
      <c r="F308" s="212"/>
      <c r="G308" s="206"/>
      <c r="H308" s="338"/>
      <c r="I308" s="390"/>
      <c r="J308" s="16" t="b">
        <f t="shared" si="28"/>
        <v>1</v>
      </c>
      <c r="K308" s="16" t="b">
        <f t="shared" si="29"/>
        <v>1</v>
      </c>
      <c r="L308" s="16" t="b">
        <f t="shared" si="30"/>
        <v>1</v>
      </c>
      <c r="M308" s="16" t="b">
        <f t="shared" si="25"/>
        <v>1</v>
      </c>
      <c r="N308" s="16" t="b">
        <f t="shared" si="26"/>
        <v>1</v>
      </c>
      <c r="O308" s="16" t="b">
        <f t="shared" si="27"/>
        <v>1</v>
      </c>
    </row>
    <row r="309" spans="1:15">
      <c r="A309" s="77">
        <v>290</v>
      </c>
      <c r="B309" s="212"/>
      <c r="C309" s="213"/>
      <c r="D309" s="206"/>
      <c r="E309" s="230"/>
      <c r="F309" s="212"/>
      <c r="G309" s="206"/>
      <c r="H309" s="338"/>
      <c r="I309" s="390"/>
      <c r="J309" s="16" t="b">
        <f t="shared" si="28"/>
        <v>1</v>
      </c>
      <c r="K309" s="16" t="b">
        <f t="shared" si="29"/>
        <v>1</v>
      </c>
      <c r="L309" s="16" t="b">
        <f t="shared" si="30"/>
        <v>1</v>
      </c>
      <c r="M309" s="16" t="b">
        <f t="shared" si="25"/>
        <v>1</v>
      </c>
      <c r="N309" s="16" t="b">
        <f t="shared" si="26"/>
        <v>1</v>
      </c>
      <c r="O309" s="16" t="b">
        <f t="shared" si="27"/>
        <v>1</v>
      </c>
    </row>
    <row r="310" spans="1:15">
      <c r="A310" s="77">
        <v>291</v>
      </c>
      <c r="B310" s="212"/>
      <c r="C310" s="213"/>
      <c r="D310" s="206"/>
      <c r="E310" s="230"/>
      <c r="F310" s="212"/>
      <c r="G310" s="206"/>
      <c r="H310" s="338"/>
      <c r="I310" s="390"/>
      <c r="J310" s="16" t="b">
        <f t="shared" si="28"/>
        <v>1</v>
      </c>
      <c r="K310" s="16" t="b">
        <f t="shared" si="29"/>
        <v>1</v>
      </c>
      <c r="L310" s="16" t="b">
        <f t="shared" si="30"/>
        <v>1</v>
      </c>
      <c r="M310" s="16" t="b">
        <f t="shared" si="25"/>
        <v>1</v>
      </c>
      <c r="N310" s="16" t="b">
        <f t="shared" si="26"/>
        <v>1</v>
      </c>
      <c r="O310" s="16" t="b">
        <f t="shared" si="27"/>
        <v>1</v>
      </c>
    </row>
    <row r="311" spans="1:15">
      <c r="A311" s="77">
        <v>292</v>
      </c>
      <c r="B311" s="212"/>
      <c r="C311" s="213"/>
      <c r="D311" s="206"/>
      <c r="E311" s="230"/>
      <c r="F311" s="212"/>
      <c r="G311" s="206"/>
      <c r="H311" s="338"/>
      <c r="I311" s="390"/>
      <c r="J311" s="16" t="b">
        <f t="shared" si="28"/>
        <v>1</v>
      </c>
      <c r="K311" s="16" t="b">
        <f t="shared" si="29"/>
        <v>1</v>
      </c>
      <c r="L311" s="16" t="b">
        <f t="shared" si="30"/>
        <v>1</v>
      </c>
      <c r="M311" s="16" t="b">
        <f t="shared" si="25"/>
        <v>1</v>
      </c>
      <c r="N311" s="16" t="b">
        <f t="shared" si="26"/>
        <v>1</v>
      </c>
      <c r="O311" s="16" t="b">
        <f t="shared" si="27"/>
        <v>1</v>
      </c>
    </row>
    <row r="312" spans="1:15">
      <c r="A312" s="77">
        <v>293</v>
      </c>
      <c r="B312" s="212"/>
      <c r="C312" s="213"/>
      <c r="D312" s="206"/>
      <c r="E312" s="230"/>
      <c r="F312" s="212"/>
      <c r="G312" s="206"/>
      <c r="H312" s="338"/>
      <c r="I312" s="390"/>
      <c r="J312" s="16" t="b">
        <f t="shared" si="28"/>
        <v>1</v>
      </c>
      <c r="K312" s="16" t="b">
        <f t="shared" si="29"/>
        <v>1</v>
      </c>
      <c r="L312" s="16" t="b">
        <f t="shared" si="30"/>
        <v>1</v>
      </c>
      <c r="M312" s="16" t="b">
        <f t="shared" si="25"/>
        <v>1</v>
      </c>
      <c r="N312" s="16" t="b">
        <f t="shared" si="26"/>
        <v>1</v>
      </c>
      <c r="O312" s="16" t="b">
        <f t="shared" si="27"/>
        <v>1</v>
      </c>
    </row>
    <row r="313" spans="1:15">
      <c r="A313" s="77">
        <v>294</v>
      </c>
      <c r="B313" s="212"/>
      <c r="C313" s="213"/>
      <c r="D313" s="206"/>
      <c r="E313" s="230"/>
      <c r="F313" s="212"/>
      <c r="G313" s="206"/>
      <c r="H313" s="338"/>
      <c r="I313" s="390"/>
      <c r="J313" s="16" t="b">
        <f t="shared" si="28"/>
        <v>1</v>
      </c>
      <c r="K313" s="16" t="b">
        <f t="shared" si="29"/>
        <v>1</v>
      </c>
      <c r="L313" s="16" t="b">
        <f t="shared" si="30"/>
        <v>1</v>
      </c>
      <c r="M313" s="16" t="b">
        <f t="shared" si="25"/>
        <v>1</v>
      </c>
      <c r="N313" s="16" t="b">
        <f t="shared" si="26"/>
        <v>1</v>
      </c>
      <c r="O313" s="16" t="b">
        <f t="shared" si="27"/>
        <v>1</v>
      </c>
    </row>
    <row r="314" spans="1:15">
      <c r="A314" s="77">
        <v>295</v>
      </c>
      <c r="B314" s="212"/>
      <c r="C314" s="213"/>
      <c r="D314" s="206"/>
      <c r="E314" s="230"/>
      <c r="F314" s="212"/>
      <c r="G314" s="206"/>
      <c r="H314" s="338"/>
      <c r="I314" s="390"/>
      <c r="J314" s="16" t="b">
        <f t="shared" si="28"/>
        <v>1</v>
      </c>
      <c r="K314" s="16" t="b">
        <f t="shared" si="29"/>
        <v>1</v>
      </c>
      <c r="L314" s="16" t="b">
        <f t="shared" si="30"/>
        <v>1</v>
      </c>
      <c r="M314" s="16" t="b">
        <f t="shared" si="25"/>
        <v>1</v>
      </c>
      <c r="N314" s="16" t="b">
        <f t="shared" si="26"/>
        <v>1</v>
      </c>
      <c r="O314" s="16" t="b">
        <f t="shared" si="27"/>
        <v>1</v>
      </c>
    </row>
    <row r="315" spans="1:15">
      <c r="A315" s="77">
        <v>296</v>
      </c>
      <c r="B315" s="212"/>
      <c r="C315" s="213"/>
      <c r="D315" s="206"/>
      <c r="E315" s="230"/>
      <c r="F315" s="212"/>
      <c r="G315" s="206"/>
      <c r="H315" s="338"/>
      <c r="I315" s="390"/>
      <c r="J315" s="16" t="b">
        <f t="shared" si="28"/>
        <v>1</v>
      </c>
      <c r="K315" s="16" t="b">
        <f t="shared" si="29"/>
        <v>1</v>
      </c>
      <c r="L315" s="16" t="b">
        <f t="shared" si="30"/>
        <v>1</v>
      </c>
      <c r="M315" s="16" t="b">
        <f t="shared" si="25"/>
        <v>1</v>
      </c>
      <c r="N315" s="16" t="b">
        <f t="shared" si="26"/>
        <v>1</v>
      </c>
      <c r="O315" s="16" t="b">
        <f t="shared" si="27"/>
        <v>1</v>
      </c>
    </row>
    <row r="316" spans="1:15">
      <c r="A316" s="77">
        <v>297</v>
      </c>
      <c r="B316" s="212"/>
      <c r="C316" s="213"/>
      <c r="D316" s="206"/>
      <c r="E316" s="230"/>
      <c r="F316" s="212"/>
      <c r="G316" s="206"/>
      <c r="H316" s="338"/>
      <c r="I316" s="390"/>
      <c r="J316" s="16" t="b">
        <f t="shared" si="28"/>
        <v>1</v>
      </c>
      <c r="K316" s="16" t="b">
        <f t="shared" si="29"/>
        <v>1</v>
      </c>
      <c r="L316" s="16" t="b">
        <f t="shared" si="30"/>
        <v>1</v>
      </c>
      <c r="M316" s="16" t="b">
        <f t="shared" si="25"/>
        <v>1</v>
      </c>
      <c r="N316" s="16" t="b">
        <f t="shared" si="26"/>
        <v>1</v>
      </c>
      <c r="O316" s="16" t="b">
        <f t="shared" si="27"/>
        <v>1</v>
      </c>
    </row>
    <row r="317" spans="1:15">
      <c r="A317" s="77">
        <v>298</v>
      </c>
      <c r="B317" s="212"/>
      <c r="C317" s="213"/>
      <c r="D317" s="206"/>
      <c r="E317" s="230"/>
      <c r="F317" s="212"/>
      <c r="G317" s="206"/>
      <c r="H317" s="338"/>
      <c r="I317" s="390"/>
      <c r="J317" s="16" t="b">
        <f t="shared" si="28"/>
        <v>1</v>
      </c>
      <c r="K317" s="16" t="b">
        <f t="shared" si="29"/>
        <v>1</v>
      </c>
      <c r="L317" s="16" t="b">
        <f t="shared" si="30"/>
        <v>1</v>
      </c>
      <c r="M317" s="16" t="b">
        <f t="shared" si="25"/>
        <v>1</v>
      </c>
      <c r="N317" s="16" t="b">
        <f t="shared" si="26"/>
        <v>1</v>
      </c>
      <c r="O317" s="16" t="b">
        <f t="shared" si="27"/>
        <v>1</v>
      </c>
    </row>
    <row r="318" spans="1:15">
      <c r="A318" s="77">
        <v>299</v>
      </c>
      <c r="B318" s="212"/>
      <c r="C318" s="213"/>
      <c r="D318" s="206"/>
      <c r="E318" s="230"/>
      <c r="F318" s="212"/>
      <c r="G318" s="206"/>
      <c r="H318" s="338"/>
      <c r="I318" s="390"/>
      <c r="J318" s="16" t="b">
        <f t="shared" si="28"/>
        <v>1</v>
      </c>
      <c r="K318" s="16" t="b">
        <f t="shared" si="29"/>
        <v>1</v>
      </c>
      <c r="L318" s="16" t="b">
        <f t="shared" si="30"/>
        <v>1</v>
      </c>
      <c r="M318" s="16" t="b">
        <f t="shared" si="25"/>
        <v>1</v>
      </c>
      <c r="N318" s="16" t="b">
        <f t="shared" si="26"/>
        <v>1</v>
      </c>
      <c r="O318" s="16" t="b">
        <f t="shared" si="27"/>
        <v>1</v>
      </c>
    </row>
    <row r="319" spans="1:15">
      <c r="A319" s="77">
        <v>300</v>
      </c>
      <c r="B319" s="212"/>
      <c r="C319" s="213"/>
      <c r="D319" s="206"/>
      <c r="E319" s="230"/>
      <c r="F319" s="212"/>
      <c r="G319" s="206"/>
      <c r="H319" s="338"/>
      <c r="I319" s="390"/>
      <c r="J319" s="16" t="b">
        <f t="shared" si="28"/>
        <v>1</v>
      </c>
      <c r="K319" s="16" t="b">
        <f t="shared" si="29"/>
        <v>1</v>
      </c>
      <c r="L319" s="16" t="b">
        <f t="shared" si="30"/>
        <v>1</v>
      </c>
      <c r="M319" s="16" t="b">
        <f t="shared" si="25"/>
        <v>1</v>
      </c>
      <c r="N319" s="16" t="b">
        <f t="shared" si="26"/>
        <v>1</v>
      </c>
      <c r="O319" s="16" t="b">
        <f t="shared" si="27"/>
        <v>1</v>
      </c>
    </row>
    <row r="320" spans="1:15">
      <c r="A320" s="77">
        <v>301</v>
      </c>
      <c r="B320" s="212"/>
      <c r="C320" s="213"/>
      <c r="D320" s="206"/>
      <c r="E320" s="230"/>
      <c r="F320" s="212"/>
      <c r="G320" s="206"/>
      <c r="H320" s="338"/>
      <c r="I320" s="390"/>
      <c r="J320" s="16" t="b">
        <f t="shared" si="28"/>
        <v>1</v>
      </c>
      <c r="K320" s="16" t="b">
        <f t="shared" si="29"/>
        <v>1</v>
      </c>
      <c r="L320" s="16" t="b">
        <f t="shared" si="30"/>
        <v>1</v>
      </c>
      <c r="M320" s="16" t="b">
        <f t="shared" si="25"/>
        <v>1</v>
      </c>
      <c r="N320" s="16" t="b">
        <f t="shared" si="26"/>
        <v>1</v>
      </c>
      <c r="O320" s="16" t="b">
        <f t="shared" si="27"/>
        <v>1</v>
      </c>
    </row>
    <row r="321" spans="1:15">
      <c r="A321" s="77">
        <v>302</v>
      </c>
      <c r="B321" s="212"/>
      <c r="C321" s="213"/>
      <c r="D321" s="206"/>
      <c r="E321" s="230"/>
      <c r="F321" s="212"/>
      <c r="G321" s="206"/>
      <c r="H321" s="338"/>
      <c r="I321" s="390"/>
      <c r="J321" s="16" t="b">
        <f t="shared" si="28"/>
        <v>1</v>
      </c>
      <c r="K321" s="16" t="b">
        <f t="shared" si="29"/>
        <v>1</v>
      </c>
      <c r="L321" s="16" t="b">
        <f t="shared" si="30"/>
        <v>1</v>
      </c>
      <c r="M321" s="16" t="b">
        <f t="shared" si="25"/>
        <v>1</v>
      </c>
      <c r="N321" s="16" t="b">
        <f t="shared" si="26"/>
        <v>1</v>
      </c>
      <c r="O321" s="16" t="b">
        <f t="shared" si="27"/>
        <v>1</v>
      </c>
    </row>
    <row r="322" spans="1:15">
      <c r="A322" s="77">
        <v>303</v>
      </c>
      <c r="B322" s="212"/>
      <c r="C322" s="213"/>
      <c r="D322" s="206"/>
      <c r="E322" s="230"/>
      <c r="F322" s="212"/>
      <c r="G322" s="206"/>
      <c r="H322" s="338"/>
      <c r="I322" s="390"/>
      <c r="J322" s="16" t="b">
        <f t="shared" si="28"/>
        <v>1</v>
      </c>
      <c r="K322" s="16" t="b">
        <f t="shared" si="29"/>
        <v>1</v>
      </c>
      <c r="L322" s="16" t="b">
        <f t="shared" si="30"/>
        <v>1</v>
      </c>
      <c r="M322" s="16" t="b">
        <f t="shared" si="25"/>
        <v>1</v>
      </c>
      <c r="N322" s="16" t="b">
        <f t="shared" si="26"/>
        <v>1</v>
      </c>
      <c r="O322" s="16" t="b">
        <f t="shared" si="27"/>
        <v>1</v>
      </c>
    </row>
    <row r="323" spans="1:15">
      <c r="A323" s="77">
        <v>304</v>
      </c>
      <c r="B323" s="212"/>
      <c r="C323" s="213"/>
      <c r="D323" s="206"/>
      <c r="E323" s="230"/>
      <c r="F323" s="212"/>
      <c r="G323" s="206"/>
      <c r="H323" s="338"/>
      <c r="I323" s="390"/>
      <c r="J323" s="16" t="b">
        <f t="shared" si="28"/>
        <v>1</v>
      </c>
      <c r="K323" s="16" t="b">
        <f t="shared" si="29"/>
        <v>1</v>
      </c>
      <c r="L323" s="16" t="b">
        <f t="shared" si="30"/>
        <v>1</v>
      </c>
      <c r="M323" s="16" t="b">
        <f t="shared" si="25"/>
        <v>1</v>
      </c>
      <c r="N323" s="16" t="b">
        <f t="shared" si="26"/>
        <v>1</v>
      </c>
      <c r="O323" s="16" t="b">
        <f t="shared" si="27"/>
        <v>1</v>
      </c>
    </row>
    <row r="324" spans="1:15">
      <c r="A324" s="77">
        <v>305</v>
      </c>
      <c r="B324" s="212"/>
      <c r="C324" s="213"/>
      <c r="D324" s="206"/>
      <c r="E324" s="230"/>
      <c r="F324" s="212"/>
      <c r="G324" s="206"/>
      <c r="H324" s="338"/>
      <c r="I324" s="390"/>
      <c r="J324" s="16" t="b">
        <f t="shared" si="28"/>
        <v>1</v>
      </c>
      <c r="K324" s="16" t="b">
        <f t="shared" si="29"/>
        <v>1</v>
      </c>
      <c r="L324" s="16" t="b">
        <f t="shared" si="30"/>
        <v>1</v>
      </c>
      <c r="M324" s="16" t="b">
        <f t="shared" si="25"/>
        <v>1</v>
      </c>
      <c r="N324" s="16" t="b">
        <f t="shared" si="26"/>
        <v>1</v>
      </c>
      <c r="O324" s="16" t="b">
        <f t="shared" si="27"/>
        <v>1</v>
      </c>
    </row>
    <row r="325" spans="1:15">
      <c r="A325" s="77">
        <v>306</v>
      </c>
      <c r="B325" s="212"/>
      <c r="C325" s="213"/>
      <c r="D325" s="206"/>
      <c r="E325" s="230"/>
      <c r="F325" s="212"/>
      <c r="G325" s="206"/>
      <c r="H325" s="338"/>
      <c r="I325" s="390"/>
      <c r="J325" s="16" t="b">
        <f t="shared" si="28"/>
        <v>1</v>
      </c>
      <c r="K325" s="16" t="b">
        <f t="shared" si="29"/>
        <v>1</v>
      </c>
      <c r="L325" s="16" t="b">
        <f t="shared" si="30"/>
        <v>1</v>
      </c>
      <c r="M325" s="16" t="b">
        <f t="shared" si="25"/>
        <v>1</v>
      </c>
      <c r="N325" s="16" t="b">
        <f t="shared" si="26"/>
        <v>1</v>
      </c>
      <c r="O325" s="16" t="b">
        <f t="shared" si="27"/>
        <v>1</v>
      </c>
    </row>
    <row r="326" spans="1:15">
      <c r="A326" s="77">
        <v>307</v>
      </c>
      <c r="B326" s="212"/>
      <c r="C326" s="213"/>
      <c r="D326" s="206"/>
      <c r="E326" s="230"/>
      <c r="F326" s="212"/>
      <c r="G326" s="206"/>
      <c r="H326" s="338"/>
      <c r="I326" s="390"/>
      <c r="J326" s="16" t="b">
        <f t="shared" si="28"/>
        <v>1</v>
      </c>
      <c r="K326" s="16" t="b">
        <f t="shared" si="29"/>
        <v>1</v>
      </c>
      <c r="L326" s="16" t="b">
        <f t="shared" si="30"/>
        <v>1</v>
      </c>
      <c r="M326" s="16" t="b">
        <f t="shared" si="25"/>
        <v>1</v>
      </c>
      <c r="N326" s="16" t="b">
        <f t="shared" si="26"/>
        <v>1</v>
      </c>
      <c r="O326" s="16" t="b">
        <f t="shared" si="27"/>
        <v>1</v>
      </c>
    </row>
    <row r="327" spans="1:15">
      <c r="A327" s="77">
        <v>308</v>
      </c>
      <c r="B327" s="212"/>
      <c r="C327" s="213"/>
      <c r="D327" s="206"/>
      <c r="E327" s="230"/>
      <c r="F327" s="212"/>
      <c r="G327" s="206"/>
      <c r="H327" s="338"/>
      <c r="I327" s="390"/>
      <c r="J327" s="16" t="b">
        <f t="shared" si="28"/>
        <v>1</v>
      </c>
      <c r="K327" s="16" t="b">
        <f t="shared" si="29"/>
        <v>1</v>
      </c>
      <c r="L327" s="16" t="b">
        <f t="shared" si="30"/>
        <v>1</v>
      </c>
      <c r="M327" s="16" t="b">
        <f t="shared" si="25"/>
        <v>1</v>
      </c>
      <c r="N327" s="16" t="b">
        <f t="shared" si="26"/>
        <v>1</v>
      </c>
      <c r="O327" s="16" t="b">
        <f t="shared" si="27"/>
        <v>1</v>
      </c>
    </row>
    <row r="328" spans="1:15">
      <c r="A328" s="77">
        <v>309</v>
      </c>
      <c r="B328" s="212"/>
      <c r="C328" s="213"/>
      <c r="D328" s="206"/>
      <c r="E328" s="230"/>
      <c r="F328" s="212"/>
      <c r="G328" s="206"/>
      <c r="H328" s="338"/>
      <c r="I328" s="390"/>
      <c r="J328" s="16" t="b">
        <f t="shared" si="28"/>
        <v>1</v>
      </c>
      <c r="K328" s="16" t="b">
        <f t="shared" si="29"/>
        <v>1</v>
      </c>
      <c r="L328" s="16" t="b">
        <f t="shared" si="30"/>
        <v>1</v>
      </c>
      <c r="M328" s="16" t="b">
        <f t="shared" si="25"/>
        <v>1</v>
      </c>
      <c r="N328" s="16" t="b">
        <f t="shared" si="26"/>
        <v>1</v>
      </c>
      <c r="O328" s="16" t="b">
        <f t="shared" si="27"/>
        <v>1</v>
      </c>
    </row>
    <row r="329" spans="1:15">
      <c r="A329" s="77">
        <v>310</v>
      </c>
      <c r="B329" s="212"/>
      <c r="C329" s="213"/>
      <c r="D329" s="206"/>
      <c r="E329" s="230"/>
      <c r="F329" s="212"/>
      <c r="G329" s="206"/>
      <c r="H329" s="338"/>
      <c r="I329" s="390"/>
      <c r="J329" s="16" t="b">
        <f t="shared" si="28"/>
        <v>1</v>
      </c>
      <c r="K329" s="16" t="b">
        <f t="shared" si="29"/>
        <v>1</v>
      </c>
      <c r="L329" s="16" t="b">
        <f t="shared" si="30"/>
        <v>1</v>
      </c>
      <c r="M329" s="16" t="b">
        <f t="shared" si="25"/>
        <v>1</v>
      </c>
      <c r="N329" s="16" t="b">
        <f t="shared" si="26"/>
        <v>1</v>
      </c>
      <c r="O329" s="16" t="b">
        <f t="shared" si="27"/>
        <v>1</v>
      </c>
    </row>
    <row r="330" spans="1:15">
      <c r="A330" s="77">
        <v>311</v>
      </c>
      <c r="B330" s="212"/>
      <c r="C330" s="213"/>
      <c r="D330" s="206"/>
      <c r="E330" s="230"/>
      <c r="F330" s="212"/>
      <c r="G330" s="206"/>
      <c r="H330" s="338"/>
      <c r="I330" s="390"/>
      <c r="J330" s="16" t="b">
        <f t="shared" si="28"/>
        <v>1</v>
      </c>
      <c r="K330" s="16" t="b">
        <f t="shared" si="29"/>
        <v>1</v>
      </c>
      <c r="L330" s="16" t="b">
        <f t="shared" si="30"/>
        <v>1</v>
      </c>
      <c r="M330" s="16" t="b">
        <f t="shared" si="25"/>
        <v>1</v>
      </c>
      <c r="N330" s="16" t="b">
        <f t="shared" si="26"/>
        <v>1</v>
      </c>
      <c r="O330" s="16" t="b">
        <f t="shared" si="27"/>
        <v>1</v>
      </c>
    </row>
    <row r="331" spans="1:15">
      <c r="A331" s="77">
        <v>312</v>
      </c>
      <c r="B331" s="212"/>
      <c r="C331" s="213"/>
      <c r="D331" s="206"/>
      <c r="E331" s="230"/>
      <c r="F331" s="212"/>
      <c r="G331" s="206"/>
      <c r="H331" s="338"/>
      <c r="I331" s="390"/>
      <c r="J331" s="16" t="b">
        <f t="shared" si="28"/>
        <v>1</v>
      </c>
      <c r="K331" s="16" t="b">
        <f t="shared" si="29"/>
        <v>1</v>
      </c>
      <c r="L331" s="16" t="b">
        <f t="shared" si="30"/>
        <v>1</v>
      </c>
      <c r="M331" s="16" t="b">
        <f t="shared" si="25"/>
        <v>1</v>
      </c>
      <c r="N331" s="16" t="b">
        <f t="shared" si="26"/>
        <v>1</v>
      </c>
      <c r="O331" s="16" t="b">
        <f t="shared" si="27"/>
        <v>1</v>
      </c>
    </row>
    <row r="332" spans="1:15">
      <c r="A332" s="77">
        <v>313</v>
      </c>
      <c r="B332" s="212"/>
      <c r="C332" s="213"/>
      <c r="D332" s="206"/>
      <c r="E332" s="230"/>
      <c r="F332" s="212"/>
      <c r="G332" s="206"/>
      <c r="H332" s="338"/>
      <c r="I332" s="390"/>
      <c r="J332" s="16" t="b">
        <f t="shared" si="28"/>
        <v>1</v>
      </c>
      <c r="K332" s="16" t="b">
        <f t="shared" si="29"/>
        <v>1</v>
      </c>
      <c r="L332" s="16" t="b">
        <f t="shared" si="30"/>
        <v>1</v>
      </c>
      <c r="M332" s="16" t="b">
        <f t="shared" si="25"/>
        <v>1</v>
      </c>
      <c r="N332" s="16" t="b">
        <f t="shared" si="26"/>
        <v>1</v>
      </c>
      <c r="O332" s="16" t="b">
        <f t="shared" si="27"/>
        <v>1</v>
      </c>
    </row>
    <row r="333" spans="1:15">
      <c r="A333" s="77">
        <v>314</v>
      </c>
      <c r="B333" s="212"/>
      <c r="C333" s="213"/>
      <c r="D333" s="206"/>
      <c r="E333" s="230"/>
      <c r="F333" s="212"/>
      <c r="G333" s="206"/>
      <c r="H333" s="338"/>
      <c r="I333" s="390"/>
      <c r="J333" s="16" t="b">
        <f t="shared" si="28"/>
        <v>1</v>
      </c>
      <c r="K333" s="16" t="b">
        <f t="shared" si="29"/>
        <v>1</v>
      </c>
      <c r="L333" s="16" t="b">
        <f t="shared" si="30"/>
        <v>1</v>
      </c>
      <c r="M333" s="16" t="b">
        <f t="shared" si="25"/>
        <v>1</v>
      </c>
      <c r="N333" s="16" t="b">
        <f t="shared" si="26"/>
        <v>1</v>
      </c>
      <c r="O333" s="16" t="b">
        <f t="shared" si="27"/>
        <v>1</v>
      </c>
    </row>
    <row r="334" spans="1:15">
      <c r="A334" s="77">
        <v>315</v>
      </c>
      <c r="B334" s="212"/>
      <c r="C334" s="213"/>
      <c r="D334" s="206"/>
      <c r="E334" s="230"/>
      <c r="F334" s="212"/>
      <c r="G334" s="206"/>
      <c r="H334" s="338"/>
      <c r="I334" s="390"/>
      <c r="J334" s="16" t="b">
        <f t="shared" si="28"/>
        <v>1</v>
      </c>
      <c r="K334" s="16" t="b">
        <f t="shared" si="29"/>
        <v>1</v>
      </c>
      <c r="L334" s="16" t="b">
        <f t="shared" si="30"/>
        <v>1</v>
      </c>
      <c r="M334" s="16" t="b">
        <f t="shared" si="25"/>
        <v>1</v>
      </c>
      <c r="N334" s="16" t="b">
        <f t="shared" si="26"/>
        <v>1</v>
      </c>
      <c r="O334" s="16" t="b">
        <f t="shared" si="27"/>
        <v>1</v>
      </c>
    </row>
    <row r="335" spans="1:15">
      <c r="A335" s="77">
        <v>316</v>
      </c>
      <c r="B335" s="212"/>
      <c r="C335" s="213"/>
      <c r="D335" s="206"/>
      <c r="E335" s="230"/>
      <c r="F335" s="212"/>
      <c r="G335" s="206"/>
      <c r="H335" s="338"/>
      <c r="I335" s="390"/>
      <c r="J335" s="16" t="b">
        <f t="shared" si="28"/>
        <v>1</v>
      </c>
      <c r="K335" s="16" t="b">
        <f t="shared" si="29"/>
        <v>1</v>
      </c>
      <c r="L335" s="16" t="b">
        <f t="shared" si="30"/>
        <v>1</v>
      </c>
      <c r="M335" s="16" t="b">
        <f t="shared" si="25"/>
        <v>1</v>
      </c>
      <c r="N335" s="16" t="b">
        <f t="shared" si="26"/>
        <v>1</v>
      </c>
      <c r="O335" s="16" t="b">
        <f t="shared" si="27"/>
        <v>1</v>
      </c>
    </row>
    <row r="336" spans="1:15">
      <c r="A336" s="77">
        <v>317</v>
      </c>
      <c r="B336" s="212"/>
      <c r="C336" s="213"/>
      <c r="D336" s="206"/>
      <c r="E336" s="230"/>
      <c r="F336" s="212"/>
      <c r="G336" s="206"/>
      <c r="H336" s="338"/>
      <c r="I336" s="390"/>
      <c r="J336" s="16" t="b">
        <f t="shared" si="28"/>
        <v>1</v>
      </c>
      <c r="K336" s="16" t="b">
        <f t="shared" si="29"/>
        <v>1</v>
      </c>
      <c r="L336" s="16" t="b">
        <f t="shared" si="30"/>
        <v>1</v>
      </c>
      <c r="M336" s="16" t="b">
        <f t="shared" si="25"/>
        <v>1</v>
      </c>
      <c r="N336" s="16" t="b">
        <f t="shared" si="26"/>
        <v>1</v>
      </c>
      <c r="O336" s="16" t="b">
        <f t="shared" si="27"/>
        <v>1</v>
      </c>
    </row>
    <row r="337" spans="1:15">
      <c r="A337" s="77">
        <v>318</v>
      </c>
      <c r="B337" s="212"/>
      <c r="C337" s="213"/>
      <c r="D337" s="206"/>
      <c r="E337" s="230"/>
      <c r="F337" s="212"/>
      <c r="G337" s="206"/>
      <c r="H337" s="338"/>
      <c r="I337" s="390"/>
      <c r="J337" s="16" t="b">
        <f t="shared" si="28"/>
        <v>1</v>
      </c>
      <c r="K337" s="16" t="b">
        <f t="shared" si="29"/>
        <v>1</v>
      </c>
      <c r="L337" s="16" t="b">
        <f t="shared" si="30"/>
        <v>1</v>
      </c>
      <c r="M337" s="16" t="b">
        <f t="shared" si="25"/>
        <v>1</v>
      </c>
      <c r="N337" s="16" t="b">
        <f t="shared" si="26"/>
        <v>1</v>
      </c>
      <c r="O337" s="16" t="b">
        <f t="shared" si="27"/>
        <v>1</v>
      </c>
    </row>
    <row r="338" spans="1:15">
      <c r="A338" s="77">
        <v>319</v>
      </c>
      <c r="B338" s="212"/>
      <c r="C338" s="213"/>
      <c r="D338" s="206"/>
      <c r="E338" s="230"/>
      <c r="F338" s="212"/>
      <c r="G338" s="206"/>
      <c r="H338" s="338"/>
      <c r="I338" s="390"/>
      <c r="J338" s="16" t="b">
        <f t="shared" si="28"/>
        <v>1</v>
      </c>
      <c r="K338" s="16" t="b">
        <f t="shared" si="29"/>
        <v>1</v>
      </c>
      <c r="L338" s="16" t="b">
        <f t="shared" si="30"/>
        <v>1</v>
      </c>
      <c r="M338" s="16" t="b">
        <f t="shared" si="25"/>
        <v>1</v>
      </c>
      <c r="N338" s="16" t="b">
        <f t="shared" si="26"/>
        <v>1</v>
      </c>
      <c r="O338" s="16" t="b">
        <f t="shared" si="27"/>
        <v>1</v>
      </c>
    </row>
    <row r="339" spans="1:15">
      <c r="A339" s="77">
        <v>320</v>
      </c>
      <c r="B339" s="212"/>
      <c r="C339" s="213"/>
      <c r="D339" s="206"/>
      <c r="E339" s="230"/>
      <c r="F339" s="212"/>
      <c r="G339" s="206"/>
      <c r="H339" s="338"/>
      <c r="I339" s="390"/>
      <c r="J339" s="16" t="b">
        <f t="shared" si="28"/>
        <v>1</v>
      </c>
      <c r="K339" s="16" t="b">
        <f t="shared" si="29"/>
        <v>1</v>
      </c>
      <c r="L339" s="16" t="b">
        <f t="shared" si="30"/>
        <v>1</v>
      </c>
      <c r="M339" s="16" t="b">
        <f t="shared" si="25"/>
        <v>1</v>
      </c>
      <c r="N339" s="16" t="b">
        <f t="shared" si="26"/>
        <v>1</v>
      </c>
      <c r="O339" s="16" t="b">
        <f t="shared" si="27"/>
        <v>1</v>
      </c>
    </row>
    <row r="340" spans="1:15">
      <c r="A340" s="77">
        <v>321</v>
      </c>
      <c r="B340" s="212"/>
      <c r="C340" s="213"/>
      <c r="D340" s="206"/>
      <c r="E340" s="230"/>
      <c r="F340" s="212"/>
      <c r="G340" s="206"/>
      <c r="H340" s="338"/>
      <c r="I340" s="390"/>
      <c r="J340" s="16" t="b">
        <f t="shared" si="28"/>
        <v>1</v>
      </c>
      <c r="K340" s="16" t="b">
        <f t="shared" si="29"/>
        <v>1</v>
      </c>
      <c r="L340" s="16" t="b">
        <f t="shared" si="30"/>
        <v>1</v>
      </c>
      <c r="M340" s="16" t="b">
        <f t="shared" ref="M340:M403" si="31">IF(D340="",TRUE,(IF(ISNUMBER(MATCH(D340,CountriesList,0)),TRUE,FALSE)))</f>
        <v>1</v>
      </c>
      <c r="N340" s="16" t="b">
        <f t="shared" ref="N340:N403" si="32">IF(E340="",TRUE,(IF(ISNUMBER(MATCH(E340,type_list,0)),TRUE,FALSE)))</f>
        <v>1</v>
      </c>
      <c r="O340" s="16" t="b">
        <f t="shared" ref="O340:O403" si="33">IF(G340="",TRUE,(IF(ISNUMBER(MATCH(G340,ShortRelationList,0)),TRUE,FALSE)))</f>
        <v>1</v>
      </c>
    </row>
    <row r="341" spans="1:15">
      <c r="A341" s="77">
        <v>322</v>
      </c>
      <c r="B341" s="212"/>
      <c r="C341" s="213"/>
      <c r="D341" s="206"/>
      <c r="E341" s="230"/>
      <c r="F341" s="212"/>
      <c r="G341" s="206"/>
      <c r="H341" s="338"/>
      <c r="I341" s="390"/>
      <c r="J341" s="16" t="b">
        <f t="shared" si="28"/>
        <v>1</v>
      </c>
      <c r="K341" s="16" t="b">
        <f t="shared" si="29"/>
        <v>1</v>
      </c>
      <c r="L341" s="16" t="b">
        <f t="shared" si="30"/>
        <v>1</v>
      </c>
      <c r="M341" s="16" t="b">
        <f t="shared" si="31"/>
        <v>1</v>
      </c>
      <c r="N341" s="16" t="b">
        <f t="shared" si="32"/>
        <v>1</v>
      </c>
      <c r="O341" s="16" t="b">
        <f t="shared" si="33"/>
        <v>1</v>
      </c>
    </row>
    <row r="342" spans="1:15">
      <c r="A342" s="77">
        <v>323</v>
      </c>
      <c r="B342" s="212"/>
      <c r="C342" s="213"/>
      <c r="D342" s="206"/>
      <c r="E342" s="230"/>
      <c r="F342" s="212"/>
      <c r="G342" s="206"/>
      <c r="H342" s="338"/>
      <c r="I342" s="390"/>
      <c r="J342" s="16" t="b">
        <f t="shared" ref="J342:J405" si="34">IF(ISBLANK(B342),TRUE,IF(OR(ISBLANK(C342),ISBLANK(D342),ISBLANK(E342),ISBLANK(F342),ISBLANK(G342),ISBLANK(H342)),FALSE,TRUE))</f>
        <v>1</v>
      </c>
      <c r="K342" s="16" t="b">
        <f t="shared" ref="K342:K405" si="35">IF(OR(AND(B342="N/A",D342="N/A",E342="N/A",G342="N/A"),AND(ISBLANK(B342),ISBLANK(D342),ISBLANK(E342),ISBLANK(G342)),AND(NOT(ISBLANK(B342)),NOT(ISBLANK(D342)),NOT(ISBLANK(E342)),NOT(ISBLANK(G342)),B342&lt;&gt;"N/A",D342&lt;&gt;"N/A",E342&lt;&gt;"N/A",G342&lt;&gt;"N/A")),TRUE,FALSE)</f>
        <v>1</v>
      </c>
      <c r="L342" s="16" t="b">
        <f t="shared" ref="L342:L405" si="36">IF(OR(AND(ISBLANK(B342),H342=0),AND(B342="N/A",H342=0),AND(NOT(ISBLANK(B342)),B342&lt;&gt;"N/A",H342&lt;&gt;0)),TRUE,FALSE)</f>
        <v>1</v>
      </c>
      <c r="M342" s="16" t="b">
        <f t="shared" si="31"/>
        <v>1</v>
      </c>
      <c r="N342" s="16" t="b">
        <f t="shared" si="32"/>
        <v>1</v>
      </c>
      <c r="O342" s="16" t="b">
        <f t="shared" si="33"/>
        <v>1</v>
      </c>
    </row>
    <row r="343" spans="1:15">
      <c r="A343" s="77">
        <v>324</v>
      </c>
      <c r="B343" s="212"/>
      <c r="C343" s="213"/>
      <c r="D343" s="206"/>
      <c r="E343" s="230"/>
      <c r="F343" s="212"/>
      <c r="G343" s="206"/>
      <c r="H343" s="338"/>
      <c r="I343" s="390"/>
      <c r="J343" s="16" t="b">
        <f t="shared" si="34"/>
        <v>1</v>
      </c>
      <c r="K343" s="16" t="b">
        <f t="shared" si="35"/>
        <v>1</v>
      </c>
      <c r="L343" s="16" t="b">
        <f t="shared" si="36"/>
        <v>1</v>
      </c>
      <c r="M343" s="16" t="b">
        <f t="shared" si="31"/>
        <v>1</v>
      </c>
      <c r="N343" s="16" t="b">
        <f t="shared" si="32"/>
        <v>1</v>
      </c>
      <c r="O343" s="16" t="b">
        <f t="shared" si="33"/>
        <v>1</v>
      </c>
    </row>
    <row r="344" spans="1:15">
      <c r="A344" s="77">
        <v>325</v>
      </c>
      <c r="B344" s="212"/>
      <c r="C344" s="213"/>
      <c r="D344" s="206"/>
      <c r="E344" s="230"/>
      <c r="F344" s="212"/>
      <c r="G344" s="206"/>
      <c r="H344" s="338"/>
      <c r="I344" s="390"/>
      <c r="J344" s="16" t="b">
        <f t="shared" si="34"/>
        <v>1</v>
      </c>
      <c r="K344" s="16" t="b">
        <f t="shared" si="35"/>
        <v>1</v>
      </c>
      <c r="L344" s="16" t="b">
        <f t="shared" si="36"/>
        <v>1</v>
      </c>
      <c r="M344" s="16" t="b">
        <f t="shared" si="31"/>
        <v>1</v>
      </c>
      <c r="N344" s="16" t="b">
        <f t="shared" si="32"/>
        <v>1</v>
      </c>
      <c r="O344" s="16" t="b">
        <f t="shared" si="33"/>
        <v>1</v>
      </c>
    </row>
    <row r="345" spans="1:15">
      <c r="A345" s="77">
        <v>326</v>
      </c>
      <c r="B345" s="212"/>
      <c r="C345" s="213"/>
      <c r="D345" s="206"/>
      <c r="E345" s="230"/>
      <c r="F345" s="212"/>
      <c r="G345" s="206"/>
      <c r="H345" s="338"/>
      <c r="I345" s="390"/>
      <c r="J345" s="16" t="b">
        <f t="shared" si="34"/>
        <v>1</v>
      </c>
      <c r="K345" s="16" t="b">
        <f t="shared" si="35"/>
        <v>1</v>
      </c>
      <c r="L345" s="16" t="b">
        <f t="shared" si="36"/>
        <v>1</v>
      </c>
      <c r="M345" s="16" t="b">
        <f t="shared" si="31"/>
        <v>1</v>
      </c>
      <c r="N345" s="16" t="b">
        <f t="shared" si="32"/>
        <v>1</v>
      </c>
      <c r="O345" s="16" t="b">
        <f t="shared" si="33"/>
        <v>1</v>
      </c>
    </row>
    <row r="346" spans="1:15">
      <c r="A346" s="77">
        <v>327</v>
      </c>
      <c r="B346" s="212"/>
      <c r="C346" s="213"/>
      <c r="D346" s="206"/>
      <c r="E346" s="230"/>
      <c r="F346" s="212"/>
      <c r="G346" s="206"/>
      <c r="H346" s="338"/>
      <c r="I346" s="390"/>
      <c r="J346" s="16" t="b">
        <f t="shared" si="34"/>
        <v>1</v>
      </c>
      <c r="K346" s="16" t="b">
        <f t="shared" si="35"/>
        <v>1</v>
      </c>
      <c r="L346" s="16" t="b">
        <f t="shared" si="36"/>
        <v>1</v>
      </c>
      <c r="M346" s="16" t="b">
        <f t="shared" si="31"/>
        <v>1</v>
      </c>
      <c r="N346" s="16" t="b">
        <f t="shared" si="32"/>
        <v>1</v>
      </c>
      <c r="O346" s="16" t="b">
        <f t="shared" si="33"/>
        <v>1</v>
      </c>
    </row>
    <row r="347" spans="1:15">
      <c r="A347" s="77">
        <v>328</v>
      </c>
      <c r="B347" s="212"/>
      <c r="C347" s="213"/>
      <c r="D347" s="206"/>
      <c r="E347" s="230"/>
      <c r="F347" s="212"/>
      <c r="G347" s="206"/>
      <c r="H347" s="338"/>
      <c r="I347" s="390"/>
      <c r="J347" s="16" t="b">
        <f t="shared" si="34"/>
        <v>1</v>
      </c>
      <c r="K347" s="16" t="b">
        <f t="shared" si="35"/>
        <v>1</v>
      </c>
      <c r="L347" s="16" t="b">
        <f t="shared" si="36"/>
        <v>1</v>
      </c>
      <c r="M347" s="16" t="b">
        <f t="shared" si="31"/>
        <v>1</v>
      </c>
      <c r="N347" s="16" t="b">
        <f t="shared" si="32"/>
        <v>1</v>
      </c>
      <c r="O347" s="16" t="b">
        <f t="shared" si="33"/>
        <v>1</v>
      </c>
    </row>
    <row r="348" spans="1:15">
      <c r="A348" s="77">
        <v>329</v>
      </c>
      <c r="B348" s="212"/>
      <c r="C348" s="213"/>
      <c r="D348" s="206"/>
      <c r="E348" s="230"/>
      <c r="F348" s="212"/>
      <c r="G348" s="206"/>
      <c r="H348" s="338"/>
      <c r="I348" s="390"/>
      <c r="J348" s="16" t="b">
        <f t="shared" si="34"/>
        <v>1</v>
      </c>
      <c r="K348" s="16" t="b">
        <f t="shared" si="35"/>
        <v>1</v>
      </c>
      <c r="L348" s="16" t="b">
        <f t="shared" si="36"/>
        <v>1</v>
      </c>
      <c r="M348" s="16" t="b">
        <f t="shared" si="31"/>
        <v>1</v>
      </c>
      <c r="N348" s="16" t="b">
        <f t="shared" si="32"/>
        <v>1</v>
      </c>
      <c r="O348" s="16" t="b">
        <f t="shared" si="33"/>
        <v>1</v>
      </c>
    </row>
    <row r="349" spans="1:15">
      <c r="A349" s="77">
        <v>330</v>
      </c>
      <c r="B349" s="212"/>
      <c r="C349" s="213"/>
      <c r="D349" s="206"/>
      <c r="E349" s="230"/>
      <c r="F349" s="212"/>
      <c r="G349" s="206"/>
      <c r="H349" s="338"/>
      <c r="I349" s="390"/>
      <c r="J349" s="16" t="b">
        <f t="shared" si="34"/>
        <v>1</v>
      </c>
      <c r="K349" s="16" t="b">
        <f t="shared" si="35"/>
        <v>1</v>
      </c>
      <c r="L349" s="16" t="b">
        <f t="shared" si="36"/>
        <v>1</v>
      </c>
      <c r="M349" s="16" t="b">
        <f t="shared" si="31"/>
        <v>1</v>
      </c>
      <c r="N349" s="16" t="b">
        <f t="shared" si="32"/>
        <v>1</v>
      </c>
      <c r="O349" s="16" t="b">
        <f t="shared" si="33"/>
        <v>1</v>
      </c>
    </row>
    <row r="350" spans="1:15">
      <c r="A350" s="77">
        <v>331</v>
      </c>
      <c r="B350" s="212"/>
      <c r="C350" s="213"/>
      <c r="D350" s="206"/>
      <c r="E350" s="230"/>
      <c r="F350" s="212"/>
      <c r="G350" s="206"/>
      <c r="H350" s="338"/>
      <c r="I350" s="390"/>
      <c r="J350" s="16" t="b">
        <f t="shared" si="34"/>
        <v>1</v>
      </c>
      <c r="K350" s="16" t="b">
        <f t="shared" si="35"/>
        <v>1</v>
      </c>
      <c r="L350" s="16" t="b">
        <f t="shared" si="36"/>
        <v>1</v>
      </c>
      <c r="M350" s="16" t="b">
        <f t="shared" si="31"/>
        <v>1</v>
      </c>
      <c r="N350" s="16" t="b">
        <f t="shared" si="32"/>
        <v>1</v>
      </c>
      <c r="O350" s="16" t="b">
        <f t="shared" si="33"/>
        <v>1</v>
      </c>
    </row>
    <row r="351" spans="1:15">
      <c r="A351" s="77">
        <v>332</v>
      </c>
      <c r="B351" s="212"/>
      <c r="C351" s="213"/>
      <c r="D351" s="206"/>
      <c r="E351" s="230"/>
      <c r="F351" s="212"/>
      <c r="G351" s="206"/>
      <c r="H351" s="338"/>
      <c r="I351" s="390"/>
      <c r="J351" s="16" t="b">
        <f t="shared" si="34"/>
        <v>1</v>
      </c>
      <c r="K351" s="16" t="b">
        <f t="shared" si="35"/>
        <v>1</v>
      </c>
      <c r="L351" s="16" t="b">
        <f t="shared" si="36"/>
        <v>1</v>
      </c>
      <c r="M351" s="16" t="b">
        <f t="shared" si="31"/>
        <v>1</v>
      </c>
      <c r="N351" s="16" t="b">
        <f t="shared" si="32"/>
        <v>1</v>
      </c>
      <c r="O351" s="16" t="b">
        <f t="shared" si="33"/>
        <v>1</v>
      </c>
    </row>
    <row r="352" spans="1:15">
      <c r="A352" s="77">
        <v>333</v>
      </c>
      <c r="B352" s="212"/>
      <c r="C352" s="213"/>
      <c r="D352" s="206"/>
      <c r="E352" s="230"/>
      <c r="F352" s="212"/>
      <c r="G352" s="206"/>
      <c r="H352" s="338"/>
      <c r="I352" s="390"/>
      <c r="J352" s="16" t="b">
        <f t="shared" si="34"/>
        <v>1</v>
      </c>
      <c r="K352" s="16" t="b">
        <f t="shared" si="35"/>
        <v>1</v>
      </c>
      <c r="L352" s="16" t="b">
        <f t="shared" si="36"/>
        <v>1</v>
      </c>
      <c r="M352" s="16" t="b">
        <f t="shared" si="31"/>
        <v>1</v>
      </c>
      <c r="N352" s="16" t="b">
        <f t="shared" si="32"/>
        <v>1</v>
      </c>
      <c r="O352" s="16" t="b">
        <f t="shared" si="33"/>
        <v>1</v>
      </c>
    </row>
    <row r="353" spans="1:15">
      <c r="A353" s="77">
        <v>334</v>
      </c>
      <c r="B353" s="212"/>
      <c r="C353" s="213"/>
      <c r="D353" s="206"/>
      <c r="E353" s="230"/>
      <c r="F353" s="212"/>
      <c r="G353" s="206"/>
      <c r="H353" s="338"/>
      <c r="I353" s="390"/>
      <c r="J353" s="16" t="b">
        <f t="shared" si="34"/>
        <v>1</v>
      </c>
      <c r="K353" s="16" t="b">
        <f t="shared" si="35"/>
        <v>1</v>
      </c>
      <c r="L353" s="16" t="b">
        <f t="shared" si="36"/>
        <v>1</v>
      </c>
      <c r="M353" s="16" t="b">
        <f t="shared" si="31"/>
        <v>1</v>
      </c>
      <c r="N353" s="16" t="b">
        <f t="shared" si="32"/>
        <v>1</v>
      </c>
      <c r="O353" s="16" t="b">
        <f t="shared" si="33"/>
        <v>1</v>
      </c>
    </row>
    <row r="354" spans="1:15">
      <c r="A354" s="77">
        <v>335</v>
      </c>
      <c r="B354" s="212"/>
      <c r="C354" s="213"/>
      <c r="D354" s="206"/>
      <c r="E354" s="230"/>
      <c r="F354" s="212"/>
      <c r="G354" s="206"/>
      <c r="H354" s="338"/>
      <c r="I354" s="390"/>
      <c r="J354" s="16" t="b">
        <f t="shared" si="34"/>
        <v>1</v>
      </c>
      <c r="K354" s="16" t="b">
        <f t="shared" si="35"/>
        <v>1</v>
      </c>
      <c r="L354" s="16" t="b">
        <f t="shared" si="36"/>
        <v>1</v>
      </c>
      <c r="M354" s="16" t="b">
        <f t="shared" si="31"/>
        <v>1</v>
      </c>
      <c r="N354" s="16" t="b">
        <f t="shared" si="32"/>
        <v>1</v>
      </c>
      <c r="O354" s="16" t="b">
        <f t="shared" si="33"/>
        <v>1</v>
      </c>
    </row>
    <row r="355" spans="1:15">
      <c r="A355" s="77">
        <v>336</v>
      </c>
      <c r="B355" s="212"/>
      <c r="C355" s="213"/>
      <c r="D355" s="206"/>
      <c r="E355" s="230"/>
      <c r="F355" s="212"/>
      <c r="G355" s="206"/>
      <c r="H355" s="338"/>
      <c r="I355" s="390"/>
      <c r="J355" s="16" t="b">
        <f t="shared" si="34"/>
        <v>1</v>
      </c>
      <c r="K355" s="16" t="b">
        <f t="shared" si="35"/>
        <v>1</v>
      </c>
      <c r="L355" s="16" t="b">
        <f t="shared" si="36"/>
        <v>1</v>
      </c>
      <c r="M355" s="16" t="b">
        <f t="shared" si="31"/>
        <v>1</v>
      </c>
      <c r="N355" s="16" t="b">
        <f t="shared" si="32"/>
        <v>1</v>
      </c>
      <c r="O355" s="16" t="b">
        <f t="shared" si="33"/>
        <v>1</v>
      </c>
    </row>
    <row r="356" spans="1:15">
      <c r="A356" s="77">
        <v>337</v>
      </c>
      <c r="B356" s="212"/>
      <c r="C356" s="213"/>
      <c r="D356" s="206"/>
      <c r="E356" s="230"/>
      <c r="F356" s="212"/>
      <c r="G356" s="206"/>
      <c r="H356" s="338"/>
      <c r="I356" s="390"/>
      <c r="J356" s="16" t="b">
        <f t="shared" si="34"/>
        <v>1</v>
      </c>
      <c r="K356" s="16" t="b">
        <f t="shared" si="35"/>
        <v>1</v>
      </c>
      <c r="L356" s="16" t="b">
        <f t="shared" si="36"/>
        <v>1</v>
      </c>
      <c r="M356" s="16" t="b">
        <f t="shared" si="31"/>
        <v>1</v>
      </c>
      <c r="N356" s="16" t="b">
        <f t="shared" si="32"/>
        <v>1</v>
      </c>
      <c r="O356" s="16" t="b">
        <f t="shared" si="33"/>
        <v>1</v>
      </c>
    </row>
    <row r="357" spans="1:15">
      <c r="A357" s="77">
        <v>338</v>
      </c>
      <c r="B357" s="212"/>
      <c r="C357" s="213"/>
      <c r="D357" s="206"/>
      <c r="E357" s="230"/>
      <c r="F357" s="212"/>
      <c r="G357" s="206"/>
      <c r="H357" s="338"/>
      <c r="I357" s="390"/>
      <c r="J357" s="16" t="b">
        <f t="shared" si="34"/>
        <v>1</v>
      </c>
      <c r="K357" s="16" t="b">
        <f t="shared" si="35"/>
        <v>1</v>
      </c>
      <c r="L357" s="16" t="b">
        <f t="shared" si="36"/>
        <v>1</v>
      </c>
      <c r="M357" s="16" t="b">
        <f t="shared" si="31"/>
        <v>1</v>
      </c>
      <c r="N357" s="16" t="b">
        <f t="shared" si="32"/>
        <v>1</v>
      </c>
      <c r="O357" s="16" t="b">
        <f t="shared" si="33"/>
        <v>1</v>
      </c>
    </row>
    <row r="358" spans="1:15">
      <c r="A358" s="77">
        <v>339</v>
      </c>
      <c r="B358" s="212"/>
      <c r="C358" s="213"/>
      <c r="D358" s="206"/>
      <c r="E358" s="230"/>
      <c r="F358" s="212"/>
      <c r="G358" s="206"/>
      <c r="H358" s="338"/>
      <c r="I358" s="390"/>
      <c r="J358" s="16" t="b">
        <f t="shared" si="34"/>
        <v>1</v>
      </c>
      <c r="K358" s="16" t="b">
        <f t="shared" si="35"/>
        <v>1</v>
      </c>
      <c r="L358" s="16" t="b">
        <f t="shared" si="36"/>
        <v>1</v>
      </c>
      <c r="M358" s="16" t="b">
        <f t="shared" si="31"/>
        <v>1</v>
      </c>
      <c r="N358" s="16" t="b">
        <f t="shared" si="32"/>
        <v>1</v>
      </c>
      <c r="O358" s="16" t="b">
        <f t="shared" si="33"/>
        <v>1</v>
      </c>
    </row>
    <row r="359" spans="1:15">
      <c r="A359" s="77">
        <v>340</v>
      </c>
      <c r="B359" s="212"/>
      <c r="C359" s="213"/>
      <c r="D359" s="206"/>
      <c r="E359" s="230"/>
      <c r="F359" s="212"/>
      <c r="G359" s="206"/>
      <c r="H359" s="338"/>
      <c r="I359" s="390"/>
      <c r="J359" s="16" t="b">
        <f t="shared" si="34"/>
        <v>1</v>
      </c>
      <c r="K359" s="16" t="b">
        <f t="shared" si="35"/>
        <v>1</v>
      </c>
      <c r="L359" s="16" t="b">
        <f t="shared" si="36"/>
        <v>1</v>
      </c>
      <c r="M359" s="16" t="b">
        <f t="shared" si="31"/>
        <v>1</v>
      </c>
      <c r="N359" s="16" t="b">
        <f t="shared" si="32"/>
        <v>1</v>
      </c>
      <c r="O359" s="16" t="b">
        <f t="shared" si="33"/>
        <v>1</v>
      </c>
    </row>
    <row r="360" spans="1:15">
      <c r="A360" s="77">
        <v>341</v>
      </c>
      <c r="B360" s="212"/>
      <c r="C360" s="213"/>
      <c r="D360" s="206"/>
      <c r="E360" s="230"/>
      <c r="F360" s="212"/>
      <c r="G360" s="206"/>
      <c r="H360" s="338"/>
      <c r="I360" s="390"/>
      <c r="J360" s="16" t="b">
        <f t="shared" si="34"/>
        <v>1</v>
      </c>
      <c r="K360" s="16" t="b">
        <f t="shared" si="35"/>
        <v>1</v>
      </c>
      <c r="L360" s="16" t="b">
        <f t="shared" si="36"/>
        <v>1</v>
      </c>
      <c r="M360" s="16" t="b">
        <f t="shared" si="31"/>
        <v>1</v>
      </c>
      <c r="N360" s="16" t="b">
        <f t="shared" si="32"/>
        <v>1</v>
      </c>
      <c r="O360" s="16" t="b">
        <f t="shared" si="33"/>
        <v>1</v>
      </c>
    </row>
    <row r="361" spans="1:15">
      <c r="A361" s="77">
        <v>342</v>
      </c>
      <c r="B361" s="212"/>
      <c r="C361" s="213"/>
      <c r="D361" s="206"/>
      <c r="E361" s="230"/>
      <c r="F361" s="212"/>
      <c r="G361" s="206"/>
      <c r="H361" s="338"/>
      <c r="I361" s="390"/>
      <c r="J361" s="16" t="b">
        <f t="shared" si="34"/>
        <v>1</v>
      </c>
      <c r="K361" s="16" t="b">
        <f t="shared" si="35"/>
        <v>1</v>
      </c>
      <c r="L361" s="16" t="b">
        <f t="shared" si="36"/>
        <v>1</v>
      </c>
      <c r="M361" s="16" t="b">
        <f t="shared" si="31"/>
        <v>1</v>
      </c>
      <c r="N361" s="16" t="b">
        <f t="shared" si="32"/>
        <v>1</v>
      </c>
      <c r="O361" s="16" t="b">
        <f t="shared" si="33"/>
        <v>1</v>
      </c>
    </row>
    <row r="362" spans="1:15">
      <c r="A362" s="77">
        <v>343</v>
      </c>
      <c r="B362" s="212"/>
      <c r="C362" s="213"/>
      <c r="D362" s="206"/>
      <c r="E362" s="230"/>
      <c r="F362" s="212"/>
      <c r="G362" s="206"/>
      <c r="H362" s="338"/>
      <c r="I362" s="390"/>
      <c r="J362" s="16" t="b">
        <f t="shared" si="34"/>
        <v>1</v>
      </c>
      <c r="K362" s="16" t="b">
        <f t="shared" si="35"/>
        <v>1</v>
      </c>
      <c r="L362" s="16" t="b">
        <f t="shared" si="36"/>
        <v>1</v>
      </c>
      <c r="M362" s="16" t="b">
        <f t="shared" si="31"/>
        <v>1</v>
      </c>
      <c r="N362" s="16" t="b">
        <f t="shared" si="32"/>
        <v>1</v>
      </c>
      <c r="O362" s="16" t="b">
        <f t="shared" si="33"/>
        <v>1</v>
      </c>
    </row>
    <row r="363" spans="1:15">
      <c r="A363" s="77">
        <v>344</v>
      </c>
      <c r="B363" s="212"/>
      <c r="C363" s="213"/>
      <c r="D363" s="206"/>
      <c r="E363" s="230"/>
      <c r="F363" s="212"/>
      <c r="G363" s="206"/>
      <c r="H363" s="338"/>
      <c r="I363" s="390"/>
      <c r="J363" s="16" t="b">
        <f t="shared" si="34"/>
        <v>1</v>
      </c>
      <c r="K363" s="16" t="b">
        <f t="shared" si="35"/>
        <v>1</v>
      </c>
      <c r="L363" s="16" t="b">
        <f t="shared" si="36"/>
        <v>1</v>
      </c>
      <c r="M363" s="16" t="b">
        <f t="shared" si="31"/>
        <v>1</v>
      </c>
      <c r="N363" s="16" t="b">
        <f t="shared" si="32"/>
        <v>1</v>
      </c>
      <c r="O363" s="16" t="b">
        <f t="shared" si="33"/>
        <v>1</v>
      </c>
    </row>
    <row r="364" spans="1:15">
      <c r="A364" s="77">
        <v>345</v>
      </c>
      <c r="B364" s="212"/>
      <c r="C364" s="213"/>
      <c r="D364" s="206"/>
      <c r="E364" s="230"/>
      <c r="F364" s="212"/>
      <c r="G364" s="206"/>
      <c r="H364" s="338"/>
      <c r="I364" s="390"/>
      <c r="J364" s="16" t="b">
        <f t="shared" si="34"/>
        <v>1</v>
      </c>
      <c r="K364" s="16" t="b">
        <f t="shared" si="35"/>
        <v>1</v>
      </c>
      <c r="L364" s="16" t="b">
        <f t="shared" si="36"/>
        <v>1</v>
      </c>
      <c r="M364" s="16" t="b">
        <f t="shared" si="31"/>
        <v>1</v>
      </c>
      <c r="N364" s="16" t="b">
        <f t="shared" si="32"/>
        <v>1</v>
      </c>
      <c r="O364" s="16" t="b">
        <f t="shared" si="33"/>
        <v>1</v>
      </c>
    </row>
    <row r="365" spans="1:15">
      <c r="A365" s="77">
        <v>346</v>
      </c>
      <c r="B365" s="212"/>
      <c r="C365" s="213"/>
      <c r="D365" s="206"/>
      <c r="E365" s="230"/>
      <c r="F365" s="212"/>
      <c r="G365" s="206"/>
      <c r="H365" s="338"/>
      <c r="I365" s="390"/>
      <c r="J365" s="16" t="b">
        <f t="shared" si="34"/>
        <v>1</v>
      </c>
      <c r="K365" s="16" t="b">
        <f t="shared" si="35"/>
        <v>1</v>
      </c>
      <c r="L365" s="16" t="b">
        <f t="shared" si="36"/>
        <v>1</v>
      </c>
      <c r="M365" s="16" t="b">
        <f t="shared" si="31"/>
        <v>1</v>
      </c>
      <c r="N365" s="16" t="b">
        <f t="shared" si="32"/>
        <v>1</v>
      </c>
      <c r="O365" s="16" t="b">
        <f t="shared" si="33"/>
        <v>1</v>
      </c>
    </row>
    <row r="366" spans="1:15">
      <c r="A366" s="77">
        <v>347</v>
      </c>
      <c r="B366" s="212"/>
      <c r="C366" s="213"/>
      <c r="D366" s="206"/>
      <c r="E366" s="230"/>
      <c r="F366" s="212"/>
      <c r="G366" s="206"/>
      <c r="H366" s="338"/>
      <c r="I366" s="390"/>
      <c r="J366" s="16" t="b">
        <f t="shared" si="34"/>
        <v>1</v>
      </c>
      <c r="K366" s="16" t="b">
        <f t="shared" si="35"/>
        <v>1</v>
      </c>
      <c r="L366" s="16" t="b">
        <f t="shared" si="36"/>
        <v>1</v>
      </c>
      <c r="M366" s="16" t="b">
        <f t="shared" si="31"/>
        <v>1</v>
      </c>
      <c r="N366" s="16" t="b">
        <f t="shared" si="32"/>
        <v>1</v>
      </c>
      <c r="O366" s="16" t="b">
        <f t="shared" si="33"/>
        <v>1</v>
      </c>
    </row>
    <row r="367" spans="1:15">
      <c r="A367" s="77">
        <v>348</v>
      </c>
      <c r="B367" s="212"/>
      <c r="C367" s="213"/>
      <c r="D367" s="206"/>
      <c r="E367" s="230"/>
      <c r="F367" s="212"/>
      <c r="G367" s="206"/>
      <c r="H367" s="338"/>
      <c r="I367" s="390"/>
      <c r="J367" s="16" t="b">
        <f t="shared" si="34"/>
        <v>1</v>
      </c>
      <c r="K367" s="16" t="b">
        <f t="shared" si="35"/>
        <v>1</v>
      </c>
      <c r="L367" s="16" t="b">
        <f t="shared" si="36"/>
        <v>1</v>
      </c>
      <c r="M367" s="16" t="b">
        <f t="shared" si="31"/>
        <v>1</v>
      </c>
      <c r="N367" s="16" t="b">
        <f t="shared" si="32"/>
        <v>1</v>
      </c>
      <c r="O367" s="16" t="b">
        <f t="shared" si="33"/>
        <v>1</v>
      </c>
    </row>
    <row r="368" spans="1:15">
      <c r="A368" s="77">
        <v>349</v>
      </c>
      <c r="B368" s="212"/>
      <c r="C368" s="213"/>
      <c r="D368" s="206"/>
      <c r="E368" s="230"/>
      <c r="F368" s="212"/>
      <c r="G368" s="206"/>
      <c r="H368" s="338"/>
      <c r="I368" s="390"/>
      <c r="J368" s="16" t="b">
        <f t="shared" si="34"/>
        <v>1</v>
      </c>
      <c r="K368" s="16" t="b">
        <f t="shared" si="35"/>
        <v>1</v>
      </c>
      <c r="L368" s="16" t="b">
        <f t="shared" si="36"/>
        <v>1</v>
      </c>
      <c r="M368" s="16" t="b">
        <f t="shared" si="31"/>
        <v>1</v>
      </c>
      <c r="N368" s="16" t="b">
        <f t="shared" si="32"/>
        <v>1</v>
      </c>
      <c r="O368" s="16" t="b">
        <f t="shared" si="33"/>
        <v>1</v>
      </c>
    </row>
    <row r="369" spans="1:15">
      <c r="A369" s="77">
        <v>350</v>
      </c>
      <c r="B369" s="212"/>
      <c r="C369" s="213"/>
      <c r="D369" s="206"/>
      <c r="E369" s="230"/>
      <c r="F369" s="212"/>
      <c r="G369" s="206"/>
      <c r="H369" s="338"/>
      <c r="I369" s="390"/>
      <c r="J369" s="16" t="b">
        <f t="shared" si="34"/>
        <v>1</v>
      </c>
      <c r="K369" s="16" t="b">
        <f t="shared" si="35"/>
        <v>1</v>
      </c>
      <c r="L369" s="16" t="b">
        <f t="shared" si="36"/>
        <v>1</v>
      </c>
      <c r="M369" s="16" t="b">
        <f t="shared" si="31"/>
        <v>1</v>
      </c>
      <c r="N369" s="16" t="b">
        <f t="shared" si="32"/>
        <v>1</v>
      </c>
      <c r="O369" s="16" t="b">
        <f t="shared" si="33"/>
        <v>1</v>
      </c>
    </row>
    <row r="370" spans="1:15">
      <c r="A370" s="77">
        <v>351</v>
      </c>
      <c r="B370" s="212"/>
      <c r="C370" s="213"/>
      <c r="D370" s="206"/>
      <c r="E370" s="230"/>
      <c r="F370" s="212"/>
      <c r="G370" s="206"/>
      <c r="H370" s="338"/>
      <c r="I370" s="390"/>
      <c r="J370" s="16" t="b">
        <f t="shared" si="34"/>
        <v>1</v>
      </c>
      <c r="K370" s="16" t="b">
        <f t="shared" si="35"/>
        <v>1</v>
      </c>
      <c r="L370" s="16" t="b">
        <f t="shared" si="36"/>
        <v>1</v>
      </c>
      <c r="M370" s="16" t="b">
        <f t="shared" si="31"/>
        <v>1</v>
      </c>
      <c r="N370" s="16" t="b">
        <f t="shared" si="32"/>
        <v>1</v>
      </c>
      <c r="O370" s="16" t="b">
        <f t="shared" si="33"/>
        <v>1</v>
      </c>
    </row>
    <row r="371" spans="1:15">
      <c r="A371" s="77">
        <v>352</v>
      </c>
      <c r="B371" s="212"/>
      <c r="C371" s="213"/>
      <c r="D371" s="206"/>
      <c r="E371" s="230"/>
      <c r="F371" s="212"/>
      <c r="G371" s="206"/>
      <c r="H371" s="338"/>
      <c r="I371" s="390"/>
      <c r="J371" s="16" t="b">
        <f t="shared" si="34"/>
        <v>1</v>
      </c>
      <c r="K371" s="16" t="b">
        <f t="shared" si="35"/>
        <v>1</v>
      </c>
      <c r="L371" s="16" t="b">
        <f t="shared" si="36"/>
        <v>1</v>
      </c>
      <c r="M371" s="16" t="b">
        <f t="shared" si="31"/>
        <v>1</v>
      </c>
      <c r="N371" s="16" t="b">
        <f t="shared" si="32"/>
        <v>1</v>
      </c>
      <c r="O371" s="16" t="b">
        <f t="shared" si="33"/>
        <v>1</v>
      </c>
    </row>
    <row r="372" spans="1:15">
      <c r="A372" s="77">
        <v>353</v>
      </c>
      <c r="B372" s="212"/>
      <c r="C372" s="213"/>
      <c r="D372" s="206"/>
      <c r="E372" s="230"/>
      <c r="F372" s="212"/>
      <c r="G372" s="206"/>
      <c r="H372" s="338"/>
      <c r="I372" s="390"/>
      <c r="J372" s="16" t="b">
        <f t="shared" si="34"/>
        <v>1</v>
      </c>
      <c r="K372" s="16" t="b">
        <f t="shared" si="35"/>
        <v>1</v>
      </c>
      <c r="L372" s="16" t="b">
        <f t="shared" si="36"/>
        <v>1</v>
      </c>
      <c r="M372" s="16" t="b">
        <f t="shared" si="31"/>
        <v>1</v>
      </c>
      <c r="N372" s="16" t="b">
        <f t="shared" si="32"/>
        <v>1</v>
      </c>
      <c r="O372" s="16" t="b">
        <f t="shared" si="33"/>
        <v>1</v>
      </c>
    </row>
    <row r="373" spans="1:15">
      <c r="A373" s="77">
        <v>354</v>
      </c>
      <c r="B373" s="212"/>
      <c r="C373" s="213"/>
      <c r="D373" s="206"/>
      <c r="E373" s="230"/>
      <c r="F373" s="212"/>
      <c r="G373" s="206"/>
      <c r="H373" s="338"/>
      <c r="I373" s="390"/>
      <c r="J373" s="16" t="b">
        <f t="shared" si="34"/>
        <v>1</v>
      </c>
      <c r="K373" s="16" t="b">
        <f t="shared" si="35"/>
        <v>1</v>
      </c>
      <c r="L373" s="16" t="b">
        <f t="shared" si="36"/>
        <v>1</v>
      </c>
      <c r="M373" s="16" t="b">
        <f t="shared" si="31"/>
        <v>1</v>
      </c>
      <c r="N373" s="16" t="b">
        <f t="shared" si="32"/>
        <v>1</v>
      </c>
      <c r="O373" s="16" t="b">
        <f t="shared" si="33"/>
        <v>1</v>
      </c>
    </row>
    <row r="374" spans="1:15">
      <c r="A374" s="77">
        <v>355</v>
      </c>
      <c r="B374" s="212"/>
      <c r="C374" s="213"/>
      <c r="D374" s="206"/>
      <c r="E374" s="230"/>
      <c r="F374" s="212"/>
      <c r="G374" s="206"/>
      <c r="H374" s="338"/>
      <c r="I374" s="390"/>
      <c r="J374" s="16" t="b">
        <f t="shared" si="34"/>
        <v>1</v>
      </c>
      <c r="K374" s="16" t="b">
        <f t="shared" si="35"/>
        <v>1</v>
      </c>
      <c r="L374" s="16" t="b">
        <f t="shared" si="36"/>
        <v>1</v>
      </c>
      <c r="M374" s="16" t="b">
        <f t="shared" si="31"/>
        <v>1</v>
      </c>
      <c r="N374" s="16" t="b">
        <f t="shared" si="32"/>
        <v>1</v>
      </c>
      <c r="O374" s="16" t="b">
        <f t="shared" si="33"/>
        <v>1</v>
      </c>
    </row>
    <row r="375" spans="1:15">
      <c r="A375" s="77">
        <v>356</v>
      </c>
      <c r="B375" s="212"/>
      <c r="C375" s="213"/>
      <c r="D375" s="206"/>
      <c r="E375" s="230"/>
      <c r="F375" s="212"/>
      <c r="G375" s="206"/>
      <c r="H375" s="338"/>
      <c r="I375" s="390"/>
      <c r="J375" s="16" t="b">
        <f t="shared" si="34"/>
        <v>1</v>
      </c>
      <c r="K375" s="16" t="b">
        <f t="shared" si="35"/>
        <v>1</v>
      </c>
      <c r="L375" s="16" t="b">
        <f t="shared" si="36"/>
        <v>1</v>
      </c>
      <c r="M375" s="16" t="b">
        <f t="shared" si="31"/>
        <v>1</v>
      </c>
      <c r="N375" s="16" t="b">
        <f t="shared" si="32"/>
        <v>1</v>
      </c>
      <c r="O375" s="16" t="b">
        <f t="shared" si="33"/>
        <v>1</v>
      </c>
    </row>
    <row r="376" spans="1:15">
      <c r="A376" s="77">
        <v>357</v>
      </c>
      <c r="B376" s="212"/>
      <c r="C376" s="213"/>
      <c r="D376" s="206"/>
      <c r="E376" s="230"/>
      <c r="F376" s="212"/>
      <c r="G376" s="206"/>
      <c r="H376" s="338"/>
      <c r="I376" s="390"/>
      <c r="J376" s="16" t="b">
        <f t="shared" si="34"/>
        <v>1</v>
      </c>
      <c r="K376" s="16" t="b">
        <f t="shared" si="35"/>
        <v>1</v>
      </c>
      <c r="L376" s="16" t="b">
        <f t="shared" si="36"/>
        <v>1</v>
      </c>
      <c r="M376" s="16" t="b">
        <f t="shared" si="31"/>
        <v>1</v>
      </c>
      <c r="N376" s="16" t="b">
        <f t="shared" si="32"/>
        <v>1</v>
      </c>
      <c r="O376" s="16" t="b">
        <f t="shared" si="33"/>
        <v>1</v>
      </c>
    </row>
    <row r="377" spans="1:15">
      <c r="A377" s="77">
        <v>358</v>
      </c>
      <c r="B377" s="212"/>
      <c r="C377" s="213"/>
      <c r="D377" s="206"/>
      <c r="E377" s="230"/>
      <c r="F377" s="212"/>
      <c r="G377" s="206"/>
      <c r="H377" s="338"/>
      <c r="I377" s="390"/>
      <c r="J377" s="16" t="b">
        <f t="shared" si="34"/>
        <v>1</v>
      </c>
      <c r="K377" s="16" t="b">
        <f t="shared" si="35"/>
        <v>1</v>
      </c>
      <c r="L377" s="16" t="b">
        <f t="shared" si="36"/>
        <v>1</v>
      </c>
      <c r="M377" s="16" t="b">
        <f t="shared" si="31"/>
        <v>1</v>
      </c>
      <c r="N377" s="16" t="b">
        <f t="shared" si="32"/>
        <v>1</v>
      </c>
      <c r="O377" s="16" t="b">
        <f t="shared" si="33"/>
        <v>1</v>
      </c>
    </row>
    <row r="378" spans="1:15">
      <c r="A378" s="77">
        <v>359</v>
      </c>
      <c r="B378" s="212"/>
      <c r="C378" s="213"/>
      <c r="D378" s="206"/>
      <c r="E378" s="230"/>
      <c r="F378" s="212"/>
      <c r="G378" s="206"/>
      <c r="H378" s="338"/>
      <c r="I378" s="390"/>
      <c r="J378" s="16" t="b">
        <f t="shared" si="34"/>
        <v>1</v>
      </c>
      <c r="K378" s="16" t="b">
        <f t="shared" si="35"/>
        <v>1</v>
      </c>
      <c r="L378" s="16" t="b">
        <f t="shared" si="36"/>
        <v>1</v>
      </c>
      <c r="M378" s="16" t="b">
        <f t="shared" si="31"/>
        <v>1</v>
      </c>
      <c r="N378" s="16" t="b">
        <f t="shared" si="32"/>
        <v>1</v>
      </c>
      <c r="O378" s="16" t="b">
        <f t="shared" si="33"/>
        <v>1</v>
      </c>
    </row>
    <row r="379" spans="1:15">
      <c r="A379" s="77">
        <v>360</v>
      </c>
      <c r="B379" s="212"/>
      <c r="C379" s="213"/>
      <c r="D379" s="206"/>
      <c r="E379" s="230"/>
      <c r="F379" s="212"/>
      <c r="G379" s="206"/>
      <c r="H379" s="338"/>
      <c r="I379" s="390"/>
      <c r="J379" s="16" t="b">
        <f t="shared" si="34"/>
        <v>1</v>
      </c>
      <c r="K379" s="16" t="b">
        <f t="shared" si="35"/>
        <v>1</v>
      </c>
      <c r="L379" s="16" t="b">
        <f t="shared" si="36"/>
        <v>1</v>
      </c>
      <c r="M379" s="16" t="b">
        <f t="shared" si="31"/>
        <v>1</v>
      </c>
      <c r="N379" s="16" t="b">
        <f t="shared" si="32"/>
        <v>1</v>
      </c>
      <c r="O379" s="16" t="b">
        <f t="shared" si="33"/>
        <v>1</v>
      </c>
    </row>
    <row r="380" spans="1:15">
      <c r="A380" s="77">
        <v>361</v>
      </c>
      <c r="B380" s="212"/>
      <c r="C380" s="213"/>
      <c r="D380" s="206"/>
      <c r="E380" s="230"/>
      <c r="F380" s="212"/>
      <c r="G380" s="206"/>
      <c r="H380" s="338"/>
      <c r="I380" s="390"/>
      <c r="J380" s="16" t="b">
        <f t="shared" si="34"/>
        <v>1</v>
      </c>
      <c r="K380" s="16" t="b">
        <f t="shared" si="35"/>
        <v>1</v>
      </c>
      <c r="L380" s="16" t="b">
        <f t="shared" si="36"/>
        <v>1</v>
      </c>
      <c r="M380" s="16" t="b">
        <f t="shared" si="31"/>
        <v>1</v>
      </c>
      <c r="N380" s="16" t="b">
        <f t="shared" si="32"/>
        <v>1</v>
      </c>
      <c r="O380" s="16" t="b">
        <f t="shared" si="33"/>
        <v>1</v>
      </c>
    </row>
    <row r="381" spans="1:15">
      <c r="A381" s="77">
        <v>362</v>
      </c>
      <c r="B381" s="212"/>
      <c r="C381" s="213"/>
      <c r="D381" s="206"/>
      <c r="E381" s="230"/>
      <c r="F381" s="212"/>
      <c r="G381" s="206"/>
      <c r="H381" s="338"/>
      <c r="I381" s="390"/>
      <c r="J381" s="16" t="b">
        <f t="shared" si="34"/>
        <v>1</v>
      </c>
      <c r="K381" s="16" t="b">
        <f t="shared" si="35"/>
        <v>1</v>
      </c>
      <c r="L381" s="16" t="b">
        <f t="shared" si="36"/>
        <v>1</v>
      </c>
      <c r="M381" s="16" t="b">
        <f t="shared" si="31"/>
        <v>1</v>
      </c>
      <c r="N381" s="16" t="b">
        <f t="shared" si="32"/>
        <v>1</v>
      </c>
      <c r="O381" s="16" t="b">
        <f t="shared" si="33"/>
        <v>1</v>
      </c>
    </row>
    <row r="382" spans="1:15">
      <c r="A382" s="77">
        <v>363</v>
      </c>
      <c r="B382" s="212"/>
      <c r="C382" s="213"/>
      <c r="D382" s="206"/>
      <c r="E382" s="230"/>
      <c r="F382" s="212"/>
      <c r="G382" s="206"/>
      <c r="H382" s="338"/>
      <c r="I382" s="390"/>
      <c r="J382" s="16" t="b">
        <f t="shared" si="34"/>
        <v>1</v>
      </c>
      <c r="K382" s="16" t="b">
        <f t="shared" si="35"/>
        <v>1</v>
      </c>
      <c r="L382" s="16" t="b">
        <f t="shared" si="36"/>
        <v>1</v>
      </c>
      <c r="M382" s="16" t="b">
        <f t="shared" si="31"/>
        <v>1</v>
      </c>
      <c r="N382" s="16" t="b">
        <f t="shared" si="32"/>
        <v>1</v>
      </c>
      <c r="O382" s="16" t="b">
        <f t="shared" si="33"/>
        <v>1</v>
      </c>
    </row>
    <row r="383" spans="1:15">
      <c r="A383" s="77">
        <v>364</v>
      </c>
      <c r="B383" s="212"/>
      <c r="C383" s="213"/>
      <c r="D383" s="206"/>
      <c r="E383" s="230"/>
      <c r="F383" s="212"/>
      <c r="G383" s="206"/>
      <c r="H383" s="338"/>
      <c r="I383" s="390"/>
      <c r="J383" s="16" t="b">
        <f t="shared" si="34"/>
        <v>1</v>
      </c>
      <c r="K383" s="16" t="b">
        <f t="shared" si="35"/>
        <v>1</v>
      </c>
      <c r="L383" s="16" t="b">
        <f t="shared" si="36"/>
        <v>1</v>
      </c>
      <c r="M383" s="16" t="b">
        <f t="shared" si="31"/>
        <v>1</v>
      </c>
      <c r="N383" s="16" t="b">
        <f t="shared" si="32"/>
        <v>1</v>
      </c>
      <c r="O383" s="16" t="b">
        <f t="shared" si="33"/>
        <v>1</v>
      </c>
    </row>
    <row r="384" spans="1:15">
      <c r="A384" s="77">
        <v>365</v>
      </c>
      <c r="B384" s="212"/>
      <c r="C384" s="213"/>
      <c r="D384" s="206"/>
      <c r="E384" s="230"/>
      <c r="F384" s="212"/>
      <c r="G384" s="206"/>
      <c r="H384" s="338"/>
      <c r="I384" s="390"/>
      <c r="J384" s="16" t="b">
        <f t="shared" si="34"/>
        <v>1</v>
      </c>
      <c r="K384" s="16" t="b">
        <f t="shared" si="35"/>
        <v>1</v>
      </c>
      <c r="L384" s="16" t="b">
        <f t="shared" si="36"/>
        <v>1</v>
      </c>
      <c r="M384" s="16" t="b">
        <f t="shared" si="31"/>
        <v>1</v>
      </c>
      <c r="N384" s="16" t="b">
        <f t="shared" si="32"/>
        <v>1</v>
      </c>
      <c r="O384" s="16" t="b">
        <f t="shared" si="33"/>
        <v>1</v>
      </c>
    </row>
    <row r="385" spans="1:15">
      <c r="A385" s="77">
        <v>366</v>
      </c>
      <c r="B385" s="212"/>
      <c r="C385" s="213"/>
      <c r="D385" s="206"/>
      <c r="E385" s="230"/>
      <c r="F385" s="212"/>
      <c r="G385" s="206"/>
      <c r="H385" s="338"/>
      <c r="I385" s="390"/>
      <c r="J385" s="16" t="b">
        <f t="shared" si="34"/>
        <v>1</v>
      </c>
      <c r="K385" s="16" t="b">
        <f t="shared" si="35"/>
        <v>1</v>
      </c>
      <c r="L385" s="16" t="b">
        <f t="shared" si="36"/>
        <v>1</v>
      </c>
      <c r="M385" s="16" t="b">
        <f t="shared" si="31"/>
        <v>1</v>
      </c>
      <c r="N385" s="16" t="b">
        <f t="shared" si="32"/>
        <v>1</v>
      </c>
      <c r="O385" s="16" t="b">
        <f t="shared" si="33"/>
        <v>1</v>
      </c>
    </row>
    <row r="386" spans="1:15">
      <c r="A386" s="77">
        <v>367</v>
      </c>
      <c r="B386" s="212"/>
      <c r="C386" s="213"/>
      <c r="D386" s="206"/>
      <c r="E386" s="230"/>
      <c r="F386" s="212"/>
      <c r="G386" s="206"/>
      <c r="H386" s="338"/>
      <c r="I386" s="390"/>
      <c r="J386" s="16" t="b">
        <f t="shared" si="34"/>
        <v>1</v>
      </c>
      <c r="K386" s="16" t="b">
        <f t="shared" si="35"/>
        <v>1</v>
      </c>
      <c r="L386" s="16" t="b">
        <f t="shared" si="36"/>
        <v>1</v>
      </c>
      <c r="M386" s="16" t="b">
        <f t="shared" si="31"/>
        <v>1</v>
      </c>
      <c r="N386" s="16" t="b">
        <f t="shared" si="32"/>
        <v>1</v>
      </c>
      <c r="O386" s="16" t="b">
        <f t="shared" si="33"/>
        <v>1</v>
      </c>
    </row>
    <row r="387" spans="1:15">
      <c r="A387" s="77">
        <v>368</v>
      </c>
      <c r="B387" s="212"/>
      <c r="C387" s="213"/>
      <c r="D387" s="206"/>
      <c r="E387" s="230"/>
      <c r="F387" s="212"/>
      <c r="G387" s="206"/>
      <c r="H387" s="338"/>
      <c r="I387" s="390"/>
      <c r="J387" s="16" t="b">
        <f t="shared" si="34"/>
        <v>1</v>
      </c>
      <c r="K387" s="16" t="b">
        <f t="shared" si="35"/>
        <v>1</v>
      </c>
      <c r="L387" s="16" t="b">
        <f t="shared" si="36"/>
        <v>1</v>
      </c>
      <c r="M387" s="16" t="b">
        <f t="shared" si="31"/>
        <v>1</v>
      </c>
      <c r="N387" s="16" t="b">
        <f t="shared" si="32"/>
        <v>1</v>
      </c>
      <c r="O387" s="16" t="b">
        <f t="shared" si="33"/>
        <v>1</v>
      </c>
    </row>
    <row r="388" spans="1:15">
      <c r="A388" s="77">
        <v>369</v>
      </c>
      <c r="B388" s="212"/>
      <c r="C388" s="213"/>
      <c r="D388" s="206"/>
      <c r="E388" s="230"/>
      <c r="F388" s="212"/>
      <c r="G388" s="206"/>
      <c r="H388" s="338"/>
      <c r="I388" s="390"/>
      <c r="J388" s="16" t="b">
        <f t="shared" si="34"/>
        <v>1</v>
      </c>
      <c r="K388" s="16" t="b">
        <f t="shared" si="35"/>
        <v>1</v>
      </c>
      <c r="L388" s="16" t="b">
        <f t="shared" si="36"/>
        <v>1</v>
      </c>
      <c r="M388" s="16" t="b">
        <f t="shared" si="31"/>
        <v>1</v>
      </c>
      <c r="N388" s="16" t="b">
        <f t="shared" si="32"/>
        <v>1</v>
      </c>
      <c r="O388" s="16" t="b">
        <f t="shared" si="33"/>
        <v>1</v>
      </c>
    </row>
    <row r="389" spans="1:15">
      <c r="A389" s="77">
        <v>370</v>
      </c>
      <c r="B389" s="212"/>
      <c r="C389" s="213"/>
      <c r="D389" s="206"/>
      <c r="E389" s="230"/>
      <c r="F389" s="212"/>
      <c r="G389" s="206"/>
      <c r="H389" s="338"/>
      <c r="I389" s="390"/>
      <c r="J389" s="16" t="b">
        <f t="shared" si="34"/>
        <v>1</v>
      </c>
      <c r="K389" s="16" t="b">
        <f t="shared" si="35"/>
        <v>1</v>
      </c>
      <c r="L389" s="16" t="b">
        <f t="shared" si="36"/>
        <v>1</v>
      </c>
      <c r="M389" s="16" t="b">
        <f t="shared" si="31"/>
        <v>1</v>
      </c>
      <c r="N389" s="16" t="b">
        <f t="shared" si="32"/>
        <v>1</v>
      </c>
      <c r="O389" s="16" t="b">
        <f t="shared" si="33"/>
        <v>1</v>
      </c>
    </row>
    <row r="390" spans="1:15">
      <c r="A390" s="77">
        <v>371</v>
      </c>
      <c r="B390" s="212"/>
      <c r="C390" s="213"/>
      <c r="D390" s="206"/>
      <c r="E390" s="230"/>
      <c r="F390" s="212"/>
      <c r="G390" s="206"/>
      <c r="H390" s="338"/>
      <c r="I390" s="390"/>
      <c r="J390" s="16" t="b">
        <f t="shared" si="34"/>
        <v>1</v>
      </c>
      <c r="K390" s="16" t="b">
        <f t="shared" si="35"/>
        <v>1</v>
      </c>
      <c r="L390" s="16" t="b">
        <f t="shared" si="36"/>
        <v>1</v>
      </c>
      <c r="M390" s="16" t="b">
        <f t="shared" si="31"/>
        <v>1</v>
      </c>
      <c r="N390" s="16" t="b">
        <f t="shared" si="32"/>
        <v>1</v>
      </c>
      <c r="O390" s="16" t="b">
        <f t="shared" si="33"/>
        <v>1</v>
      </c>
    </row>
    <row r="391" spans="1:15">
      <c r="A391" s="77">
        <v>372</v>
      </c>
      <c r="B391" s="212"/>
      <c r="C391" s="213"/>
      <c r="D391" s="206"/>
      <c r="E391" s="230"/>
      <c r="F391" s="212"/>
      <c r="G391" s="206"/>
      <c r="H391" s="338"/>
      <c r="I391" s="390"/>
      <c r="J391" s="16" t="b">
        <f t="shared" si="34"/>
        <v>1</v>
      </c>
      <c r="K391" s="16" t="b">
        <f t="shared" si="35"/>
        <v>1</v>
      </c>
      <c r="L391" s="16" t="b">
        <f t="shared" si="36"/>
        <v>1</v>
      </c>
      <c r="M391" s="16" t="b">
        <f t="shared" si="31"/>
        <v>1</v>
      </c>
      <c r="N391" s="16" t="b">
        <f t="shared" si="32"/>
        <v>1</v>
      </c>
      <c r="O391" s="16" t="b">
        <f t="shared" si="33"/>
        <v>1</v>
      </c>
    </row>
    <row r="392" spans="1:15">
      <c r="A392" s="77">
        <v>373</v>
      </c>
      <c r="B392" s="212"/>
      <c r="C392" s="213"/>
      <c r="D392" s="206"/>
      <c r="E392" s="230"/>
      <c r="F392" s="212"/>
      <c r="G392" s="206"/>
      <c r="H392" s="338"/>
      <c r="I392" s="390"/>
      <c r="J392" s="16" t="b">
        <f t="shared" si="34"/>
        <v>1</v>
      </c>
      <c r="K392" s="16" t="b">
        <f t="shared" si="35"/>
        <v>1</v>
      </c>
      <c r="L392" s="16" t="b">
        <f t="shared" si="36"/>
        <v>1</v>
      </c>
      <c r="M392" s="16" t="b">
        <f t="shared" si="31"/>
        <v>1</v>
      </c>
      <c r="N392" s="16" t="b">
        <f t="shared" si="32"/>
        <v>1</v>
      </c>
      <c r="O392" s="16" t="b">
        <f t="shared" si="33"/>
        <v>1</v>
      </c>
    </row>
    <row r="393" spans="1:15">
      <c r="A393" s="77">
        <v>374</v>
      </c>
      <c r="B393" s="212"/>
      <c r="C393" s="213"/>
      <c r="D393" s="206"/>
      <c r="E393" s="230"/>
      <c r="F393" s="212"/>
      <c r="G393" s="206"/>
      <c r="H393" s="338"/>
      <c r="I393" s="390"/>
      <c r="J393" s="16" t="b">
        <f t="shared" si="34"/>
        <v>1</v>
      </c>
      <c r="K393" s="16" t="b">
        <f t="shared" si="35"/>
        <v>1</v>
      </c>
      <c r="L393" s="16" t="b">
        <f t="shared" si="36"/>
        <v>1</v>
      </c>
      <c r="M393" s="16" t="b">
        <f t="shared" si="31"/>
        <v>1</v>
      </c>
      <c r="N393" s="16" t="b">
        <f t="shared" si="32"/>
        <v>1</v>
      </c>
      <c r="O393" s="16" t="b">
        <f t="shared" si="33"/>
        <v>1</v>
      </c>
    </row>
    <row r="394" spans="1:15">
      <c r="A394" s="77">
        <v>375</v>
      </c>
      <c r="B394" s="212"/>
      <c r="C394" s="213"/>
      <c r="D394" s="206"/>
      <c r="E394" s="230"/>
      <c r="F394" s="212"/>
      <c r="G394" s="206"/>
      <c r="H394" s="338"/>
      <c r="I394" s="390"/>
      <c r="J394" s="16" t="b">
        <f t="shared" si="34"/>
        <v>1</v>
      </c>
      <c r="K394" s="16" t="b">
        <f t="shared" si="35"/>
        <v>1</v>
      </c>
      <c r="L394" s="16" t="b">
        <f t="shared" si="36"/>
        <v>1</v>
      </c>
      <c r="M394" s="16" t="b">
        <f t="shared" si="31"/>
        <v>1</v>
      </c>
      <c r="N394" s="16" t="b">
        <f t="shared" si="32"/>
        <v>1</v>
      </c>
      <c r="O394" s="16" t="b">
        <f t="shared" si="33"/>
        <v>1</v>
      </c>
    </row>
    <row r="395" spans="1:15">
      <c r="A395" s="77">
        <v>376</v>
      </c>
      <c r="B395" s="212"/>
      <c r="C395" s="213"/>
      <c r="D395" s="206"/>
      <c r="E395" s="230"/>
      <c r="F395" s="212"/>
      <c r="G395" s="206"/>
      <c r="H395" s="338"/>
      <c r="I395" s="390"/>
      <c r="J395" s="16" t="b">
        <f t="shared" si="34"/>
        <v>1</v>
      </c>
      <c r="K395" s="16" t="b">
        <f t="shared" si="35"/>
        <v>1</v>
      </c>
      <c r="L395" s="16" t="b">
        <f t="shared" si="36"/>
        <v>1</v>
      </c>
      <c r="M395" s="16" t="b">
        <f t="shared" si="31"/>
        <v>1</v>
      </c>
      <c r="N395" s="16" t="b">
        <f t="shared" si="32"/>
        <v>1</v>
      </c>
      <c r="O395" s="16" t="b">
        <f t="shared" si="33"/>
        <v>1</v>
      </c>
    </row>
    <row r="396" spans="1:15">
      <c r="A396" s="77">
        <v>377</v>
      </c>
      <c r="B396" s="212"/>
      <c r="C396" s="213"/>
      <c r="D396" s="206"/>
      <c r="E396" s="230"/>
      <c r="F396" s="212"/>
      <c r="G396" s="206"/>
      <c r="H396" s="338"/>
      <c r="I396" s="390"/>
      <c r="J396" s="16" t="b">
        <f t="shared" si="34"/>
        <v>1</v>
      </c>
      <c r="K396" s="16" t="b">
        <f t="shared" si="35"/>
        <v>1</v>
      </c>
      <c r="L396" s="16" t="b">
        <f t="shared" si="36"/>
        <v>1</v>
      </c>
      <c r="M396" s="16" t="b">
        <f t="shared" si="31"/>
        <v>1</v>
      </c>
      <c r="N396" s="16" t="b">
        <f t="shared" si="32"/>
        <v>1</v>
      </c>
      <c r="O396" s="16" t="b">
        <f t="shared" si="33"/>
        <v>1</v>
      </c>
    </row>
    <row r="397" spans="1:15">
      <c r="A397" s="77">
        <v>378</v>
      </c>
      <c r="B397" s="212"/>
      <c r="C397" s="213"/>
      <c r="D397" s="206"/>
      <c r="E397" s="230"/>
      <c r="F397" s="212"/>
      <c r="G397" s="206"/>
      <c r="H397" s="338"/>
      <c r="I397" s="390"/>
      <c r="J397" s="16" t="b">
        <f t="shared" si="34"/>
        <v>1</v>
      </c>
      <c r="K397" s="16" t="b">
        <f t="shared" si="35"/>
        <v>1</v>
      </c>
      <c r="L397" s="16" t="b">
        <f t="shared" si="36"/>
        <v>1</v>
      </c>
      <c r="M397" s="16" t="b">
        <f t="shared" si="31"/>
        <v>1</v>
      </c>
      <c r="N397" s="16" t="b">
        <f t="shared" si="32"/>
        <v>1</v>
      </c>
      <c r="O397" s="16" t="b">
        <f t="shared" si="33"/>
        <v>1</v>
      </c>
    </row>
    <row r="398" spans="1:15">
      <c r="A398" s="77">
        <v>379</v>
      </c>
      <c r="B398" s="212"/>
      <c r="C398" s="213"/>
      <c r="D398" s="206"/>
      <c r="E398" s="230"/>
      <c r="F398" s="212"/>
      <c r="G398" s="206"/>
      <c r="H398" s="338"/>
      <c r="I398" s="390"/>
      <c r="J398" s="16" t="b">
        <f t="shared" si="34"/>
        <v>1</v>
      </c>
      <c r="K398" s="16" t="b">
        <f t="shared" si="35"/>
        <v>1</v>
      </c>
      <c r="L398" s="16" t="b">
        <f t="shared" si="36"/>
        <v>1</v>
      </c>
      <c r="M398" s="16" t="b">
        <f t="shared" si="31"/>
        <v>1</v>
      </c>
      <c r="N398" s="16" t="b">
        <f t="shared" si="32"/>
        <v>1</v>
      </c>
      <c r="O398" s="16" t="b">
        <f t="shared" si="33"/>
        <v>1</v>
      </c>
    </row>
    <row r="399" spans="1:15">
      <c r="A399" s="77">
        <v>380</v>
      </c>
      <c r="B399" s="212"/>
      <c r="C399" s="213"/>
      <c r="D399" s="206"/>
      <c r="E399" s="230"/>
      <c r="F399" s="212"/>
      <c r="G399" s="206"/>
      <c r="H399" s="338"/>
      <c r="I399" s="390"/>
      <c r="J399" s="16" t="b">
        <f t="shared" si="34"/>
        <v>1</v>
      </c>
      <c r="K399" s="16" t="b">
        <f t="shared" si="35"/>
        <v>1</v>
      </c>
      <c r="L399" s="16" t="b">
        <f t="shared" si="36"/>
        <v>1</v>
      </c>
      <c r="M399" s="16" t="b">
        <f t="shared" si="31"/>
        <v>1</v>
      </c>
      <c r="N399" s="16" t="b">
        <f t="shared" si="32"/>
        <v>1</v>
      </c>
      <c r="O399" s="16" t="b">
        <f t="shared" si="33"/>
        <v>1</v>
      </c>
    </row>
    <row r="400" spans="1:15">
      <c r="A400" s="77">
        <v>381</v>
      </c>
      <c r="B400" s="212"/>
      <c r="C400" s="213"/>
      <c r="D400" s="206"/>
      <c r="E400" s="230"/>
      <c r="F400" s="212"/>
      <c r="G400" s="206"/>
      <c r="H400" s="338"/>
      <c r="I400" s="390"/>
      <c r="J400" s="16" t="b">
        <f t="shared" si="34"/>
        <v>1</v>
      </c>
      <c r="K400" s="16" t="b">
        <f t="shared" si="35"/>
        <v>1</v>
      </c>
      <c r="L400" s="16" t="b">
        <f t="shared" si="36"/>
        <v>1</v>
      </c>
      <c r="M400" s="16" t="b">
        <f t="shared" si="31"/>
        <v>1</v>
      </c>
      <c r="N400" s="16" t="b">
        <f t="shared" si="32"/>
        <v>1</v>
      </c>
      <c r="O400" s="16" t="b">
        <f t="shared" si="33"/>
        <v>1</v>
      </c>
    </row>
    <row r="401" spans="1:15">
      <c r="A401" s="77">
        <v>382</v>
      </c>
      <c r="B401" s="212"/>
      <c r="C401" s="213"/>
      <c r="D401" s="206"/>
      <c r="E401" s="230"/>
      <c r="F401" s="212"/>
      <c r="G401" s="206"/>
      <c r="H401" s="338"/>
      <c r="I401" s="390"/>
      <c r="J401" s="16" t="b">
        <f t="shared" si="34"/>
        <v>1</v>
      </c>
      <c r="K401" s="16" t="b">
        <f t="shared" si="35"/>
        <v>1</v>
      </c>
      <c r="L401" s="16" t="b">
        <f t="shared" si="36"/>
        <v>1</v>
      </c>
      <c r="M401" s="16" t="b">
        <f t="shared" si="31"/>
        <v>1</v>
      </c>
      <c r="N401" s="16" t="b">
        <f t="shared" si="32"/>
        <v>1</v>
      </c>
      <c r="O401" s="16" t="b">
        <f t="shared" si="33"/>
        <v>1</v>
      </c>
    </row>
    <row r="402" spans="1:15">
      <c r="A402" s="77">
        <v>383</v>
      </c>
      <c r="B402" s="212"/>
      <c r="C402" s="213"/>
      <c r="D402" s="206"/>
      <c r="E402" s="230"/>
      <c r="F402" s="212"/>
      <c r="G402" s="206"/>
      <c r="H402" s="338"/>
      <c r="I402" s="390"/>
      <c r="J402" s="16" t="b">
        <f t="shared" si="34"/>
        <v>1</v>
      </c>
      <c r="K402" s="16" t="b">
        <f t="shared" si="35"/>
        <v>1</v>
      </c>
      <c r="L402" s="16" t="b">
        <f t="shared" si="36"/>
        <v>1</v>
      </c>
      <c r="M402" s="16" t="b">
        <f t="shared" si="31"/>
        <v>1</v>
      </c>
      <c r="N402" s="16" t="b">
        <f t="shared" si="32"/>
        <v>1</v>
      </c>
      <c r="O402" s="16" t="b">
        <f t="shared" si="33"/>
        <v>1</v>
      </c>
    </row>
    <row r="403" spans="1:15">
      <c r="A403" s="77">
        <v>384</v>
      </c>
      <c r="B403" s="212"/>
      <c r="C403" s="213"/>
      <c r="D403" s="206"/>
      <c r="E403" s="230"/>
      <c r="F403" s="212"/>
      <c r="G403" s="206"/>
      <c r="H403" s="338"/>
      <c r="I403" s="390"/>
      <c r="J403" s="16" t="b">
        <f t="shared" si="34"/>
        <v>1</v>
      </c>
      <c r="K403" s="16" t="b">
        <f t="shared" si="35"/>
        <v>1</v>
      </c>
      <c r="L403" s="16" t="b">
        <f t="shared" si="36"/>
        <v>1</v>
      </c>
      <c r="M403" s="16" t="b">
        <f t="shared" si="31"/>
        <v>1</v>
      </c>
      <c r="N403" s="16" t="b">
        <f t="shared" si="32"/>
        <v>1</v>
      </c>
      <c r="O403" s="16" t="b">
        <f t="shared" si="33"/>
        <v>1</v>
      </c>
    </row>
    <row r="404" spans="1:15">
      <c r="A404" s="77">
        <v>385</v>
      </c>
      <c r="B404" s="212"/>
      <c r="C404" s="213"/>
      <c r="D404" s="206"/>
      <c r="E404" s="230"/>
      <c r="F404" s="212"/>
      <c r="G404" s="206"/>
      <c r="H404" s="338"/>
      <c r="I404" s="390"/>
      <c r="J404" s="16" t="b">
        <f t="shared" si="34"/>
        <v>1</v>
      </c>
      <c r="K404" s="16" t="b">
        <f t="shared" si="35"/>
        <v>1</v>
      </c>
      <c r="L404" s="16" t="b">
        <f t="shared" si="36"/>
        <v>1</v>
      </c>
      <c r="M404" s="16" t="b">
        <f t="shared" ref="M404:M467" si="37">IF(D404="",TRUE,(IF(ISNUMBER(MATCH(D404,CountriesList,0)),TRUE,FALSE)))</f>
        <v>1</v>
      </c>
      <c r="N404" s="16" t="b">
        <f t="shared" ref="N404:N467" si="38">IF(E404="",TRUE,(IF(ISNUMBER(MATCH(E404,type_list,0)),TRUE,FALSE)))</f>
        <v>1</v>
      </c>
      <c r="O404" s="16" t="b">
        <f t="shared" ref="O404:O467" si="39">IF(G404="",TRUE,(IF(ISNUMBER(MATCH(G404,ShortRelationList,0)),TRUE,FALSE)))</f>
        <v>1</v>
      </c>
    </row>
    <row r="405" spans="1:15">
      <c r="A405" s="77">
        <v>386</v>
      </c>
      <c r="B405" s="212"/>
      <c r="C405" s="213"/>
      <c r="D405" s="206"/>
      <c r="E405" s="230"/>
      <c r="F405" s="212"/>
      <c r="G405" s="206"/>
      <c r="H405" s="338"/>
      <c r="I405" s="390"/>
      <c r="J405" s="16" t="b">
        <f t="shared" si="34"/>
        <v>1</v>
      </c>
      <c r="K405" s="16" t="b">
        <f t="shared" si="35"/>
        <v>1</v>
      </c>
      <c r="L405" s="16" t="b">
        <f t="shared" si="36"/>
        <v>1</v>
      </c>
      <c r="M405" s="16" t="b">
        <f t="shared" si="37"/>
        <v>1</v>
      </c>
      <c r="N405" s="16" t="b">
        <f t="shared" si="38"/>
        <v>1</v>
      </c>
      <c r="O405" s="16" t="b">
        <f t="shared" si="39"/>
        <v>1</v>
      </c>
    </row>
    <row r="406" spans="1:15">
      <c r="A406" s="77">
        <v>387</v>
      </c>
      <c r="B406" s="212"/>
      <c r="C406" s="213"/>
      <c r="D406" s="206"/>
      <c r="E406" s="230"/>
      <c r="F406" s="212"/>
      <c r="G406" s="206"/>
      <c r="H406" s="338"/>
      <c r="I406" s="390"/>
      <c r="J406" s="16" t="b">
        <f t="shared" ref="J406:J469" si="40">IF(ISBLANK(B406),TRUE,IF(OR(ISBLANK(C406),ISBLANK(D406),ISBLANK(E406),ISBLANK(F406),ISBLANK(G406),ISBLANK(H406)),FALSE,TRUE))</f>
        <v>1</v>
      </c>
      <c r="K406" s="16" t="b">
        <f t="shared" ref="K406:K469" si="41">IF(OR(AND(B406="N/A",D406="N/A",E406="N/A",G406="N/A"),AND(ISBLANK(B406),ISBLANK(D406),ISBLANK(E406),ISBLANK(G406)),AND(NOT(ISBLANK(B406)),NOT(ISBLANK(D406)),NOT(ISBLANK(E406)),NOT(ISBLANK(G406)),B406&lt;&gt;"N/A",D406&lt;&gt;"N/A",E406&lt;&gt;"N/A",G406&lt;&gt;"N/A")),TRUE,FALSE)</f>
        <v>1</v>
      </c>
      <c r="L406" s="16" t="b">
        <f t="shared" ref="L406:L469" si="42">IF(OR(AND(ISBLANK(B406),H406=0),AND(B406="N/A",H406=0),AND(NOT(ISBLANK(B406)),B406&lt;&gt;"N/A",H406&lt;&gt;0)),TRUE,FALSE)</f>
        <v>1</v>
      </c>
      <c r="M406" s="16" t="b">
        <f t="shared" si="37"/>
        <v>1</v>
      </c>
      <c r="N406" s="16" t="b">
        <f t="shared" si="38"/>
        <v>1</v>
      </c>
      <c r="O406" s="16" t="b">
        <f t="shared" si="39"/>
        <v>1</v>
      </c>
    </row>
    <row r="407" spans="1:15">
      <c r="A407" s="77">
        <v>388</v>
      </c>
      <c r="B407" s="212"/>
      <c r="C407" s="213"/>
      <c r="D407" s="206"/>
      <c r="E407" s="230"/>
      <c r="F407" s="212"/>
      <c r="G407" s="206"/>
      <c r="H407" s="338"/>
      <c r="I407" s="390"/>
      <c r="J407" s="16" t="b">
        <f t="shared" si="40"/>
        <v>1</v>
      </c>
      <c r="K407" s="16" t="b">
        <f t="shared" si="41"/>
        <v>1</v>
      </c>
      <c r="L407" s="16" t="b">
        <f t="shared" si="42"/>
        <v>1</v>
      </c>
      <c r="M407" s="16" t="b">
        <f t="shared" si="37"/>
        <v>1</v>
      </c>
      <c r="N407" s="16" t="b">
        <f t="shared" si="38"/>
        <v>1</v>
      </c>
      <c r="O407" s="16" t="b">
        <f t="shared" si="39"/>
        <v>1</v>
      </c>
    </row>
    <row r="408" spans="1:15">
      <c r="A408" s="77">
        <v>389</v>
      </c>
      <c r="B408" s="212"/>
      <c r="C408" s="213"/>
      <c r="D408" s="206"/>
      <c r="E408" s="230"/>
      <c r="F408" s="212"/>
      <c r="G408" s="206"/>
      <c r="H408" s="338"/>
      <c r="I408" s="390"/>
      <c r="J408" s="16" t="b">
        <f t="shared" si="40"/>
        <v>1</v>
      </c>
      <c r="K408" s="16" t="b">
        <f t="shared" si="41"/>
        <v>1</v>
      </c>
      <c r="L408" s="16" t="b">
        <f t="shared" si="42"/>
        <v>1</v>
      </c>
      <c r="M408" s="16" t="b">
        <f t="shared" si="37"/>
        <v>1</v>
      </c>
      <c r="N408" s="16" t="b">
        <f t="shared" si="38"/>
        <v>1</v>
      </c>
      <c r="O408" s="16" t="b">
        <f t="shared" si="39"/>
        <v>1</v>
      </c>
    </row>
    <row r="409" spans="1:15">
      <c r="A409" s="77">
        <v>390</v>
      </c>
      <c r="B409" s="212"/>
      <c r="C409" s="213"/>
      <c r="D409" s="206"/>
      <c r="E409" s="230"/>
      <c r="F409" s="212"/>
      <c r="G409" s="206"/>
      <c r="H409" s="338"/>
      <c r="I409" s="390"/>
      <c r="J409" s="16" t="b">
        <f t="shared" si="40"/>
        <v>1</v>
      </c>
      <c r="K409" s="16" t="b">
        <f t="shared" si="41"/>
        <v>1</v>
      </c>
      <c r="L409" s="16" t="b">
        <f t="shared" si="42"/>
        <v>1</v>
      </c>
      <c r="M409" s="16" t="b">
        <f t="shared" si="37"/>
        <v>1</v>
      </c>
      <c r="N409" s="16" t="b">
        <f t="shared" si="38"/>
        <v>1</v>
      </c>
      <c r="O409" s="16" t="b">
        <f t="shared" si="39"/>
        <v>1</v>
      </c>
    </row>
    <row r="410" spans="1:15">
      <c r="A410" s="77">
        <v>391</v>
      </c>
      <c r="B410" s="212"/>
      <c r="C410" s="213"/>
      <c r="D410" s="206"/>
      <c r="E410" s="230"/>
      <c r="F410" s="212"/>
      <c r="G410" s="206"/>
      <c r="H410" s="338"/>
      <c r="I410" s="390"/>
      <c r="J410" s="16" t="b">
        <f t="shared" si="40"/>
        <v>1</v>
      </c>
      <c r="K410" s="16" t="b">
        <f t="shared" si="41"/>
        <v>1</v>
      </c>
      <c r="L410" s="16" t="b">
        <f t="shared" si="42"/>
        <v>1</v>
      </c>
      <c r="M410" s="16" t="b">
        <f t="shared" si="37"/>
        <v>1</v>
      </c>
      <c r="N410" s="16" t="b">
        <f t="shared" si="38"/>
        <v>1</v>
      </c>
      <c r="O410" s="16" t="b">
        <f t="shared" si="39"/>
        <v>1</v>
      </c>
    </row>
    <row r="411" spans="1:15">
      <c r="A411" s="77">
        <v>392</v>
      </c>
      <c r="B411" s="212"/>
      <c r="C411" s="213"/>
      <c r="D411" s="206"/>
      <c r="E411" s="230"/>
      <c r="F411" s="212"/>
      <c r="G411" s="206"/>
      <c r="H411" s="338"/>
      <c r="I411" s="390"/>
      <c r="J411" s="16" t="b">
        <f t="shared" si="40"/>
        <v>1</v>
      </c>
      <c r="K411" s="16" t="b">
        <f t="shared" si="41"/>
        <v>1</v>
      </c>
      <c r="L411" s="16" t="b">
        <f t="shared" si="42"/>
        <v>1</v>
      </c>
      <c r="M411" s="16" t="b">
        <f t="shared" si="37"/>
        <v>1</v>
      </c>
      <c r="N411" s="16" t="b">
        <f t="shared" si="38"/>
        <v>1</v>
      </c>
      <c r="O411" s="16" t="b">
        <f t="shared" si="39"/>
        <v>1</v>
      </c>
    </row>
    <row r="412" spans="1:15">
      <c r="A412" s="77">
        <v>393</v>
      </c>
      <c r="B412" s="212"/>
      <c r="C412" s="213"/>
      <c r="D412" s="206"/>
      <c r="E412" s="230"/>
      <c r="F412" s="212"/>
      <c r="G412" s="206"/>
      <c r="H412" s="338"/>
      <c r="I412" s="390"/>
      <c r="J412" s="16" t="b">
        <f t="shared" si="40"/>
        <v>1</v>
      </c>
      <c r="K412" s="16" t="b">
        <f t="shared" si="41"/>
        <v>1</v>
      </c>
      <c r="L412" s="16" t="b">
        <f t="shared" si="42"/>
        <v>1</v>
      </c>
      <c r="M412" s="16" t="b">
        <f t="shared" si="37"/>
        <v>1</v>
      </c>
      <c r="N412" s="16" t="b">
        <f t="shared" si="38"/>
        <v>1</v>
      </c>
      <c r="O412" s="16" t="b">
        <f t="shared" si="39"/>
        <v>1</v>
      </c>
    </row>
    <row r="413" spans="1:15">
      <c r="A413" s="77">
        <v>394</v>
      </c>
      <c r="B413" s="212"/>
      <c r="C413" s="213"/>
      <c r="D413" s="206"/>
      <c r="E413" s="230"/>
      <c r="F413" s="212"/>
      <c r="G413" s="206"/>
      <c r="H413" s="338"/>
      <c r="I413" s="390"/>
      <c r="J413" s="16" t="b">
        <f t="shared" si="40"/>
        <v>1</v>
      </c>
      <c r="K413" s="16" t="b">
        <f t="shared" si="41"/>
        <v>1</v>
      </c>
      <c r="L413" s="16" t="b">
        <f t="shared" si="42"/>
        <v>1</v>
      </c>
      <c r="M413" s="16" t="b">
        <f t="shared" si="37"/>
        <v>1</v>
      </c>
      <c r="N413" s="16" t="b">
        <f t="shared" si="38"/>
        <v>1</v>
      </c>
      <c r="O413" s="16" t="b">
        <f t="shared" si="39"/>
        <v>1</v>
      </c>
    </row>
    <row r="414" spans="1:15">
      <c r="A414" s="77">
        <v>395</v>
      </c>
      <c r="B414" s="212"/>
      <c r="C414" s="213"/>
      <c r="D414" s="206"/>
      <c r="E414" s="230"/>
      <c r="F414" s="212"/>
      <c r="G414" s="206"/>
      <c r="H414" s="338"/>
      <c r="I414" s="390"/>
      <c r="J414" s="16" t="b">
        <f t="shared" si="40"/>
        <v>1</v>
      </c>
      <c r="K414" s="16" t="b">
        <f t="shared" si="41"/>
        <v>1</v>
      </c>
      <c r="L414" s="16" t="b">
        <f t="shared" si="42"/>
        <v>1</v>
      </c>
      <c r="M414" s="16" t="b">
        <f t="shared" si="37"/>
        <v>1</v>
      </c>
      <c r="N414" s="16" t="b">
        <f t="shared" si="38"/>
        <v>1</v>
      </c>
      <c r="O414" s="16" t="b">
        <f t="shared" si="39"/>
        <v>1</v>
      </c>
    </row>
    <row r="415" spans="1:15">
      <c r="A415" s="77">
        <v>396</v>
      </c>
      <c r="B415" s="212"/>
      <c r="C415" s="213"/>
      <c r="D415" s="206"/>
      <c r="E415" s="230"/>
      <c r="F415" s="212"/>
      <c r="G415" s="206"/>
      <c r="H415" s="338"/>
      <c r="I415" s="390"/>
      <c r="J415" s="16" t="b">
        <f t="shared" si="40"/>
        <v>1</v>
      </c>
      <c r="K415" s="16" t="b">
        <f t="shared" si="41"/>
        <v>1</v>
      </c>
      <c r="L415" s="16" t="b">
        <f t="shared" si="42"/>
        <v>1</v>
      </c>
      <c r="M415" s="16" t="b">
        <f t="shared" si="37"/>
        <v>1</v>
      </c>
      <c r="N415" s="16" t="b">
        <f t="shared" si="38"/>
        <v>1</v>
      </c>
      <c r="O415" s="16" t="b">
        <f t="shared" si="39"/>
        <v>1</v>
      </c>
    </row>
    <row r="416" spans="1:15">
      <c r="A416" s="77">
        <v>397</v>
      </c>
      <c r="B416" s="212"/>
      <c r="C416" s="213"/>
      <c r="D416" s="206"/>
      <c r="E416" s="230"/>
      <c r="F416" s="212"/>
      <c r="G416" s="206"/>
      <c r="H416" s="338"/>
      <c r="I416" s="390"/>
      <c r="J416" s="16" t="b">
        <f t="shared" si="40"/>
        <v>1</v>
      </c>
      <c r="K416" s="16" t="b">
        <f t="shared" si="41"/>
        <v>1</v>
      </c>
      <c r="L416" s="16" t="b">
        <f t="shared" si="42"/>
        <v>1</v>
      </c>
      <c r="M416" s="16" t="b">
        <f t="shared" si="37"/>
        <v>1</v>
      </c>
      <c r="N416" s="16" t="b">
        <f t="shared" si="38"/>
        <v>1</v>
      </c>
      <c r="O416" s="16" t="b">
        <f t="shared" si="39"/>
        <v>1</v>
      </c>
    </row>
    <row r="417" spans="1:15">
      <c r="A417" s="77">
        <v>398</v>
      </c>
      <c r="B417" s="212"/>
      <c r="C417" s="213"/>
      <c r="D417" s="206"/>
      <c r="E417" s="230"/>
      <c r="F417" s="212"/>
      <c r="G417" s="206"/>
      <c r="H417" s="338"/>
      <c r="I417" s="390"/>
      <c r="J417" s="16" t="b">
        <f t="shared" si="40"/>
        <v>1</v>
      </c>
      <c r="K417" s="16" t="b">
        <f t="shared" si="41"/>
        <v>1</v>
      </c>
      <c r="L417" s="16" t="b">
        <f t="shared" si="42"/>
        <v>1</v>
      </c>
      <c r="M417" s="16" t="b">
        <f t="shared" si="37"/>
        <v>1</v>
      </c>
      <c r="N417" s="16" t="b">
        <f t="shared" si="38"/>
        <v>1</v>
      </c>
      <c r="O417" s="16" t="b">
        <f t="shared" si="39"/>
        <v>1</v>
      </c>
    </row>
    <row r="418" spans="1:15">
      <c r="A418" s="77">
        <v>399</v>
      </c>
      <c r="B418" s="212"/>
      <c r="C418" s="213"/>
      <c r="D418" s="206"/>
      <c r="E418" s="230"/>
      <c r="F418" s="212"/>
      <c r="G418" s="206"/>
      <c r="H418" s="338"/>
      <c r="I418" s="390"/>
      <c r="J418" s="16" t="b">
        <f t="shared" si="40"/>
        <v>1</v>
      </c>
      <c r="K418" s="16" t="b">
        <f t="shared" si="41"/>
        <v>1</v>
      </c>
      <c r="L418" s="16" t="b">
        <f t="shared" si="42"/>
        <v>1</v>
      </c>
      <c r="M418" s="16" t="b">
        <f t="shared" si="37"/>
        <v>1</v>
      </c>
      <c r="N418" s="16" t="b">
        <f t="shared" si="38"/>
        <v>1</v>
      </c>
      <c r="O418" s="16" t="b">
        <f t="shared" si="39"/>
        <v>1</v>
      </c>
    </row>
    <row r="419" spans="1:15">
      <c r="A419" s="77">
        <v>400</v>
      </c>
      <c r="B419" s="212"/>
      <c r="C419" s="213"/>
      <c r="D419" s="206"/>
      <c r="E419" s="230"/>
      <c r="F419" s="212"/>
      <c r="G419" s="206"/>
      <c r="H419" s="338"/>
      <c r="I419" s="390"/>
      <c r="J419" s="16" t="b">
        <f t="shared" si="40"/>
        <v>1</v>
      </c>
      <c r="K419" s="16" t="b">
        <f t="shared" si="41"/>
        <v>1</v>
      </c>
      <c r="L419" s="16" t="b">
        <f t="shared" si="42"/>
        <v>1</v>
      </c>
      <c r="M419" s="16" t="b">
        <f t="shared" si="37"/>
        <v>1</v>
      </c>
      <c r="N419" s="16" t="b">
        <f t="shared" si="38"/>
        <v>1</v>
      </c>
      <c r="O419" s="16" t="b">
        <f t="shared" si="39"/>
        <v>1</v>
      </c>
    </row>
    <row r="420" spans="1:15">
      <c r="A420" s="77">
        <v>401</v>
      </c>
      <c r="B420" s="212"/>
      <c r="C420" s="213"/>
      <c r="D420" s="206"/>
      <c r="E420" s="230"/>
      <c r="F420" s="212"/>
      <c r="G420" s="206"/>
      <c r="H420" s="338"/>
      <c r="I420" s="390"/>
      <c r="J420" s="16" t="b">
        <f t="shared" si="40"/>
        <v>1</v>
      </c>
      <c r="K420" s="16" t="b">
        <f t="shared" si="41"/>
        <v>1</v>
      </c>
      <c r="L420" s="16" t="b">
        <f t="shared" si="42"/>
        <v>1</v>
      </c>
      <c r="M420" s="16" t="b">
        <f t="shared" si="37"/>
        <v>1</v>
      </c>
      <c r="N420" s="16" t="b">
        <f t="shared" si="38"/>
        <v>1</v>
      </c>
      <c r="O420" s="16" t="b">
        <f t="shared" si="39"/>
        <v>1</v>
      </c>
    </row>
    <row r="421" spans="1:15">
      <c r="A421" s="77">
        <v>402</v>
      </c>
      <c r="B421" s="212"/>
      <c r="C421" s="213"/>
      <c r="D421" s="206"/>
      <c r="E421" s="230"/>
      <c r="F421" s="212"/>
      <c r="G421" s="206"/>
      <c r="H421" s="338"/>
      <c r="I421" s="390"/>
      <c r="J421" s="16" t="b">
        <f t="shared" si="40"/>
        <v>1</v>
      </c>
      <c r="K421" s="16" t="b">
        <f t="shared" si="41"/>
        <v>1</v>
      </c>
      <c r="L421" s="16" t="b">
        <f t="shared" si="42"/>
        <v>1</v>
      </c>
      <c r="M421" s="16" t="b">
        <f t="shared" si="37"/>
        <v>1</v>
      </c>
      <c r="N421" s="16" t="b">
        <f t="shared" si="38"/>
        <v>1</v>
      </c>
      <c r="O421" s="16" t="b">
        <f t="shared" si="39"/>
        <v>1</v>
      </c>
    </row>
    <row r="422" spans="1:15">
      <c r="A422" s="77">
        <v>403</v>
      </c>
      <c r="B422" s="212"/>
      <c r="C422" s="213"/>
      <c r="D422" s="206"/>
      <c r="E422" s="230"/>
      <c r="F422" s="212"/>
      <c r="G422" s="206"/>
      <c r="H422" s="338"/>
      <c r="I422" s="390"/>
      <c r="J422" s="16" t="b">
        <f t="shared" si="40"/>
        <v>1</v>
      </c>
      <c r="K422" s="16" t="b">
        <f t="shared" si="41"/>
        <v>1</v>
      </c>
      <c r="L422" s="16" t="b">
        <f t="shared" si="42"/>
        <v>1</v>
      </c>
      <c r="M422" s="16" t="b">
        <f t="shared" si="37"/>
        <v>1</v>
      </c>
      <c r="N422" s="16" t="b">
        <f t="shared" si="38"/>
        <v>1</v>
      </c>
      <c r="O422" s="16" t="b">
        <f t="shared" si="39"/>
        <v>1</v>
      </c>
    </row>
    <row r="423" spans="1:15">
      <c r="A423" s="77">
        <v>404</v>
      </c>
      <c r="B423" s="212"/>
      <c r="C423" s="213"/>
      <c r="D423" s="206"/>
      <c r="E423" s="230"/>
      <c r="F423" s="212"/>
      <c r="G423" s="206"/>
      <c r="H423" s="338"/>
      <c r="I423" s="390"/>
      <c r="J423" s="16" t="b">
        <f t="shared" si="40"/>
        <v>1</v>
      </c>
      <c r="K423" s="16" t="b">
        <f t="shared" si="41"/>
        <v>1</v>
      </c>
      <c r="L423" s="16" t="b">
        <f t="shared" si="42"/>
        <v>1</v>
      </c>
      <c r="M423" s="16" t="b">
        <f t="shared" si="37"/>
        <v>1</v>
      </c>
      <c r="N423" s="16" t="b">
        <f t="shared" si="38"/>
        <v>1</v>
      </c>
      <c r="O423" s="16" t="b">
        <f t="shared" si="39"/>
        <v>1</v>
      </c>
    </row>
    <row r="424" spans="1:15">
      <c r="A424" s="77">
        <v>405</v>
      </c>
      <c r="B424" s="212"/>
      <c r="C424" s="213"/>
      <c r="D424" s="206"/>
      <c r="E424" s="230"/>
      <c r="F424" s="212"/>
      <c r="G424" s="206"/>
      <c r="H424" s="338"/>
      <c r="I424" s="390"/>
      <c r="J424" s="16" t="b">
        <f t="shared" si="40"/>
        <v>1</v>
      </c>
      <c r="K424" s="16" t="b">
        <f t="shared" si="41"/>
        <v>1</v>
      </c>
      <c r="L424" s="16" t="b">
        <f t="shared" si="42"/>
        <v>1</v>
      </c>
      <c r="M424" s="16" t="b">
        <f t="shared" si="37"/>
        <v>1</v>
      </c>
      <c r="N424" s="16" t="b">
        <f t="shared" si="38"/>
        <v>1</v>
      </c>
      <c r="O424" s="16" t="b">
        <f t="shared" si="39"/>
        <v>1</v>
      </c>
    </row>
    <row r="425" spans="1:15">
      <c r="A425" s="77">
        <v>406</v>
      </c>
      <c r="B425" s="212"/>
      <c r="C425" s="213"/>
      <c r="D425" s="206"/>
      <c r="E425" s="230"/>
      <c r="F425" s="212"/>
      <c r="G425" s="206"/>
      <c r="H425" s="338"/>
      <c r="I425" s="390"/>
      <c r="J425" s="16" t="b">
        <f t="shared" si="40"/>
        <v>1</v>
      </c>
      <c r="K425" s="16" t="b">
        <f t="shared" si="41"/>
        <v>1</v>
      </c>
      <c r="L425" s="16" t="b">
        <f t="shared" si="42"/>
        <v>1</v>
      </c>
      <c r="M425" s="16" t="b">
        <f t="shared" si="37"/>
        <v>1</v>
      </c>
      <c r="N425" s="16" t="b">
        <f t="shared" si="38"/>
        <v>1</v>
      </c>
      <c r="O425" s="16" t="b">
        <f t="shared" si="39"/>
        <v>1</v>
      </c>
    </row>
    <row r="426" spans="1:15">
      <c r="A426" s="77">
        <v>407</v>
      </c>
      <c r="B426" s="212"/>
      <c r="C426" s="213"/>
      <c r="D426" s="206"/>
      <c r="E426" s="230"/>
      <c r="F426" s="212"/>
      <c r="G426" s="206"/>
      <c r="H426" s="338"/>
      <c r="I426" s="390"/>
      <c r="J426" s="16" t="b">
        <f t="shared" si="40"/>
        <v>1</v>
      </c>
      <c r="K426" s="16" t="b">
        <f t="shared" si="41"/>
        <v>1</v>
      </c>
      <c r="L426" s="16" t="b">
        <f t="shared" si="42"/>
        <v>1</v>
      </c>
      <c r="M426" s="16" t="b">
        <f t="shared" si="37"/>
        <v>1</v>
      </c>
      <c r="N426" s="16" t="b">
        <f t="shared" si="38"/>
        <v>1</v>
      </c>
      <c r="O426" s="16" t="b">
        <f t="shared" si="39"/>
        <v>1</v>
      </c>
    </row>
    <row r="427" spans="1:15">
      <c r="A427" s="77">
        <v>408</v>
      </c>
      <c r="B427" s="212"/>
      <c r="C427" s="213"/>
      <c r="D427" s="206"/>
      <c r="E427" s="230"/>
      <c r="F427" s="212"/>
      <c r="G427" s="206"/>
      <c r="H427" s="338"/>
      <c r="I427" s="390"/>
      <c r="J427" s="16" t="b">
        <f t="shared" si="40"/>
        <v>1</v>
      </c>
      <c r="K427" s="16" t="b">
        <f t="shared" si="41"/>
        <v>1</v>
      </c>
      <c r="L427" s="16" t="b">
        <f t="shared" si="42"/>
        <v>1</v>
      </c>
      <c r="M427" s="16" t="b">
        <f t="shared" si="37"/>
        <v>1</v>
      </c>
      <c r="N427" s="16" t="b">
        <f t="shared" si="38"/>
        <v>1</v>
      </c>
      <c r="O427" s="16" t="b">
        <f t="shared" si="39"/>
        <v>1</v>
      </c>
    </row>
    <row r="428" spans="1:15">
      <c r="A428" s="77">
        <v>409</v>
      </c>
      <c r="B428" s="212"/>
      <c r="C428" s="213"/>
      <c r="D428" s="206"/>
      <c r="E428" s="230"/>
      <c r="F428" s="212"/>
      <c r="G428" s="206"/>
      <c r="H428" s="338"/>
      <c r="I428" s="390"/>
      <c r="J428" s="16" t="b">
        <f t="shared" si="40"/>
        <v>1</v>
      </c>
      <c r="K428" s="16" t="b">
        <f t="shared" si="41"/>
        <v>1</v>
      </c>
      <c r="L428" s="16" t="b">
        <f t="shared" si="42"/>
        <v>1</v>
      </c>
      <c r="M428" s="16" t="b">
        <f t="shared" si="37"/>
        <v>1</v>
      </c>
      <c r="N428" s="16" t="b">
        <f t="shared" si="38"/>
        <v>1</v>
      </c>
      <c r="O428" s="16" t="b">
        <f t="shared" si="39"/>
        <v>1</v>
      </c>
    </row>
    <row r="429" spans="1:15">
      <c r="A429" s="77">
        <v>410</v>
      </c>
      <c r="B429" s="212"/>
      <c r="C429" s="213"/>
      <c r="D429" s="206"/>
      <c r="E429" s="230"/>
      <c r="F429" s="212"/>
      <c r="G429" s="206"/>
      <c r="H429" s="338"/>
      <c r="I429" s="390"/>
      <c r="J429" s="16" t="b">
        <f t="shared" si="40"/>
        <v>1</v>
      </c>
      <c r="K429" s="16" t="b">
        <f t="shared" si="41"/>
        <v>1</v>
      </c>
      <c r="L429" s="16" t="b">
        <f t="shared" si="42"/>
        <v>1</v>
      </c>
      <c r="M429" s="16" t="b">
        <f t="shared" si="37"/>
        <v>1</v>
      </c>
      <c r="N429" s="16" t="b">
        <f t="shared" si="38"/>
        <v>1</v>
      </c>
      <c r="O429" s="16" t="b">
        <f t="shared" si="39"/>
        <v>1</v>
      </c>
    </row>
    <row r="430" spans="1:15">
      <c r="A430" s="77">
        <v>411</v>
      </c>
      <c r="B430" s="212"/>
      <c r="C430" s="213"/>
      <c r="D430" s="206"/>
      <c r="E430" s="230"/>
      <c r="F430" s="212"/>
      <c r="G430" s="206"/>
      <c r="H430" s="338"/>
      <c r="I430" s="390"/>
      <c r="J430" s="16" t="b">
        <f t="shared" si="40"/>
        <v>1</v>
      </c>
      <c r="K430" s="16" t="b">
        <f t="shared" si="41"/>
        <v>1</v>
      </c>
      <c r="L430" s="16" t="b">
        <f t="shared" si="42"/>
        <v>1</v>
      </c>
      <c r="M430" s="16" t="b">
        <f t="shared" si="37"/>
        <v>1</v>
      </c>
      <c r="N430" s="16" t="b">
        <f t="shared" si="38"/>
        <v>1</v>
      </c>
      <c r="O430" s="16" t="b">
        <f t="shared" si="39"/>
        <v>1</v>
      </c>
    </row>
    <row r="431" spans="1:15">
      <c r="A431" s="77">
        <v>412</v>
      </c>
      <c r="B431" s="212"/>
      <c r="C431" s="213"/>
      <c r="D431" s="206"/>
      <c r="E431" s="230"/>
      <c r="F431" s="212"/>
      <c r="G431" s="206"/>
      <c r="H431" s="338"/>
      <c r="I431" s="390"/>
      <c r="J431" s="16" t="b">
        <f t="shared" si="40"/>
        <v>1</v>
      </c>
      <c r="K431" s="16" t="b">
        <f t="shared" si="41"/>
        <v>1</v>
      </c>
      <c r="L431" s="16" t="b">
        <f t="shared" si="42"/>
        <v>1</v>
      </c>
      <c r="M431" s="16" t="b">
        <f t="shared" si="37"/>
        <v>1</v>
      </c>
      <c r="N431" s="16" t="b">
        <f t="shared" si="38"/>
        <v>1</v>
      </c>
      <c r="O431" s="16" t="b">
        <f t="shared" si="39"/>
        <v>1</v>
      </c>
    </row>
    <row r="432" spans="1:15">
      <c r="A432" s="77">
        <v>413</v>
      </c>
      <c r="B432" s="212"/>
      <c r="C432" s="213"/>
      <c r="D432" s="206"/>
      <c r="E432" s="230"/>
      <c r="F432" s="212"/>
      <c r="G432" s="206"/>
      <c r="H432" s="338"/>
      <c r="I432" s="390"/>
      <c r="J432" s="16" t="b">
        <f t="shared" si="40"/>
        <v>1</v>
      </c>
      <c r="K432" s="16" t="b">
        <f t="shared" si="41"/>
        <v>1</v>
      </c>
      <c r="L432" s="16" t="b">
        <f t="shared" si="42"/>
        <v>1</v>
      </c>
      <c r="M432" s="16" t="b">
        <f t="shared" si="37"/>
        <v>1</v>
      </c>
      <c r="N432" s="16" t="b">
        <f t="shared" si="38"/>
        <v>1</v>
      </c>
      <c r="O432" s="16" t="b">
        <f t="shared" si="39"/>
        <v>1</v>
      </c>
    </row>
    <row r="433" spans="1:15">
      <c r="A433" s="77">
        <v>414</v>
      </c>
      <c r="B433" s="212"/>
      <c r="C433" s="213"/>
      <c r="D433" s="206"/>
      <c r="E433" s="230"/>
      <c r="F433" s="212"/>
      <c r="G433" s="206"/>
      <c r="H433" s="338"/>
      <c r="I433" s="390"/>
      <c r="J433" s="16" t="b">
        <f t="shared" si="40"/>
        <v>1</v>
      </c>
      <c r="K433" s="16" t="b">
        <f t="shared" si="41"/>
        <v>1</v>
      </c>
      <c r="L433" s="16" t="b">
        <f t="shared" si="42"/>
        <v>1</v>
      </c>
      <c r="M433" s="16" t="b">
        <f t="shared" si="37"/>
        <v>1</v>
      </c>
      <c r="N433" s="16" t="b">
        <f t="shared" si="38"/>
        <v>1</v>
      </c>
      <c r="O433" s="16" t="b">
        <f t="shared" si="39"/>
        <v>1</v>
      </c>
    </row>
    <row r="434" spans="1:15">
      <c r="A434" s="77">
        <v>415</v>
      </c>
      <c r="B434" s="212"/>
      <c r="C434" s="213"/>
      <c r="D434" s="206"/>
      <c r="E434" s="230"/>
      <c r="F434" s="212"/>
      <c r="G434" s="206"/>
      <c r="H434" s="338"/>
      <c r="I434" s="390"/>
      <c r="J434" s="16" t="b">
        <f t="shared" si="40"/>
        <v>1</v>
      </c>
      <c r="K434" s="16" t="b">
        <f t="shared" si="41"/>
        <v>1</v>
      </c>
      <c r="L434" s="16" t="b">
        <f t="shared" si="42"/>
        <v>1</v>
      </c>
      <c r="M434" s="16" t="b">
        <f t="shared" si="37"/>
        <v>1</v>
      </c>
      <c r="N434" s="16" t="b">
        <f t="shared" si="38"/>
        <v>1</v>
      </c>
      <c r="O434" s="16" t="b">
        <f t="shared" si="39"/>
        <v>1</v>
      </c>
    </row>
    <row r="435" spans="1:15">
      <c r="A435" s="77">
        <v>416</v>
      </c>
      <c r="B435" s="212"/>
      <c r="C435" s="213"/>
      <c r="D435" s="206"/>
      <c r="E435" s="230"/>
      <c r="F435" s="212"/>
      <c r="G435" s="206"/>
      <c r="H435" s="338"/>
      <c r="I435" s="390"/>
      <c r="J435" s="16" t="b">
        <f t="shared" si="40"/>
        <v>1</v>
      </c>
      <c r="K435" s="16" t="b">
        <f t="shared" si="41"/>
        <v>1</v>
      </c>
      <c r="L435" s="16" t="b">
        <f t="shared" si="42"/>
        <v>1</v>
      </c>
      <c r="M435" s="16" t="b">
        <f t="shared" si="37"/>
        <v>1</v>
      </c>
      <c r="N435" s="16" t="b">
        <f t="shared" si="38"/>
        <v>1</v>
      </c>
      <c r="O435" s="16" t="b">
        <f t="shared" si="39"/>
        <v>1</v>
      </c>
    </row>
    <row r="436" spans="1:15">
      <c r="A436" s="77">
        <v>417</v>
      </c>
      <c r="B436" s="212"/>
      <c r="C436" s="213"/>
      <c r="D436" s="206"/>
      <c r="E436" s="230"/>
      <c r="F436" s="212"/>
      <c r="G436" s="206"/>
      <c r="H436" s="338"/>
      <c r="I436" s="390"/>
      <c r="J436" s="16" t="b">
        <f t="shared" si="40"/>
        <v>1</v>
      </c>
      <c r="K436" s="16" t="b">
        <f t="shared" si="41"/>
        <v>1</v>
      </c>
      <c r="L436" s="16" t="b">
        <f t="shared" si="42"/>
        <v>1</v>
      </c>
      <c r="M436" s="16" t="b">
        <f t="shared" si="37"/>
        <v>1</v>
      </c>
      <c r="N436" s="16" t="b">
        <f t="shared" si="38"/>
        <v>1</v>
      </c>
      <c r="O436" s="16" t="b">
        <f t="shared" si="39"/>
        <v>1</v>
      </c>
    </row>
    <row r="437" spans="1:15">
      <c r="A437" s="77">
        <v>418</v>
      </c>
      <c r="B437" s="212"/>
      <c r="C437" s="213"/>
      <c r="D437" s="206"/>
      <c r="E437" s="230"/>
      <c r="F437" s="212"/>
      <c r="G437" s="206"/>
      <c r="H437" s="338"/>
      <c r="I437" s="390"/>
      <c r="J437" s="16" t="b">
        <f t="shared" si="40"/>
        <v>1</v>
      </c>
      <c r="K437" s="16" t="b">
        <f t="shared" si="41"/>
        <v>1</v>
      </c>
      <c r="L437" s="16" t="b">
        <f t="shared" si="42"/>
        <v>1</v>
      </c>
      <c r="M437" s="16" t="b">
        <f t="shared" si="37"/>
        <v>1</v>
      </c>
      <c r="N437" s="16" t="b">
        <f t="shared" si="38"/>
        <v>1</v>
      </c>
      <c r="O437" s="16" t="b">
        <f t="shared" si="39"/>
        <v>1</v>
      </c>
    </row>
    <row r="438" spans="1:15">
      <c r="A438" s="77">
        <v>419</v>
      </c>
      <c r="B438" s="212"/>
      <c r="C438" s="213"/>
      <c r="D438" s="206"/>
      <c r="E438" s="230"/>
      <c r="F438" s="212"/>
      <c r="G438" s="206"/>
      <c r="H438" s="338"/>
      <c r="I438" s="390"/>
      <c r="J438" s="16" t="b">
        <f t="shared" si="40"/>
        <v>1</v>
      </c>
      <c r="K438" s="16" t="b">
        <f t="shared" si="41"/>
        <v>1</v>
      </c>
      <c r="L438" s="16" t="b">
        <f t="shared" si="42"/>
        <v>1</v>
      </c>
      <c r="M438" s="16" t="b">
        <f t="shared" si="37"/>
        <v>1</v>
      </c>
      <c r="N438" s="16" t="b">
        <f t="shared" si="38"/>
        <v>1</v>
      </c>
      <c r="O438" s="16" t="b">
        <f t="shared" si="39"/>
        <v>1</v>
      </c>
    </row>
    <row r="439" spans="1:15">
      <c r="A439" s="77">
        <v>420</v>
      </c>
      <c r="B439" s="212"/>
      <c r="C439" s="213"/>
      <c r="D439" s="206"/>
      <c r="E439" s="230"/>
      <c r="F439" s="212"/>
      <c r="G439" s="206"/>
      <c r="H439" s="338"/>
      <c r="I439" s="390"/>
      <c r="J439" s="16" t="b">
        <f t="shared" si="40"/>
        <v>1</v>
      </c>
      <c r="K439" s="16" t="b">
        <f t="shared" si="41"/>
        <v>1</v>
      </c>
      <c r="L439" s="16" t="b">
        <f t="shared" si="42"/>
        <v>1</v>
      </c>
      <c r="M439" s="16" t="b">
        <f t="shared" si="37"/>
        <v>1</v>
      </c>
      <c r="N439" s="16" t="b">
        <f t="shared" si="38"/>
        <v>1</v>
      </c>
      <c r="O439" s="16" t="b">
        <f t="shared" si="39"/>
        <v>1</v>
      </c>
    </row>
    <row r="440" spans="1:15">
      <c r="A440" s="77">
        <v>421</v>
      </c>
      <c r="B440" s="212"/>
      <c r="C440" s="213"/>
      <c r="D440" s="206"/>
      <c r="E440" s="230"/>
      <c r="F440" s="212"/>
      <c r="G440" s="206"/>
      <c r="H440" s="338"/>
      <c r="I440" s="390"/>
      <c r="J440" s="16" t="b">
        <f t="shared" si="40"/>
        <v>1</v>
      </c>
      <c r="K440" s="16" t="b">
        <f t="shared" si="41"/>
        <v>1</v>
      </c>
      <c r="L440" s="16" t="b">
        <f t="shared" si="42"/>
        <v>1</v>
      </c>
      <c r="M440" s="16" t="b">
        <f t="shared" si="37"/>
        <v>1</v>
      </c>
      <c r="N440" s="16" t="b">
        <f t="shared" si="38"/>
        <v>1</v>
      </c>
      <c r="O440" s="16" t="b">
        <f t="shared" si="39"/>
        <v>1</v>
      </c>
    </row>
    <row r="441" spans="1:15">
      <c r="A441" s="77">
        <v>422</v>
      </c>
      <c r="B441" s="212"/>
      <c r="C441" s="213"/>
      <c r="D441" s="206"/>
      <c r="E441" s="230"/>
      <c r="F441" s="212"/>
      <c r="G441" s="206"/>
      <c r="H441" s="338"/>
      <c r="I441" s="390"/>
      <c r="J441" s="16" t="b">
        <f t="shared" si="40"/>
        <v>1</v>
      </c>
      <c r="K441" s="16" t="b">
        <f t="shared" si="41"/>
        <v>1</v>
      </c>
      <c r="L441" s="16" t="b">
        <f t="shared" si="42"/>
        <v>1</v>
      </c>
      <c r="M441" s="16" t="b">
        <f t="shared" si="37"/>
        <v>1</v>
      </c>
      <c r="N441" s="16" t="b">
        <f t="shared" si="38"/>
        <v>1</v>
      </c>
      <c r="O441" s="16" t="b">
        <f t="shared" si="39"/>
        <v>1</v>
      </c>
    </row>
    <row r="442" spans="1:15">
      <c r="A442" s="77">
        <v>423</v>
      </c>
      <c r="B442" s="212"/>
      <c r="C442" s="213"/>
      <c r="D442" s="206"/>
      <c r="E442" s="230"/>
      <c r="F442" s="212"/>
      <c r="G442" s="206"/>
      <c r="H442" s="338"/>
      <c r="I442" s="390"/>
      <c r="J442" s="16" t="b">
        <f t="shared" si="40"/>
        <v>1</v>
      </c>
      <c r="K442" s="16" t="b">
        <f t="shared" si="41"/>
        <v>1</v>
      </c>
      <c r="L442" s="16" t="b">
        <f t="shared" si="42"/>
        <v>1</v>
      </c>
      <c r="M442" s="16" t="b">
        <f t="shared" si="37"/>
        <v>1</v>
      </c>
      <c r="N442" s="16" t="b">
        <f t="shared" si="38"/>
        <v>1</v>
      </c>
      <c r="O442" s="16" t="b">
        <f t="shared" si="39"/>
        <v>1</v>
      </c>
    </row>
    <row r="443" spans="1:15">
      <c r="A443" s="77">
        <v>424</v>
      </c>
      <c r="B443" s="212"/>
      <c r="C443" s="213"/>
      <c r="D443" s="206"/>
      <c r="E443" s="230"/>
      <c r="F443" s="212"/>
      <c r="G443" s="206"/>
      <c r="H443" s="338"/>
      <c r="I443" s="390"/>
      <c r="J443" s="16" t="b">
        <f t="shared" si="40"/>
        <v>1</v>
      </c>
      <c r="K443" s="16" t="b">
        <f t="shared" si="41"/>
        <v>1</v>
      </c>
      <c r="L443" s="16" t="b">
        <f t="shared" si="42"/>
        <v>1</v>
      </c>
      <c r="M443" s="16" t="b">
        <f t="shared" si="37"/>
        <v>1</v>
      </c>
      <c r="N443" s="16" t="b">
        <f t="shared" si="38"/>
        <v>1</v>
      </c>
      <c r="O443" s="16" t="b">
        <f t="shared" si="39"/>
        <v>1</v>
      </c>
    </row>
    <row r="444" spans="1:15">
      <c r="A444" s="77">
        <v>425</v>
      </c>
      <c r="B444" s="212"/>
      <c r="C444" s="213"/>
      <c r="D444" s="206"/>
      <c r="E444" s="230"/>
      <c r="F444" s="212"/>
      <c r="G444" s="206"/>
      <c r="H444" s="338"/>
      <c r="I444" s="390"/>
      <c r="J444" s="16" t="b">
        <f t="shared" si="40"/>
        <v>1</v>
      </c>
      <c r="K444" s="16" t="b">
        <f t="shared" si="41"/>
        <v>1</v>
      </c>
      <c r="L444" s="16" t="b">
        <f t="shared" si="42"/>
        <v>1</v>
      </c>
      <c r="M444" s="16" t="b">
        <f t="shared" si="37"/>
        <v>1</v>
      </c>
      <c r="N444" s="16" t="b">
        <f t="shared" si="38"/>
        <v>1</v>
      </c>
      <c r="O444" s="16" t="b">
        <f t="shared" si="39"/>
        <v>1</v>
      </c>
    </row>
    <row r="445" spans="1:15">
      <c r="A445" s="77">
        <v>426</v>
      </c>
      <c r="B445" s="212"/>
      <c r="C445" s="213"/>
      <c r="D445" s="206"/>
      <c r="E445" s="230"/>
      <c r="F445" s="212"/>
      <c r="G445" s="206"/>
      <c r="H445" s="338"/>
      <c r="I445" s="390"/>
      <c r="J445" s="16" t="b">
        <f t="shared" si="40"/>
        <v>1</v>
      </c>
      <c r="K445" s="16" t="b">
        <f t="shared" si="41"/>
        <v>1</v>
      </c>
      <c r="L445" s="16" t="b">
        <f t="shared" si="42"/>
        <v>1</v>
      </c>
      <c r="M445" s="16" t="b">
        <f t="shared" si="37"/>
        <v>1</v>
      </c>
      <c r="N445" s="16" t="b">
        <f t="shared" si="38"/>
        <v>1</v>
      </c>
      <c r="O445" s="16" t="b">
        <f t="shared" si="39"/>
        <v>1</v>
      </c>
    </row>
    <row r="446" spans="1:15">
      <c r="A446" s="77">
        <v>427</v>
      </c>
      <c r="B446" s="212"/>
      <c r="C446" s="213"/>
      <c r="D446" s="206"/>
      <c r="E446" s="230"/>
      <c r="F446" s="212"/>
      <c r="G446" s="206"/>
      <c r="H446" s="338"/>
      <c r="I446" s="390"/>
      <c r="J446" s="16" t="b">
        <f t="shared" si="40"/>
        <v>1</v>
      </c>
      <c r="K446" s="16" t="b">
        <f t="shared" si="41"/>
        <v>1</v>
      </c>
      <c r="L446" s="16" t="b">
        <f t="shared" si="42"/>
        <v>1</v>
      </c>
      <c r="M446" s="16" t="b">
        <f t="shared" si="37"/>
        <v>1</v>
      </c>
      <c r="N446" s="16" t="b">
        <f t="shared" si="38"/>
        <v>1</v>
      </c>
      <c r="O446" s="16" t="b">
        <f t="shared" si="39"/>
        <v>1</v>
      </c>
    </row>
    <row r="447" spans="1:15">
      <c r="A447" s="77">
        <v>428</v>
      </c>
      <c r="B447" s="212"/>
      <c r="C447" s="213"/>
      <c r="D447" s="206"/>
      <c r="E447" s="230"/>
      <c r="F447" s="212"/>
      <c r="G447" s="206"/>
      <c r="H447" s="338"/>
      <c r="I447" s="390"/>
      <c r="J447" s="16" t="b">
        <f t="shared" si="40"/>
        <v>1</v>
      </c>
      <c r="K447" s="16" t="b">
        <f t="shared" si="41"/>
        <v>1</v>
      </c>
      <c r="L447" s="16" t="b">
        <f t="shared" si="42"/>
        <v>1</v>
      </c>
      <c r="M447" s="16" t="b">
        <f t="shared" si="37"/>
        <v>1</v>
      </c>
      <c r="N447" s="16" t="b">
        <f t="shared" si="38"/>
        <v>1</v>
      </c>
      <c r="O447" s="16" t="b">
        <f t="shared" si="39"/>
        <v>1</v>
      </c>
    </row>
    <row r="448" spans="1:15">
      <c r="A448" s="77">
        <v>429</v>
      </c>
      <c r="B448" s="212"/>
      <c r="C448" s="213"/>
      <c r="D448" s="206"/>
      <c r="E448" s="230"/>
      <c r="F448" s="212"/>
      <c r="G448" s="206"/>
      <c r="H448" s="338"/>
      <c r="I448" s="390"/>
      <c r="J448" s="16" t="b">
        <f t="shared" si="40"/>
        <v>1</v>
      </c>
      <c r="K448" s="16" t="b">
        <f t="shared" si="41"/>
        <v>1</v>
      </c>
      <c r="L448" s="16" t="b">
        <f t="shared" si="42"/>
        <v>1</v>
      </c>
      <c r="M448" s="16" t="b">
        <f t="shared" si="37"/>
        <v>1</v>
      </c>
      <c r="N448" s="16" t="b">
        <f t="shared" si="38"/>
        <v>1</v>
      </c>
      <c r="O448" s="16" t="b">
        <f t="shared" si="39"/>
        <v>1</v>
      </c>
    </row>
    <row r="449" spans="1:15">
      <c r="A449" s="77">
        <v>430</v>
      </c>
      <c r="B449" s="212"/>
      <c r="C449" s="213"/>
      <c r="D449" s="206"/>
      <c r="E449" s="230"/>
      <c r="F449" s="212"/>
      <c r="G449" s="206"/>
      <c r="H449" s="338"/>
      <c r="I449" s="390"/>
      <c r="J449" s="16" t="b">
        <f t="shared" si="40"/>
        <v>1</v>
      </c>
      <c r="K449" s="16" t="b">
        <f t="shared" si="41"/>
        <v>1</v>
      </c>
      <c r="L449" s="16" t="b">
        <f t="shared" si="42"/>
        <v>1</v>
      </c>
      <c r="M449" s="16" t="b">
        <f t="shared" si="37"/>
        <v>1</v>
      </c>
      <c r="N449" s="16" t="b">
        <f t="shared" si="38"/>
        <v>1</v>
      </c>
      <c r="O449" s="16" t="b">
        <f t="shared" si="39"/>
        <v>1</v>
      </c>
    </row>
    <row r="450" spans="1:15">
      <c r="A450" s="77">
        <v>431</v>
      </c>
      <c r="B450" s="212"/>
      <c r="C450" s="213"/>
      <c r="D450" s="206"/>
      <c r="E450" s="230"/>
      <c r="F450" s="212"/>
      <c r="G450" s="206"/>
      <c r="H450" s="338"/>
      <c r="I450" s="390"/>
      <c r="J450" s="16" t="b">
        <f t="shared" si="40"/>
        <v>1</v>
      </c>
      <c r="K450" s="16" t="b">
        <f t="shared" si="41"/>
        <v>1</v>
      </c>
      <c r="L450" s="16" t="b">
        <f t="shared" si="42"/>
        <v>1</v>
      </c>
      <c r="M450" s="16" t="b">
        <f t="shared" si="37"/>
        <v>1</v>
      </c>
      <c r="N450" s="16" t="b">
        <f t="shared" si="38"/>
        <v>1</v>
      </c>
      <c r="O450" s="16" t="b">
        <f t="shared" si="39"/>
        <v>1</v>
      </c>
    </row>
    <row r="451" spans="1:15">
      <c r="A451" s="77">
        <v>432</v>
      </c>
      <c r="B451" s="212"/>
      <c r="C451" s="213"/>
      <c r="D451" s="206"/>
      <c r="E451" s="230"/>
      <c r="F451" s="212"/>
      <c r="G451" s="206"/>
      <c r="H451" s="338"/>
      <c r="I451" s="390"/>
      <c r="J451" s="16" t="b">
        <f t="shared" si="40"/>
        <v>1</v>
      </c>
      <c r="K451" s="16" t="b">
        <f t="shared" si="41"/>
        <v>1</v>
      </c>
      <c r="L451" s="16" t="b">
        <f t="shared" si="42"/>
        <v>1</v>
      </c>
      <c r="M451" s="16" t="b">
        <f t="shared" si="37"/>
        <v>1</v>
      </c>
      <c r="N451" s="16" t="b">
        <f t="shared" si="38"/>
        <v>1</v>
      </c>
      <c r="O451" s="16" t="b">
        <f t="shared" si="39"/>
        <v>1</v>
      </c>
    </row>
    <row r="452" spans="1:15">
      <c r="A452" s="77">
        <v>433</v>
      </c>
      <c r="B452" s="212"/>
      <c r="C452" s="213"/>
      <c r="D452" s="206"/>
      <c r="E452" s="230"/>
      <c r="F452" s="212"/>
      <c r="G452" s="206"/>
      <c r="H452" s="338"/>
      <c r="I452" s="390"/>
      <c r="J452" s="16" t="b">
        <f t="shared" si="40"/>
        <v>1</v>
      </c>
      <c r="K452" s="16" t="b">
        <f t="shared" si="41"/>
        <v>1</v>
      </c>
      <c r="L452" s="16" t="b">
        <f t="shared" si="42"/>
        <v>1</v>
      </c>
      <c r="M452" s="16" t="b">
        <f t="shared" si="37"/>
        <v>1</v>
      </c>
      <c r="N452" s="16" t="b">
        <f t="shared" si="38"/>
        <v>1</v>
      </c>
      <c r="O452" s="16" t="b">
        <f t="shared" si="39"/>
        <v>1</v>
      </c>
    </row>
    <row r="453" spans="1:15">
      <c r="A453" s="77">
        <v>434</v>
      </c>
      <c r="B453" s="212"/>
      <c r="C453" s="213"/>
      <c r="D453" s="206"/>
      <c r="E453" s="230"/>
      <c r="F453" s="212"/>
      <c r="G453" s="206"/>
      <c r="H453" s="338"/>
      <c r="I453" s="390"/>
      <c r="J453" s="16" t="b">
        <f t="shared" si="40"/>
        <v>1</v>
      </c>
      <c r="K453" s="16" t="b">
        <f t="shared" si="41"/>
        <v>1</v>
      </c>
      <c r="L453" s="16" t="b">
        <f t="shared" si="42"/>
        <v>1</v>
      </c>
      <c r="M453" s="16" t="b">
        <f t="shared" si="37"/>
        <v>1</v>
      </c>
      <c r="N453" s="16" t="b">
        <f t="shared" si="38"/>
        <v>1</v>
      </c>
      <c r="O453" s="16" t="b">
        <f t="shared" si="39"/>
        <v>1</v>
      </c>
    </row>
    <row r="454" spans="1:15">
      <c r="A454" s="77">
        <v>435</v>
      </c>
      <c r="B454" s="212"/>
      <c r="C454" s="213"/>
      <c r="D454" s="206"/>
      <c r="E454" s="230"/>
      <c r="F454" s="212"/>
      <c r="G454" s="206"/>
      <c r="H454" s="338"/>
      <c r="I454" s="390"/>
      <c r="J454" s="16" t="b">
        <f t="shared" si="40"/>
        <v>1</v>
      </c>
      <c r="K454" s="16" t="b">
        <f t="shared" si="41"/>
        <v>1</v>
      </c>
      <c r="L454" s="16" t="b">
        <f t="shared" si="42"/>
        <v>1</v>
      </c>
      <c r="M454" s="16" t="b">
        <f t="shared" si="37"/>
        <v>1</v>
      </c>
      <c r="N454" s="16" t="b">
        <f t="shared" si="38"/>
        <v>1</v>
      </c>
      <c r="O454" s="16" t="b">
        <f t="shared" si="39"/>
        <v>1</v>
      </c>
    </row>
    <row r="455" spans="1:15">
      <c r="A455" s="77">
        <v>436</v>
      </c>
      <c r="B455" s="212"/>
      <c r="C455" s="213"/>
      <c r="D455" s="206"/>
      <c r="E455" s="230"/>
      <c r="F455" s="212"/>
      <c r="G455" s="206"/>
      <c r="H455" s="338"/>
      <c r="I455" s="390"/>
      <c r="J455" s="16" t="b">
        <f t="shared" si="40"/>
        <v>1</v>
      </c>
      <c r="K455" s="16" t="b">
        <f t="shared" si="41"/>
        <v>1</v>
      </c>
      <c r="L455" s="16" t="b">
        <f t="shared" si="42"/>
        <v>1</v>
      </c>
      <c r="M455" s="16" t="b">
        <f t="shared" si="37"/>
        <v>1</v>
      </c>
      <c r="N455" s="16" t="b">
        <f t="shared" si="38"/>
        <v>1</v>
      </c>
      <c r="O455" s="16" t="b">
        <f t="shared" si="39"/>
        <v>1</v>
      </c>
    </row>
    <row r="456" spans="1:15">
      <c r="A456" s="77">
        <v>437</v>
      </c>
      <c r="B456" s="212"/>
      <c r="C456" s="213"/>
      <c r="D456" s="206"/>
      <c r="E456" s="230"/>
      <c r="F456" s="212"/>
      <c r="G456" s="206"/>
      <c r="H456" s="338"/>
      <c r="I456" s="390"/>
      <c r="J456" s="16" t="b">
        <f t="shared" si="40"/>
        <v>1</v>
      </c>
      <c r="K456" s="16" t="b">
        <f t="shared" si="41"/>
        <v>1</v>
      </c>
      <c r="L456" s="16" t="b">
        <f t="shared" si="42"/>
        <v>1</v>
      </c>
      <c r="M456" s="16" t="b">
        <f t="shared" si="37"/>
        <v>1</v>
      </c>
      <c r="N456" s="16" t="b">
        <f t="shared" si="38"/>
        <v>1</v>
      </c>
      <c r="O456" s="16" t="b">
        <f t="shared" si="39"/>
        <v>1</v>
      </c>
    </row>
    <row r="457" spans="1:15">
      <c r="A457" s="77">
        <v>438</v>
      </c>
      <c r="B457" s="212"/>
      <c r="C457" s="213"/>
      <c r="D457" s="206"/>
      <c r="E457" s="230"/>
      <c r="F457" s="212"/>
      <c r="G457" s="206"/>
      <c r="H457" s="338"/>
      <c r="I457" s="390"/>
      <c r="J457" s="16" t="b">
        <f t="shared" si="40"/>
        <v>1</v>
      </c>
      <c r="K457" s="16" t="b">
        <f t="shared" si="41"/>
        <v>1</v>
      </c>
      <c r="L457" s="16" t="b">
        <f t="shared" si="42"/>
        <v>1</v>
      </c>
      <c r="M457" s="16" t="b">
        <f t="shared" si="37"/>
        <v>1</v>
      </c>
      <c r="N457" s="16" t="b">
        <f t="shared" si="38"/>
        <v>1</v>
      </c>
      <c r="O457" s="16" t="b">
        <f t="shared" si="39"/>
        <v>1</v>
      </c>
    </row>
    <row r="458" spans="1:15">
      <c r="A458" s="77">
        <v>439</v>
      </c>
      <c r="B458" s="212"/>
      <c r="C458" s="213"/>
      <c r="D458" s="206"/>
      <c r="E458" s="230"/>
      <c r="F458" s="212"/>
      <c r="G458" s="206"/>
      <c r="H458" s="338"/>
      <c r="I458" s="390"/>
      <c r="J458" s="16" t="b">
        <f t="shared" si="40"/>
        <v>1</v>
      </c>
      <c r="K458" s="16" t="b">
        <f t="shared" si="41"/>
        <v>1</v>
      </c>
      <c r="L458" s="16" t="b">
        <f t="shared" si="42"/>
        <v>1</v>
      </c>
      <c r="M458" s="16" t="b">
        <f t="shared" si="37"/>
        <v>1</v>
      </c>
      <c r="N458" s="16" t="b">
        <f t="shared" si="38"/>
        <v>1</v>
      </c>
      <c r="O458" s="16" t="b">
        <f t="shared" si="39"/>
        <v>1</v>
      </c>
    </row>
    <row r="459" spans="1:15">
      <c r="A459" s="77">
        <v>440</v>
      </c>
      <c r="B459" s="212"/>
      <c r="C459" s="213"/>
      <c r="D459" s="206"/>
      <c r="E459" s="230"/>
      <c r="F459" s="212"/>
      <c r="G459" s="206"/>
      <c r="H459" s="338"/>
      <c r="I459" s="390"/>
      <c r="J459" s="16" t="b">
        <f t="shared" si="40"/>
        <v>1</v>
      </c>
      <c r="K459" s="16" t="b">
        <f t="shared" si="41"/>
        <v>1</v>
      </c>
      <c r="L459" s="16" t="b">
        <f t="shared" si="42"/>
        <v>1</v>
      </c>
      <c r="M459" s="16" t="b">
        <f t="shared" si="37"/>
        <v>1</v>
      </c>
      <c r="N459" s="16" t="b">
        <f t="shared" si="38"/>
        <v>1</v>
      </c>
      <c r="O459" s="16" t="b">
        <f t="shared" si="39"/>
        <v>1</v>
      </c>
    </row>
    <row r="460" spans="1:15">
      <c r="A460" s="77">
        <v>441</v>
      </c>
      <c r="B460" s="212"/>
      <c r="C460" s="213"/>
      <c r="D460" s="206"/>
      <c r="E460" s="230"/>
      <c r="F460" s="212"/>
      <c r="G460" s="206"/>
      <c r="H460" s="338"/>
      <c r="I460" s="390"/>
      <c r="J460" s="16" t="b">
        <f t="shared" si="40"/>
        <v>1</v>
      </c>
      <c r="K460" s="16" t="b">
        <f t="shared" si="41"/>
        <v>1</v>
      </c>
      <c r="L460" s="16" t="b">
        <f t="shared" si="42"/>
        <v>1</v>
      </c>
      <c r="M460" s="16" t="b">
        <f t="shared" si="37"/>
        <v>1</v>
      </c>
      <c r="N460" s="16" t="b">
        <f t="shared" si="38"/>
        <v>1</v>
      </c>
      <c r="O460" s="16" t="b">
        <f t="shared" si="39"/>
        <v>1</v>
      </c>
    </row>
    <row r="461" spans="1:15">
      <c r="A461" s="77">
        <v>442</v>
      </c>
      <c r="B461" s="212"/>
      <c r="C461" s="213"/>
      <c r="D461" s="206"/>
      <c r="E461" s="230"/>
      <c r="F461" s="212"/>
      <c r="G461" s="206"/>
      <c r="H461" s="338"/>
      <c r="I461" s="390"/>
      <c r="J461" s="16" t="b">
        <f t="shared" si="40"/>
        <v>1</v>
      </c>
      <c r="K461" s="16" t="b">
        <f t="shared" si="41"/>
        <v>1</v>
      </c>
      <c r="L461" s="16" t="b">
        <f t="shared" si="42"/>
        <v>1</v>
      </c>
      <c r="M461" s="16" t="b">
        <f t="shared" si="37"/>
        <v>1</v>
      </c>
      <c r="N461" s="16" t="b">
        <f t="shared" si="38"/>
        <v>1</v>
      </c>
      <c r="O461" s="16" t="b">
        <f t="shared" si="39"/>
        <v>1</v>
      </c>
    </row>
    <row r="462" spans="1:15">
      <c r="A462" s="77">
        <v>443</v>
      </c>
      <c r="B462" s="212"/>
      <c r="C462" s="213"/>
      <c r="D462" s="206"/>
      <c r="E462" s="230"/>
      <c r="F462" s="212"/>
      <c r="G462" s="206"/>
      <c r="H462" s="338"/>
      <c r="I462" s="390"/>
      <c r="J462" s="16" t="b">
        <f t="shared" si="40"/>
        <v>1</v>
      </c>
      <c r="K462" s="16" t="b">
        <f t="shared" si="41"/>
        <v>1</v>
      </c>
      <c r="L462" s="16" t="b">
        <f t="shared" si="42"/>
        <v>1</v>
      </c>
      <c r="M462" s="16" t="b">
        <f t="shared" si="37"/>
        <v>1</v>
      </c>
      <c r="N462" s="16" t="b">
        <f t="shared" si="38"/>
        <v>1</v>
      </c>
      <c r="O462" s="16" t="b">
        <f t="shared" si="39"/>
        <v>1</v>
      </c>
    </row>
    <row r="463" spans="1:15">
      <c r="A463" s="77">
        <v>444</v>
      </c>
      <c r="B463" s="212"/>
      <c r="C463" s="213"/>
      <c r="D463" s="206"/>
      <c r="E463" s="230"/>
      <c r="F463" s="212"/>
      <c r="G463" s="206"/>
      <c r="H463" s="338"/>
      <c r="I463" s="390"/>
      <c r="J463" s="16" t="b">
        <f t="shared" si="40"/>
        <v>1</v>
      </c>
      <c r="K463" s="16" t="b">
        <f t="shared" si="41"/>
        <v>1</v>
      </c>
      <c r="L463" s="16" t="b">
        <f t="shared" si="42"/>
        <v>1</v>
      </c>
      <c r="M463" s="16" t="b">
        <f t="shared" si="37"/>
        <v>1</v>
      </c>
      <c r="N463" s="16" t="b">
        <f t="shared" si="38"/>
        <v>1</v>
      </c>
      <c r="O463" s="16" t="b">
        <f t="shared" si="39"/>
        <v>1</v>
      </c>
    </row>
    <row r="464" spans="1:15">
      <c r="A464" s="77">
        <v>445</v>
      </c>
      <c r="B464" s="212"/>
      <c r="C464" s="213"/>
      <c r="D464" s="206"/>
      <c r="E464" s="230"/>
      <c r="F464" s="212"/>
      <c r="G464" s="206"/>
      <c r="H464" s="338"/>
      <c r="I464" s="390"/>
      <c r="J464" s="16" t="b">
        <f t="shared" si="40"/>
        <v>1</v>
      </c>
      <c r="K464" s="16" t="b">
        <f t="shared" si="41"/>
        <v>1</v>
      </c>
      <c r="L464" s="16" t="b">
        <f t="shared" si="42"/>
        <v>1</v>
      </c>
      <c r="M464" s="16" t="b">
        <f t="shared" si="37"/>
        <v>1</v>
      </c>
      <c r="N464" s="16" t="b">
        <f t="shared" si="38"/>
        <v>1</v>
      </c>
      <c r="O464" s="16" t="b">
        <f t="shared" si="39"/>
        <v>1</v>
      </c>
    </row>
    <row r="465" spans="1:15">
      <c r="A465" s="77">
        <v>446</v>
      </c>
      <c r="B465" s="212"/>
      <c r="C465" s="213"/>
      <c r="D465" s="206"/>
      <c r="E465" s="230"/>
      <c r="F465" s="212"/>
      <c r="G465" s="206"/>
      <c r="H465" s="338"/>
      <c r="I465" s="390"/>
      <c r="J465" s="16" t="b">
        <f t="shared" si="40"/>
        <v>1</v>
      </c>
      <c r="K465" s="16" t="b">
        <f t="shared" si="41"/>
        <v>1</v>
      </c>
      <c r="L465" s="16" t="b">
        <f t="shared" si="42"/>
        <v>1</v>
      </c>
      <c r="M465" s="16" t="b">
        <f t="shared" si="37"/>
        <v>1</v>
      </c>
      <c r="N465" s="16" t="b">
        <f t="shared" si="38"/>
        <v>1</v>
      </c>
      <c r="O465" s="16" t="b">
        <f t="shared" si="39"/>
        <v>1</v>
      </c>
    </row>
    <row r="466" spans="1:15">
      <c r="A466" s="77">
        <v>447</v>
      </c>
      <c r="B466" s="212"/>
      <c r="C466" s="213"/>
      <c r="D466" s="206"/>
      <c r="E466" s="230"/>
      <c r="F466" s="212"/>
      <c r="G466" s="206"/>
      <c r="H466" s="338"/>
      <c r="I466" s="390"/>
      <c r="J466" s="16" t="b">
        <f t="shared" si="40"/>
        <v>1</v>
      </c>
      <c r="K466" s="16" t="b">
        <f t="shared" si="41"/>
        <v>1</v>
      </c>
      <c r="L466" s="16" t="b">
        <f t="shared" si="42"/>
        <v>1</v>
      </c>
      <c r="M466" s="16" t="b">
        <f t="shared" si="37"/>
        <v>1</v>
      </c>
      <c r="N466" s="16" t="b">
        <f t="shared" si="38"/>
        <v>1</v>
      </c>
      <c r="O466" s="16" t="b">
        <f t="shared" si="39"/>
        <v>1</v>
      </c>
    </row>
    <row r="467" spans="1:15">
      <c r="A467" s="77">
        <v>448</v>
      </c>
      <c r="B467" s="212"/>
      <c r="C467" s="213"/>
      <c r="D467" s="206"/>
      <c r="E467" s="230"/>
      <c r="F467" s="212"/>
      <c r="G467" s="206"/>
      <c r="H467" s="338"/>
      <c r="I467" s="390"/>
      <c r="J467" s="16" t="b">
        <f t="shared" si="40"/>
        <v>1</v>
      </c>
      <c r="K467" s="16" t="b">
        <f t="shared" si="41"/>
        <v>1</v>
      </c>
      <c r="L467" s="16" t="b">
        <f t="shared" si="42"/>
        <v>1</v>
      </c>
      <c r="M467" s="16" t="b">
        <f t="shared" si="37"/>
        <v>1</v>
      </c>
      <c r="N467" s="16" t="b">
        <f t="shared" si="38"/>
        <v>1</v>
      </c>
      <c r="O467" s="16" t="b">
        <f t="shared" si="39"/>
        <v>1</v>
      </c>
    </row>
    <row r="468" spans="1:15">
      <c r="A468" s="77">
        <v>449</v>
      </c>
      <c r="B468" s="212"/>
      <c r="C468" s="213"/>
      <c r="D468" s="206"/>
      <c r="E468" s="230"/>
      <c r="F468" s="212"/>
      <c r="G468" s="206"/>
      <c r="H468" s="338"/>
      <c r="I468" s="390"/>
      <c r="J468" s="16" t="b">
        <f t="shared" si="40"/>
        <v>1</v>
      </c>
      <c r="K468" s="16" t="b">
        <f t="shared" si="41"/>
        <v>1</v>
      </c>
      <c r="L468" s="16" t="b">
        <f t="shared" si="42"/>
        <v>1</v>
      </c>
      <c r="M468" s="16" t="b">
        <f t="shared" ref="M468:M531" si="43">IF(D468="",TRUE,(IF(ISNUMBER(MATCH(D468,CountriesList,0)),TRUE,FALSE)))</f>
        <v>1</v>
      </c>
      <c r="N468" s="16" t="b">
        <f t="shared" ref="N468:N531" si="44">IF(E468="",TRUE,(IF(ISNUMBER(MATCH(E468,type_list,0)),TRUE,FALSE)))</f>
        <v>1</v>
      </c>
      <c r="O468" s="16" t="b">
        <f t="shared" ref="O468:O531" si="45">IF(G468="",TRUE,(IF(ISNUMBER(MATCH(G468,ShortRelationList,0)),TRUE,FALSE)))</f>
        <v>1</v>
      </c>
    </row>
    <row r="469" spans="1:15">
      <c r="A469" s="77">
        <v>450</v>
      </c>
      <c r="B469" s="212"/>
      <c r="C469" s="213"/>
      <c r="D469" s="206"/>
      <c r="E469" s="230"/>
      <c r="F469" s="212"/>
      <c r="G469" s="206"/>
      <c r="H469" s="338"/>
      <c r="I469" s="390"/>
      <c r="J469" s="16" t="b">
        <f t="shared" si="40"/>
        <v>1</v>
      </c>
      <c r="K469" s="16" t="b">
        <f t="shared" si="41"/>
        <v>1</v>
      </c>
      <c r="L469" s="16" t="b">
        <f t="shared" si="42"/>
        <v>1</v>
      </c>
      <c r="M469" s="16" t="b">
        <f t="shared" si="43"/>
        <v>1</v>
      </c>
      <c r="N469" s="16" t="b">
        <f t="shared" si="44"/>
        <v>1</v>
      </c>
      <c r="O469" s="16" t="b">
        <f t="shared" si="45"/>
        <v>1</v>
      </c>
    </row>
    <row r="470" spans="1:15">
      <c r="A470" s="77">
        <v>451</v>
      </c>
      <c r="B470" s="212"/>
      <c r="C470" s="213"/>
      <c r="D470" s="206"/>
      <c r="E470" s="230"/>
      <c r="F470" s="212"/>
      <c r="G470" s="206"/>
      <c r="H470" s="338"/>
      <c r="I470" s="390"/>
      <c r="J470" s="16" t="b">
        <f t="shared" ref="J470:J533" si="46">IF(ISBLANK(B470),TRUE,IF(OR(ISBLANK(C470),ISBLANK(D470),ISBLANK(E470),ISBLANK(F470),ISBLANK(G470),ISBLANK(H470)),FALSE,TRUE))</f>
        <v>1</v>
      </c>
      <c r="K470" s="16" t="b">
        <f t="shared" ref="K470:K533" si="47">IF(OR(AND(B470="N/A",D470="N/A",E470="N/A",G470="N/A"),AND(ISBLANK(B470),ISBLANK(D470),ISBLANK(E470),ISBLANK(G470)),AND(NOT(ISBLANK(B470)),NOT(ISBLANK(D470)),NOT(ISBLANK(E470)),NOT(ISBLANK(G470)),B470&lt;&gt;"N/A",D470&lt;&gt;"N/A",E470&lt;&gt;"N/A",G470&lt;&gt;"N/A")),TRUE,FALSE)</f>
        <v>1</v>
      </c>
      <c r="L470" s="16" t="b">
        <f t="shared" ref="L470:L533" si="48">IF(OR(AND(ISBLANK(B470),H470=0),AND(B470="N/A",H470=0),AND(NOT(ISBLANK(B470)),B470&lt;&gt;"N/A",H470&lt;&gt;0)),TRUE,FALSE)</f>
        <v>1</v>
      </c>
      <c r="M470" s="16" t="b">
        <f t="shared" si="43"/>
        <v>1</v>
      </c>
      <c r="N470" s="16" t="b">
        <f t="shared" si="44"/>
        <v>1</v>
      </c>
      <c r="O470" s="16" t="b">
        <f t="shared" si="45"/>
        <v>1</v>
      </c>
    </row>
    <row r="471" spans="1:15">
      <c r="A471" s="77">
        <v>452</v>
      </c>
      <c r="B471" s="212"/>
      <c r="C471" s="213"/>
      <c r="D471" s="206"/>
      <c r="E471" s="230"/>
      <c r="F471" s="212"/>
      <c r="G471" s="206"/>
      <c r="H471" s="338"/>
      <c r="I471" s="390"/>
      <c r="J471" s="16" t="b">
        <f t="shared" si="46"/>
        <v>1</v>
      </c>
      <c r="K471" s="16" t="b">
        <f t="shared" si="47"/>
        <v>1</v>
      </c>
      <c r="L471" s="16" t="b">
        <f t="shared" si="48"/>
        <v>1</v>
      </c>
      <c r="M471" s="16" t="b">
        <f t="shared" si="43"/>
        <v>1</v>
      </c>
      <c r="N471" s="16" t="b">
        <f t="shared" si="44"/>
        <v>1</v>
      </c>
      <c r="O471" s="16" t="b">
        <f t="shared" si="45"/>
        <v>1</v>
      </c>
    </row>
    <row r="472" spans="1:15">
      <c r="A472" s="77">
        <v>453</v>
      </c>
      <c r="B472" s="212"/>
      <c r="C472" s="213"/>
      <c r="D472" s="206"/>
      <c r="E472" s="230"/>
      <c r="F472" s="212"/>
      <c r="G472" s="206"/>
      <c r="H472" s="338"/>
      <c r="I472" s="390"/>
      <c r="J472" s="16" t="b">
        <f t="shared" si="46"/>
        <v>1</v>
      </c>
      <c r="K472" s="16" t="b">
        <f t="shared" si="47"/>
        <v>1</v>
      </c>
      <c r="L472" s="16" t="b">
        <f t="shared" si="48"/>
        <v>1</v>
      </c>
      <c r="M472" s="16" t="b">
        <f t="shared" si="43"/>
        <v>1</v>
      </c>
      <c r="N472" s="16" t="b">
        <f t="shared" si="44"/>
        <v>1</v>
      </c>
      <c r="O472" s="16" t="b">
        <f t="shared" si="45"/>
        <v>1</v>
      </c>
    </row>
    <row r="473" spans="1:15">
      <c r="A473" s="77">
        <v>454</v>
      </c>
      <c r="B473" s="212"/>
      <c r="C473" s="213"/>
      <c r="D473" s="206"/>
      <c r="E473" s="230"/>
      <c r="F473" s="212"/>
      <c r="G473" s="206"/>
      <c r="H473" s="338"/>
      <c r="I473" s="390"/>
      <c r="J473" s="16" t="b">
        <f t="shared" si="46"/>
        <v>1</v>
      </c>
      <c r="K473" s="16" t="b">
        <f t="shared" si="47"/>
        <v>1</v>
      </c>
      <c r="L473" s="16" t="b">
        <f t="shared" si="48"/>
        <v>1</v>
      </c>
      <c r="M473" s="16" t="b">
        <f t="shared" si="43"/>
        <v>1</v>
      </c>
      <c r="N473" s="16" t="b">
        <f t="shared" si="44"/>
        <v>1</v>
      </c>
      <c r="O473" s="16" t="b">
        <f t="shared" si="45"/>
        <v>1</v>
      </c>
    </row>
    <row r="474" spans="1:15">
      <c r="A474" s="77">
        <v>455</v>
      </c>
      <c r="B474" s="212"/>
      <c r="C474" s="213"/>
      <c r="D474" s="206"/>
      <c r="E474" s="230"/>
      <c r="F474" s="212"/>
      <c r="G474" s="206"/>
      <c r="H474" s="338"/>
      <c r="I474" s="390"/>
      <c r="J474" s="16" t="b">
        <f t="shared" si="46"/>
        <v>1</v>
      </c>
      <c r="K474" s="16" t="b">
        <f t="shared" si="47"/>
        <v>1</v>
      </c>
      <c r="L474" s="16" t="b">
        <f t="shared" si="48"/>
        <v>1</v>
      </c>
      <c r="M474" s="16" t="b">
        <f t="shared" si="43"/>
        <v>1</v>
      </c>
      <c r="N474" s="16" t="b">
        <f t="shared" si="44"/>
        <v>1</v>
      </c>
      <c r="O474" s="16" t="b">
        <f t="shared" si="45"/>
        <v>1</v>
      </c>
    </row>
    <row r="475" spans="1:15">
      <c r="A475" s="77">
        <v>456</v>
      </c>
      <c r="B475" s="212"/>
      <c r="C475" s="213"/>
      <c r="D475" s="206"/>
      <c r="E475" s="230"/>
      <c r="F475" s="212"/>
      <c r="G475" s="206"/>
      <c r="H475" s="338"/>
      <c r="I475" s="390"/>
      <c r="J475" s="16" t="b">
        <f t="shared" si="46"/>
        <v>1</v>
      </c>
      <c r="K475" s="16" t="b">
        <f t="shared" si="47"/>
        <v>1</v>
      </c>
      <c r="L475" s="16" t="b">
        <f t="shared" si="48"/>
        <v>1</v>
      </c>
      <c r="M475" s="16" t="b">
        <f t="shared" si="43"/>
        <v>1</v>
      </c>
      <c r="N475" s="16" t="b">
        <f t="shared" si="44"/>
        <v>1</v>
      </c>
      <c r="O475" s="16" t="b">
        <f t="shared" si="45"/>
        <v>1</v>
      </c>
    </row>
    <row r="476" spans="1:15">
      <c r="A476" s="77">
        <v>457</v>
      </c>
      <c r="B476" s="212"/>
      <c r="C476" s="213"/>
      <c r="D476" s="206"/>
      <c r="E476" s="230"/>
      <c r="F476" s="212"/>
      <c r="G476" s="206"/>
      <c r="H476" s="338"/>
      <c r="I476" s="390"/>
      <c r="J476" s="16" t="b">
        <f t="shared" si="46"/>
        <v>1</v>
      </c>
      <c r="K476" s="16" t="b">
        <f t="shared" si="47"/>
        <v>1</v>
      </c>
      <c r="L476" s="16" t="b">
        <f t="shared" si="48"/>
        <v>1</v>
      </c>
      <c r="M476" s="16" t="b">
        <f t="shared" si="43"/>
        <v>1</v>
      </c>
      <c r="N476" s="16" t="b">
        <f t="shared" si="44"/>
        <v>1</v>
      </c>
      <c r="O476" s="16" t="b">
        <f t="shared" si="45"/>
        <v>1</v>
      </c>
    </row>
    <row r="477" spans="1:15">
      <c r="A477" s="77">
        <v>458</v>
      </c>
      <c r="B477" s="212"/>
      <c r="C477" s="213"/>
      <c r="D477" s="206"/>
      <c r="E477" s="230"/>
      <c r="F477" s="212"/>
      <c r="G477" s="206"/>
      <c r="H477" s="338"/>
      <c r="I477" s="390"/>
      <c r="J477" s="16" t="b">
        <f t="shared" si="46"/>
        <v>1</v>
      </c>
      <c r="K477" s="16" t="b">
        <f t="shared" si="47"/>
        <v>1</v>
      </c>
      <c r="L477" s="16" t="b">
        <f t="shared" si="48"/>
        <v>1</v>
      </c>
      <c r="M477" s="16" t="b">
        <f t="shared" si="43"/>
        <v>1</v>
      </c>
      <c r="N477" s="16" t="b">
        <f t="shared" si="44"/>
        <v>1</v>
      </c>
      <c r="O477" s="16" t="b">
        <f t="shared" si="45"/>
        <v>1</v>
      </c>
    </row>
    <row r="478" spans="1:15">
      <c r="A478" s="77">
        <v>459</v>
      </c>
      <c r="B478" s="212"/>
      <c r="C478" s="213"/>
      <c r="D478" s="206"/>
      <c r="E478" s="230"/>
      <c r="F478" s="212"/>
      <c r="G478" s="206"/>
      <c r="H478" s="338"/>
      <c r="I478" s="390"/>
      <c r="J478" s="16" t="b">
        <f t="shared" si="46"/>
        <v>1</v>
      </c>
      <c r="K478" s="16" t="b">
        <f t="shared" si="47"/>
        <v>1</v>
      </c>
      <c r="L478" s="16" t="b">
        <f t="shared" si="48"/>
        <v>1</v>
      </c>
      <c r="M478" s="16" t="b">
        <f t="shared" si="43"/>
        <v>1</v>
      </c>
      <c r="N478" s="16" t="b">
        <f t="shared" si="44"/>
        <v>1</v>
      </c>
      <c r="O478" s="16" t="b">
        <f t="shared" si="45"/>
        <v>1</v>
      </c>
    </row>
    <row r="479" spans="1:15">
      <c r="A479" s="77">
        <v>460</v>
      </c>
      <c r="B479" s="212"/>
      <c r="C479" s="213"/>
      <c r="D479" s="206"/>
      <c r="E479" s="230"/>
      <c r="F479" s="212"/>
      <c r="G479" s="206"/>
      <c r="H479" s="338"/>
      <c r="I479" s="390"/>
      <c r="J479" s="16" t="b">
        <f t="shared" si="46"/>
        <v>1</v>
      </c>
      <c r="K479" s="16" t="b">
        <f t="shared" si="47"/>
        <v>1</v>
      </c>
      <c r="L479" s="16" t="b">
        <f t="shared" si="48"/>
        <v>1</v>
      </c>
      <c r="M479" s="16" t="b">
        <f t="shared" si="43"/>
        <v>1</v>
      </c>
      <c r="N479" s="16" t="b">
        <f t="shared" si="44"/>
        <v>1</v>
      </c>
      <c r="O479" s="16" t="b">
        <f t="shared" si="45"/>
        <v>1</v>
      </c>
    </row>
    <row r="480" spans="1:15">
      <c r="A480" s="77">
        <v>461</v>
      </c>
      <c r="B480" s="212"/>
      <c r="C480" s="213"/>
      <c r="D480" s="206"/>
      <c r="E480" s="230"/>
      <c r="F480" s="212"/>
      <c r="G480" s="206"/>
      <c r="H480" s="338"/>
      <c r="I480" s="390"/>
      <c r="J480" s="16" t="b">
        <f t="shared" si="46"/>
        <v>1</v>
      </c>
      <c r="K480" s="16" t="b">
        <f t="shared" si="47"/>
        <v>1</v>
      </c>
      <c r="L480" s="16" t="b">
        <f t="shared" si="48"/>
        <v>1</v>
      </c>
      <c r="M480" s="16" t="b">
        <f t="shared" si="43"/>
        <v>1</v>
      </c>
      <c r="N480" s="16" t="b">
        <f t="shared" si="44"/>
        <v>1</v>
      </c>
      <c r="O480" s="16" t="b">
        <f t="shared" si="45"/>
        <v>1</v>
      </c>
    </row>
    <row r="481" spans="1:15">
      <c r="A481" s="77">
        <v>462</v>
      </c>
      <c r="B481" s="212"/>
      <c r="C481" s="213"/>
      <c r="D481" s="206"/>
      <c r="E481" s="230"/>
      <c r="F481" s="212"/>
      <c r="G481" s="206"/>
      <c r="H481" s="338"/>
      <c r="I481" s="390"/>
      <c r="J481" s="16" t="b">
        <f t="shared" si="46"/>
        <v>1</v>
      </c>
      <c r="K481" s="16" t="b">
        <f t="shared" si="47"/>
        <v>1</v>
      </c>
      <c r="L481" s="16" t="b">
        <f t="shared" si="48"/>
        <v>1</v>
      </c>
      <c r="M481" s="16" t="b">
        <f t="shared" si="43"/>
        <v>1</v>
      </c>
      <c r="N481" s="16" t="b">
        <f t="shared" si="44"/>
        <v>1</v>
      </c>
      <c r="O481" s="16" t="b">
        <f t="shared" si="45"/>
        <v>1</v>
      </c>
    </row>
    <row r="482" spans="1:15">
      <c r="A482" s="77">
        <v>463</v>
      </c>
      <c r="B482" s="212"/>
      <c r="C482" s="213"/>
      <c r="D482" s="206"/>
      <c r="E482" s="230"/>
      <c r="F482" s="212"/>
      <c r="G482" s="206"/>
      <c r="H482" s="338"/>
      <c r="I482" s="390"/>
      <c r="J482" s="16" t="b">
        <f t="shared" si="46"/>
        <v>1</v>
      </c>
      <c r="K482" s="16" t="b">
        <f t="shared" si="47"/>
        <v>1</v>
      </c>
      <c r="L482" s="16" t="b">
        <f t="shared" si="48"/>
        <v>1</v>
      </c>
      <c r="M482" s="16" t="b">
        <f t="shared" si="43"/>
        <v>1</v>
      </c>
      <c r="N482" s="16" t="b">
        <f t="shared" si="44"/>
        <v>1</v>
      </c>
      <c r="O482" s="16" t="b">
        <f t="shared" si="45"/>
        <v>1</v>
      </c>
    </row>
    <row r="483" spans="1:15">
      <c r="A483" s="77">
        <v>464</v>
      </c>
      <c r="B483" s="212"/>
      <c r="C483" s="213"/>
      <c r="D483" s="206"/>
      <c r="E483" s="230"/>
      <c r="F483" s="212"/>
      <c r="G483" s="206"/>
      <c r="H483" s="338"/>
      <c r="I483" s="390"/>
      <c r="J483" s="16" t="b">
        <f t="shared" si="46"/>
        <v>1</v>
      </c>
      <c r="K483" s="16" t="b">
        <f t="shared" si="47"/>
        <v>1</v>
      </c>
      <c r="L483" s="16" t="b">
        <f t="shared" si="48"/>
        <v>1</v>
      </c>
      <c r="M483" s="16" t="b">
        <f t="shared" si="43"/>
        <v>1</v>
      </c>
      <c r="N483" s="16" t="b">
        <f t="shared" si="44"/>
        <v>1</v>
      </c>
      <c r="O483" s="16" t="b">
        <f t="shared" si="45"/>
        <v>1</v>
      </c>
    </row>
    <row r="484" spans="1:15">
      <c r="A484" s="77">
        <v>465</v>
      </c>
      <c r="B484" s="212"/>
      <c r="C484" s="213"/>
      <c r="D484" s="206"/>
      <c r="E484" s="230"/>
      <c r="F484" s="212"/>
      <c r="G484" s="206"/>
      <c r="H484" s="338"/>
      <c r="I484" s="390"/>
      <c r="J484" s="16" t="b">
        <f t="shared" si="46"/>
        <v>1</v>
      </c>
      <c r="K484" s="16" t="b">
        <f t="shared" si="47"/>
        <v>1</v>
      </c>
      <c r="L484" s="16" t="b">
        <f t="shared" si="48"/>
        <v>1</v>
      </c>
      <c r="M484" s="16" t="b">
        <f t="shared" si="43"/>
        <v>1</v>
      </c>
      <c r="N484" s="16" t="b">
        <f t="shared" si="44"/>
        <v>1</v>
      </c>
      <c r="O484" s="16" t="b">
        <f t="shared" si="45"/>
        <v>1</v>
      </c>
    </row>
    <row r="485" spans="1:15">
      <c r="A485" s="77">
        <v>466</v>
      </c>
      <c r="B485" s="212"/>
      <c r="C485" s="213"/>
      <c r="D485" s="206"/>
      <c r="E485" s="230"/>
      <c r="F485" s="212"/>
      <c r="G485" s="206"/>
      <c r="H485" s="338"/>
      <c r="I485" s="390"/>
      <c r="J485" s="16" t="b">
        <f t="shared" si="46"/>
        <v>1</v>
      </c>
      <c r="K485" s="16" t="b">
        <f t="shared" si="47"/>
        <v>1</v>
      </c>
      <c r="L485" s="16" t="b">
        <f t="shared" si="48"/>
        <v>1</v>
      </c>
      <c r="M485" s="16" t="b">
        <f t="shared" si="43"/>
        <v>1</v>
      </c>
      <c r="N485" s="16" t="b">
        <f t="shared" si="44"/>
        <v>1</v>
      </c>
      <c r="O485" s="16" t="b">
        <f t="shared" si="45"/>
        <v>1</v>
      </c>
    </row>
    <row r="486" spans="1:15">
      <c r="A486" s="77">
        <v>467</v>
      </c>
      <c r="B486" s="212"/>
      <c r="C486" s="213"/>
      <c r="D486" s="206"/>
      <c r="E486" s="230"/>
      <c r="F486" s="212"/>
      <c r="G486" s="206"/>
      <c r="H486" s="338"/>
      <c r="I486" s="390"/>
      <c r="J486" s="16" t="b">
        <f t="shared" si="46"/>
        <v>1</v>
      </c>
      <c r="K486" s="16" t="b">
        <f t="shared" si="47"/>
        <v>1</v>
      </c>
      <c r="L486" s="16" t="b">
        <f t="shared" si="48"/>
        <v>1</v>
      </c>
      <c r="M486" s="16" t="b">
        <f t="shared" si="43"/>
        <v>1</v>
      </c>
      <c r="N486" s="16" t="b">
        <f t="shared" si="44"/>
        <v>1</v>
      </c>
      <c r="O486" s="16" t="b">
        <f t="shared" si="45"/>
        <v>1</v>
      </c>
    </row>
    <row r="487" spans="1:15">
      <c r="A487" s="77">
        <v>468</v>
      </c>
      <c r="B487" s="212"/>
      <c r="C487" s="213"/>
      <c r="D487" s="206"/>
      <c r="E487" s="230"/>
      <c r="F487" s="212"/>
      <c r="G487" s="206"/>
      <c r="H487" s="338"/>
      <c r="I487" s="390"/>
      <c r="J487" s="16" t="b">
        <f t="shared" si="46"/>
        <v>1</v>
      </c>
      <c r="K487" s="16" t="b">
        <f t="shared" si="47"/>
        <v>1</v>
      </c>
      <c r="L487" s="16" t="b">
        <f t="shared" si="48"/>
        <v>1</v>
      </c>
      <c r="M487" s="16" t="b">
        <f t="shared" si="43"/>
        <v>1</v>
      </c>
      <c r="N487" s="16" t="b">
        <f t="shared" si="44"/>
        <v>1</v>
      </c>
      <c r="O487" s="16" t="b">
        <f t="shared" si="45"/>
        <v>1</v>
      </c>
    </row>
    <row r="488" spans="1:15">
      <c r="A488" s="77">
        <v>469</v>
      </c>
      <c r="B488" s="212"/>
      <c r="C488" s="213"/>
      <c r="D488" s="206"/>
      <c r="E488" s="230"/>
      <c r="F488" s="212"/>
      <c r="G488" s="206"/>
      <c r="H488" s="338"/>
      <c r="I488" s="390"/>
      <c r="J488" s="16" t="b">
        <f t="shared" si="46"/>
        <v>1</v>
      </c>
      <c r="K488" s="16" t="b">
        <f t="shared" si="47"/>
        <v>1</v>
      </c>
      <c r="L488" s="16" t="b">
        <f t="shared" si="48"/>
        <v>1</v>
      </c>
      <c r="M488" s="16" t="b">
        <f t="shared" si="43"/>
        <v>1</v>
      </c>
      <c r="N488" s="16" t="b">
        <f t="shared" si="44"/>
        <v>1</v>
      </c>
      <c r="O488" s="16" t="b">
        <f t="shared" si="45"/>
        <v>1</v>
      </c>
    </row>
    <row r="489" spans="1:15">
      <c r="A489" s="77">
        <v>470</v>
      </c>
      <c r="B489" s="212"/>
      <c r="C489" s="213"/>
      <c r="D489" s="206"/>
      <c r="E489" s="230"/>
      <c r="F489" s="212"/>
      <c r="G489" s="206"/>
      <c r="H489" s="338"/>
      <c r="I489" s="390"/>
      <c r="J489" s="16" t="b">
        <f t="shared" si="46"/>
        <v>1</v>
      </c>
      <c r="K489" s="16" t="b">
        <f t="shared" si="47"/>
        <v>1</v>
      </c>
      <c r="L489" s="16" t="b">
        <f t="shared" si="48"/>
        <v>1</v>
      </c>
      <c r="M489" s="16" t="b">
        <f t="shared" si="43"/>
        <v>1</v>
      </c>
      <c r="N489" s="16" t="b">
        <f t="shared" si="44"/>
        <v>1</v>
      </c>
      <c r="O489" s="16" t="b">
        <f t="shared" si="45"/>
        <v>1</v>
      </c>
    </row>
    <row r="490" spans="1:15">
      <c r="A490" s="77">
        <v>471</v>
      </c>
      <c r="B490" s="212"/>
      <c r="C490" s="213"/>
      <c r="D490" s="206"/>
      <c r="E490" s="230"/>
      <c r="F490" s="212"/>
      <c r="G490" s="206"/>
      <c r="H490" s="338"/>
      <c r="I490" s="390"/>
      <c r="J490" s="16" t="b">
        <f t="shared" si="46"/>
        <v>1</v>
      </c>
      <c r="K490" s="16" t="b">
        <f t="shared" si="47"/>
        <v>1</v>
      </c>
      <c r="L490" s="16" t="b">
        <f t="shared" si="48"/>
        <v>1</v>
      </c>
      <c r="M490" s="16" t="b">
        <f t="shared" si="43"/>
        <v>1</v>
      </c>
      <c r="N490" s="16" t="b">
        <f t="shared" si="44"/>
        <v>1</v>
      </c>
      <c r="O490" s="16" t="b">
        <f t="shared" si="45"/>
        <v>1</v>
      </c>
    </row>
    <row r="491" spans="1:15">
      <c r="A491" s="77">
        <v>472</v>
      </c>
      <c r="B491" s="212"/>
      <c r="C491" s="213"/>
      <c r="D491" s="206"/>
      <c r="E491" s="230"/>
      <c r="F491" s="212"/>
      <c r="G491" s="206"/>
      <c r="H491" s="338"/>
      <c r="I491" s="390"/>
      <c r="J491" s="16" t="b">
        <f t="shared" si="46"/>
        <v>1</v>
      </c>
      <c r="K491" s="16" t="b">
        <f t="shared" si="47"/>
        <v>1</v>
      </c>
      <c r="L491" s="16" t="b">
        <f t="shared" si="48"/>
        <v>1</v>
      </c>
      <c r="M491" s="16" t="b">
        <f t="shared" si="43"/>
        <v>1</v>
      </c>
      <c r="N491" s="16" t="b">
        <f t="shared" si="44"/>
        <v>1</v>
      </c>
      <c r="O491" s="16" t="b">
        <f t="shared" si="45"/>
        <v>1</v>
      </c>
    </row>
    <row r="492" spans="1:15">
      <c r="A492" s="77">
        <v>473</v>
      </c>
      <c r="B492" s="212"/>
      <c r="C492" s="213"/>
      <c r="D492" s="206"/>
      <c r="E492" s="230"/>
      <c r="F492" s="212"/>
      <c r="G492" s="206"/>
      <c r="H492" s="338"/>
      <c r="I492" s="390"/>
      <c r="J492" s="16" t="b">
        <f t="shared" si="46"/>
        <v>1</v>
      </c>
      <c r="K492" s="16" t="b">
        <f t="shared" si="47"/>
        <v>1</v>
      </c>
      <c r="L492" s="16" t="b">
        <f t="shared" si="48"/>
        <v>1</v>
      </c>
      <c r="M492" s="16" t="b">
        <f t="shared" si="43"/>
        <v>1</v>
      </c>
      <c r="N492" s="16" t="b">
        <f t="shared" si="44"/>
        <v>1</v>
      </c>
      <c r="O492" s="16" t="b">
        <f t="shared" si="45"/>
        <v>1</v>
      </c>
    </row>
    <row r="493" spans="1:15">
      <c r="A493" s="77">
        <v>474</v>
      </c>
      <c r="B493" s="212"/>
      <c r="C493" s="213"/>
      <c r="D493" s="206"/>
      <c r="E493" s="230"/>
      <c r="F493" s="212"/>
      <c r="G493" s="206"/>
      <c r="H493" s="338"/>
      <c r="I493" s="390"/>
      <c r="J493" s="16" t="b">
        <f t="shared" si="46"/>
        <v>1</v>
      </c>
      <c r="K493" s="16" t="b">
        <f t="shared" si="47"/>
        <v>1</v>
      </c>
      <c r="L493" s="16" t="b">
        <f t="shared" si="48"/>
        <v>1</v>
      </c>
      <c r="M493" s="16" t="b">
        <f t="shared" si="43"/>
        <v>1</v>
      </c>
      <c r="N493" s="16" t="b">
        <f t="shared" si="44"/>
        <v>1</v>
      </c>
      <c r="O493" s="16" t="b">
        <f t="shared" si="45"/>
        <v>1</v>
      </c>
    </row>
    <row r="494" spans="1:15">
      <c r="A494" s="77">
        <v>475</v>
      </c>
      <c r="B494" s="212"/>
      <c r="C494" s="213"/>
      <c r="D494" s="206"/>
      <c r="E494" s="230"/>
      <c r="F494" s="212"/>
      <c r="G494" s="206"/>
      <c r="H494" s="338"/>
      <c r="I494" s="390"/>
      <c r="J494" s="16" t="b">
        <f t="shared" si="46"/>
        <v>1</v>
      </c>
      <c r="K494" s="16" t="b">
        <f t="shared" si="47"/>
        <v>1</v>
      </c>
      <c r="L494" s="16" t="b">
        <f t="shared" si="48"/>
        <v>1</v>
      </c>
      <c r="M494" s="16" t="b">
        <f t="shared" si="43"/>
        <v>1</v>
      </c>
      <c r="N494" s="16" t="b">
        <f t="shared" si="44"/>
        <v>1</v>
      </c>
      <c r="O494" s="16" t="b">
        <f t="shared" si="45"/>
        <v>1</v>
      </c>
    </row>
    <row r="495" spans="1:15">
      <c r="A495" s="77">
        <v>476</v>
      </c>
      <c r="B495" s="212"/>
      <c r="C495" s="213"/>
      <c r="D495" s="206"/>
      <c r="E495" s="230"/>
      <c r="F495" s="212"/>
      <c r="G495" s="206"/>
      <c r="H495" s="338"/>
      <c r="I495" s="390"/>
      <c r="J495" s="16" t="b">
        <f t="shared" si="46"/>
        <v>1</v>
      </c>
      <c r="K495" s="16" t="b">
        <f t="shared" si="47"/>
        <v>1</v>
      </c>
      <c r="L495" s="16" t="b">
        <f t="shared" si="48"/>
        <v>1</v>
      </c>
      <c r="M495" s="16" t="b">
        <f t="shared" si="43"/>
        <v>1</v>
      </c>
      <c r="N495" s="16" t="b">
        <f t="shared" si="44"/>
        <v>1</v>
      </c>
      <c r="O495" s="16" t="b">
        <f t="shared" si="45"/>
        <v>1</v>
      </c>
    </row>
    <row r="496" spans="1:15">
      <c r="A496" s="77">
        <v>477</v>
      </c>
      <c r="B496" s="212"/>
      <c r="C496" s="213"/>
      <c r="D496" s="206"/>
      <c r="E496" s="230"/>
      <c r="F496" s="212"/>
      <c r="G496" s="206"/>
      <c r="H496" s="338"/>
      <c r="I496" s="390"/>
      <c r="J496" s="16" t="b">
        <f t="shared" si="46"/>
        <v>1</v>
      </c>
      <c r="K496" s="16" t="b">
        <f t="shared" si="47"/>
        <v>1</v>
      </c>
      <c r="L496" s="16" t="b">
        <f t="shared" si="48"/>
        <v>1</v>
      </c>
      <c r="M496" s="16" t="b">
        <f t="shared" si="43"/>
        <v>1</v>
      </c>
      <c r="N496" s="16" t="b">
        <f t="shared" si="44"/>
        <v>1</v>
      </c>
      <c r="O496" s="16" t="b">
        <f t="shared" si="45"/>
        <v>1</v>
      </c>
    </row>
    <row r="497" spans="1:15">
      <c r="A497" s="77">
        <v>478</v>
      </c>
      <c r="B497" s="212"/>
      <c r="C497" s="213"/>
      <c r="D497" s="206"/>
      <c r="E497" s="230"/>
      <c r="F497" s="212"/>
      <c r="G497" s="206"/>
      <c r="H497" s="338"/>
      <c r="I497" s="390"/>
      <c r="J497" s="16" t="b">
        <f t="shared" si="46"/>
        <v>1</v>
      </c>
      <c r="K497" s="16" t="b">
        <f t="shared" si="47"/>
        <v>1</v>
      </c>
      <c r="L497" s="16" t="b">
        <f t="shared" si="48"/>
        <v>1</v>
      </c>
      <c r="M497" s="16" t="b">
        <f t="shared" si="43"/>
        <v>1</v>
      </c>
      <c r="N497" s="16" t="b">
        <f t="shared" si="44"/>
        <v>1</v>
      </c>
      <c r="O497" s="16" t="b">
        <f t="shared" si="45"/>
        <v>1</v>
      </c>
    </row>
    <row r="498" spans="1:15">
      <c r="A498" s="77">
        <v>479</v>
      </c>
      <c r="B498" s="212"/>
      <c r="C498" s="213"/>
      <c r="D498" s="206"/>
      <c r="E498" s="230"/>
      <c r="F498" s="212"/>
      <c r="G498" s="206"/>
      <c r="H498" s="338"/>
      <c r="I498" s="390"/>
      <c r="J498" s="16" t="b">
        <f t="shared" si="46"/>
        <v>1</v>
      </c>
      <c r="K498" s="16" t="b">
        <f t="shared" si="47"/>
        <v>1</v>
      </c>
      <c r="L498" s="16" t="b">
        <f t="shared" si="48"/>
        <v>1</v>
      </c>
      <c r="M498" s="16" t="b">
        <f t="shared" si="43"/>
        <v>1</v>
      </c>
      <c r="N498" s="16" t="b">
        <f t="shared" si="44"/>
        <v>1</v>
      </c>
      <c r="O498" s="16" t="b">
        <f t="shared" si="45"/>
        <v>1</v>
      </c>
    </row>
    <row r="499" spans="1:15">
      <c r="A499" s="77">
        <v>480</v>
      </c>
      <c r="B499" s="212"/>
      <c r="C499" s="213"/>
      <c r="D499" s="206"/>
      <c r="E499" s="230"/>
      <c r="F499" s="212"/>
      <c r="G499" s="206"/>
      <c r="H499" s="338"/>
      <c r="I499" s="390"/>
      <c r="J499" s="16" t="b">
        <f t="shared" si="46"/>
        <v>1</v>
      </c>
      <c r="K499" s="16" t="b">
        <f t="shared" si="47"/>
        <v>1</v>
      </c>
      <c r="L499" s="16" t="b">
        <f t="shared" si="48"/>
        <v>1</v>
      </c>
      <c r="M499" s="16" t="b">
        <f t="shared" si="43"/>
        <v>1</v>
      </c>
      <c r="N499" s="16" t="b">
        <f t="shared" si="44"/>
        <v>1</v>
      </c>
      <c r="O499" s="16" t="b">
        <f t="shared" si="45"/>
        <v>1</v>
      </c>
    </row>
    <row r="500" spans="1:15">
      <c r="A500" s="77">
        <v>481</v>
      </c>
      <c r="B500" s="212"/>
      <c r="C500" s="213"/>
      <c r="D500" s="206"/>
      <c r="E500" s="230"/>
      <c r="F500" s="212"/>
      <c r="G500" s="206"/>
      <c r="H500" s="338"/>
      <c r="I500" s="390"/>
      <c r="J500" s="16" t="b">
        <f t="shared" si="46"/>
        <v>1</v>
      </c>
      <c r="K500" s="16" t="b">
        <f t="shared" si="47"/>
        <v>1</v>
      </c>
      <c r="L500" s="16" t="b">
        <f t="shared" si="48"/>
        <v>1</v>
      </c>
      <c r="M500" s="16" t="b">
        <f t="shared" si="43"/>
        <v>1</v>
      </c>
      <c r="N500" s="16" t="b">
        <f t="shared" si="44"/>
        <v>1</v>
      </c>
      <c r="O500" s="16" t="b">
        <f t="shared" si="45"/>
        <v>1</v>
      </c>
    </row>
    <row r="501" spans="1:15">
      <c r="A501" s="77">
        <v>482</v>
      </c>
      <c r="B501" s="212"/>
      <c r="C501" s="213"/>
      <c r="D501" s="206"/>
      <c r="E501" s="230"/>
      <c r="F501" s="212"/>
      <c r="G501" s="206"/>
      <c r="H501" s="338"/>
      <c r="I501" s="390"/>
      <c r="J501" s="16" t="b">
        <f t="shared" si="46"/>
        <v>1</v>
      </c>
      <c r="K501" s="16" t="b">
        <f t="shared" si="47"/>
        <v>1</v>
      </c>
      <c r="L501" s="16" t="b">
        <f t="shared" si="48"/>
        <v>1</v>
      </c>
      <c r="M501" s="16" t="b">
        <f t="shared" si="43"/>
        <v>1</v>
      </c>
      <c r="N501" s="16" t="b">
        <f t="shared" si="44"/>
        <v>1</v>
      </c>
      <c r="O501" s="16" t="b">
        <f t="shared" si="45"/>
        <v>1</v>
      </c>
    </row>
    <row r="502" spans="1:15">
      <c r="A502" s="77">
        <v>483</v>
      </c>
      <c r="B502" s="212"/>
      <c r="C502" s="213"/>
      <c r="D502" s="206"/>
      <c r="E502" s="230"/>
      <c r="F502" s="212"/>
      <c r="G502" s="206"/>
      <c r="H502" s="338"/>
      <c r="I502" s="390"/>
      <c r="J502" s="16" t="b">
        <f t="shared" si="46"/>
        <v>1</v>
      </c>
      <c r="K502" s="16" t="b">
        <f t="shared" si="47"/>
        <v>1</v>
      </c>
      <c r="L502" s="16" t="b">
        <f t="shared" si="48"/>
        <v>1</v>
      </c>
      <c r="M502" s="16" t="b">
        <f t="shared" si="43"/>
        <v>1</v>
      </c>
      <c r="N502" s="16" t="b">
        <f t="shared" si="44"/>
        <v>1</v>
      </c>
      <c r="O502" s="16" t="b">
        <f t="shared" si="45"/>
        <v>1</v>
      </c>
    </row>
    <row r="503" spans="1:15">
      <c r="A503" s="77">
        <v>484</v>
      </c>
      <c r="B503" s="212"/>
      <c r="C503" s="213"/>
      <c r="D503" s="206"/>
      <c r="E503" s="230"/>
      <c r="F503" s="212"/>
      <c r="G503" s="206"/>
      <c r="H503" s="338"/>
      <c r="I503" s="390"/>
      <c r="J503" s="16" t="b">
        <f t="shared" si="46"/>
        <v>1</v>
      </c>
      <c r="K503" s="16" t="b">
        <f t="shared" si="47"/>
        <v>1</v>
      </c>
      <c r="L503" s="16" t="b">
        <f t="shared" si="48"/>
        <v>1</v>
      </c>
      <c r="M503" s="16" t="b">
        <f t="shared" si="43"/>
        <v>1</v>
      </c>
      <c r="N503" s="16" t="b">
        <f t="shared" si="44"/>
        <v>1</v>
      </c>
      <c r="O503" s="16" t="b">
        <f t="shared" si="45"/>
        <v>1</v>
      </c>
    </row>
    <row r="504" spans="1:15">
      <c r="A504" s="77">
        <v>485</v>
      </c>
      <c r="B504" s="212"/>
      <c r="C504" s="213"/>
      <c r="D504" s="206"/>
      <c r="E504" s="230"/>
      <c r="F504" s="212"/>
      <c r="G504" s="206"/>
      <c r="H504" s="338"/>
      <c r="I504" s="390"/>
      <c r="J504" s="16" t="b">
        <f t="shared" si="46"/>
        <v>1</v>
      </c>
      <c r="K504" s="16" t="b">
        <f t="shared" si="47"/>
        <v>1</v>
      </c>
      <c r="L504" s="16" t="b">
        <f t="shared" si="48"/>
        <v>1</v>
      </c>
      <c r="M504" s="16" t="b">
        <f t="shared" si="43"/>
        <v>1</v>
      </c>
      <c r="N504" s="16" t="b">
        <f t="shared" si="44"/>
        <v>1</v>
      </c>
      <c r="O504" s="16" t="b">
        <f t="shared" si="45"/>
        <v>1</v>
      </c>
    </row>
    <row r="505" spans="1:15">
      <c r="A505" s="77">
        <v>486</v>
      </c>
      <c r="B505" s="212"/>
      <c r="C505" s="213"/>
      <c r="D505" s="206"/>
      <c r="E505" s="230"/>
      <c r="F505" s="212"/>
      <c r="G505" s="206"/>
      <c r="H505" s="338"/>
      <c r="I505" s="390"/>
      <c r="J505" s="16" t="b">
        <f t="shared" si="46"/>
        <v>1</v>
      </c>
      <c r="K505" s="16" t="b">
        <f t="shared" si="47"/>
        <v>1</v>
      </c>
      <c r="L505" s="16" t="b">
        <f t="shared" si="48"/>
        <v>1</v>
      </c>
      <c r="M505" s="16" t="b">
        <f t="shared" si="43"/>
        <v>1</v>
      </c>
      <c r="N505" s="16" t="b">
        <f t="shared" si="44"/>
        <v>1</v>
      </c>
      <c r="O505" s="16" t="b">
        <f t="shared" si="45"/>
        <v>1</v>
      </c>
    </row>
    <row r="506" spans="1:15">
      <c r="A506" s="77">
        <v>487</v>
      </c>
      <c r="B506" s="212"/>
      <c r="C506" s="213"/>
      <c r="D506" s="206"/>
      <c r="E506" s="230"/>
      <c r="F506" s="212"/>
      <c r="G506" s="206"/>
      <c r="H506" s="338"/>
      <c r="I506" s="390"/>
      <c r="J506" s="16" t="b">
        <f t="shared" si="46"/>
        <v>1</v>
      </c>
      <c r="K506" s="16" t="b">
        <f t="shared" si="47"/>
        <v>1</v>
      </c>
      <c r="L506" s="16" t="b">
        <f t="shared" si="48"/>
        <v>1</v>
      </c>
      <c r="M506" s="16" t="b">
        <f t="shared" si="43"/>
        <v>1</v>
      </c>
      <c r="N506" s="16" t="b">
        <f t="shared" si="44"/>
        <v>1</v>
      </c>
      <c r="O506" s="16" t="b">
        <f t="shared" si="45"/>
        <v>1</v>
      </c>
    </row>
    <row r="507" spans="1:15">
      <c r="A507" s="77">
        <v>488</v>
      </c>
      <c r="B507" s="212"/>
      <c r="C507" s="213"/>
      <c r="D507" s="206"/>
      <c r="E507" s="230"/>
      <c r="F507" s="212"/>
      <c r="G507" s="206"/>
      <c r="H507" s="338"/>
      <c r="I507" s="390"/>
      <c r="J507" s="16" t="b">
        <f t="shared" si="46"/>
        <v>1</v>
      </c>
      <c r="K507" s="16" t="b">
        <f t="shared" si="47"/>
        <v>1</v>
      </c>
      <c r="L507" s="16" t="b">
        <f t="shared" si="48"/>
        <v>1</v>
      </c>
      <c r="M507" s="16" t="b">
        <f t="shared" si="43"/>
        <v>1</v>
      </c>
      <c r="N507" s="16" t="b">
        <f t="shared" si="44"/>
        <v>1</v>
      </c>
      <c r="O507" s="16" t="b">
        <f t="shared" si="45"/>
        <v>1</v>
      </c>
    </row>
    <row r="508" spans="1:15">
      <c r="A508" s="77">
        <v>489</v>
      </c>
      <c r="B508" s="212"/>
      <c r="C508" s="213"/>
      <c r="D508" s="206"/>
      <c r="E508" s="230"/>
      <c r="F508" s="212"/>
      <c r="G508" s="206"/>
      <c r="H508" s="338"/>
      <c r="I508" s="390"/>
      <c r="J508" s="16" t="b">
        <f t="shared" si="46"/>
        <v>1</v>
      </c>
      <c r="K508" s="16" t="b">
        <f t="shared" si="47"/>
        <v>1</v>
      </c>
      <c r="L508" s="16" t="b">
        <f t="shared" si="48"/>
        <v>1</v>
      </c>
      <c r="M508" s="16" t="b">
        <f t="shared" si="43"/>
        <v>1</v>
      </c>
      <c r="N508" s="16" t="b">
        <f t="shared" si="44"/>
        <v>1</v>
      </c>
      <c r="O508" s="16" t="b">
        <f t="shared" si="45"/>
        <v>1</v>
      </c>
    </row>
    <row r="509" spans="1:15">
      <c r="A509" s="77">
        <v>490</v>
      </c>
      <c r="B509" s="212"/>
      <c r="C509" s="213"/>
      <c r="D509" s="206"/>
      <c r="E509" s="230"/>
      <c r="F509" s="212"/>
      <c r="G509" s="206"/>
      <c r="H509" s="338"/>
      <c r="I509" s="390"/>
      <c r="J509" s="16" t="b">
        <f t="shared" si="46"/>
        <v>1</v>
      </c>
      <c r="K509" s="16" t="b">
        <f t="shared" si="47"/>
        <v>1</v>
      </c>
      <c r="L509" s="16" t="b">
        <f t="shared" si="48"/>
        <v>1</v>
      </c>
      <c r="M509" s="16" t="b">
        <f t="shared" si="43"/>
        <v>1</v>
      </c>
      <c r="N509" s="16" t="b">
        <f t="shared" si="44"/>
        <v>1</v>
      </c>
      <c r="O509" s="16" t="b">
        <f t="shared" si="45"/>
        <v>1</v>
      </c>
    </row>
    <row r="510" spans="1:15">
      <c r="A510" s="77">
        <v>491</v>
      </c>
      <c r="B510" s="212"/>
      <c r="C510" s="213"/>
      <c r="D510" s="206"/>
      <c r="E510" s="230"/>
      <c r="F510" s="212"/>
      <c r="G510" s="206"/>
      <c r="H510" s="338"/>
      <c r="I510" s="390"/>
      <c r="J510" s="16" t="b">
        <f t="shared" si="46"/>
        <v>1</v>
      </c>
      <c r="K510" s="16" t="b">
        <f t="shared" si="47"/>
        <v>1</v>
      </c>
      <c r="L510" s="16" t="b">
        <f t="shared" si="48"/>
        <v>1</v>
      </c>
      <c r="M510" s="16" t="b">
        <f t="shared" si="43"/>
        <v>1</v>
      </c>
      <c r="N510" s="16" t="b">
        <f t="shared" si="44"/>
        <v>1</v>
      </c>
      <c r="O510" s="16" t="b">
        <f t="shared" si="45"/>
        <v>1</v>
      </c>
    </row>
    <row r="511" spans="1:15">
      <c r="A511" s="77">
        <v>492</v>
      </c>
      <c r="B511" s="212"/>
      <c r="C511" s="213"/>
      <c r="D511" s="206"/>
      <c r="E511" s="230"/>
      <c r="F511" s="212"/>
      <c r="G511" s="206"/>
      <c r="H511" s="338"/>
      <c r="I511" s="390"/>
      <c r="J511" s="16" t="b">
        <f t="shared" si="46"/>
        <v>1</v>
      </c>
      <c r="K511" s="16" t="b">
        <f t="shared" si="47"/>
        <v>1</v>
      </c>
      <c r="L511" s="16" t="b">
        <f t="shared" si="48"/>
        <v>1</v>
      </c>
      <c r="M511" s="16" t="b">
        <f t="shared" si="43"/>
        <v>1</v>
      </c>
      <c r="N511" s="16" t="b">
        <f t="shared" si="44"/>
        <v>1</v>
      </c>
      <c r="O511" s="16" t="b">
        <f t="shared" si="45"/>
        <v>1</v>
      </c>
    </row>
    <row r="512" spans="1:15">
      <c r="A512" s="77">
        <v>493</v>
      </c>
      <c r="B512" s="212"/>
      <c r="C512" s="213"/>
      <c r="D512" s="206"/>
      <c r="E512" s="230"/>
      <c r="F512" s="212"/>
      <c r="G512" s="206"/>
      <c r="H512" s="338"/>
      <c r="I512" s="390"/>
      <c r="J512" s="16" t="b">
        <f t="shared" si="46"/>
        <v>1</v>
      </c>
      <c r="K512" s="16" t="b">
        <f t="shared" si="47"/>
        <v>1</v>
      </c>
      <c r="L512" s="16" t="b">
        <f t="shared" si="48"/>
        <v>1</v>
      </c>
      <c r="M512" s="16" t="b">
        <f t="shared" si="43"/>
        <v>1</v>
      </c>
      <c r="N512" s="16" t="b">
        <f t="shared" si="44"/>
        <v>1</v>
      </c>
      <c r="O512" s="16" t="b">
        <f t="shared" si="45"/>
        <v>1</v>
      </c>
    </row>
    <row r="513" spans="1:15">
      <c r="A513" s="77">
        <v>494</v>
      </c>
      <c r="B513" s="212"/>
      <c r="C513" s="213"/>
      <c r="D513" s="206"/>
      <c r="E513" s="230"/>
      <c r="F513" s="212"/>
      <c r="G513" s="206"/>
      <c r="H513" s="338"/>
      <c r="I513" s="390"/>
      <c r="J513" s="16" t="b">
        <f t="shared" si="46"/>
        <v>1</v>
      </c>
      <c r="K513" s="16" t="b">
        <f t="shared" si="47"/>
        <v>1</v>
      </c>
      <c r="L513" s="16" t="b">
        <f t="shared" si="48"/>
        <v>1</v>
      </c>
      <c r="M513" s="16" t="b">
        <f t="shared" si="43"/>
        <v>1</v>
      </c>
      <c r="N513" s="16" t="b">
        <f t="shared" si="44"/>
        <v>1</v>
      </c>
      <c r="O513" s="16" t="b">
        <f t="shared" si="45"/>
        <v>1</v>
      </c>
    </row>
    <row r="514" spans="1:15">
      <c r="A514" s="77">
        <v>495</v>
      </c>
      <c r="B514" s="212"/>
      <c r="C514" s="213"/>
      <c r="D514" s="206"/>
      <c r="E514" s="230"/>
      <c r="F514" s="212"/>
      <c r="G514" s="206"/>
      <c r="H514" s="338"/>
      <c r="I514" s="390"/>
      <c r="J514" s="16" t="b">
        <f t="shared" si="46"/>
        <v>1</v>
      </c>
      <c r="K514" s="16" t="b">
        <f t="shared" si="47"/>
        <v>1</v>
      </c>
      <c r="L514" s="16" t="b">
        <f t="shared" si="48"/>
        <v>1</v>
      </c>
      <c r="M514" s="16" t="b">
        <f t="shared" si="43"/>
        <v>1</v>
      </c>
      <c r="N514" s="16" t="b">
        <f t="shared" si="44"/>
        <v>1</v>
      </c>
      <c r="O514" s="16" t="b">
        <f t="shared" si="45"/>
        <v>1</v>
      </c>
    </row>
    <row r="515" spans="1:15">
      <c r="A515" s="77">
        <v>496</v>
      </c>
      <c r="B515" s="212"/>
      <c r="C515" s="213"/>
      <c r="D515" s="206"/>
      <c r="E515" s="230"/>
      <c r="F515" s="212"/>
      <c r="G515" s="206"/>
      <c r="H515" s="338"/>
      <c r="I515" s="390"/>
      <c r="J515" s="16" t="b">
        <f t="shared" si="46"/>
        <v>1</v>
      </c>
      <c r="K515" s="16" t="b">
        <f t="shared" si="47"/>
        <v>1</v>
      </c>
      <c r="L515" s="16" t="b">
        <f t="shared" si="48"/>
        <v>1</v>
      </c>
      <c r="M515" s="16" t="b">
        <f t="shared" si="43"/>
        <v>1</v>
      </c>
      <c r="N515" s="16" t="b">
        <f t="shared" si="44"/>
        <v>1</v>
      </c>
      <c r="O515" s="16" t="b">
        <f t="shared" si="45"/>
        <v>1</v>
      </c>
    </row>
    <row r="516" spans="1:15">
      <c r="A516" s="77">
        <v>497</v>
      </c>
      <c r="B516" s="212"/>
      <c r="C516" s="213"/>
      <c r="D516" s="206"/>
      <c r="E516" s="230"/>
      <c r="F516" s="212"/>
      <c r="G516" s="206"/>
      <c r="H516" s="338"/>
      <c r="I516" s="390"/>
      <c r="J516" s="16" t="b">
        <f t="shared" si="46"/>
        <v>1</v>
      </c>
      <c r="K516" s="16" t="b">
        <f t="shared" si="47"/>
        <v>1</v>
      </c>
      <c r="L516" s="16" t="b">
        <f t="shared" si="48"/>
        <v>1</v>
      </c>
      <c r="M516" s="16" t="b">
        <f t="shared" si="43"/>
        <v>1</v>
      </c>
      <c r="N516" s="16" t="b">
        <f t="shared" si="44"/>
        <v>1</v>
      </c>
      <c r="O516" s="16" t="b">
        <f t="shared" si="45"/>
        <v>1</v>
      </c>
    </row>
    <row r="517" spans="1:15">
      <c r="A517" s="77">
        <v>498</v>
      </c>
      <c r="B517" s="212"/>
      <c r="C517" s="213"/>
      <c r="D517" s="206"/>
      <c r="E517" s="230"/>
      <c r="F517" s="212"/>
      <c r="G517" s="206"/>
      <c r="H517" s="338"/>
      <c r="I517" s="390"/>
      <c r="J517" s="16" t="b">
        <f t="shared" si="46"/>
        <v>1</v>
      </c>
      <c r="K517" s="16" t="b">
        <f t="shared" si="47"/>
        <v>1</v>
      </c>
      <c r="L517" s="16" t="b">
        <f t="shared" si="48"/>
        <v>1</v>
      </c>
      <c r="M517" s="16" t="b">
        <f t="shared" si="43"/>
        <v>1</v>
      </c>
      <c r="N517" s="16" t="b">
        <f t="shared" si="44"/>
        <v>1</v>
      </c>
      <c r="O517" s="16" t="b">
        <f t="shared" si="45"/>
        <v>1</v>
      </c>
    </row>
    <row r="518" spans="1:15">
      <c r="A518" s="77">
        <v>499</v>
      </c>
      <c r="B518" s="212"/>
      <c r="C518" s="213"/>
      <c r="D518" s="206"/>
      <c r="E518" s="230"/>
      <c r="F518" s="212"/>
      <c r="G518" s="206"/>
      <c r="H518" s="338"/>
      <c r="I518" s="390"/>
      <c r="J518" s="16" t="b">
        <f t="shared" si="46"/>
        <v>1</v>
      </c>
      <c r="K518" s="16" t="b">
        <f t="shared" si="47"/>
        <v>1</v>
      </c>
      <c r="L518" s="16" t="b">
        <f t="shared" si="48"/>
        <v>1</v>
      </c>
      <c r="M518" s="16" t="b">
        <f t="shared" si="43"/>
        <v>1</v>
      </c>
      <c r="N518" s="16" t="b">
        <f t="shared" si="44"/>
        <v>1</v>
      </c>
      <c r="O518" s="16" t="b">
        <f t="shared" si="45"/>
        <v>1</v>
      </c>
    </row>
    <row r="519" spans="1:15">
      <c r="A519" s="77">
        <v>500</v>
      </c>
      <c r="B519" s="212"/>
      <c r="C519" s="213"/>
      <c r="D519" s="206"/>
      <c r="E519" s="230"/>
      <c r="F519" s="212"/>
      <c r="G519" s="206"/>
      <c r="H519" s="338"/>
      <c r="I519" s="390"/>
      <c r="J519" s="16" t="b">
        <f t="shared" si="46"/>
        <v>1</v>
      </c>
      <c r="K519" s="16" t="b">
        <f t="shared" si="47"/>
        <v>1</v>
      </c>
      <c r="L519" s="16" t="b">
        <f t="shared" si="48"/>
        <v>1</v>
      </c>
      <c r="M519" s="16" t="b">
        <f t="shared" si="43"/>
        <v>1</v>
      </c>
      <c r="N519" s="16" t="b">
        <f t="shared" si="44"/>
        <v>1</v>
      </c>
      <c r="O519" s="16" t="b">
        <f t="shared" si="45"/>
        <v>1</v>
      </c>
    </row>
    <row r="520" spans="1:15">
      <c r="A520" s="77">
        <v>501</v>
      </c>
      <c r="B520" s="212"/>
      <c r="C520" s="213"/>
      <c r="D520" s="206"/>
      <c r="E520" s="230"/>
      <c r="F520" s="212"/>
      <c r="G520" s="206"/>
      <c r="H520" s="338"/>
      <c r="I520" s="390"/>
      <c r="J520" s="16" t="b">
        <f t="shared" si="46"/>
        <v>1</v>
      </c>
      <c r="K520" s="16" t="b">
        <f t="shared" si="47"/>
        <v>1</v>
      </c>
      <c r="L520" s="16" t="b">
        <f t="shared" si="48"/>
        <v>1</v>
      </c>
      <c r="M520" s="16" t="b">
        <f t="shared" si="43"/>
        <v>1</v>
      </c>
      <c r="N520" s="16" t="b">
        <f t="shared" si="44"/>
        <v>1</v>
      </c>
      <c r="O520" s="16" t="b">
        <f t="shared" si="45"/>
        <v>1</v>
      </c>
    </row>
    <row r="521" spans="1:15">
      <c r="A521" s="77">
        <v>502</v>
      </c>
      <c r="B521" s="212"/>
      <c r="C521" s="213"/>
      <c r="D521" s="206"/>
      <c r="E521" s="230"/>
      <c r="F521" s="212"/>
      <c r="G521" s="206"/>
      <c r="H521" s="338"/>
      <c r="I521" s="390"/>
      <c r="J521" s="16" t="b">
        <f t="shared" si="46"/>
        <v>1</v>
      </c>
      <c r="K521" s="16" t="b">
        <f t="shared" si="47"/>
        <v>1</v>
      </c>
      <c r="L521" s="16" t="b">
        <f t="shared" si="48"/>
        <v>1</v>
      </c>
      <c r="M521" s="16" t="b">
        <f t="shared" si="43"/>
        <v>1</v>
      </c>
      <c r="N521" s="16" t="b">
        <f t="shared" si="44"/>
        <v>1</v>
      </c>
      <c r="O521" s="16" t="b">
        <f t="shared" si="45"/>
        <v>1</v>
      </c>
    </row>
    <row r="522" spans="1:15">
      <c r="A522" s="77">
        <v>503</v>
      </c>
      <c r="B522" s="212"/>
      <c r="C522" s="213"/>
      <c r="D522" s="206"/>
      <c r="E522" s="230"/>
      <c r="F522" s="212"/>
      <c r="G522" s="206"/>
      <c r="H522" s="338"/>
      <c r="I522" s="390"/>
      <c r="J522" s="16" t="b">
        <f t="shared" si="46"/>
        <v>1</v>
      </c>
      <c r="K522" s="16" t="b">
        <f t="shared" si="47"/>
        <v>1</v>
      </c>
      <c r="L522" s="16" t="b">
        <f t="shared" si="48"/>
        <v>1</v>
      </c>
      <c r="M522" s="16" t="b">
        <f t="shared" si="43"/>
        <v>1</v>
      </c>
      <c r="N522" s="16" t="b">
        <f t="shared" si="44"/>
        <v>1</v>
      </c>
      <c r="O522" s="16" t="b">
        <f t="shared" si="45"/>
        <v>1</v>
      </c>
    </row>
    <row r="523" spans="1:15">
      <c r="A523" s="77">
        <v>504</v>
      </c>
      <c r="B523" s="212"/>
      <c r="C523" s="213"/>
      <c r="D523" s="206"/>
      <c r="E523" s="230"/>
      <c r="F523" s="212"/>
      <c r="G523" s="206"/>
      <c r="H523" s="338"/>
      <c r="I523" s="390"/>
      <c r="J523" s="16" t="b">
        <f t="shared" si="46"/>
        <v>1</v>
      </c>
      <c r="K523" s="16" t="b">
        <f t="shared" si="47"/>
        <v>1</v>
      </c>
      <c r="L523" s="16" t="b">
        <f t="shared" si="48"/>
        <v>1</v>
      </c>
      <c r="M523" s="16" t="b">
        <f t="shared" si="43"/>
        <v>1</v>
      </c>
      <c r="N523" s="16" t="b">
        <f t="shared" si="44"/>
        <v>1</v>
      </c>
      <c r="O523" s="16" t="b">
        <f t="shared" si="45"/>
        <v>1</v>
      </c>
    </row>
    <row r="524" spans="1:15">
      <c r="A524" s="77">
        <v>505</v>
      </c>
      <c r="B524" s="212"/>
      <c r="C524" s="213"/>
      <c r="D524" s="206"/>
      <c r="E524" s="230"/>
      <c r="F524" s="212"/>
      <c r="G524" s="206"/>
      <c r="H524" s="338"/>
      <c r="I524" s="390"/>
      <c r="J524" s="16" t="b">
        <f t="shared" si="46"/>
        <v>1</v>
      </c>
      <c r="K524" s="16" t="b">
        <f t="shared" si="47"/>
        <v>1</v>
      </c>
      <c r="L524" s="16" t="b">
        <f t="shared" si="48"/>
        <v>1</v>
      </c>
      <c r="M524" s="16" t="b">
        <f t="shared" si="43"/>
        <v>1</v>
      </c>
      <c r="N524" s="16" t="b">
        <f t="shared" si="44"/>
        <v>1</v>
      </c>
      <c r="O524" s="16" t="b">
        <f t="shared" si="45"/>
        <v>1</v>
      </c>
    </row>
    <row r="525" spans="1:15">
      <c r="A525" s="77">
        <v>506</v>
      </c>
      <c r="B525" s="212"/>
      <c r="C525" s="213"/>
      <c r="D525" s="206"/>
      <c r="E525" s="230"/>
      <c r="F525" s="212"/>
      <c r="G525" s="206"/>
      <c r="H525" s="338"/>
      <c r="I525" s="390"/>
      <c r="J525" s="16" t="b">
        <f t="shared" si="46"/>
        <v>1</v>
      </c>
      <c r="K525" s="16" t="b">
        <f t="shared" si="47"/>
        <v>1</v>
      </c>
      <c r="L525" s="16" t="b">
        <f t="shared" si="48"/>
        <v>1</v>
      </c>
      <c r="M525" s="16" t="b">
        <f t="shared" si="43"/>
        <v>1</v>
      </c>
      <c r="N525" s="16" t="b">
        <f t="shared" si="44"/>
        <v>1</v>
      </c>
      <c r="O525" s="16" t="b">
        <f t="shared" si="45"/>
        <v>1</v>
      </c>
    </row>
    <row r="526" spans="1:15">
      <c r="A526" s="77">
        <v>507</v>
      </c>
      <c r="B526" s="212"/>
      <c r="C526" s="213"/>
      <c r="D526" s="206"/>
      <c r="E526" s="230"/>
      <c r="F526" s="212"/>
      <c r="G526" s="206"/>
      <c r="H526" s="338"/>
      <c r="I526" s="390"/>
      <c r="J526" s="16" t="b">
        <f t="shared" si="46"/>
        <v>1</v>
      </c>
      <c r="K526" s="16" t="b">
        <f t="shared" si="47"/>
        <v>1</v>
      </c>
      <c r="L526" s="16" t="b">
        <f t="shared" si="48"/>
        <v>1</v>
      </c>
      <c r="M526" s="16" t="b">
        <f t="shared" si="43"/>
        <v>1</v>
      </c>
      <c r="N526" s="16" t="b">
        <f t="shared" si="44"/>
        <v>1</v>
      </c>
      <c r="O526" s="16" t="b">
        <f t="shared" si="45"/>
        <v>1</v>
      </c>
    </row>
    <row r="527" spans="1:15">
      <c r="A527" s="77">
        <v>508</v>
      </c>
      <c r="B527" s="212"/>
      <c r="C527" s="213"/>
      <c r="D527" s="206"/>
      <c r="E527" s="230"/>
      <c r="F527" s="212"/>
      <c r="G527" s="206"/>
      <c r="H527" s="338"/>
      <c r="I527" s="390"/>
      <c r="J527" s="16" t="b">
        <f t="shared" si="46"/>
        <v>1</v>
      </c>
      <c r="K527" s="16" t="b">
        <f t="shared" si="47"/>
        <v>1</v>
      </c>
      <c r="L527" s="16" t="b">
        <f t="shared" si="48"/>
        <v>1</v>
      </c>
      <c r="M527" s="16" t="b">
        <f t="shared" si="43"/>
        <v>1</v>
      </c>
      <c r="N527" s="16" t="b">
        <f t="shared" si="44"/>
        <v>1</v>
      </c>
      <c r="O527" s="16" t="b">
        <f t="shared" si="45"/>
        <v>1</v>
      </c>
    </row>
    <row r="528" spans="1:15">
      <c r="A528" s="77">
        <v>509</v>
      </c>
      <c r="B528" s="212"/>
      <c r="C528" s="213"/>
      <c r="D528" s="206"/>
      <c r="E528" s="230"/>
      <c r="F528" s="212"/>
      <c r="G528" s="206"/>
      <c r="H528" s="338"/>
      <c r="I528" s="390"/>
      <c r="J528" s="16" t="b">
        <f t="shared" si="46"/>
        <v>1</v>
      </c>
      <c r="K528" s="16" t="b">
        <f t="shared" si="47"/>
        <v>1</v>
      </c>
      <c r="L528" s="16" t="b">
        <f t="shared" si="48"/>
        <v>1</v>
      </c>
      <c r="M528" s="16" t="b">
        <f t="shared" si="43"/>
        <v>1</v>
      </c>
      <c r="N528" s="16" t="b">
        <f t="shared" si="44"/>
        <v>1</v>
      </c>
      <c r="O528" s="16" t="b">
        <f t="shared" si="45"/>
        <v>1</v>
      </c>
    </row>
    <row r="529" spans="1:15">
      <c r="A529" s="77">
        <v>510</v>
      </c>
      <c r="B529" s="212"/>
      <c r="C529" s="213"/>
      <c r="D529" s="206"/>
      <c r="E529" s="230"/>
      <c r="F529" s="212"/>
      <c r="G529" s="206"/>
      <c r="H529" s="338"/>
      <c r="I529" s="390"/>
      <c r="J529" s="16" t="b">
        <f t="shared" si="46"/>
        <v>1</v>
      </c>
      <c r="K529" s="16" t="b">
        <f t="shared" si="47"/>
        <v>1</v>
      </c>
      <c r="L529" s="16" t="b">
        <f t="shared" si="48"/>
        <v>1</v>
      </c>
      <c r="M529" s="16" t="b">
        <f t="shared" si="43"/>
        <v>1</v>
      </c>
      <c r="N529" s="16" t="b">
        <f t="shared" si="44"/>
        <v>1</v>
      </c>
      <c r="O529" s="16" t="b">
        <f t="shared" si="45"/>
        <v>1</v>
      </c>
    </row>
    <row r="530" spans="1:15">
      <c r="A530" s="77">
        <v>511</v>
      </c>
      <c r="B530" s="212"/>
      <c r="C530" s="213"/>
      <c r="D530" s="206"/>
      <c r="E530" s="230"/>
      <c r="F530" s="212"/>
      <c r="G530" s="206"/>
      <c r="H530" s="338"/>
      <c r="I530" s="390"/>
      <c r="J530" s="16" t="b">
        <f t="shared" si="46"/>
        <v>1</v>
      </c>
      <c r="K530" s="16" t="b">
        <f t="shared" si="47"/>
        <v>1</v>
      </c>
      <c r="L530" s="16" t="b">
        <f t="shared" si="48"/>
        <v>1</v>
      </c>
      <c r="M530" s="16" t="b">
        <f t="shared" si="43"/>
        <v>1</v>
      </c>
      <c r="N530" s="16" t="b">
        <f t="shared" si="44"/>
        <v>1</v>
      </c>
      <c r="O530" s="16" t="b">
        <f t="shared" si="45"/>
        <v>1</v>
      </c>
    </row>
    <row r="531" spans="1:15">
      <c r="A531" s="77">
        <v>512</v>
      </c>
      <c r="B531" s="212"/>
      <c r="C531" s="213"/>
      <c r="D531" s="206"/>
      <c r="E531" s="230"/>
      <c r="F531" s="212"/>
      <c r="G531" s="206"/>
      <c r="H531" s="338"/>
      <c r="I531" s="390"/>
      <c r="J531" s="16" t="b">
        <f t="shared" si="46"/>
        <v>1</v>
      </c>
      <c r="K531" s="16" t="b">
        <f t="shared" si="47"/>
        <v>1</v>
      </c>
      <c r="L531" s="16" t="b">
        <f t="shared" si="48"/>
        <v>1</v>
      </c>
      <c r="M531" s="16" t="b">
        <f t="shared" si="43"/>
        <v>1</v>
      </c>
      <c r="N531" s="16" t="b">
        <f t="shared" si="44"/>
        <v>1</v>
      </c>
      <c r="O531" s="16" t="b">
        <f t="shared" si="45"/>
        <v>1</v>
      </c>
    </row>
    <row r="532" spans="1:15">
      <c r="A532" s="77">
        <v>513</v>
      </c>
      <c r="B532" s="212"/>
      <c r="C532" s="213"/>
      <c r="D532" s="206"/>
      <c r="E532" s="230"/>
      <c r="F532" s="212"/>
      <c r="G532" s="206"/>
      <c r="H532" s="338"/>
      <c r="I532" s="390"/>
      <c r="J532" s="16" t="b">
        <f t="shared" si="46"/>
        <v>1</v>
      </c>
      <c r="K532" s="16" t="b">
        <f t="shared" si="47"/>
        <v>1</v>
      </c>
      <c r="L532" s="16" t="b">
        <f t="shared" si="48"/>
        <v>1</v>
      </c>
      <c r="M532" s="16" t="b">
        <f t="shared" ref="M532:M595" si="49">IF(D532="",TRUE,(IF(ISNUMBER(MATCH(D532,CountriesList,0)),TRUE,FALSE)))</f>
        <v>1</v>
      </c>
      <c r="N532" s="16" t="b">
        <f t="shared" ref="N532:N595" si="50">IF(E532="",TRUE,(IF(ISNUMBER(MATCH(E532,type_list,0)),TRUE,FALSE)))</f>
        <v>1</v>
      </c>
      <c r="O532" s="16" t="b">
        <f t="shared" ref="O532:O595" si="51">IF(G532="",TRUE,(IF(ISNUMBER(MATCH(G532,ShortRelationList,0)),TRUE,FALSE)))</f>
        <v>1</v>
      </c>
    </row>
    <row r="533" spans="1:15">
      <c r="A533" s="77">
        <v>514</v>
      </c>
      <c r="B533" s="212"/>
      <c r="C533" s="213"/>
      <c r="D533" s="206"/>
      <c r="E533" s="230"/>
      <c r="F533" s="212"/>
      <c r="G533" s="206"/>
      <c r="H533" s="338"/>
      <c r="I533" s="390"/>
      <c r="J533" s="16" t="b">
        <f t="shared" si="46"/>
        <v>1</v>
      </c>
      <c r="K533" s="16" t="b">
        <f t="shared" si="47"/>
        <v>1</v>
      </c>
      <c r="L533" s="16" t="b">
        <f t="shared" si="48"/>
        <v>1</v>
      </c>
      <c r="M533" s="16" t="b">
        <f t="shared" si="49"/>
        <v>1</v>
      </c>
      <c r="N533" s="16" t="b">
        <f t="shared" si="50"/>
        <v>1</v>
      </c>
      <c r="O533" s="16" t="b">
        <f t="shared" si="51"/>
        <v>1</v>
      </c>
    </row>
    <row r="534" spans="1:15">
      <c r="A534" s="77">
        <v>515</v>
      </c>
      <c r="B534" s="212"/>
      <c r="C534" s="213"/>
      <c r="D534" s="206"/>
      <c r="E534" s="230"/>
      <c r="F534" s="212"/>
      <c r="G534" s="206"/>
      <c r="H534" s="338"/>
      <c r="I534" s="390"/>
      <c r="J534" s="16" t="b">
        <f t="shared" ref="J534:J597" si="52">IF(ISBLANK(B534),TRUE,IF(OR(ISBLANK(C534),ISBLANK(D534),ISBLANK(E534),ISBLANK(F534),ISBLANK(G534),ISBLANK(H534)),FALSE,TRUE))</f>
        <v>1</v>
      </c>
      <c r="K534" s="16" t="b">
        <f t="shared" ref="K534:K597" si="53">IF(OR(AND(B534="N/A",D534="N/A",E534="N/A",G534="N/A"),AND(ISBLANK(B534),ISBLANK(D534),ISBLANK(E534),ISBLANK(G534)),AND(NOT(ISBLANK(B534)),NOT(ISBLANK(D534)),NOT(ISBLANK(E534)),NOT(ISBLANK(G534)),B534&lt;&gt;"N/A",D534&lt;&gt;"N/A",E534&lt;&gt;"N/A",G534&lt;&gt;"N/A")),TRUE,FALSE)</f>
        <v>1</v>
      </c>
      <c r="L534" s="16" t="b">
        <f t="shared" ref="L534:L597" si="54">IF(OR(AND(ISBLANK(B534),H534=0),AND(B534="N/A",H534=0),AND(NOT(ISBLANK(B534)),B534&lt;&gt;"N/A",H534&lt;&gt;0)),TRUE,FALSE)</f>
        <v>1</v>
      </c>
      <c r="M534" s="16" t="b">
        <f t="shared" si="49"/>
        <v>1</v>
      </c>
      <c r="N534" s="16" t="b">
        <f t="shared" si="50"/>
        <v>1</v>
      </c>
      <c r="O534" s="16" t="b">
        <f t="shared" si="51"/>
        <v>1</v>
      </c>
    </row>
    <row r="535" spans="1:15">
      <c r="A535" s="77">
        <v>516</v>
      </c>
      <c r="B535" s="212"/>
      <c r="C535" s="213"/>
      <c r="D535" s="206"/>
      <c r="E535" s="230"/>
      <c r="F535" s="212"/>
      <c r="G535" s="206"/>
      <c r="H535" s="338"/>
      <c r="I535" s="390"/>
      <c r="J535" s="16" t="b">
        <f t="shared" si="52"/>
        <v>1</v>
      </c>
      <c r="K535" s="16" t="b">
        <f t="shared" si="53"/>
        <v>1</v>
      </c>
      <c r="L535" s="16" t="b">
        <f t="shared" si="54"/>
        <v>1</v>
      </c>
      <c r="M535" s="16" t="b">
        <f t="shared" si="49"/>
        <v>1</v>
      </c>
      <c r="N535" s="16" t="b">
        <f t="shared" si="50"/>
        <v>1</v>
      </c>
      <c r="O535" s="16" t="b">
        <f t="shared" si="51"/>
        <v>1</v>
      </c>
    </row>
    <row r="536" spans="1:15">
      <c r="A536" s="77">
        <v>517</v>
      </c>
      <c r="B536" s="212"/>
      <c r="C536" s="213"/>
      <c r="D536" s="206"/>
      <c r="E536" s="230"/>
      <c r="F536" s="212"/>
      <c r="G536" s="206"/>
      <c r="H536" s="338"/>
      <c r="I536" s="390"/>
      <c r="J536" s="16" t="b">
        <f t="shared" si="52"/>
        <v>1</v>
      </c>
      <c r="K536" s="16" t="b">
        <f t="shared" si="53"/>
        <v>1</v>
      </c>
      <c r="L536" s="16" t="b">
        <f t="shared" si="54"/>
        <v>1</v>
      </c>
      <c r="M536" s="16" t="b">
        <f t="shared" si="49"/>
        <v>1</v>
      </c>
      <c r="N536" s="16" t="b">
        <f t="shared" si="50"/>
        <v>1</v>
      </c>
      <c r="O536" s="16" t="b">
        <f t="shared" si="51"/>
        <v>1</v>
      </c>
    </row>
    <row r="537" spans="1:15">
      <c r="A537" s="77">
        <v>518</v>
      </c>
      <c r="B537" s="212"/>
      <c r="C537" s="213"/>
      <c r="D537" s="206"/>
      <c r="E537" s="230"/>
      <c r="F537" s="212"/>
      <c r="G537" s="206"/>
      <c r="H537" s="338"/>
      <c r="I537" s="390"/>
      <c r="J537" s="16" t="b">
        <f t="shared" si="52"/>
        <v>1</v>
      </c>
      <c r="K537" s="16" t="b">
        <f t="shared" si="53"/>
        <v>1</v>
      </c>
      <c r="L537" s="16" t="b">
        <f t="shared" si="54"/>
        <v>1</v>
      </c>
      <c r="M537" s="16" t="b">
        <f t="shared" si="49"/>
        <v>1</v>
      </c>
      <c r="N537" s="16" t="b">
        <f t="shared" si="50"/>
        <v>1</v>
      </c>
      <c r="O537" s="16" t="b">
        <f t="shared" si="51"/>
        <v>1</v>
      </c>
    </row>
    <row r="538" spans="1:15">
      <c r="A538" s="77">
        <v>519</v>
      </c>
      <c r="B538" s="212"/>
      <c r="C538" s="213"/>
      <c r="D538" s="206"/>
      <c r="E538" s="230"/>
      <c r="F538" s="212"/>
      <c r="G538" s="206"/>
      <c r="H538" s="338"/>
      <c r="I538" s="390"/>
      <c r="J538" s="16" t="b">
        <f t="shared" si="52"/>
        <v>1</v>
      </c>
      <c r="K538" s="16" t="b">
        <f t="shared" si="53"/>
        <v>1</v>
      </c>
      <c r="L538" s="16" t="b">
        <f t="shared" si="54"/>
        <v>1</v>
      </c>
      <c r="M538" s="16" t="b">
        <f t="shared" si="49"/>
        <v>1</v>
      </c>
      <c r="N538" s="16" t="b">
        <f t="shared" si="50"/>
        <v>1</v>
      </c>
      <c r="O538" s="16" t="b">
        <f t="shared" si="51"/>
        <v>1</v>
      </c>
    </row>
    <row r="539" spans="1:15">
      <c r="A539" s="77">
        <v>520</v>
      </c>
      <c r="B539" s="212"/>
      <c r="C539" s="213"/>
      <c r="D539" s="206"/>
      <c r="E539" s="230"/>
      <c r="F539" s="212"/>
      <c r="G539" s="206"/>
      <c r="H539" s="338"/>
      <c r="I539" s="390"/>
      <c r="J539" s="16" t="b">
        <f t="shared" si="52"/>
        <v>1</v>
      </c>
      <c r="K539" s="16" t="b">
        <f t="shared" si="53"/>
        <v>1</v>
      </c>
      <c r="L539" s="16" t="b">
        <f t="shared" si="54"/>
        <v>1</v>
      </c>
      <c r="M539" s="16" t="b">
        <f t="shared" si="49"/>
        <v>1</v>
      </c>
      <c r="N539" s="16" t="b">
        <f t="shared" si="50"/>
        <v>1</v>
      </c>
      <c r="O539" s="16" t="b">
        <f t="shared" si="51"/>
        <v>1</v>
      </c>
    </row>
    <row r="540" spans="1:15">
      <c r="A540" s="77">
        <v>521</v>
      </c>
      <c r="B540" s="212"/>
      <c r="C540" s="213"/>
      <c r="D540" s="206"/>
      <c r="E540" s="230"/>
      <c r="F540" s="212"/>
      <c r="G540" s="206"/>
      <c r="H540" s="338"/>
      <c r="I540" s="390"/>
      <c r="J540" s="16" t="b">
        <f t="shared" si="52"/>
        <v>1</v>
      </c>
      <c r="K540" s="16" t="b">
        <f t="shared" si="53"/>
        <v>1</v>
      </c>
      <c r="L540" s="16" t="b">
        <f t="shared" si="54"/>
        <v>1</v>
      </c>
      <c r="M540" s="16" t="b">
        <f t="shared" si="49"/>
        <v>1</v>
      </c>
      <c r="N540" s="16" t="b">
        <f t="shared" si="50"/>
        <v>1</v>
      </c>
      <c r="O540" s="16" t="b">
        <f t="shared" si="51"/>
        <v>1</v>
      </c>
    </row>
    <row r="541" spans="1:15">
      <c r="A541" s="77">
        <v>522</v>
      </c>
      <c r="B541" s="212"/>
      <c r="C541" s="213"/>
      <c r="D541" s="206"/>
      <c r="E541" s="230"/>
      <c r="F541" s="212"/>
      <c r="G541" s="206"/>
      <c r="H541" s="338"/>
      <c r="I541" s="390"/>
      <c r="J541" s="16" t="b">
        <f t="shared" si="52"/>
        <v>1</v>
      </c>
      <c r="K541" s="16" t="b">
        <f t="shared" si="53"/>
        <v>1</v>
      </c>
      <c r="L541" s="16" t="b">
        <f t="shared" si="54"/>
        <v>1</v>
      </c>
      <c r="M541" s="16" t="b">
        <f t="shared" si="49"/>
        <v>1</v>
      </c>
      <c r="N541" s="16" t="b">
        <f t="shared" si="50"/>
        <v>1</v>
      </c>
      <c r="O541" s="16" t="b">
        <f t="shared" si="51"/>
        <v>1</v>
      </c>
    </row>
    <row r="542" spans="1:15">
      <c r="A542" s="77">
        <v>523</v>
      </c>
      <c r="B542" s="212"/>
      <c r="C542" s="213"/>
      <c r="D542" s="206"/>
      <c r="E542" s="230"/>
      <c r="F542" s="212"/>
      <c r="G542" s="206"/>
      <c r="H542" s="338"/>
      <c r="I542" s="390"/>
      <c r="J542" s="16" t="b">
        <f t="shared" si="52"/>
        <v>1</v>
      </c>
      <c r="K542" s="16" t="b">
        <f t="shared" si="53"/>
        <v>1</v>
      </c>
      <c r="L542" s="16" t="b">
        <f t="shared" si="54"/>
        <v>1</v>
      </c>
      <c r="M542" s="16" t="b">
        <f t="shared" si="49"/>
        <v>1</v>
      </c>
      <c r="N542" s="16" t="b">
        <f t="shared" si="50"/>
        <v>1</v>
      </c>
      <c r="O542" s="16" t="b">
        <f t="shared" si="51"/>
        <v>1</v>
      </c>
    </row>
    <row r="543" spans="1:15">
      <c r="A543" s="77">
        <v>524</v>
      </c>
      <c r="B543" s="212"/>
      <c r="C543" s="213"/>
      <c r="D543" s="206"/>
      <c r="E543" s="230"/>
      <c r="F543" s="212"/>
      <c r="G543" s="206"/>
      <c r="H543" s="338"/>
      <c r="I543" s="390"/>
      <c r="J543" s="16" t="b">
        <f t="shared" si="52"/>
        <v>1</v>
      </c>
      <c r="K543" s="16" t="b">
        <f t="shared" si="53"/>
        <v>1</v>
      </c>
      <c r="L543" s="16" t="b">
        <f t="shared" si="54"/>
        <v>1</v>
      </c>
      <c r="M543" s="16" t="b">
        <f t="shared" si="49"/>
        <v>1</v>
      </c>
      <c r="N543" s="16" t="b">
        <f t="shared" si="50"/>
        <v>1</v>
      </c>
      <c r="O543" s="16" t="b">
        <f t="shared" si="51"/>
        <v>1</v>
      </c>
    </row>
    <row r="544" spans="1:15">
      <c r="A544" s="77">
        <v>525</v>
      </c>
      <c r="B544" s="212"/>
      <c r="C544" s="213"/>
      <c r="D544" s="206"/>
      <c r="E544" s="230"/>
      <c r="F544" s="212"/>
      <c r="G544" s="206"/>
      <c r="H544" s="338"/>
      <c r="I544" s="390"/>
      <c r="J544" s="16" t="b">
        <f t="shared" si="52"/>
        <v>1</v>
      </c>
      <c r="K544" s="16" t="b">
        <f t="shared" si="53"/>
        <v>1</v>
      </c>
      <c r="L544" s="16" t="b">
        <f t="shared" si="54"/>
        <v>1</v>
      </c>
      <c r="M544" s="16" t="b">
        <f t="shared" si="49"/>
        <v>1</v>
      </c>
      <c r="N544" s="16" t="b">
        <f t="shared" si="50"/>
        <v>1</v>
      </c>
      <c r="O544" s="16" t="b">
        <f t="shared" si="51"/>
        <v>1</v>
      </c>
    </row>
    <row r="545" spans="1:15">
      <c r="A545" s="77">
        <v>526</v>
      </c>
      <c r="B545" s="212"/>
      <c r="C545" s="213"/>
      <c r="D545" s="206"/>
      <c r="E545" s="230"/>
      <c r="F545" s="212"/>
      <c r="G545" s="206"/>
      <c r="H545" s="338"/>
      <c r="I545" s="390"/>
      <c r="J545" s="16" t="b">
        <f t="shared" si="52"/>
        <v>1</v>
      </c>
      <c r="K545" s="16" t="b">
        <f t="shared" si="53"/>
        <v>1</v>
      </c>
      <c r="L545" s="16" t="b">
        <f t="shared" si="54"/>
        <v>1</v>
      </c>
      <c r="M545" s="16" t="b">
        <f t="shared" si="49"/>
        <v>1</v>
      </c>
      <c r="N545" s="16" t="b">
        <f t="shared" si="50"/>
        <v>1</v>
      </c>
      <c r="O545" s="16" t="b">
        <f t="shared" si="51"/>
        <v>1</v>
      </c>
    </row>
    <row r="546" spans="1:15">
      <c r="A546" s="77">
        <v>527</v>
      </c>
      <c r="B546" s="212"/>
      <c r="C546" s="213"/>
      <c r="D546" s="206"/>
      <c r="E546" s="230"/>
      <c r="F546" s="212"/>
      <c r="G546" s="206"/>
      <c r="H546" s="338"/>
      <c r="I546" s="390"/>
      <c r="J546" s="16" t="b">
        <f t="shared" si="52"/>
        <v>1</v>
      </c>
      <c r="K546" s="16" t="b">
        <f t="shared" si="53"/>
        <v>1</v>
      </c>
      <c r="L546" s="16" t="b">
        <f t="shared" si="54"/>
        <v>1</v>
      </c>
      <c r="M546" s="16" t="b">
        <f t="shared" si="49"/>
        <v>1</v>
      </c>
      <c r="N546" s="16" t="b">
        <f t="shared" si="50"/>
        <v>1</v>
      </c>
      <c r="O546" s="16" t="b">
        <f t="shared" si="51"/>
        <v>1</v>
      </c>
    </row>
    <row r="547" spans="1:15">
      <c r="A547" s="77">
        <v>528</v>
      </c>
      <c r="B547" s="212"/>
      <c r="C547" s="213"/>
      <c r="D547" s="206"/>
      <c r="E547" s="230"/>
      <c r="F547" s="212"/>
      <c r="G547" s="206"/>
      <c r="H547" s="338"/>
      <c r="I547" s="390"/>
      <c r="J547" s="16" t="b">
        <f t="shared" si="52"/>
        <v>1</v>
      </c>
      <c r="K547" s="16" t="b">
        <f t="shared" si="53"/>
        <v>1</v>
      </c>
      <c r="L547" s="16" t="b">
        <f t="shared" si="54"/>
        <v>1</v>
      </c>
      <c r="M547" s="16" t="b">
        <f t="shared" si="49"/>
        <v>1</v>
      </c>
      <c r="N547" s="16" t="b">
        <f t="shared" si="50"/>
        <v>1</v>
      </c>
      <c r="O547" s="16" t="b">
        <f t="shared" si="51"/>
        <v>1</v>
      </c>
    </row>
    <row r="548" spans="1:15">
      <c r="A548" s="77">
        <v>529</v>
      </c>
      <c r="B548" s="212"/>
      <c r="C548" s="213"/>
      <c r="D548" s="206"/>
      <c r="E548" s="230"/>
      <c r="F548" s="212"/>
      <c r="G548" s="206"/>
      <c r="H548" s="338"/>
      <c r="I548" s="390"/>
      <c r="J548" s="16" t="b">
        <f t="shared" si="52"/>
        <v>1</v>
      </c>
      <c r="K548" s="16" t="b">
        <f t="shared" si="53"/>
        <v>1</v>
      </c>
      <c r="L548" s="16" t="b">
        <f t="shared" si="54"/>
        <v>1</v>
      </c>
      <c r="M548" s="16" t="b">
        <f t="shared" si="49"/>
        <v>1</v>
      </c>
      <c r="N548" s="16" t="b">
        <f t="shared" si="50"/>
        <v>1</v>
      </c>
      <c r="O548" s="16" t="b">
        <f t="shared" si="51"/>
        <v>1</v>
      </c>
    </row>
    <row r="549" spans="1:15">
      <c r="A549" s="77">
        <v>530</v>
      </c>
      <c r="B549" s="212"/>
      <c r="C549" s="213"/>
      <c r="D549" s="206"/>
      <c r="E549" s="230"/>
      <c r="F549" s="212"/>
      <c r="G549" s="206"/>
      <c r="H549" s="338"/>
      <c r="I549" s="390"/>
      <c r="J549" s="16" t="b">
        <f t="shared" si="52"/>
        <v>1</v>
      </c>
      <c r="K549" s="16" t="b">
        <f t="shared" si="53"/>
        <v>1</v>
      </c>
      <c r="L549" s="16" t="b">
        <f t="shared" si="54"/>
        <v>1</v>
      </c>
      <c r="M549" s="16" t="b">
        <f t="shared" si="49"/>
        <v>1</v>
      </c>
      <c r="N549" s="16" t="b">
        <f t="shared" si="50"/>
        <v>1</v>
      </c>
      <c r="O549" s="16" t="b">
        <f t="shared" si="51"/>
        <v>1</v>
      </c>
    </row>
    <row r="550" spans="1:15">
      <c r="A550" s="77">
        <v>531</v>
      </c>
      <c r="B550" s="212"/>
      <c r="C550" s="213"/>
      <c r="D550" s="206"/>
      <c r="E550" s="230"/>
      <c r="F550" s="212"/>
      <c r="G550" s="206"/>
      <c r="H550" s="338"/>
      <c r="I550" s="390"/>
      <c r="J550" s="16" t="b">
        <f t="shared" si="52"/>
        <v>1</v>
      </c>
      <c r="K550" s="16" t="b">
        <f t="shared" si="53"/>
        <v>1</v>
      </c>
      <c r="L550" s="16" t="b">
        <f t="shared" si="54"/>
        <v>1</v>
      </c>
      <c r="M550" s="16" t="b">
        <f t="shared" si="49"/>
        <v>1</v>
      </c>
      <c r="N550" s="16" t="b">
        <f t="shared" si="50"/>
        <v>1</v>
      </c>
      <c r="O550" s="16" t="b">
        <f t="shared" si="51"/>
        <v>1</v>
      </c>
    </row>
    <row r="551" spans="1:15">
      <c r="A551" s="77">
        <v>532</v>
      </c>
      <c r="B551" s="212"/>
      <c r="C551" s="213"/>
      <c r="D551" s="206"/>
      <c r="E551" s="230"/>
      <c r="F551" s="212"/>
      <c r="G551" s="206"/>
      <c r="H551" s="338"/>
      <c r="I551" s="390"/>
      <c r="J551" s="16" t="b">
        <f t="shared" si="52"/>
        <v>1</v>
      </c>
      <c r="K551" s="16" t="b">
        <f t="shared" si="53"/>
        <v>1</v>
      </c>
      <c r="L551" s="16" t="b">
        <f t="shared" si="54"/>
        <v>1</v>
      </c>
      <c r="M551" s="16" t="b">
        <f t="shared" si="49"/>
        <v>1</v>
      </c>
      <c r="N551" s="16" t="b">
        <f t="shared" si="50"/>
        <v>1</v>
      </c>
      <c r="O551" s="16" t="b">
        <f t="shared" si="51"/>
        <v>1</v>
      </c>
    </row>
    <row r="552" spans="1:15">
      <c r="A552" s="77">
        <v>533</v>
      </c>
      <c r="B552" s="212"/>
      <c r="C552" s="213"/>
      <c r="D552" s="206"/>
      <c r="E552" s="230"/>
      <c r="F552" s="212"/>
      <c r="G552" s="206"/>
      <c r="H552" s="338"/>
      <c r="I552" s="390"/>
      <c r="J552" s="16" t="b">
        <f t="shared" si="52"/>
        <v>1</v>
      </c>
      <c r="K552" s="16" t="b">
        <f t="shared" si="53"/>
        <v>1</v>
      </c>
      <c r="L552" s="16" t="b">
        <f t="shared" si="54"/>
        <v>1</v>
      </c>
      <c r="M552" s="16" t="b">
        <f t="shared" si="49"/>
        <v>1</v>
      </c>
      <c r="N552" s="16" t="b">
        <f t="shared" si="50"/>
        <v>1</v>
      </c>
      <c r="O552" s="16" t="b">
        <f t="shared" si="51"/>
        <v>1</v>
      </c>
    </row>
    <row r="553" spans="1:15">
      <c r="A553" s="77">
        <v>534</v>
      </c>
      <c r="B553" s="212"/>
      <c r="C553" s="213"/>
      <c r="D553" s="206"/>
      <c r="E553" s="230"/>
      <c r="F553" s="212"/>
      <c r="G553" s="206"/>
      <c r="H553" s="338"/>
      <c r="I553" s="390"/>
      <c r="J553" s="16" t="b">
        <f t="shared" si="52"/>
        <v>1</v>
      </c>
      <c r="K553" s="16" t="b">
        <f t="shared" si="53"/>
        <v>1</v>
      </c>
      <c r="L553" s="16" t="b">
        <f t="shared" si="54"/>
        <v>1</v>
      </c>
      <c r="M553" s="16" t="b">
        <f t="shared" si="49"/>
        <v>1</v>
      </c>
      <c r="N553" s="16" t="b">
        <f t="shared" si="50"/>
        <v>1</v>
      </c>
      <c r="O553" s="16" t="b">
        <f t="shared" si="51"/>
        <v>1</v>
      </c>
    </row>
    <row r="554" spans="1:15">
      <c r="A554" s="77">
        <v>535</v>
      </c>
      <c r="B554" s="212"/>
      <c r="C554" s="213"/>
      <c r="D554" s="206"/>
      <c r="E554" s="230"/>
      <c r="F554" s="212"/>
      <c r="G554" s="206"/>
      <c r="H554" s="338"/>
      <c r="I554" s="390"/>
      <c r="J554" s="16" t="b">
        <f t="shared" si="52"/>
        <v>1</v>
      </c>
      <c r="K554" s="16" t="b">
        <f t="shared" si="53"/>
        <v>1</v>
      </c>
      <c r="L554" s="16" t="b">
        <f t="shared" si="54"/>
        <v>1</v>
      </c>
      <c r="M554" s="16" t="b">
        <f t="shared" si="49"/>
        <v>1</v>
      </c>
      <c r="N554" s="16" t="b">
        <f t="shared" si="50"/>
        <v>1</v>
      </c>
      <c r="O554" s="16" t="b">
        <f t="shared" si="51"/>
        <v>1</v>
      </c>
    </row>
    <row r="555" spans="1:15">
      <c r="A555" s="77">
        <v>536</v>
      </c>
      <c r="B555" s="212"/>
      <c r="C555" s="213"/>
      <c r="D555" s="206"/>
      <c r="E555" s="230"/>
      <c r="F555" s="212"/>
      <c r="G555" s="206"/>
      <c r="H555" s="338"/>
      <c r="I555" s="390"/>
      <c r="J555" s="16" t="b">
        <f t="shared" si="52"/>
        <v>1</v>
      </c>
      <c r="K555" s="16" t="b">
        <f t="shared" si="53"/>
        <v>1</v>
      </c>
      <c r="L555" s="16" t="b">
        <f t="shared" si="54"/>
        <v>1</v>
      </c>
      <c r="M555" s="16" t="b">
        <f t="shared" si="49"/>
        <v>1</v>
      </c>
      <c r="N555" s="16" t="b">
        <f t="shared" si="50"/>
        <v>1</v>
      </c>
      <c r="O555" s="16" t="b">
        <f t="shared" si="51"/>
        <v>1</v>
      </c>
    </row>
    <row r="556" spans="1:15">
      <c r="A556" s="77">
        <v>537</v>
      </c>
      <c r="B556" s="212"/>
      <c r="C556" s="213"/>
      <c r="D556" s="206"/>
      <c r="E556" s="230"/>
      <c r="F556" s="212"/>
      <c r="G556" s="206"/>
      <c r="H556" s="338"/>
      <c r="I556" s="390"/>
      <c r="J556" s="16" t="b">
        <f t="shared" si="52"/>
        <v>1</v>
      </c>
      <c r="K556" s="16" t="b">
        <f t="shared" si="53"/>
        <v>1</v>
      </c>
      <c r="L556" s="16" t="b">
        <f t="shared" si="54"/>
        <v>1</v>
      </c>
      <c r="M556" s="16" t="b">
        <f t="shared" si="49"/>
        <v>1</v>
      </c>
      <c r="N556" s="16" t="b">
        <f t="shared" si="50"/>
        <v>1</v>
      </c>
      <c r="O556" s="16" t="b">
        <f t="shared" si="51"/>
        <v>1</v>
      </c>
    </row>
    <row r="557" spans="1:15">
      <c r="A557" s="77">
        <v>538</v>
      </c>
      <c r="B557" s="212"/>
      <c r="C557" s="213"/>
      <c r="D557" s="206"/>
      <c r="E557" s="230"/>
      <c r="F557" s="212"/>
      <c r="G557" s="206"/>
      <c r="H557" s="338"/>
      <c r="I557" s="390"/>
      <c r="J557" s="16" t="b">
        <f t="shared" si="52"/>
        <v>1</v>
      </c>
      <c r="K557" s="16" t="b">
        <f t="shared" si="53"/>
        <v>1</v>
      </c>
      <c r="L557" s="16" t="b">
        <f t="shared" si="54"/>
        <v>1</v>
      </c>
      <c r="M557" s="16" t="b">
        <f t="shared" si="49"/>
        <v>1</v>
      </c>
      <c r="N557" s="16" t="b">
        <f t="shared" si="50"/>
        <v>1</v>
      </c>
      <c r="O557" s="16" t="b">
        <f t="shared" si="51"/>
        <v>1</v>
      </c>
    </row>
    <row r="558" spans="1:15">
      <c r="A558" s="77">
        <v>539</v>
      </c>
      <c r="B558" s="212"/>
      <c r="C558" s="213"/>
      <c r="D558" s="206"/>
      <c r="E558" s="230"/>
      <c r="F558" s="212"/>
      <c r="G558" s="206"/>
      <c r="H558" s="338"/>
      <c r="I558" s="390"/>
      <c r="J558" s="16" t="b">
        <f t="shared" si="52"/>
        <v>1</v>
      </c>
      <c r="K558" s="16" t="b">
        <f t="shared" si="53"/>
        <v>1</v>
      </c>
      <c r="L558" s="16" t="b">
        <f t="shared" si="54"/>
        <v>1</v>
      </c>
      <c r="M558" s="16" t="b">
        <f t="shared" si="49"/>
        <v>1</v>
      </c>
      <c r="N558" s="16" t="b">
        <f t="shared" si="50"/>
        <v>1</v>
      </c>
      <c r="O558" s="16" t="b">
        <f t="shared" si="51"/>
        <v>1</v>
      </c>
    </row>
    <row r="559" spans="1:15">
      <c r="A559" s="77">
        <v>540</v>
      </c>
      <c r="B559" s="212"/>
      <c r="C559" s="213"/>
      <c r="D559" s="206"/>
      <c r="E559" s="230"/>
      <c r="F559" s="212"/>
      <c r="G559" s="206"/>
      <c r="H559" s="338"/>
      <c r="I559" s="390"/>
      <c r="J559" s="16" t="b">
        <f t="shared" si="52"/>
        <v>1</v>
      </c>
      <c r="K559" s="16" t="b">
        <f t="shared" si="53"/>
        <v>1</v>
      </c>
      <c r="L559" s="16" t="b">
        <f t="shared" si="54"/>
        <v>1</v>
      </c>
      <c r="M559" s="16" t="b">
        <f t="shared" si="49"/>
        <v>1</v>
      </c>
      <c r="N559" s="16" t="b">
        <f t="shared" si="50"/>
        <v>1</v>
      </c>
      <c r="O559" s="16" t="b">
        <f t="shared" si="51"/>
        <v>1</v>
      </c>
    </row>
    <row r="560" spans="1:15">
      <c r="A560" s="77">
        <v>541</v>
      </c>
      <c r="B560" s="212"/>
      <c r="C560" s="213"/>
      <c r="D560" s="206"/>
      <c r="E560" s="230"/>
      <c r="F560" s="212"/>
      <c r="G560" s="206"/>
      <c r="H560" s="338"/>
      <c r="I560" s="390"/>
      <c r="J560" s="16" t="b">
        <f t="shared" si="52"/>
        <v>1</v>
      </c>
      <c r="K560" s="16" t="b">
        <f t="shared" si="53"/>
        <v>1</v>
      </c>
      <c r="L560" s="16" t="b">
        <f t="shared" si="54"/>
        <v>1</v>
      </c>
      <c r="M560" s="16" t="b">
        <f t="shared" si="49"/>
        <v>1</v>
      </c>
      <c r="N560" s="16" t="b">
        <f t="shared" si="50"/>
        <v>1</v>
      </c>
      <c r="O560" s="16" t="b">
        <f t="shared" si="51"/>
        <v>1</v>
      </c>
    </row>
    <row r="561" spans="1:15">
      <c r="A561" s="77">
        <v>542</v>
      </c>
      <c r="B561" s="212"/>
      <c r="C561" s="213"/>
      <c r="D561" s="206"/>
      <c r="E561" s="230"/>
      <c r="F561" s="212"/>
      <c r="G561" s="206"/>
      <c r="H561" s="338"/>
      <c r="I561" s="390"/>
      <c r="J561" s="16" t="b">
        <f t="shared" si="52"/>
        <v>1</v>
      </c>
      <c r="K561" s="16" t="b">
        <f t="shared" si="53"/>
        <v>1</v>
      </c>
      <c r="L561" s="16" t="b">
        <f t="shared" si="54"/>
        <v>1</v>
      </c>
      <c r="M561" s="16" t="b">
        <f t="shared" si="49"/>
        <v>1</v>
      </c>
      <c r="N561" s="16" t="b">
        <f t="shared" si="50"/>
        <v>1</v>
      </c>
      <c r="O561" s="16" t="b">
        <f t="shared" si="51"/>
        <v>1</v>
      </c>
    </row>
    <row r="562" spans="1:15">
      <c r="A562" s="77">
        <v>543</v>
      </c>
      <c r="B562" s="212"/>
      <c r="C562" s="213"/>
      <c r="D562" s="206"/>
      <c r="E562" s="230"/>
      <c r="F562" s="212"/>
      <c r="G562" s="206"/>
      <c r="H562" s="338"/>
      <c r="I562" s="390"/>
      <c r="J562" s="16" t="b">
        <f t="shared" si="52"/>
        <v>1</v>
      </c>
      <c r="K562" s="16" t="b">
        <f t="shared" si="53"/>
        <v>1</v>
      </c>
      <c r="L562" s="16" t="b">
        <f t="shared" si="54"/>
        <v>1</v>
      </c>
      <c r="M562" s="16" t="b">
        <f t="shared" si="49"/>
        <v>1</v>
      </c>
      <c r="N562" s="16" t="b">
        <f t="shared" si="50"/>
        <v>1</v>
      </c>
      <c r="O562" s="16" t="b">
        <f t="shared" si="51"/>
        <v>1</v>
      </c>
    </row>
    <row r="563" spans="1:15">
      <c r="A563" s="77">
        <v>544</v>
      </c>
      <c r="B563" s="212"/>
      <c r="C563" s="213"/>
      <c r="D563" s="206"/>
      <c r="E563" s="230"/>
      <c r="F563" s="212"/>
      <c r="G563" s="206"/>
      <c r="H563" s="338"/>
      <c r="I563" s="390"/>
      <c r="J563" s="16" t="b">
        <f t="shared" si="52"/>
        <v>1</v>
      </c>
      <c r="K563" s="16" t="b">
        <f t="shared" si="53"/>
        <v>1</v>
      </c>
      <c r="L563" s="16" t="b">
        <f t="shared" si="54"/>
        <v>1</v>
      </c>
      <c r="M563" s="16" t="b">
        <f t="shared" si="49"/>
        <v>1</v>
      </c>
      <c r="N563" s="16" t="b">
        <f t="shared" si="50"/>
        <v>1</v>
      </c>
      <c r="O563" s="16" t="b">
        <f t="shared" si="51"/>
        <v>1</v>
      </c>
    </row>
    <row r="564" spans="1:15">
      <c r="A564" s="77">
        <v>545</v>
      </c>
      <c r="B564" s="212"/>
      <c r="C564" s="213"/>
      <c r="D564" s="206"/>
      <c r="E564" s="230"/>
      <c r="F564" s="212"/>
      <c r="G564" s="206"/>
      <c r="H564" s="338"/>
      <c r="I564" s="390"/>
      <c r="J564" s="16" t="b">
        <f t="shared" si="52"/>
        <v>1</v>
      </c>
      <c r="K564" s="16" t="b">
        <f t="shared" si="53"/>
        <v>1</v>
      </c>
      <c r="L564" s="16" t="b">
        <f t="shared" si="54"/>
        <v>1</v>
      </c>
      <c r="M564" s="16" t="b">
        <f t="shared" si="49"/>
        <v>1</v>
      </c>
      <c r="N564" s="16" t="b">
        <f t="shared" si="50"/>
        <v>1</v>
      </c>
      <c r="O564" s="16" t="b">
        <f t="shared" si="51"/>
        <v>1</v>
      </c>
    </row>
    <row r="565" spans="1:15">
      <c r="A565" s="77">
        <v>546</v>
      </c>
      <c r="B565" s="212"/>
      <c r="C565" s="213"/>
      <c r="D565" s="206"/>
      <c r="E565" s="230"/>
      <c r="F565" s="212"/>
      <c r="G565" s="206"/>
      <c r="H565" s="338"/>
      <c r="I565" s="390"/>
      <c r="J565" s="16" t="b">
        <f t="shared" si="52"/>
        <v>1</v>
      </c>
      <c r="K565" s="16" t="b">
        <f t="shared" si="53"/>
        <v>1</v>
      </c>
      <c r="L565" s="16" t="b">
        <f t="shared" si="54"/>
        <v>1</v>
      </c>
      <c r="M565" s="16" t="b">
        <f t="shared" si="49"/>
        <v>1</v>
      </c>
      <c r="N565" s="16" t="b">
        <f t="shared" si="50"/>
        <v>1</v>
      </c>
      <c r="O565" s="16" t="b">
        <f t="shared" si="51"/>
        <v>1</v>
      </c>
    </row>
    <row r="566" spans="1:15">
      <c r="A566" s="77">
        <v>547</v>
      </c>
      <c r="B566" s="212"/>
      <c r="C566" s="213"/>
      <c r="D566" s="206"/>
      <c r="E566" s="230"/>
      <c r="F566" s="212"/>
      <c r="G566" s="206"/>
      <c r="H566" s="338"/>
      <c r="I566" s="390"/>
      <c r="J566" s="16" t="b">
        <f t="shared" si="52"/>
        <v>1</v>
      </c>
      <c r="K566" s="16" t="b">
        <f t="shared" si="53"/>
        <v>1</v>
      </c>
      <c r="L566" s="16" t="b">
        <f t="shared" si="54"/>
        <v>1</v>
      </c>
      <c r="M566" s="16" t="b">
        <f t="shared" si="49"/>
        <v>1</v>
      </c>
      <c r="N566" s="16" t="b">
        <f t="shared" si="50"/>
        <v>1</v>
      </c>
      <c r="O566" s="16" t="b">
        <f t="shared" si="51"/>
        <v>1</v>
      </c>
    </row>
    <row r="567" spans="1:15">
      <c r="A567" s="77">
        <v>548</v>
      </c>
      <c r="B567" s="212"/>
      <c r="C567" s="213"/>
      <c r="D567" s="206"/>
      <c r="E567" s="230"/>
      <c r="F567" s="212"/>
      <c r="G567" s="206"/>
      <c r="H567" s="338"/>
      <c r="I567" s="390"/>
      <c r="J567" s="16" t="b">
        <f t="shared" si="52"/>
        <v>1</v>
      </c>
      <c r="K567" s="16" t="b">
        <f t="shared" si="53"/>
        <v>1</v>
      </c>
      <c r="L567" s="16" t="b">
        <f t="shared" si="54"/>
        <v>1</v>
      </c>
      <c r="M567" s="16" t="b">
        <f t="shared" si="49"/>
        <v>1</v>
      </c>
      <c r="N567" s="16" t="b">
        <f t="shared" si="50"/>
        <v>1</v>
      </c>
      <c r="O567" s="16" t="b">
        <f t="shared" si="51"/>
        <v>1</v>
      </c>
    </row>
    <row r="568" spans="1:15">
      <c r="A568" s="77">
        <v>549</v>
      </c>
      <c r="B568" s="212"/>
      <c r="C568" s="213"/>
      <c r="D568" s="206"/>
      <c r="E568" s="230"/>
      <c r="F568" s="212"/>
      <c r="G568" s="206"/>
      <c r="H568" s="338"/>
      <c r="I568" s="390"/>
      <c r="J568" s="16" t="b">
        <f t="shared" si="52"/>
        <v>1</v>
      </c>
      <c r="K568" s="16" t="b">
        <f t="shared" si="53"/>
        <v>1</v>
      </c>
      <c r="L568" s="16" t="b">
        <f t="shared" si="54"/>
        <v>1</v>
      </c>
      <c r="M568" s="16" t="b">
        <f t="shared" si="49"/>
        <v>1</v>
      </c>
      <c r="N568" s="16" t="b">
        <f t="shared" si="50"/>
        <v>1</v>
      </c>
      <c r="O568" s="16" t="b">
        <f t="shared" si="51"/>
        <v>1</v>
      </c>
    </row>
    <row r="569" spans="1:15">
      <c r="A569" s="77">
        <v>550</v>
      </c>
      <c r="B569" s="212"/>
      <c r="C569" s="213"/>
      <c r="D569" s="206"/>
      <c r="E569" s="230"/>
      <c r="F569" s="212"/>
      <c r="G569" s="206"/>
      <c r="H569" s="338"/>
      <c r="I569" s="390"/>
      <c r="J569" s="16" t="b">
        <f t="shared" si="52"/>
        <v>1</v>
      </c>
      <c r="K569" s="16" t="b">
        <f t="shared" si="53"/>
        <v>1</v>
      </c>
      <c r="L569" s="16" t="b">
        <f t="shared" si="54"/>
        <v>1</v>
      </c>
      <c r="M569" s="16" t="b">
        <f t="shared" si="49"/>
        <v>1</v>
      </c>
      <c r="N569" s="16" t="b">
        <f t="shared" si="50"/>
        <v>1</v>
      </c>
      <c r="O569" s="16" t="b">
        <f t="shared" si="51"/>
        <v>1</v>
      </c>
    </row>
    <row r="570" spans="1:15">
      <c r="A570" s="77">
        <v>551</v>
      </c>
      <c r="B570" s="212"/>
      <c r="C570" s="213"/>
      <c r="D570" s="206"/>
      <c r="E570" s="230"/>
      <c r="F570" s="212"/>
      <c r="G570" s="206"/>
      <c r="H570" s="338"/>
      <c r="I570" s="390"/>
      <c r="J570" s="16" t="b">
        <f t="shared" si="52"/>
        <v>1</v>
      </c>
      <c r="K570" s="16" t="b">
        <f t="shared" si="53"/>
        <v>1</v>
      </c>
      <c r="L570" s="16" t="b">
        <f t="shared" si="54"/>
        <v>1</v>
      </c>
      <c r="M570" s="16" t="b">
        <f t="shared" si="49"/>
        <v>1</v>
      </c>
      <c r="N570" s="16" t="b">
        <f t="shared" si="50"/>
        <v>1</v>
      </c>
      <c r="O570" s="16" t="b">
        <f t="shared" si="51"/>
        <v>1</v>
      </c>
    </row>
    <row r="571" spans="1:15">
      <c r="A571" s="77">
        <v>552</v>
      </c>
      <c r="B571" s="212"/>
      <c r="C571" s="213"/>
      <c r="D571" s="206"/>
      <c r="E571" s="230"/>
      <c r="F571" s="212"/>
      <c r="G571" s="206"/>
      <c r="H571" s="338"/>
      <c r="I571" s="390"/>
      <c r="J571" s="16" t="b">
        <f t="shared" si="52"/>
        <v>1</v>
      </c>
      <c r="K571" s="16" t="b">
        <f t="shared" si="53"/>
        <v>1</v>
      </c>
      <c r="L571" s="16" t="b">
        <f t="shared" si="54"/>
        <v>1</v>
      </c>
      <c r="M571" s="16" t="b">
        <f t="shared" si="49"/>
        <v>1</v>
      </c>
      <c r="N571" s="16" t="b">
        <f t="shared" si="50"/>
        <v>1</v>
      </c>
      <c r="O571" s="16" t="b">
        <f t="shared" si="51"/>
        <v>1</v>
      </c>
    </row>
    <row r="572" spans="1:15">
      <c r="A572" s="77">
        <v>553</v>
      </c>
      <c r="B572" s="212"/>
      <c r="C572" s="213"/>
      <c r="D572" s="206"/>
      <c r="E572" s="230"/>
      <c r="F572" s="212"/>
      <c r="G572" s="206"/>
      <c r="H572" s="338"/>
      <c r="I572" s="390"/>
      <c r="J572" s="16" t="b">
        <f t="shared" si="52"/>
        <v>1</v>
      </c>
      <c r="K572" s="16" t="b">
        <f t="shared" si="53"/>
        <v>1</v>
      </c>
      <c r="L572" s="16" t="b">
        <f t="shared" si="54"/>
        <v>1</v>
      </c>
      <c r="M572" s="16" t="b">
        <f t="shared" si="49"/>
        <v>1</v>
      </c>
      <c r="N572" s="16" t="b">
        <f t="shared" si="50"/>
        <v>1</v>
      </c>
      <c r="O572" s="16" t="b">
        <f t="shared" si="51"/>
        <v>1</v>
      </c>
    </row>
    <row r="573" spans="1:15">
      <c r="A573" s="77">
        <v>554</v>
      </c>
      <c r="B573" s="212"/>
      <c r="C573" s="213"/>
      <c r="D573" s="206"/>
      <c r="E573" s="230"/>
      <c r="F573" s="212"/>
      <c r="G573" s="206"/>
      <c r="H573" s="338"/>
      <c r="I573" s="390"/>
      <c r="J573" s="16" t="b">
        <f t="shared" si="52"/>
        <v>1</v>
      </c>
      <c r="K573" s="16" t="b">
        <f t="shared" si="53"/>
        <v>1</v>
      </c>
      <c r="L573" s="16" t="b">
        <f t="shared" si="54"/>
        <v>1</v>
      </c>
      <c r="M573" s="16" t="b">
        <f t="shared" si="49"/>
        <v>1</v>
      </c>
      <c r="N573" s="16" t="b">
        <f t="shared" si="50"/>
        <v>1</v>
      </c>
      <c r="O573" s="16" t="b">
        <f t="shared" si="51"/>
        <v>1</v>
      </c>
    </row>
    <row r="574" spans="1:15">
      <c r="A574" s="77">
        <v>555</v>
      </c>
      <c r="B574" s="212"/>
      <c r="C574" s="213"/>
      <c r="D574" s="206"/>
      <c r="E574" s="230"/>
      <c r="F574" s="212"/>
      <c r="G574" s="206"/>
      <c r="H574" s="338"/>
      <c r="I574" s="390"/>
      <c r="J574" s="16" t="b">
        <f t="shared" si="52"/>
        <v>1</v>
      </c>
      <c r="K574" s="16" t="b">
        <f t="shared" si="53"/>
        <v>1</v>
      </c>
      <c r="L574" s="16" t="b">
        <f t="shared" si="54"/>
        <v>1</v>
      </c>
      <c r="M574" s="16" t="b">
        <f t="shared" si="49"/>
        <v>1</v>
      </c>
      <c r="N574" s="16" t="b">
        <f t="shared" si="50"/>
        <v>1</v>
      </c>
      <c r="O574" s="16" t="b">
        <f t="shared" si="51"/>
        <v>1</v>
      </c>
    </row>
    <row r="575" spans="1:15">
      <c r="A575" s="77">
        <v>556</v>
      </c>
      <c r="B575" s="212"/>
      <c r="C575" s="213"/>
      <c r="D575" s="206"/>
      <c r="E575" s="230"/>
      <c r="F575" s="212"/>
      <c r="G575" s="206"/>
      <c r="H575" s="338"/>
      <c r="I575" s="390"/>
      <c r="J575" s="16" t="b">
        <f t="shared" si="52"/>
        <v>1</v>
      </c>
      <c r="K575" s="16" t="b">
        <f t="shared" si="53"/>
        <v>1</v>
      </c>
      <c r="L575" s="16" t="b">
        <f t="shared" si="54"/>
        <v>1</v>
      </c>
      <c r="M575" s="16" t="b">
        <f t="shared" si="49"/>
        <v>1</v>
      </c>
      <c r="N575" s="16" t="b">
        <f t="shared" si="50"/>
        <v>1</v>
      </c>
      <c r="O575" s="16" t="b">
        <f t="shared" si="51"/>
        <v>1</v>
      </c>
    </row>
    <row r="576" spans="1:15">
      <c r="A576" s="77">
        <v>557</v>
      </c>
      <c r="B576" s="212"/>
      <c r="C576" s="213"/>
      <c r="D576" s="206"/>
      <c r="E576" s="230"/>
      <c r="F576" s="212"/>
      <c r="G576" s="206"/>
      <c r="H576" s="338"/>
      <c r="I576" s="390"/>
      <c r="J576" s="16" t="b">
        <f t="shared" si="52"/>
        <v>1</v>
      </c>
      <c r="K576" s="16" t="b">
        <f t="shared" si="53"/>
        <v>1</v>
      </c>
      <c r="L576" s="16" t="b">
        <f t="shared" si="54"/>
        <v>1</v>
      </c>
      <c r="M576" s="16" t="b">
        <f t="shared" si="49"/>
        <v>1</v>
      </c>
      <c r="N576" s="16" t="b">
        <f t="shared" si="50"/>
        <v>1</v>
      </c>
      <c r="O576" s="16" t="b">
        <f t="shared" si="51"/>
        <v>1</v>
      </c>
    </row>
    <row r="577" spans="1:15">
      <c r="A577" s="77">
        <v>558</v>
      </c>
      <c r="B577" s="212"/>
      <c r="C577" s="213"/>
      <c r="D577" s="206"/>
      <c r="E577" s="230"/>
      <c r="F577" s="212"/>
      <c r="G577" s="206"/>
      <c r="H577" s="338"/>
      <c r="I577" s="390"/>
      <c r="J577" s="16" t="b">
        <f t="shared" si="52"/>
        <v>1</v>
      </c>
      <c r="K577" s="16" t="b">
        <f t="shared" si="53"/>
        <v>1</v>
      </c>
      <c r="L577" s="16" t="b">
        <f t="shared" si="54"/>
        <v>1</v>
      </c>
      <c r="M577" s="16" t="b">
        <f t="shared" si="49"/>
        <v>1</v>
      </c>
      <c r="N577" s="16" t="b">
        <f t="shared" si="50"/>
        <v>1</v>
      </c>
      <c r="O577" s="16" t="b">
        <f t="shared" si="51"/>
        <v>1</v>
      </c>
    </row>
    <row r="578" spans="1:15">
      <c r="A578" s="77">
        <v>559</v>
      </c>
      <c r="B578" s="212"/>
      <c r="C578" s="213"/>
      <c r="D578" s="206"/>
      <c r="E578" s="230"/>
      <c r="F578" s="212"/>
      <c r="G578" s="206"/>
      <c r="H578" s="338"/>
      <c r="I578" s="390"/>
      <c r="J578" s="16" t="b">
        <f t="shared" si="52"/>
        <v>1</v>
      </c>
      <c r="K578" s="16" t="b">
        <f t="shared" si="53"/>
        <v>1</v>
      </c>
      <c r="L578" s="16" t="b">
        <f t="shared" si="54"/>
        <v>1</v>
      </c>
      <c r="M578" s="16" t="b">
        <f t="shared" si="49"/>
        <v>1</v>
      </c>
      <c r="N578" s="16" t="b">
        <f t="shared" si="50"/>
        <v>1</v>
      </c>
      <c r="O578" s="16" t="b">
        <f t="shared" si="51"/>
        <v>1</v>
      </c>
    </row>
    <row r="579" spans="1:15">
      <c r="A579" s="77">
        <v>560</v>
      </c>
      <c r="B579" s="212"/>
      <c r="C579" s="213"/>
      <c r="D579" s="206"/>
      <c r="E579" s="230"/>
      <c r="F579" s="212"/>
      <c r="G579" s="206"/>
      <c r="H579" s="338"/>
      <c r="I579" s="390"/>
      <c r="J579" s="16" t="b">
        <f t="shared" si="52"/>
        <v>1</v>
      </c>
      <c r="K579" s="16" t="b">
        <f t="shared" si="53"/>
        <v>1</v>
      </c>
      <c r="L579" s="16" t="b">
        <f t="shared" si="54"/>
        <v>1</v>
      </c>
      <c r="M579" s="16" t="b">
        <f t="shared" si="49"/>
        <v>1</v>
      </c>
      <c r="N579" s="16" t="b">
        <f t="shared" si="50"/>
        <v>1</v>
      </c>
      <c r="O579" s="16" t="b">
        <f t="shared" si="51"/>
        <v>1</v>
      </c>
    </row>
    <row r="580" spans="1:15">
      <c r="A580" s="77">
        <v>561</v>
      </c>
      <c r="B580" s="212"/>
      <c r="C580" s="213"/>
      <c r="D580" s="206"/>
      <c r="E580" s="230"/>
      <c r="F580" s="212"/>
      <c r="G580" s="206"/>
      <c r="H580" s="338"/>
      <c r="I580" s="390"/>
      <c r="J580" s="16" t="b">
        <f t="shared" si="52"/>
        <v>1</v>
      </c>
      <c r="K580" s="16" t="b">
        <f t="shared" si="53"/>
        <v>1</v>
      </c>
      <c r="L580" s="16" t="b">
        <f t="shared" si="54"/>
        <v>1</v>
      </c>
      <c r="M580" s="16" t="b">
        <f t="shared" si="49"/>
        <v>1</v>
      </c>
      <c r="N580" s="16" t="b">
        <f t="shared" si="50"/>
        <v>1</v>
      </c>
      <c r="O580" s="16" t="b">
        <f t="shared" si="51"/>
        <v>1</v>
      </c>
    </row>
    <row r="581" spans="1:15">
      <c r="A581" s="77">
        <v>562</v>
      </c>
      <c r="B581" s="212"/>
      <c r="C581" s="213"/>
      <c r="D581" s="206"/>
      <c r="E581" s="230"/>
      <c r="F581" s="212"/>
      <c r="G581" s="206"/>
      <c r="H581" s="338"/>
      <c r="I581" s="390"/>
      <c r="J581" s="16" t="b">
        <f t="shared" si="52"/>
        <v>1</v>
      </c>
      <c r="K581" s="16" t="b">
        <f t="shared" si="53"/>
        <v>1</v>
      </c>
      <c r="L581" s="16" t="b">
        <f t="shared" si="54"/>
        <v>1</v>
      </c>
      <c r="M581" s="16" t="b">
        <f t="shared" si="49"/>
        <v>1</v>
      </c>
      <c r="N581" s="16" t="b">
        <f t="shared" si="50"/>
        <v>1</v>
      </c>
      <c r="O581" s="16" t="b">
        <f t="shared" si="51"/>
        <v>1</v>
      </c>
    </row>
    <row r="582" spans="1:15">
      <c r="A582" s="77">
        <v>563</v>
      </c>
      <c r="B582" s="212"/>
      <c r="C582" s="213"/>
      <c r="D582" s="206"/>
      <c r="E582" s="230"/>
      <c r="F582" s="212"/>
      <c r="G582" s="206"/>
      <c r="H582" s="338"/>
      <c r="I582" s="390"/>
      <c r="J582" s="16" t="b">
        <f t="shared" si="52"/>
        <v>1</v>
      </c>
      <c r="K582" s="16" t="b">
        <f t="shared" si="53"/>
        <v>1</v>
      </c>
      <c r="L582" s="16" t="b">
        <f t="shared" si="54"/>
        <v>1</v>
      </c>
      <c r="M582" s="16" t="b">
        <f t="shared" si="49"/>
        <v>1</v>
      </c>
      <c r="N582" s="16" t="b">
        <f t="shared" si="50"/>
        <v>1</v>
      </c>
      <c r="O582" s="16" t="b">
        <f t="shared" si="51"/>
        <v>1</v>
      </c>
    </row>
    <row r="583" spans="1:15">
      <c r="A583" s="77">
        <v>564</v>
      </c>
      <c r="B583" s="212"/>
      <c r="C583" s="213"/>
      <c r="D583" s="206"/>
      <c r="E583" s="230"/>
      <c r="F583" s="212"/>
      <c r="G583" s="206"/>
      <c r="H583" s="338"/>
      <c r="I583" s="390"/>
      <c r="J583" s="16" t="b">
        <f t="shared" si="52"/>
        <v>1</v>
      </c>
      <c r="K583" s="16" t="b">
        <f t="shared" si="53"/>
        <v>1</v>
      </c>
      <c r="L583" s="16" t="b">
        <f t="shared" si="54"/>
        <v>1</v>
      </c>
      <c r="M583" s="16" t="b">
        <f t="shared" si="49"/>
        <v>1</v>
      </c>
      <c r="N583" s="16" t="b">
        <f t="shared" si="50"/>
        <v>1</v>
      </c>
      <c r="O583" s="16" t="b">
        <f t="shared" si="51"/>
        <v>1</v>
      </c>
    </row>
    <row r="584" spans="1:15">
      <c r="A584" s="77">
        <v>565</v>
      </c>
      <c r="B584" s="212"/>
      <c r="C584" s="213"/>
      <c r="D584" s="206"/>
      <c r="E584" s="230"/>
      <c r="F584" s="212"/>
      <c r="G584" s="206"/>
      <c r="H584" s="338"/>
      <c r="I584" s="390"/>
      <c r="J584" s="16" t="b">
        <f t="shared" si="52"/>
        <v>1</v>
      </c>
      <c r="K584" s="16" t="b">
        <f t="shared" si="53"/>
        <v>1</v>
      </c>
      <c r="L584" s="16" t="b">
        <f t="shared" si="54"/>
        <v>1</v>
      </c>
      <c r="M584" s="16" t="b">
        <f t="shared" si="49"/>
        <v>1</v>
      </c>
      <c r="N584" s="16" t="b">
        <f t="shared" si="50"/>
        <v>1</v>
      </c>
      <c r="O584" s="16" t="b">
        <f t="shared" si="51"/>
        <v>1</v>
      </c>
    </row>
    <row r="585" spans="1:15">
      <c r="A585" s="77">
        <v>566</v>
      </c>
      <c r="B585" s="212"/>
      <c r="C585" s="213"/>
      <c r="D585" s="206"/>
      <c r="E585" s="230"/>
      <c r="F585" s="212"/>
      <c r="G585" s="206"/>
      <c r="H585" s="338"/>
      <c r="I585" s="390"/>
      <c r="J585" s="16" t="b">
        <f t="shared" si="52"/>
        <v>1</v>
      </c>
      <c r="K585" s="16" t="b">
        <f t="shared" si="53"/>
        <v>1</v>
      </c>
      <c r="L585" s="16" t="b">
        <f t="shared" si="54"/>
        <v>1</v>
      </c>
      <c r="M585" s="16" t="b">
        <f t="shared" si="49"/>
        <v>1</v>
      </c>
      <c r="N585" s="16" t="b">
        <f t="shared" si="50"/>
        <v>1</v>
      </c>
      <c r="O585" s="16" t="b">
        <f t="shared" si="51"/>
        <v>1</v>
      </c>
    </row>
    <row r="586" spans="1:15">
      <c r="A586" s="77">
        <v>567</v>
      </c>
      <c r="B586" s="212"/>
      <c r="C586" s="213"/>
      <c r="D586" s="206"/>
      <c r="E586" s="230"/>
      <c r="F586" s="212"/>
      <c r="G586" s="206"/>
      <c r="H586" s="338"/>
      <c r="I586" s="390"/>
      <c r="J586" s="16" t="b">
        <f t="shared" si="52"/>
        <v>1</v>
      </c>
      <c r="K586" s="16" t="b">
        <f t="shared" si="53"/>
        <v>1</v>
      </c>
      <c r="L586" s="16" t="b">
        <f t="shared" si="54"/>
        <v>1</v>
      </c>
      <c r="M586" s="16" t="b">
        <f t="shared" si="49"/>
        <v>1</v>
      </c>
      <c r="N586" s="16" t="b">
        <f t="shared" si="50"/>
        <v>1</v>
      </c>
      <c r="O586" s="16" t="b">
        <f t="shared" si="51"/>
        <v>1</v>
      </c>
    </row>
    <row r="587" spans="1:15">
      <c r="A587" s="77">
        <v>568</v>
      </c>
      <c r="B587" s="212"/>
      <c r="C587" s="213"/>
      <c r="D587" s="206"/>
      <c r="E587" s="230"/>
      <c r="F587" s="212"/>
      <c r="G587" s="206"/>
      <c r="H587" s="338"/>
      <c r="I587" s="390"/>
      <c r="J587" s="16" t="b">
        <f t="shared" si="52"/>
        <v>1</v>
      </c>
      <c r="K587" s="16" t="b">
        <f t="shared" si="53"/>
        <v>1</v>
      </c>
      <c r="L587" s="16" t="b">
        <f t="shared" si="54"/>
        <v>1</v>
      </c>
      <c r="M587" s="16" t="b">
        <f t="shared" si="49"/>
        <v>1</v>
      </c>
      <c r="N587" s="16" t="b">
        <f t="shared" si="50"/>
        <v>1</v>
      </c>
      <c r="O587" s="16" t="b">
        <f t="shared" si="51"/>
        <v>1</v>
      </c>
    </row>
    <row r="588" spans="1:15">
      <c r="A588" s="77">
        <v>569</v>
      </c>
      <c r="B588" s="212"/>
      <c r="C588" s="213"/>
      <c r="D588" s="206"/>
      <c r="E588" s="230"/>
      <c r="F588" s="212"/>
      <c r="G588" s="206"/>
      <c r="H588" s="338"/>
      <c r="I588" s="390"/>
      <c r="J588" s="16" t="b">
        <f t="shared" si="52"/>
        <v>1</v>
      </c>
      <c r="K588" s="16" t="b">
        <f t="shared" si="53"/>
        <v>1</v>
      </c>
      <c r="L588" s="16" t="b">
        <f t="shared" si="54"/>
        <v>1</v>
      </c>
      <c r="M588" s="16" t="b">
        <f t="shared" si="49"/>
        <v>1</v>
      </c>
      <c r="N588" s="16" t="b">
        <f t="shared" si="50"/>
        <v>1</v>
      </c>
      <c r="O588" s="16" t="b">
        <f t="shared" si="51"/>
        <v>1</v>
      </c>
    </row>
    <row r="589" spans="1:15">
      <c r="A589" s="77">
        <v>570</v>
      </c>
      <c r="B589" s="212"/>
      <c r="C589" s="213"/>
      <c r="D589" s="206"/>
      <c r="E589" s="230"/>
      <c r="F589" s="212"/>
      <c r="G589" s="206"/>
      <c r="H589" s="338"/>
      <c r="I589" s="390"/>
      <c r="J589" s="16" t="b">
        <f t="shared" si="52"/>
        <v>1</v>
      </c>
      <c r="K589" s="16" t="b">
        <f t="shared" si="53"/>
        <v>1</v>
      </c>
      <c r="L589" s="16" t="b">
        <f t="shared" si="54"/>
        <v>1</v>
      </c>
      <c r="M589" s="16" t="b">
        <f t="shared" si="49"/>
        <v>1</v>
      </c>
      <c r="N589" s="16" t="b">
        <f t="shared" si="50"/>
        <v>1</v>
      </c>
      <c r="O589" s="16" t="b">
        <f t="shared" si="51"/>
        <v>1</v>
      </c>
    </row>
    <row r="590" spans="1:15">
      <c r="A590" s="77">
        <v>571</v>
      </c>
      <c r="B590" s="212"/>
      <c r="C590" s="213"/>
      <c r="D590" s="206"/>
      <c r="E590" s="230"/>
      <c r="F590" s="212"/>
      <c r="G590" s="206"/>
      <c r="H590" s="338"/>
      <c r="I590" s="390"/>
      <c r="J590" s="16" t="b">
        <f t="shared" si="52"/>
        <v>1</v>
      </c>
      <c r="K590" s="16" t="b">
        <f t="shared" si="53"/>
        <v>1</v>
      </c>
      <c r="L590" s="16" t="b">
        <f t="shared" si="54"/>
        <v>1</v>
      </c>
      <c r="M590" s="16" t="b">
        <f t="shared" si="49"/>
        <v>1</v>
      </c>
      <c r="N590" s="16" t="b">
        <f t="shared" si="50"/>
        <v>1</v>
      </c>
      <c r="O590" s="16" t="b">
        <f t="shared" si="51"/>
        <v>1</v>
      </c>
    </row>
    <row r="591" spans="1:15">
      <c r="A591" s="77">
        <v>572</v>
      </c>
      <c r="B591" s="212"/>
      <c r="C591" s="213"/>
      <c r="D591" s="206"/>
      <c r="E591" s="230"/>
      <c r="F591" s="212"/>
      <c r="G591" s="206"/>
      <c r="H591" s="338"/>
      <c r="I591" s="390"/>
      <c r="J591" s="16" t="b">
        <f t="shared" si="52"/>
        <v>1</v>
      </c>
      <c r="K591" s="16" t="b">
        <f t="shared" si="53"/>
        <v>1</v>
      </c>
      <c r="L591" s="16" t="b">
        <f t="shared" si="54"/>
        <v>1</v>
      </c>
      <c r="M591" s="16" t="b">
        <f t="shared" si="49"/>
        <v>1</v>
      </c>
      <c r="N591" s="16" t="b">
        <f t="shared" si="50"/>
        <v>1</v>
      </c>
      <c r="O591" s="16" t="b">
        <f t="shared" si="51"/>
        <v>1</v>
      </c>
    </row>
    <row r="592" spans="1:15">
      <c r="A592" s="77">
        <v>573</v>
      </c>
      <c r="B592" s="212"/>
      <c r="C592" s="213"/>
      <c r="D592" s="206"/>
      <c r="E592" s="230"/>
      <c r="F592" s="212"/>
      <c r="G592" s="206"/>
      <c r="H592" s="338"/>
      <c r="I592" s="390"/>
      <c r="J592" s="16" t="b">
        <f t="shared" si="52"/>
        <v>1</v>
      </c>
      <c r="K592" s="16" t="b">
        <f t="shared" si="53"/>
        <v>1</v>
      </c>
      <c r="L592" s="16" t="b">
        <f t="shared" si="54"/>
        <v>1</v>
      </c>
      <c r="M592" s="16" t="b">
        <f t="shared" si="49"/>
        <v>1</v>
      </c>
      <c r="N592" s="16" t="b">
        <f t="shared" si="50"/>
        <v>1</v>
      </c>
      <c r="O592" s="16" t="b">
        <f t="shared" si="51"/>
        <v>1</v>
      </c>
    </row>
    <row r="593" spans="1:15">
      <c r="A593" s="77">
        <v>574</v>
      </c>
      <c r="B593" s="212"/>
      <c r="C593" s="213"/>
      <c r="D593" s="206"/>
      <c r="E593" s="230"/>
      <c r="F593" s="212"/>
      <c r="G593" s="206"/>
      <c r="H593" s="338"/>
      <c r="I593" s="390"/>
      <c r="J593" s="16" t="b">
        <f t="shared" si="52"/>
        <v>1</v>
      </c>
      <c r="K593" s="16" t="b">
        <f t="shared" si="53"/>
        <v>1</v>
      </c>
      <c r="L593" s="16" t="b">
        <f t="shared" si="54"/>
        <v>1</v>
      </c>
      <c r="M593" s="16" t="b">
        <f t="shared" si="49"/>
        <v>1</v>
      </c>
      <c r="N593" s="16" t="b">
        <f t="shared" si="50"/>
        <v>1</v>
      </c>
      <c r="O593" s="16" t="b">
        <f t="shared" si="51"/>
        <v>1</v>
      </c>
    </row>
    <row r="594" spans="1:15">
      <c r="A594" s="77">
        <v>575</v>
      </c>
      <c r="B594" s="212"/>
      <c r="C594" s="213"/>
      <c r="D594" s="206"/>
      <c r="E594" s="230"/>
      <c r="F594" s="212"/>
      <c r="G594" s="206"/>
      <c r="H594" s="338"/>
      <c r="I594" s="390"/>
      <c r="J594" s="16" t="b">
        <f t="shared" si="52"/>
        <v>1</v>
      </c>
      <c r="K594" s="16" t="b">
        <f t="shared" si="53"/>
        <v>1</v>
      </c>
      <c r="L594" s="16" t="b">
        <f t="shared" si="54"/>
        <v>1</v>
      </c>
      <c r="M594" s="16" t="b">
        <f t="shared" si="49"/>
        <v>1</v>
      </c>
      <c r="N594" s="16" t="b">
        <f t="shared" si="50"/>
        <v>1</v>
      </c>
      <c r="O594" s="16" t="b">
        <f t="shared" si="51"/>
        <v>1</v>
      </c>
    </row>
    <row r="595" spans="1:15">
      <c r="A595" s="77">
        <v>576</v>
      </c>
      <c r="B595" s="212"/>
      <c r="C595" s="213"/>
      <c r="D595" s="206"/>
      <c r="E595" s="230"/>
      <c r="F595" s="212"/>
      <c r="G595" s="206"/>
      <c r="H595" s="338"/>
      <c r="I595" s="390"/>
      <c r="J595" s="16" t="b">
        <f t="shared" si="52"/>
        <v>1</v>
      </c>
      <c r="K595" s="16" t="b">
        <f t="shared" si="53"/>
        <v>1</v>
      </c>
      <c r="L595" s="16" t="b">
        <f t="shared" si="54"/>
        <v>1</v>
      </c>
      <c r="M595" s="16" t="b">
        <f t="shared" si="49"/>
        <v>1</v>
      </c>
      <c r="N595" s="16" t="b">
        <f t="shared" si="50"/>
        <v>1</v>
      </c>
      <c r="O595" s="16" t="b">
        <f t="shared" si="51"/>
        <v>1</v>
      </c>
    </row>
    <row r="596" spans="1:15">
      <c r="A596" s="77">
        <v>577</v>
      </c>
      <c r="B596" s="212"/>
      <c r="C596" s="213"/>
      <c r="D596" s="206"/>
      <c r="E596" s="230"/>
      <c r="F596" s="212"/>
      <c r="G596" s="206"/>
      <c r="H596" s="338"/>
      <c r="I596" s="390"/>
      <c r="J596" s="16" t="b">
        <f t="shared" si="52"/>
        <v>1</v>
      </c>
      <c r="K596" s="16" t="b">
        <f t="shared" si="53"/>
        <v>1</v>
      </c>
      <c r="L596" s="16" t="b">
        <f t="shared" si="54"/>
        <v>1</v>
      </c>
      <c r="M596" s="16" t="b">
        <f t="shared" ref="M596:M659" si="55">IF(D596="",TRUE,(IF(ISNUMBER(MATCH(D596,CountriesList,0)),TRUE,FALSE)))</f>
        <v>1</v>
      </c>
      <c r="N596" s="16" t="b">
        <f t="shared" ref="N596:N659" si="56">IF(E596="",TRUE,(IF(ISNUMBER(MATCH(E596,type_list,0)),TRUE,FALSE)))</f>
        <v>1</v>
      </c>
      <c r="O596" s="16" t="b">
        <f t="shared" ref="O596:O659" si="57">IF(G596="",TRUE,(IF(ISNUMBER(MATCH(G596,ShortRelationList,0)),TRUE,FALSE)))</f>
        <v>1</v>
      </c>
    </row>
    <row r="597" spans="1:15">
      <c r="A597" s="77">
        <v>578</v>
      </c>
      <c r="B597" s="212"/>
      <c r="C597" s="213"/>
      <c r="D597" s="206"/>
      <c r="E597" s="230"/>
      <c r="F597" s="212"/>
      <c r="G597" s="206"/>
      <c r="H597" s="338"/>
      <c r="I597" s="390"/>
      <c r="J597" s="16" t="b">
        <f t="shared" si="52"/>
        <v>1</v>
      </c>
      <c r="K597" s="16" t="b">
        <f t="shared" si="53"/>
        <v>1</v>
      </c>
      <c r="L597" s="16" t="b">
        <f t="shared" si="54"/>
        <v>1</v>
      </c>
      <c r="M597" s="16" t="b">
        <f t="shared" si="55"/>
        <v>1</v>
      </c>
      <c r="N597" s="16" t="b">
        <f t="shared" si="56"/>
        <v>1</v>
      </c>
      <c r="O597" s="16" t="b">
        <f t="shared" si="57"/>
        <v>1</v>
      </c>
    </row>
    <row r="598" spans="1:15">
      <c r="A598" s="77">
        <v>579</v>
      </c>
      <c r="B598" s="212"/>
      <c r="C598" s="213"/>
      <c r="D598" s="206"/>
      <c r="E598" s="230"/>
      <c r="F598" s="212"/>
      <c r="G598" s="206"/>
      <c r="H598" s="338"/>
      <c r="I598" s="390"/>
      <c r="J598" s="16" t="b">
        <f t="shared" ref="J598:J661" si="58">IF(ISBLANK(B598),TRUE,IF(OR(ISBLANK(C598),ISBLANK(D598),ISBLANK(E598),ISBLANK(F598),ISBLANK(G598),ISBLANK(H598)),FALSE,TRUE))</f>
        <v>1</v>
      </c>
      <c r="K598" s="16" t="b">
        <f t="shared" ref="K598:K661" si="59">IF(OR(AND(B598="N/A",D598="N/A",E598="N/A",G598="N/A"),AND(ISBLANK(B598),ISBLANK(D598),ISBLANK(E598),ISBLANK(G598)),AND(NOT(ISBLANK(B598)),NOT(ISBLANK(D598)),NOT(ISBLANK(E598)),NOT(ISBLANK(G598)),B598&lt;&gt;"N/A",D598&lt;&gt;"N/A",E598&lt;&gt;"N/A",G598&lt;&gt;"N/A")),TRUE,FALSE)</f>
        <v>1</v>
      </c>
      <c r="L598" s="16" t="b">
        <f t="shared" ref="L598:L661" si="60">IF(OR(AND(ISBLANK(B598),H598=0),AND(B598="N/A",H598=0),AND(NOT(ISBLANK(B598)),B598&lt;&gt;"N/A",H598&lt;&gt;0)),TRUE,FALSE)</f>
        <v>1</v>
      </c>
      <c r="M598" s="16" t="b">
        <f t="shared" si="55"/>
        <v>1</v>
      </c>
      <c r="N598" s="16" t="b">
        <f t="shared" si="56"/>
        <v>1</v>
      </c>
      <c r="O598" s="16" t="b">
        <f t="shared" si="57"/>
        <v>1</v>
      </c>
    </row>
    <row r="599" spans="1:15">
      <c r="A599" s="77">
        <v>580</v>
      </c>
      <c r="B599" s="212"/>
      <c r="C599" s="213"/>
      <c r="D599" s="206"/>
      <c r="E599" s="230"/>
      <c r="F599" s="212"/>
      <c r="G599" s="206"/>
      <c r="H599" s="338"/>
      <c r="I599" s="390"/>
      <c r="J599" s="16" t="b">
        <f t="shared" si="58"/>
        <v>1</v>
      </c>
      <c r="K599" s="16" t="b">
        <f t="shared" si="59"/>
        <v>1</v>
      </c>
      <c r="L599" s="16" t="b">
        <f t="shared" si="60"/>
        <v>1</v>
      </c>
      <c r="M599" s="16" t="b">
        <f t="shared" si="55"/>
        <v>1</v>
      </c>
      <c r="N599" s="16" t="b">
        <f t="shared" si="56"/>
        <v>1</v>
      </c>
      <c r="O599" s="16" t="b">
        <f t="shared" si="57"/>
        <v>1</v>
      </c>
    </row>
    <row r="600" spans="1:15">
      <c r="A600" s="77">
        <v>581</v>
      </c>
      <c r="B600" s="212"/>
      <c r="C600" s="213"/>
      <c r="D600" s="206"/>
      <c r="E600" s="230"/>
      <c r="F600" s="212"/>
      <c r="G600" s="206"/>
      <c r="H600" s="338"/>
      <c r="I600" s="390"/>
      <c r="J600" s="16" t="b">
        <f t="shared" si="58"/>
        <v>1</v>
      </c>
      <c r="K600" s="16" t="b">
        <f t="shared" si="59"/>
        <v>1</v>
      </c>
      <c r="L600" s="16" t="b">
        <f t="shared" si="60"/>
        <v>1</v>
      </c>
      <c r="M600" s="16" t="b">
        <f t="shared" si="55"/>
        <v>1</v>
      </c>
      <c r="N600" s="16" t="b">
        <f t="shared" si="56"/>
        <v>1</v>
      </c>
      <c r="O600" s="16" t="b">
        <f t="shared" si="57"/>
        <v>1</v>
      </c>
    </row>
    <row r="601" spans="1:15">
      <c r="A601" s="77">
        <v>582</v>
      </c>
      <c r="B601" s="212"/>
      <c r="C601" s="213"/>
      <c r="D601" s="206"/>
      <c r="E601" s="230"/>
      <c r="F601" s="212"/>
      <c r="G601" s="206"/>
      <c r="H601" s="338"/>
      <c r="I601" s="390"/>
      <c r="J601" s="16" t="b">
        <f t="shared" si="58"/>
        <v>1</v>
      </c>
      <c r="K601" s="16" t="b">
        <f t="shared" si="59"/>
        <v>1</v>
      </c>
      <c r="L601" s="16" t="b">
        <f t="shared" si="60"/>
        <v>1</v>
      </c>
      <c r="M601" s="16" t="b">
        <f t="shared" si="55"/>
        <v>1</v>
      </c>
      <c r="N601" s="16" t="b">
        <f t="shared" si="56"/>
        <v>1</v>
      </c>
      <c r="O601" s="16" t="b">
        <f t="shared" si="57"/>
        <v>1</v>
      </c>
    </row>
    <row r="602" spans="1:15">
      <c r="A602" s="77">
        <v>583</v>
      </c>
      <c r="B602" s="212"/>
      <c r="C602" s="213"/>
      <c r="D602" s="206"/>
      <c r="E602" s="230"/>
      <c r="F602" s="212"/>
      <c r="G602" s="206"/>
      <c r="H602" s="338"/>
      <c r="I602" s="390"/>
      <c r="J602" s="16" t="b">
        <f t="shared" si="58"/>
        <v>1</v>
      </c>
      <c r="K602" s="16" t="b">
        <f t="shared" si="59"/>
        <v>1</v>
      </c>
      <c r="L602" s="16" t="b">
        <f t="shared" si="60"/>
        <v>1</v>
      </c>
      <c r="M602" s="16" t="b">
        <f t="shared" si="55"/>
        <v>1</v>
      </c>
      <c r="N602" s="16" t="b">
        <f t="shared" si="56"/>
        <v>1</v>
      </c>
      <c r="O602" s="16" t="b">
        <f t="shared" si="57"/>
        <v>1</v>
      </c>
    </row>
    <row r="603" spans="1:15">
      <c r="A603" s="77">
        <v>584</v>
      </c>
      <c r="B603" s="212"/>
      <c r="C603" s="213"/>
      <c r="D603" s="206"/>
      <c r="E603" s="230"/>
      <c r="F603" s="212"/>
      <c r="G603" s="206"/>
      <c r="H603" s="338"/>
      <c r="I603" s="390"/>
      <c r="J603" s="16" t="b">
        <f t="shared" si="58"/>
        <v>1</v>
      </c>
      <c r="K603" s="16" t="b">
        <f t="shared" si="59"/>
        <v>1</v>
      </c>
      <c r="L603" s="16" t="b">
        <f t="shared" si="60"/>
        <v>1</v>
      </c>
      <c r="M603" s="16" t="b">
        <f t="shared" si="55"/>
        <v>1</v>
      </c>
      <c r="N603" s="16" t="b">
        <f t="shared" si="56"/>
        <v>1</v>
      </c>
      <c r="O603" s="16" t="b">
        <f t="shared" si="57"/>
        <v>1</v>
      </c>
    </row>
    <row r="604" spans="1:15">
      <c r="A604" s="77">
        <v>585</v>
      </c>
      <c r="B604" s="212"/>
      <c r="C604" s="213"/>
      <c r="D604" s="206"/>
      <c r="E604" s="230"/>
      <c r="F604" s="212"/>
      <c r="G604" s="206"/>
      <c r="H604" s="338"/>
      <c r="I604" s="390"/>
      <c r="J604" s="16" t="b">
        <f t="shared" si="58"/>
        <v>1</v>
      </c>
      <c r="K604" s="16" t="b">
        <f t="shared" si="59"/>
        <v>1</v>
      </c>
      <c r="L604" s="16" t="b">
        <f t="shared" si="60"/>
        <v>1</v>
      </c>
      <c r="M604" s="16" t="b">
        <f t="shared" si="55"/>
        <v>1</v>
      </c>
      <c r="N604" s="16" t="b">
        <f t="shared" si="56"/>
        <v>1</v>
      </c>
      <c r="O604" s="16" t="b">
        <f t="shared" si="57"/>
        <v>1</v>
      </c>
    </row>
    <row r="605" spans="1:15">
      <c r="A605" s="77">
        <v>586</v>
      </c>
      <c r="B605" s="212"/>
      <c r="C605" s="213"/>
      <c r="D605" s="206"/>
      <c r="E605" s="230"/>
      <c r="F605" s="212"/>
      <c r="G605" s="206"/>
      <c r="H605" s="338"/>
      <c r="I605" s="390"/>
      <c r="J605" s="16" t="b">
        <f t="shared" si="58"/>
        <v>1</v>
      </c>
      <c r="K605" s="16" t="b">
        <f t="shared" si="59"/>
        <v>1</v>
      </c>
      <c r="L605" s="16" t="b">
        <f t="shared" si="60"/>
        <v>1</v>
      </c>
      <c r="M605" s="16" t="b">
        <f t="shared" si="55"/>
        <v>1</v>
      </c>
      <c r="N605" s="16" t="b">
        <f t="shared" si="56"/>
        <v>1</v>
      </c>
      <c r="O605" s="16" t="b">
        <f t="shared" si="57"/>
        <v>1</v>
      </c>
    </row>
    <row r="606" spans="1:15">
      <c r="A606" s="77">
        <v>587</v>
      </c>
      <c r="B606" s="212"/>
      <c r="C606" s="213"/>
      <c r="D606" s="206"/>
      <c r="E606" s="230"/>
      <c r="F606" s="212"/>
      <c r="G606" s="206"/>
      <c r="H606" s="338"/>
      <c r="I606" s="390"/>
      <c r="J606" s="16" t="b">
        <f t="shared" si="58"/>
        <v>1</v>
      </c>
      <c r="K606" s="16" t="b">
        <f t="shared" si="59"/>
        <v>1</v>
      </c>
      <c r="L606" s="16" t="b">
        <f t="shared" si="60"/>
        <v>1</v>
      </c>
      <c r="M606" s="16" t="b">
        <f t="shared" si="55"/>
        <v>1</v>
      </c>
      <c r="N606" s="16" t="b">
        <f t="shared" si="56"/>
        <v>1</v>
      </c>
      <c r="O606" s="16" t="b">
        <f t="shared" si="57"/>
        <v>1</v>
      </c>
    </row>
    <row r="607" spans="1:15">
      <c r="A607" s="77">
        <v>588</v>
      </c>
      <c r="B607" s="212"/>
      <c r="C607" s="213"/>
      <c r="D607" s="206"/>
      <c r="E607" s="230"/>
      <c r="F607" s="212"/>
      <c r="G607" s="206"/>
      <c r="H607" s="338"/>
      <c r="I607" s="390"/>
      <c r="J607" s="16" t="b">
        <f t="shared" si="58"/>
        <v>1</v>
      </c>
      <c r="K607" s="16" t="b">
        <f t="shared" si="59"/>
        <v>1</v>
      </c>
      <c r="L607" s="16" t="b">
        <f t="shared" si="60"/>
        <v>1</v>
      </c>
      <c r="M607" s="16" t="b">
        <f t="shared" si="55"/>
        <v>1</v>
      </c>
      <c r="N607" s="16" t="b">
        <f t="shared" si="56"/>
        <v>1</v>
      </c>
      <c r="O607" s="16" t="b">
        <f t="shared" si="57"/>
        <v>1</v>
      </c>
    </row>
    <row r="608" spans="1:15">
      <c r="A608" s="77">
        <v>589</v>
      </c>
      <c r="B608" s="212"/>
      <c r="C608" s="213"/>
      <c r="D608" s="206"/>
      <c r="E608" s="230"/>
      <c r="F608" s="212"/>
      <c r="G608" s="206"/>
      <c r="H608" s="338"/>
      <c r="I608" s="390"/>
      <c r="J608" s="16" t="b">
        <f t="shared" si="58"/>
        <v>1</v>
      </c>
      <c r="K608" s="16" t="b">
        <f t="shared" si="59"/>
        <v>1</v>
      </c>
      <c r="L608" s="16" t="b">
        <f t="shared" si="60"/>
        <v>1</v>
      </c>
      <c r="M608" s="16" t="b">
        <f t="shared" si="55"/>
        <v>1</v>
      </c>
      <c r="N608" s="16" t="b">
        <f t="shared" si="56"/>
        <v>1</v>
      </c>
      <c r="O608" s="16" t="b">
        <f t="shared" si="57"/>
        <v>1</v>
      </c>
    </row>
    <row r="609" spans="1:15">
      <c r="A609" s="77">
        <v>590</v>
      </c>
      <c r="B609" s="212"/>
      <c r="C609" s="213"/>
      <c r="D609" s="206"/>
      <c r="E609" s="230"/>
      <c r="F609" s="212"/>
      <c r="G609" s="206"/>
      <c r="H609" s="338"/>
      <c r="I609" s="390"/>
      <c r="J609" s="16" t="b">
        <f t="shared" si="58"/>
        <v>1</v>
      </c>
      <c r="K609" s="16" t="b">
        <f t="shared" si="59"/>
        <v>1</v>
      </c>
      <c r="L609" s="16" t="b">
        <f t="shared" si="60"/>
        <v>1</v>
      </c>
      <c r="M609" s="16" t="b">
        <f t="shared" si="55"/>
        <v>1</v>
      </c>
      <c r="N609" s="16" t="b">
        <f t="shared" si="56"/>
        <v>1</v>
      </c>
      <c r="O609" s="16" t="b">
        <f t="shared" si="57"/>
        <v>1</v>
      </c>
    </row>
    <row r="610" spans="1:15">
      <c r="A610" s="77">
        <v>591</v>
      </c>
      <c r="B610" s="212"/>
      <c r="C610" s="213"/>
      <c r="D610" s="206"/>
      <c r="E610" s="230"/>
      <c r="F610" s="212"/>
      <c r="G610" s="206"/>
      <c r="H610" s="338"/>
      <c r="I610" s="390"/>
      <c r="J610" s="16" t="b">
        <f t="shared" si="58"/>
        <v>1</v>
      </c>
      <c r="K610" s="16" t="b">
        <f t="shared" si="59"/>
        <v>1</v>
      </c>
      <c r="L610" s="16" t="b">
        <f t="shared" si="60"/>
        <v>1</v>
      </c>
      <c r="M610" s="16" t="b">
        <f t="shared" si="55"/>
        <v>1</v>
      </c>
      <c r="N610" s="16" t="b">
        <f t="shared" si="56"/>
        <v>1</v>
      </c>
      <c r="O610" s="16" t="b">
        <f t="shared" si="57"/>
        <v>1</v>
      </c>
    </row>
    <row r="611" spans="1:15">
      <c r="A611" s="77">
        <v>592</v>
      </c>
      <c r="B611" s="212"/>
      <c r="C611" s="213"/>
      <c r="D611" s="206"/>
      <c r="E611" s="230"/>
      <c r="F611" s="212"/>
      <c r="G611" s="206"/>
      <c r="H611" s="338"/>
      <c r="I611" s="390"/>
      <c r="J611" s="16" t="b">
        <f t="shared" si="58"/>
        <v>1</v>
      </c>
      <c r="K611" s="16" t="b">
        <f t="shared" si="59"/>
        <v>1</v>
      </c>
      <c r="L611" s="16" t="b">
        <f t="shared" si="60"/>
        <v>1</v>
      </c>
      <c r="M611" s="16" t="b">
        <f t="shared" si="55"/>
        <v>1</v>
      </c>
      <c r="N611" s="16" t="b">
        <f t="shared" si="56"/>
        <v>1</v>
      </c>
      <c r="O611" s="16" t="b">
        <f t="shared" si="57"/>
        <v>1</v>
      </c>
    </row>
    <row r="612" spans="1:15">
      <c r="A612" s="77">
        <v>593</v>
      </c>
      <c r="B612" s="212"/>
      <c r="C612" s="213"/>
      <c r="D612" s="206"/>
      <c r="E612" s="230"/>
      <c r="F612" s="212"/>
      <c r="G612" s="206"/>
      <c r="H612" s="338"/>
      <c r="I612" s="390"/>
      <c r="J612" s="16" t="b">
        <f t="shared" si="58"/>
        <v>1</v>
      </c>
      <c r="K612" s="16" t="b">
        <f t="shared" si="59"/>
        <v>1</v>
      </c>
      <c r="L612" s="16" t="b">
        <f t="shared" si="60"/>
        <v>1</v>
      </c>
      <c r="M612" s="16" t="b">
        <f t="shared" si="55"/>
        <v>1</v>
      </c>
      <c r="N612" s="16" t="b">
        <f t="shared" si="56"/>
        <v>1</v>
      </c>
      <c r="O612" s="16" t="b">
        <f t="shared" si="57"/>
        <v>1</v>
      </c>
    </row>
    <row r="613" spans="1:15">
      <c r="A613" s="77">
        <v>594</v>
      </c>
      <c r="B613" s="212"/>
      <c r="C613" s="213"/>
      <c r="D613" s="206"/>
      <c r="E613" s="230"/>
      <c r="F613" s="212"/>
      <c r="G613" s="206"/>
      <c r="H613" s="338"/>
      <c r="I613" s="390"/>
      <c r="J613" s="16" t="b">
        <f t="shared" si="58"/>
        <v>1</v>
      </c>
      <c r="K613" s="16" t="b">
        <f t="shared" si="59"/>
        <v>1</v>
      </c>
      <c r="L613" s="16" t="b">
        <f t="shared" si="60"/>
        <v>1</v>
      </c>
      <c r="M613" s="16" t="b">
        <f t="shared" si="55"/>
        <v>1</v>
      </c>
      <c r="N613" s="16" t="b">
        <f t="shared" si="56"/>
        <v>1</v>
      </c>
      <c r="O613" s="16" t="b">
        <f t="shared" si="57"/>
        <v>1</v>
      </c>
    </row>
    <row r="614" spans="1:15">
      <c r="A614" s="77">
        <v>595</v>
      </c>
      <c r="B614" s="212"/>
      <c r="C614" s="213"/>
      <c r="D614" s="206"/>
      <c r="E614" s="230"/>
      <c r="F614" s="212"/>
      <c r="G614" s="206"/>
      <c r="H614" s="338"/>
      <c r="I614" s="390"/>
      <c r="J614" s="16" t="b">
        <f t="shared" si="58"/>
        <v>1</v>
      </c>
      <c r="K614" s="16" t="b">
        <f t="shared" si="59"/>
        <v>1</v>
      </c>
      <c r="L614" s="16" t="b">
        <f t="shared" si="60"/>
        <v>1</v>
      </c>
      <c r="M614" s="16" t="b">
        <f t="shared" si="55"/>
        <v>1</v>
      </c>
      <c r="N614" s="16" t="b">
        <f t="shared" si="56"/>
        <v>1</v>
      </c>
      <c r="O614" s="16" t="b">
        <f t="shared" si="57"/>
        <v>1</v>
      </c>
    </row>
    <row r="615" spans="1:15">
      <c r="A615" s="77">
        <v>596</v>
      </c>
      <c r="B615" s="212"/>
      <c r="C615" s="213"/>
      <c r="D615" s="206"/>
      <c r="E615" s="230"/>
      <c r="F615" s="212"/>
      <c r="G615" s="206"/>
      <c r="H615" s="338"/>
      <c r="I615" s="390"/>
      <c r="J615" s="16" t="b">
        <f t="shared" si="58"/>
        <v>1</v>
      </c>
      <c r="K615" s="16" t="b">
        <f t="shared" si="59"/>
        <v>1</v>
      </c>
      <c r="L615" s="16" t="b">
        <f t="shared" si="60"/>
        <v>1</v>
      </c>
      <c r="M615" s="16" t="b">
        <f t="shared" si="55"/>
        <v>1</v>
      </c>
      <c r="N615" s="16" t="b">
        <f t="shared" si="56"/>
        <v>1</v>
      </c>
      <c r="O615" s="16" t="b">
        <f t="shared" si="57"/>
        <v>1</v>
      </c>
    </row>
    <row r="616" spans="1:15">
      <c r="A616" s="77">
        <v>597</v>
      </c>
      <c r="B616" s="212"/>
      <c r="C616" s="213"/>
      <c r="D616" s="206"/>
      <c r="E616" s="230"/>
      <c r="F616" s="212"/>
      <c r="G616" s="206"/>
      <c r="H616" s="338"/>
      <c r="I616" s="390"/>
      <c r="J616" s="16" t="b">
        <f t="shared" si="58"/>
        <v>1</v>
      </c>
      <c r="K616" s="16" t="b">
        <f t="shared" si="59"/>
        <v>1</v>
      </c>
      <c r="L616" s="16" t="b">
        <f t="shared" si="60"/>
        <v>1</v>
      </c>
      <c r="M616" s="16" t="b">
        <f t="shared" si="55"/>
        <v>1</v>
      </c>
      <c r="N616" s="16" t="b">
        <f t="shared" si="56"/>
        <v>1</v>
      </c>
      <c r="O616" s="16" t="b">
        <f t="shared" si="57"/>
        <v>1</v>
      </c>
    </row>
    <row r="617" spans="1:15">
      <c r="A617" s="77">
        <v>598</v>
      </c>
      <c r="B617" s="212"/>
      <c r="C617" s="213"/>
      <c r="D617" s="206"/>
      <c r="E617" s="230"/>
      <c r="F617" s="212"/>
      <c r="G617" s="206"/>
      <c r="H617" s="338"/>
      <c r="I617" s="390"/>
      <c r="J617" s="16" t="b">
        <f t="shared" si="58"/>
        <v>1</v>
      </c>
      <c r="K617" s="16" t="b">
        <f t="shared" si="59"/>
        <v>1</v>
      </c>
      <c r="L617" s="16" t="b">
        <f t="shared" si="60"/>
        <v>1</v>
      </c>
      <c r="M617" s="16" t="b">
        <f t="shared" si="55"/>
        <v>1</v>
      </c>
      <c r="N617" s="16" t="b">
        <f t="shared" si="56"/>
        <v>1</v>
      </c>
      <c r="O617" s="16" t="b">
        <f t="shared" si="57"/>
        <v>1</v>
      </c>
    </row>
    <row r="618" spans="1:15">
      <c r="A618" s="77">
        <v>599</v>
      </c>
      <c r="B618" s="212"/>
      <c r="C618" s="213"/>
      <c r="D618" s="206"/>
      <c r="E618" s="230"/>
      <c r="F618" s="212"/>
      <c r="G618" s="206"/>
      <c r="H618" s="338"/>
      <c r="I618" s="390"/>
      <c r="J618" s="16" t="b">
        <f t="shared" si="58"/>
        <v>1</v>
      </c>
      <c r="K618" s="16" t="b">
        <f t="shared" si="59"/>
        <v>1</v>
      </c>
      <c r="L618" s="16" t="b">
        <f t="shared" si="60"/>
        <v>1</v>
      </c>
      <c r="M618" s="16" t="b">
        <f t="shared" si="55"/>
        <v>1</v>
      </c>
      <c r="N618" s="16" t="b">
        <f t="shared" si="56"/>
        <v>1</v>
      </c>
      <c r="O618" s="16" t="b">
        <f t="shared" si="57"/>
        <v>1</v>
      </c>
    </row>
    <row r="619" spans="1:15">
      <c r="A619" s="77">
        <v>600</v>
      </c>
      <c r="B619" s="212"/>
      <c r="C619" s="213"/>
      <c r="D619" s="206"/>
      <c r="E619" s="230"/>
      <c r="F619" s="212"/>
      <c r="G619" s="206"/>
      <c r="H619" s="338"/>
      <c r="I619" s="390"/>
      <c r="J619" s="16" t="b">
        <f t="shared" si="58"/>
        <v>1</v>
      </c>
      <c r="K619" s="16" t="b">
        <f t="shared" si="59"/>
        <v>1</v>
      </c>
      <c r="L619" s="16" t="b">
        <f t="shared" si="60"/>
        <v>1</v>
      </c>
      <c r="M619" s="16" t="b">
        <f t="shared" si="55"/>
        <v>1</v>
      </c>
      <c r="N619" s="16" t="b">
        <f t="shared" si="56"/>
        <v>1</v>
      </c>
      <c r="O619" s="16" t="b">
        <f t="shared" si="57"/>
        <v>1</v>
      </c>
    </row>
    <row r="620" spans="1:15">
      <c r="A620" s="77">
        <v>601</v>
      </c>
      <c r="B620" s="212"/>
      <c r="C620" s="213"/>
      <c r="D620" s="206"/>
      <c r="E620" s="230"/>
      <c r="F620" s="212"/>
      <c r="G620" s="206"/>
      <c r="H620" s="338"/>
      <c r="I620" s="390"/>
      <c r="J620" s="16" t="b">
        <f t="shared" si="58"/>
        <v>1</v>
      </c>
      <c r="K620" s="16" t="b">
        <f t="shared" si="59"/>
        <v>1</v>
      </c>
      <c r="L620" s="16" t="b">
        <f t="shared" si="60"/>
        <v>1</v>
      </c>
      <c r="M620" s="16" t="b">
        <f t="shared" si="55"/>
        <v>1</v>
      </c>
      <c r="N620" s="16" t="b">
        <f t="shared" si="56"/>
        <v>1</v>
      </c>
      <c r="O620" s="16" t="b">
        <f t="shared" si="57"/>
        <v>1</v>
      </c>
    </row>
    <row r="621" spans="1:15">
      <c r="A621" s="77">
        <v>602</v>
      </c>
      <c r="B621" s="212"/>
      <c r="C621" s="213"/>
      <c r="D621" s="206"/>
      <c r="E621" s="230"/>
      <c r="F621" s="212"/>
      <c r="G621" s="206"/>
      <c r="H621" s="338"/>
      <c r="I621" s="390"/>
      <c r="J621" s="16" t="b">
        <f t="shared" si="58"/>
        <v>1</v>
      </c>
      <c r="K621" s="16" t="b">
        <f t="shared" si="59"/>
        <v>1</v>
      </c>
      <c r="L621" s="16" t="b">
        <f t="shared" si="60"/>
        <v>1</v>
      </c>
      <c r="M621" s="16" t="b">
        <f t="shared" si="55"/>
        <v>1</v>
      </c>
      <c r="N621" s="16" t="b">
        <f t="shared" si="56"/>
        <v>1</v>
      </c>
      <c r="O621" s="16" t="b">
        <f t="shared" si="57"/>
        <v>1</v>
      </c>
    </row>
    <row r="622" spans="1:15">
      <c r="A622" s="77">
        <v>603</v>
      </c>
      <c r="B622" s="212"/>
      <c r="C622" s="213"/>
      <c r="D622" s="206"/>
      <c r="E622" s="230"/>
      <c r="F622" s="212"/>
      <c r="G622" s="206"/>
      <c r="H622" s="338"/>
      <c r="I622" s="390"/>
      <c r="J622" s="16" t="b">
        <f t="shared" si="58"/>
        <v>1</v>
      </c>
      <c r="K622" s="16" t="b">
        <f t="shared" si="59"/>
        <v>1</v>
      </c>
      <c r="L622" s="16" t="b">
        <f t="shared" si="60"/>
        <v>1</v>
      </c>
      <c r="M622" s="16" t="b">
        <f t="shared" si="55"/>
        <v>1</v>
      </c>
      <c r="N622" s="16" t="b">
        <f t="shared" si="56"/>
        <v>1</v>
      </c>
      <c r="O622" s="16" t="b">
        <f t="shared" si="57"/>
        <v>1</v>
      </c>
    </row>
    <row r="623" spans="1:15">
      <c r="A623" s="77">
        <v>604</v>
      </c>
      <c r="B623" s="212"/>
      <c r="C623" s="213"/>
      <c r="D623" s="206"/>
      <c r="E623" s="230"/>
      <c r="F623" s="212"/>
      <c r="G623" s="206"/>
      <c r="H623" s="338"/>
      <c r="I623" s="390"/>
      <c r="J623" s="16" t="b">
        <f t="shared" si="58"/>
        <v>1</v>
      </c>
      <c r="K623" s="16" t="b">
        <f t="shared" si="59"/>
        <v>1</v>
      </c>
      <c r="L623" s="16" t="b">
        <f t="shared" si="60"/>
        <v>1</v>
      </c>
      <c r="M623" s="16" t="b">
        <f t="shared" si="55"/>
        <v>1</v>
      </c>
      <c r="N623" s="16" t="b">
        <f t="shared" si="56"/>
        <v>1</v>
      </c>
      <c r="O623" s="16" t="b">
        <f t="shared" si="57"/>
        <v>1</v>
      </c>
    </row>
    <row r="624" spans="1:15">
      <c r="A624" s="77">
        <v>605</v>
      </c>
      <c r="B624" s="212"/>
      <c r="C624" s="213"/>
      <c r="D624" s="206"/>
      <c r="E624" s="230"/>
      <c r="F624" s="212"/>
      <c r="G624" s="206"/>
      <c r="H624" s="338"/>
      <c r="I624" s="390"/>
      <c r="J624" s="16" t="b">
        <f t="shared" si="58"/>
        <v>1</v>
      </c>
      <c r="K624" s="16" t="b">
        <f t="shared" si="59"/>
        <v>1</v>
      </c>
      <c r="L624" s="16" t="b">
        <f t="shared" si="60"/>
        <v>1</v>
      </c>
      <c r="M624" s="16" t="b">
        <f t="shared" si="55"/>
        <v>1</v>
      </c>
      <c r="N624" s="16" t="b">
        <f t="shared" si="56"/>
        <v>1</v>
      </c>
      <c r="O624" s="16" t="b">
        <f t="shared" si="57"/>
        <v>1</v>
      </c>
    </row>
    <row r="625" spans="1:15">
      <c r="A625" s="77">
        <v>606</v>
      </c>
      <c r="B625" s="212"/>
      <c r="C625" s="213"/>
      <c r="D625" s="206"/>
      <c r="E625" s="230"/>
      <c r="F625" s="212"/>
      <c r="G625" s="206"/>
      <c r="H625" s="338"/>
      <c r="I625" s="390"/>
      <c r="J625" s="16" t="b">
        <f t="shared" si="58"/>
        <v>1</v>
      </c>
      <c r="K625" s="16" t="b">
        <f t="shared" si="59"/>
        <v>1</v>
      </c>
      <c r="L625" s="16" t="b">
        <f t="shared" si="60"/>
        <v>1</v>
      </c>
      <c r="M625" s="16" t="b">
        <f t="shared" si="55"/>
        <v>1</v>
      </c>
      <c r="N625" s="16" t="b">
        <f t="shared" si="56"/>
        <v>1</v>
      </c>
      <c r="O625" s="16" t="b">
        <f t="shared" si="57"/>
        <v>1</v>
      </c>
    </row>
    <row r="626" spans="1:15">
      <c r="A626" s="77">
        <v>607</v>
      </c>
      <c r="B626" s="212"/>
      <c r="C626" s="213"/>
      <c r="D626" s="206"/>
      <c r="E626" s="230"/>
      <c r="F626" s="212"/>
      <c r="G626" s="206"/>
      <c r="H626" s="338"/>
      <c r="I626" s="390"/>
      <c r="J626" s="16" t="b">
        <f t="shared" si="58"/>
        <v>1</v>
      </c>
      <c r="K626" s="16" t="b">
        <f t="shared" si="59"/>
        <v>1</v>
      </c>
      <c r="L626" s="16" t="b">
        <f t="shared" si="60"/>
        <v>1</v>
      </c>
      <c r="M626" s="16" t="b">
        <f t="shared" si="55"/>
        <v>1</v>
      </c>
      <c r="N626" s="16" t="b">
        <f t="shared" si="56"/>
        <v>1</v>
      </c>
      <c r="O626" s="16" t="b">
        <f t="shared" si="57"/>
        <v>1</v>
      </c>
    </row>
    <row r="627" spans="1:15">
      <c r="A627" s="77">
        <v>608</v>
      </c>
      <c r="B627" s="212"/>
      <c r="C627" s="213"/>
      <c r="D627" s="206"/>
      <c r="E627" s="230"/>
      <c r="F627" s="212"/>
      <c r="G627" s="206"/>
      <c r="H627" s="338"/>
      <c r="I627" s="390"/>
      <c r="J627" s="16" t="b">
        <f t="shared" si="58"/>
        <v>1</v>
      </c>
      <c r="K627" s="16" t="b">
        <f t="shared" si="59"/>
        <v>1</v>
      </c>
      <c r="L627" s="16" t="b">
        <f t="shared" si="60"/>
        <v>1</v>
      </c>
      <c r="M627" s="16" t="b">
        <f t="shared" si="55"/>
        <v>1</v>
      </c>
      <c r="N627" s="16" t="b">
        <f t="shared" si="56"/>
        <v>1</v>
      </c>
      <c r="O627" s="16" t="b">
        <f t="shared" si="57"/>
        <v>1</v>
      </c>
    </row>
    <row r="628" spans="1:15">
      <c r="A628" s="77">
        <v>609</v>
      </c>
      <c r="B628" s="212"/>
      <c r="C628" s="213"/>
      <c r="D628" s="206"/>
      <c r="E628" s="230"/>
      <c r="F628" s="212"/>
      <c r="G628" s="206"/>
      <c r="H628" s="338"/>
      <c r="I628" s="390"/>
      <c r="J628" s="16" t="b">
        <f t="shared" si="58"/>
        <v>1</v>
      </c>
      <c r="K628" s="16" t="b">
        <f t="shared" si="59"/>
        <v>1</v>
      </c>
      <c r="L628" s="16" t="b">
        <f t="shared" si="60"/>
        <v>1</v>
      </c>
      <c r="M628" s="16" t="b">
        <f t="shared" si="55"/>
        <v>1</v>
      </c>
      <c r="N628" s="16" t="b">
        <f t="shared" si="56"/>
        <v>1</v>
      </c>
      <c r="O628" s="16" t="b">
        <f t="shared" si="57"/>
        <v>1</v>
      </c>
    </row>
    <row r="629" spans="1:15">
      <c r="A629" s="77">
        <v>610</v>
      </c>
      <c r="B629" s="212"/>
      <c r="C629" s="213"/>
      <c r="D629" s="206"/>
      <c r="E629" s="230"/>
      <c r="F629" s="212"/>
      <c r="G629" s="206"/>
      <c r="H629" s="338"/>
      <c r="I629" s="390"/>
      <c r="J629" s="16" t="b">
        <f t="shared" si="58"/>
        <v>1</v>
      </c>
      <c r="K629" s="16" t="b">
        <f t="shared" si="59"/>
        <v>1</v>
      </c>
      <c r="L629" s="16" t="b">
        <f t="shared" si="60"/>
        <v>1</v>
      </c>
      <c r="M629" s="16" t="b">
        <f t="shared" si="55"/>
        <v>1</v>
      </c>
      <c r="N629" s="16" t="b">
        <f t="shared" si="56"/>
        <v>1</v>
      </c>
      <c r="O629" s="16" t="b">
        <f t="shared" si="57"/>
        <v>1</v>
      </c>
    </row>
    <row r="630" spans="1:15">
      <c r="A630" s="77">
        <v>611</v>
      </c>
      <c r="B630" s="212"/>
      <c r="C630" s="213"/>
      <c r="D630" s="206"/>
      <c r="E630" s="230"/>
      <c r="F630" s="212"/>
      <c r="G630" s="206"/>
      <c r="H630" s="338"/>
      <c r="I630" s="390"/>
      <c r="J630" s="16" t="b">
        <f t="shared" si="58"/>
        <v>1</v>
      </c>
      <c r="K630" s="16" t="b">
        <f t="shared" si="59"/>
        <v>1</v>
      </c>
      <c r="L630" s="16" t="b">
        <f t="shared" si="60"/>
        <v>1</v>
      </c>
      <c r="M630" s="16" t="b">
        <f t="shared" si="55"/>
        <v>1</v>
      </c>
      <c r="N630" s="16" t="b">
        <f t="shared" si="56"/>
        <v>1</v>
      </c>
      <c r="O630" s="16" t="b">
        <f t="shared" si="57"/>
        <v>1</v>
      </c>
    </row>
    <row r="631" spans="1:15">
      <c r="A631" s="77">
        <v>612</v>
      </c>
      <c r="B631" s="212"/>
      <c r="C631" s="213"/>
      <c r="D631" s="206"/>
      <c r="E631" s="230"/>
      <c r="F631" s="212"/>
      <c r="G631" s="206"/>
      <c r="H631" s="338"/>
      <c r="I631" s="390"/>
      <c r="J631" s="16" t="b">
        <f t="shared" si="58"/>
        <v>1</v>
      </c>
      <c r="K631" s="16" t="b">
        <f t="shared" si="59"/>
        <v>1</v>
      </c>
      <c r="L631" s="16" t="b">
        <f t="shared" si="60"/>
        <v>1</v>
      </c>
      <c r="M631" s="16" t="b">
        <f t="shared" si="55"/>
        <v>1</v>
      </c>
      <c r="N631" s="16" t="b">
        <f t="shared" si="56"/>
        <v>1</v>
      </c>
      <c r="O631" s="16" t="b">
        <f t="shared" si="57"/>
        <v>1</v>
      </c>
    </row>
    <row r="632" spans="1:15">
      <c r="A632" s="77">
        <v>613</v>
      </c>
      <c r="B632" s="212"/>
      <c r="C632" s="213"/>
      <c r="D632" s="206"/>
      <c r="E632" s="230"/>
      <c r="F632" s="212"/>
      <c r="G632" s="206"/>
      <c r="H632" s="338"/>
      <c r="I632" s="390"/>
      <c r="J632" s="16" t="b">
        <f t="shared" si="58"/>
        <v>1</v>
      </c>
      <c r="K632" s="16" t="b">
        <f t="shared" si="59"/>
        <v>1</v>
      </c>
      <c r="L632" s="16" t="b">
        <f t="shared" si="60"/>
        <v>1</v>
      </c>
      <c r="M632" s="16" t="b">
        <f t="shared" si="55"/>
        <v>1</v>
      </c>
      <c r="N632" s="16" t="b">
        <f t="shared" si="56"/>
        <v>1</v>
      </c>
      <c r="O632" s="16" t="b">
        <f t="shared" si="57"/>
        <v>1</v>
      </c>
    </row>
    <row r="633" spans="1:15">
      <c r="A633" s="77">
        <v>614</v>
      </c>
      <c r="B633" s="212"/>
      <c r="C633" s="213"/>
      <c r="D633" s="206"/>
      <c r="E633" s="230"/>
      <c r="F633" s="212"/>
      <c r="G633" s="206"/>
      <c r="H633" s="338"/>
      <c r="I633" s="390"/>
      <c r="J633" s="16" t="b">
        <f t="shared" si="58"/>
        <v>1</v>
      </c>
      <c r="K633" s="16" t="b">
        <f t="shared" si="59"/>
        <v>1</v>
      </c>
      <c r="L633" s="16" t="b">
        <f t="shared" si="60"/>
        <v>1</v>
      </c>
      <c r="M633" s="16" t="b">
        <f t="shared" si="55"/>
        <v>1</v>
      </c>
      <c r="N633" s="16" t="b">
        <f t="shared" si="56"/>
        <v>1</v>
      </c>
      <c r="O633" s="16" t="b">
        <f t="shared" si="57"/>
        <v>1</v>
      </c>
    </row>
    <row r="634" spans="1:15">
      <c r="A634" s="77">
        <v>615</v>
      </c>
      <c r="B634" s="212"/>
      <c r="C634" s="213"/>
      <c r="D634" s="206"/>
      <c r="E634" s="230"/>
      <c r="F634" s="212"/>
      <c r="G634" s="206"/>
      <c r="H634" s="338"/>
      <c r="I634" s="390"/>
      <c r="J634" s="16" t="b">
        <f t="shared" si="58"/>
        <v>1</v>
      </c>
      <c r="K634" s="16" t="b">
        <f t="shared" si="59"/>
        <v>1</v>
      </c>
      <c r="L634" s="16" t="b">
        <f t="shared" si="60"/>
        <v>1</v>
      </c>
      <c r="M634" s="16" t="b">
        <f t="shared" si="55"/>
        <v>1</v>
      </c>
      <c r="N634" s="16" t="b">
        <f t="shared" si="56"/>
        <v>1</v>
      </c>
      <c r="O634" s="16" t="b">
        <f t="shared" si="57"/>
        <v>1</v>
      </c>
    </row>
    <row r="635" spans="1:15">
      <c r="A635" s="77">
        <v>616</v>
      </c>
      <c r="B635" s="212"/>
      <c r="C635" s="213"/>
      <c r="D635" s="206"/>
      <c r="E635" s="230"/>
      <c r="F635" s="212"/>
      <c r="G635" s="206"/>
      <c r="H635" s="338"/>
      <c r="I635" s="390"/>
      <c r="J635" s="16" t="b">
        <f t="shared" si="58"/>
        <v>1</v>
      </c>
      <c r="K635" s="16" t="b">
        <f t="shared" si="59"/>
        <v>1</v>
      </c>
      <c r="L635" s="16" t="b">
        <f t="shared" si="60"/>
        <v>1</v>
      </c>
      <c r="M635" s="16" t="b">
        <f t="shared" si="55"/>
        <v>1</v>
      </c>
      <c r="N635" s="16" t="b">
        <f t="shared" si="56"/>
        <v>1</v>
      </c>
      <c r="O635" s="16" t="b">
        <f t="shared" si="57"/>
        <v>1</v>
      </c>
    </row>
    <row r="636" spans="1:15">
      <c r="A636" s="77">
        <v>617</v>
      </c>
      <c r="B636" s="212"/>
      <c r="C636" s="213"/>
      <c r="D636" s="206"/>
      <c r="E636" s="230"/>
      <c r="F636" s="212"/>
      <c r="G636" s="206"/>
      <c r="H636" s="338"/>
      <c r="I636" s="390"/>
      <c r="J636" s="16" t="b">
        <f t="shared" si="58"/>
        <v>1</v>
      </c>
      <c r="K636" s="16" t="b">
        <f t="shared" si="59"/>
        <v>1</v>
      </c>
      <c r="L636" s="16" t="b">
        <f t="shared" si="60"/>
        <v>1</v>
      </c>
      <c r="M636" s="16" t="b">
        <f t="shared" si="55"/>
        <v>1</v>
      </c>
      <c r="N636" s="16" t="b">
        <f t="shared" si="56"/>
        <v>1</v>
      </c>
      <c r="O636" s="16" t="b">
        <f t="shared" si="57"/>
        <v>1</v>
      </c>
    </row>
    <row r="637" spans="1:15">
      <c r="A637" s="77">
        <v>618</v>
      </c>
      <c r="B637" s="212"/>
      <c r="C637" s="213"/>
      <c r="D637" s="206"/>
      <c r="E637" s="230"/>
      <c r="F637" s="212"/>
      <c r="G637" s="206"/>
      <c r="H637" s="338"/>
      <c r="I637" s="390"/>
      <c r="J637" s="16" t="b">
        <f t="shared" si="58"/>
        <v>1</v>
      </c>
      <c r="K637" s="16" t="b">
        <f t="shared" si="59"/>
        <v>1</v>
      </c>
      <c r="L637" s="16" t="b">
        <f t="shared" si="60"/>
        <v>1</v>
      </c>
      <c r="M637" s="16" t="b">
        <f t="shared" si="55"/>
        <v>1</v>
      </c>
      <c r="N637" s="16" t="b">
        <f t="shared" si="56"/>
        <v>1</v>
      </c>
      <c r="O637" s="16" t="b">
        <f t="shared" si="57"/>
        <v>1</v>
      </c>
    </row>
    <row r="638" spans="1:15">
      <c r="A638" s="77">
        <v>619</v>
      </c>
      <c r="B638" s="212"/>
      <c r="C638" s="213"/>
      <c r="D638" s="206"/>
      <c r="E638" s="230"/>
      <c r="F638" s="212"/>
      <c r="G638" s="206"/>
      <c r="H638" s="338"/>
      <c r="I638" s="390"/>
      <c r="J638" s="16" t="b">
        <f t="shared" si="58"/>
        <v>1</v>
      </c>
      <c r="K638" s="16" t="b">
        <f t="shared" si="59"/>
        <v>1</v>
      </c>
      <c r="L638" s="16" t="b">
        <f t="shared" si="60"/>
        <v>1</v>
      </c>
      <c r="M638" s="16" t="b">
        <f t="shared" si="55"/>
        <v>1</v>
      </c>
      <c r="N638" s="16" t="b">
        <f t="shared" si="56"/>
        <v>1</v>
      </c>
      <c r="O638" s="16" t="b">
        <f t="shared" si="57"/>
        <v>1</v>
      </c>
    </row>
    <row r="639" spans="1:15">
      <c r="A639" s="77">
        <v>620</v>
      </c>
      <c r="B639" s="212"/>
      <c r="C639" s="213"/>
      <c r="D639" s="206"/>
      <c r="E639" s="230"/>
      <c r="F639" s="212"/>
      <c r="G639" s="206"/>
      <c r="H639" s="338"/>
      <c r="I639" s="390"/>
      <c r="J639" s="16" t="b">
        <f t="shared" si="58"/>
        <v>1</v>
      </c>
      <c r="K639" s="16" t="b">
        <f t="shared" si="59"/>
        <v>1</v>
      </c>
      <c r="L639" s="16" t="b">
        <f t="shared" si="60"/>
        <v>1</v>
      </c>
      <c r="M639" s="16" t="b">
        <f t="shared" si="55"/>
        <v>1</v>
      </c>
      <c r="N639" s="16" t="b">
        <f t="shared" si="56"/>
        <v>1</v>
      </c>
      <c r="O639" s="16" t="b">
        <f t="shared" si="57"/>
        <v>1</v>
      </c>
    </row>
    <row r="640" spans="1:15">
      <c r="A640" s="77">
        <v>621</v>
      </c>
      <c r="B640" s="212"/>
      <c r="C640" s="213"/>
      <c r="D640" s="206"/>
      <c r="E640" s="230"/>
      <c r="F640" s="212"/>
      <c r="G640" s="206"/>
      <c r="H640" s="338"/>
      <c r="I640" s="390"/>
      <c r="J640" s="16" t="b">
        <f t="shared" si="58"/>
        <v>1</v>
      </c>
      <c r="K640" s="16" t="b">
        <f t="shared" si="59"/>
        <v>1</v>
      </c>
      <c r="L640" s="16" t="b">
        <f t="shared" si="60"/>
        <v>1</v>
      </c>
      <c r="M640" s="16" t="b">
        <f t="shared" si="55"/>
        <v>1</v>
      </c>
      <c r="N640" s="16" t="b">
        <f t="shared" si="56"/>
        <v>1</v>
      </c>
      <c r="O640" s="16" t="b">
        <f t="shared" si="57"/>
        <v>1</v>
      </c>
    </row>
    <row r="641" spans="1:15">
      <c r="A641" s="77">
        <v>622</v>
      </c>
      <c r="B641" s="212"/>
      <c r="C641" s="213"/>
      <c r="D641" s="206"/>
      <c r="E641" s="230"/>
      <c r="F641" s="212"/>
      <c r="G641" s="206"/>
      <c r="H641" s="338"/>
      <c r="I641" s="390"/>
      <c r="J641" s="16" t="b">
        <f t="shared" si="58"/>
        <v>1</v>
      </c>
      <c r="K641" s="16" t="b">
        <f t="shared" si="59"/>
        <v>1</v>
      </c>
      <c r="L641" s="16" t="b">
        <f t="shared" si="60"/>
        <v>1</v>
      </c>
      <c r="M641" s="16" t="b">
        <f t="shared" si="55"/>
        <v>1</v>
      </c>
      <c r="N641" s="16" t="b">
        <f t="shared" si="56"/>
        <v>1</v>
      </c>
      <c r="O641" s="16" t="b">
        <f t="shared" si="57"/>
        <v>1</v>
      </c>
    </row>
    <row r="642" spans="1:15">
      <c r="A642" s="77">
        <v>623</v>
      </c>
      <c r="B642" s="212"/>
      <c r="C642" s="213"/>
      <c r="D642" s="206"/>
      <c r="E642" s="230"/>
      <c r="F642" s="212"/>
      <c r="G642" s="206"/>
      <c r="H642" s="338"/>
      <c r="I642" s="390"/>
      <c r="J642" s="16" t="b">
        <f t="shared" si="58"/>
        <v>1</v>
      </c>
      <c r="K642" s="16" t="b">
        <f t="shared" si="59"/>
        <v>1</v>
      </c>
      <c r="L642" s="16" t="b">
        <f t="shared" si="60"/>
        <v>1</v>
      </c>
      <c r="M642" s="16" t="b">
        <f t="shared" si="55"/>
        <v>1</v>
      </c>
      <c r="N642" s="16" t="b">
        <f t="shared" si="56"/>
        <v>1</v>
      </c>
      <c r="O642" s="16" t="b">
        <f t="shared" si="57"/>
        <v>1</v>
      </c>
    </row>
    <row r="643" spans="1:15">
      <c r="A643" s="77">
        <v>624</v>
      </c>
      <c r="B643" s="212"/>
      <c r="C643" s="213"/>
      <c r="D643" s="206"/>
      <c r="E643" s="230"/>
      <c r="F643" s="212"/>
      <c r="G643" s="206"/>
      <c r="H643" s="338"/>
      <c r="I643" s="390"/>
      <c r="J643" s="16" t="b">
        <f t="shared" si="58"/>
        <v>1</v>
      </c>
      <c r="K643" s="16" t="b">
        <f t="shared" si="59"/>
        <v>1</v>
      </c>
      <c r="L643" s="16" t="b">
        <f t="shared" si="60"/>
        <v>1</v>
      </c>
      <c r="M643" s="16" t="b">
        <f t="shared" si="55"/>
        <v>1</v>
      </c>
      <c r="N643" s="16" t="b">
        <f t="shared" si="56"/>
        <v>1</v>
      </c>
      <c r="O643" s="16" t="b">
        <f t="shared" si="57"/>
        <v>1</v>
      </c>
    </row>
    <row r="644" spans="1:15">
      <c r="A644" s="77">
        <v>625</v>
      </c>
      <c r="B644" s="212"/>
      <c r="C644" s="213"/>
      <c r="D644" s="206"/>
      <c r="E644" s="230"/>
      <c r="F644" s="212"/>
      <c r="G644" s="206"/>
      <c r="H644" s="338"/>
      <c r="I644" s="390"/>
      <c r="J644" s="16" t="b">
        <f t="shared" si="58"/>
        <v>1</v>
      </c>
      <c r="K644" s="16" t="b">
        <f t="shared" si="59"/>
        <v>1</v>
      </c>
      <c r="L644" s="16" t="b">
        <f t="shared" si="60"/>
        <v>1</v>
      </c>
      <c r="M644" s="16" t="b">
        <f t="shared" si="55"/>
        <v>1</v>
      </c>
      <c r="N644" s="16" t="b">
        <f t="shared" si="56"/>
        <v>1</v>
      </c>
      <c r="O644" s="16" t="b">
        <f t="shared" si="57"/>
        <v>1</v>
      </c>
    </row>
    <row r="645" spans="1:15">
      <c r="A645" s="77">
        <v>626</v>
      </c>
      <c r="B645" s="212"/>
      <c r="C645" s="213"/>
      <c r="D645" s="206"/>
      <c r="E645" s="230"/>
      <c r="F645" s="212"/>
      <c r="G645" s="206"/>
      <c r="H645" s="338"/>
      <c r="I645" s="390"/>
      <c r="J645" s="16" t="b">
        <f t="shared" si="58"/>
        <v>1</v>
      </c>
      <c r="K645" s="16" t="b">
        <f t="shared" si="59"/>
        <v>1</v>
      </c>
      <c r="L645" s="16" t="b">
        <f t="shared" si="60"/>
        <v>1</v>
      </c>
      <c r="M645" s="16" t="b">
        <f t="shared" si="55"/>
        <v>1</v>
      </c>
      <c r="N645" s="16" t="b">
        <f t="shared" si="56"/>
        <v>1</v>
      </c>
      <c r="O645" s="16" t="b">
        <f t="shared" si="57"/>
        <v>1</v>
      </c>
    </row>
    <row r="646" spans="1:15">
      <c r="A646" s="77">
        <v>627</v>
      </c>
      <c r="B646" s="212"/>
      <c r="C646" s="213"/>
      <c r="D646" s="206"/>
      <c r="E646" s="230"/>
      <c r="F646" s="212"/>
      <c r="G646" s="206"/>
      <c r="H646" s="338"/>
      <c r="I646" s="390"/>
      <c r="J646" s="16" t="b">
        <f t="shared" si="58"/>
        <v>1</v>
      </c>
      <c r="K646" s="16" t="b">
        <f t="shared" si="59"/>
        <v>1</v>
      </c>
      <c r="L646" s="16" t="b">
        <f t="shared" si="60"/>
        <v>1</v>
      </c>
      <c r="M646" s="16" t="b">
        <f t="shared" si="55"/>
        <v>1</v>
      </c>
      <c r="N646" s="16" t="b">
        <f t="shared" si="56"/>
        <v>1</v>
      </c>
      <c r="O646" s="16" t="b">
        <f t="shared" si="57"/>
        <v>1</v>
      </c>
    </row>
    <row r="647" spans="1:15">
      <c r="A647" s="77">
        <v>628</v>
      </c>
      <c r="B647" s="212"/>
      <c r="C647" s="213"/>
      <c r="D647" s="206"/>
      <c r="E647" s="230"/>
      <c r="F647" s="212"/>
      <c r="G647" s="206"/>
      <c r="H647" s="338"/>
      <c r="I647" s="390"/>
      <c r="J647" s="16" t="b">
        <f t="shared" si="58"/>
        <v>1</v>
      </c>
      <c r="K647" s="16" t="b">
        <f t="shared" si="59"/>
        <v>1</v>
      </c>
      <c r="L647" s="16" t="b">
        <f t="shared" si="60"/>
        <v>1</v>
      </c>
      <c r="M647" s="16" t="b">
        <f t="shared" si="55"/>
        <v>1</v>
      </c>
      <c r="N647" s="16" t="b">
        <f t="shared" si="56"/>
        <v>1</v>
      </c>
      <c r="O647" s="16" t="b">
        <f t="shared" si="57"/>
        <v>1</v>
      </c>
    </row>
    <row r="648" spans="1:15">
      <c r="A648" s="77">
        <v>629</v>
      </c>
      <c r="B648" s="212"/>
      <c r="C648" s="213"/>
      <c r="D648" s="206"/>
      <c r="E648" s="230"/>
      <c r="F648" s="212"/>
      <c r="G648" s="206"/>
      <c r="H648" s="338"/>
      <c r="I648" s="390"/>
      <c r="J648" s="16" t="b">
        <f t="shared" si="58"/>
        <v>1</v>
      </c>
      <c r="K648" s="16" t="b">
        <f t="shared" si="59"/>
        <v>1</v>
      </c>
      <c r="L648" s="16" t="b">
        <f t="shared" si="60"/>
        <v>1</v>
      </c>
      <c r="M648" s="16" t="b">
        <f t="shared" si="55"/>
        <v>1</v>
      </c>
      <c r="N648" s="16" t="b">
        <f t="shared" si="56"/>
        <v>1</v>
      </c>
      <c r="O648" s="16" t="b">
        <f t="shared" si="57"/>
        <v>1</v>
      </c>
    </row>
    <row r="649" spans="1:15">
      <c r="A649" s="77">
        <v>630</v>
      </c>
      <c r="B649" s="212"/>
      <c r="C649" s="213"/>
      <c r="D649" s="206"/>
      <c r="E649" s="230"/>
      <c r="F649" s="212"/>
      <c r="G649" s="206"/>
      <c r="H649" s="338"/>
      <c r="I649" s="390"/>
      <c r="J649" s="16" t="b">
        <f t="shared" si="58"/>
        <v>1</v>
      </c>
      <c r="K649" s="16" t="b">
        <f t="shared" si="59"/>
        <v>1</v>
      </c>
      <c r="L649" s="16" t="b">
        <f t="shared" si="60"/>
        <v>1</v>
      </c>
      <c r="M649" s="16" t="b">
        <f t="shared" si="55"/>
        <v>1</v>
      </c>
      <c r="N649" s="16" t="b">
        <f t="shared" si="56"/>
        <v>1</v>
      </c>
      <c r="O649" s="16" t="b">
        <f t="shared" si="57"/>
        <v>1</v>
      </c>
    </row>
    <row r="650" spans="1:15">
      <c r="A650" s="77">
        <v>631</v>
      </c>
      <c r="B650" s="212"/>
      <c r="C650" s="213"/>
      <c r="D650" s="206"/>
      <c r="E650" s="230"/>
      <c r="F650" s="212"/>
      <c r="G650" s="206"/>
      <c r="H650" s="338"/>
      <c r="I650" s="390"/>
      <c r="J650" s="16" t="b">
        <f t="shared" si="58"/>
        <v>1</v>
      </c>
      <c r="K650" s="16" t="b">
        <f t="shared" si="59"/>
        <v>1</v>
      </c>
      <c r="L650" s="16" t="b">
        <f t="shared" si="60"/>
        <v>1</v>
      </c>
      <c r="M650" s="16" t="b">
        <f t="shared" si="55"/>
        <v>1</v>
      </c>
      <c r="N650" s="16" t="b">
        <f t="shared" si="56"/>
        <v>1</v>
      </c>
      <c r="O650" s="16" t="b">
        <f t="shared" si="57"/>
        <v>1</v>
      </c>
    </row>
    <row r="651" spans="1:15">
      <c r="A651" s="77">
        <v>632</v>
      </c>
      <c r="B651" s="212"/>
      <c r="C651" s="213"/>
      <c r="D651" s="206"/>
      <c r="E651" s="230"/>
      <c r="F651" s="212"/>
      <c r="G651" s="206"/>
      <c r="H651" s="338"/>
      <c r="I651" s="390"/>
      <c r="J651" s="16" t="b">
        <f t="shared" si="58"/>
        <v>1</v>
      </c>
      <c r="K651" s="16" t="b">
        <f t="shared" si="59"/>
        <v>1</v>
      </c>
      <c r="L651" s="16" t="b">
        <f t="shared" si="60"/>
        <v>1</v>
      </c>
      <c r="M651" s="16" t="b">
        <f t="shared" si="55"/>
        <v>1</v>
      </c>
      <c r="N651" s="16" t="b">
        <f t="shared" si="56"/>
        <v>1</v>
      </c>
      <c r="O651" s="16" t="b">
        <f t="shared" si="57"/>
        <v>1</v>
      </c>
    </row>
    <row r="652" spans="1:15">
      <c r="A652" s="77">
        <v>633</v>
      </c>
      <c r="B652" s="212"/>
      <c r="C652" s="213"/>
      <c r="D652" s="206"/>
      <c r="E652" s="230"/>
      <c r="F652" s="212"/>
      <c r="G652" s="206"/>
      <c r="H652" s="338"/>
      <c r="I652" s="390"/>
      <c r="J652" s="16" t="b">
        <f t="shared" si="58"/>
        <v>1</v>
      </c>
      <c r="K652" s="16" t="b">
        <f t="shared" si="59"/>
        <v>1</v>
      </c>
      <c r="L652" s="16" t="b">
        <f t="shared" si="60"/>
        <v>1</v>
      </c>
      <c r="M652" s="16" t="b">
        <f t="shared" si="55"/>
        <v>1</v>
      </c>
      <c r="N652" s="16" t="b">
        <f t="shared" si="56"/>
        <v>1</v>
      </c>
      <c r="O652" s="16" t="b">
        <f t="shared" si="57"/>
        <v>1</v>
      </c>
    </row>
    <row r="653" spans="1:15">
      <c r="A653" s="77">
        <v>634</v>
      </c>
      <c r="B653" s="212"/>
      <c r="C653" s="213"/>
      <c r="D653" s="206"/>
      <c r="E653" s="230"/>
      <c r="F653" s="212"/>
      <c r="G653" s="206"/>
      <c r="H653" s="338"/>
      <c r="I653" s="390"/>
      <c r="J653" s="16" t="b">
        <f t="shared" si="58"/>
        <v>1</v>
      </c>
      <c r="K653" s="16" t="b">
        <f t="shared" si="59"/>
        <v>1</v>
      </c>
      <c r="L653" s="16" t="b">
        <f t="shared" si="60"/>
        <v>1</v>
      </c>
      <c r="M653" s="16" t="b">
        <f t="shared" si="55"/>
        <v>1</v>
      </c>
      <c r="N653" s="16" t="b">
        <f t="shared" si="56"/>
        <v>1</v>
      </c>
      <c r="O653" s="16" t="b">
        <f t="shared" si="57"/>
        <v>1</v>
      </c>
    </row>
    <row r="654" spans="1:15">
      <c r="A654" s="77">
        <v>635</v>
      </c>
      <c r="B654" s="212"/>
      <c r="C654" s="213"/>
      <c r="D654" s="206"/>
      <c r="E654" s="230"/>
      <c r="F654" s="212"/>
      <c r="G654" s="206"/>
      <c r="H654" s="338"/>
      <c r="I654" s="390"/>
      <c r="J654" s="16" t="b">
        <f t="shared" si="58"/>
        <v>1</v>
      </c>
      <c r="K654" s="16" t="b">
        <f t="shared" si="59"/>
        <v>1</v>
      </c>
      <c r="L654" s="16" t="b">
        <f t="shared" si="60"/>
        <v>1</v>
      </c>
      <c r="M654" s="16" t="b">
        <f t="shared" si="55"/>
        <v>1</v>
      </c>
      <c r="N654" s="16" t="b">
        <f t="shared" si="56"/>
        <v>1</v>
      </c>
      <c r="O654" s="16" t="b">
        <f t="shared" si="57"/>
        <v>1</v>
      </c>
    </row>
    <row r="655" spans="1:15">
      <c r="A655" s="77">
        <v>636</v>
      </c>
      <c r="B655" s="212"/>
      <c r="C655" s="213"/>
      <c r="D655" s="206"/>
      <c r="E655" s="230"/>
      <c r="F655" s="212"/>
      <c r="G655" s="206"/>
      <c r="H655" s="338"/>
      <c r="I655" s="390"/>
      <c r="J655" s="16" t="b">
        <f t="shared" si="58"/>
        <v>1</v>
      </c>
      <c r="K655" s="16" t="b">
        <f t="shared" si="59"/>
        <v>1</v>
      </c>
      <c r="L655" s="16" t="b">
        <f t="shared" si="60"/>
        <v>1</v>
      </c>
      <c r="M655" s="16" t="b">
        <f t="shared" si="55"/>
        <v>1</v>
      </c>
      <c r="N655" s="16" t="b">
        <f t="shared" si="56"/>
        <v>1</v>
      </c>
      <c r="O655" s="16" t="b">
        <f t="shared" si="57"/>
        <v>1</v>
      </c>
    </row>
    <row r="656" spans="1:15">
      <c r="A656" s="77">
        <v>637</v>
      </c>
      <c r="B656" s="212"/>
      <c r="C656" s="213"/>
      <c r="D656" s="206"/>
      <c r="E656" s="230"/>
      <c r="F656" s="212"/>
      <c r="G656" s="206"/>
      <c r="H656" s="338"/>
      <c r="I656" s="390"/>
      <c r="J656" s="16" t="b">
        <f t="shared" si="58"/>
        <v>1</v>
      </c>
      <c r="K656" s="16" t="b">
        <f t="shared" si="59"/>
        <v>1</v>
      </c>
      <c r="L656" s="16" t="b">
        <f t="shared" si="60"/>
        <v>1</v>
      </c>
      <c r="M656" s="16" t="b">
        <f t="shared" si="55"/>
        <v>1</v>
      </c>
      <c r="N656" s="16" t="b">
        <f t="shared" si="56"/>
        <v>1</v>
      </c>
      <c r="O656" s="16" t="b">
        <f t="shared" si="57"/>
        <v>1</v>
      </c>
    </row>
    <row r="657" spans="1:15">
      <c r="A657" s="77">
        <v>638</v>
      </c>
      <c r="B657" s="212"/>
      <c r="C657" s="213"/>
      <c r="D657" s="206"/>
      <c r="E657" s="230"/>
      <c r="F657" s="212"/>
      <c r="G657" s="206"/>
      <c r="H657" s="338"/>
      <c r="I657" s="390"/>
      <c r="J657" s="16" t="b">
        <f t="shared" si="58"/>
        <v>1</v>
      </c>
      <c r="K657" s="16" t="b">
        <f t="shared" si="59"/>
        <v>1</v>
      </c>
      <c r="L657" s="16" t="b">
        <f t="shared" si="60"/>
        <v>1</v>
      </c>
      <c r="M657" s="16" t="b">
        <f t="shared" si="55"/>
        <v>1</v>
      </c>
      <c r="N657" s="16" t="b">
        <f t="shared" si="56"/>
        <v>1</v>
      </c>
      <c r="O657" s="16" t="b">
        <f t="shared" si="57"/>
        <v>1</v>
      </c>
    </row>
    <row r="658" spans="1:15">
      <c r="A658" s="77">
        <v>639</v>
      </c>
      <c r="B658" s="212"/>
      <c r="C658" s="213"/>
      <c r="D658" s="206"/>
      <c r="E658" s="230"/>
      <c r="F658" s="212"/>
      <c r="G658" s="206"/>
      <c r="H658" s="338"/>
      <c r="I658" s="390"/>
      <c r="J658" s="16" t="b">
        <f t="shared" si="58"/>
        <v>1</v>
      </c>
      <c r="K658" s="16" t="b">
        <f t="shared" si="59"/>
        <v>1</v>
      </c>
      <c r="L658" s="16" t="b">
        <f t="shared" si="60"/>
        <v>1</v>
      </c>
      <c r="M658" s="16" t="b">
        <f t="shared" si="55"/>
        <v>1</v>
      </c>
      <c r="N658" s="16" t="b">
        <f t="shared" si="56"/>
        <v>1</v>
      </c>
      <c r="O658" s="16" t="b">
        <f t="shared" si="57"/>
        <v>1</v>
      </c>
    </row>
    <row r="659" spans="1:15">
      <c r="A659" s="77">
        <v>640</v>
      </c>
      <c r="B659" s="212"/>
      <c r="C659" s="213"/>
      <c r="D659" s="206"/>
      <c r="E659" s="230"/>
      <c r="F659" s="212"/>
      <c r="G659" s="206"/>
      <c r="H659" s="338"/>
      <c r="I659" s="390"/>
      <c r="J659" s="16" t="b">
        <f t="shared" si="58"/>
        <v>1</v>
      </c>
      <c r="K659" s="16" t="b">
        <f t="shared" si="59"/>
        <v>1</v>
      </c>
      <c r="L659" s="16" t="b">
        <f t="shared" si="60"/>
        <v>1</v>
      </c>
      <c r="M659" s="16" t="b">
        <f t="shared" si="55"/>
        <v>1</v>
      </c>
      <c r="N659" s="16" t="b">
        <f t="shared" si="56"/>
        <v>1</v>
      </c>
      <c r="O659" s="16" t="b">
        <f t="shared" si="57"/>
        <v>1</v>
      </c>
    </row>
    <row r="660" spans="1:15">
      <c r="A660" s="77">
        <v>641</v>
      </c>
      <c r="B660" s="212"/>
      <c r="C660" s="213"/>
      <c r="D660" s="206"/>
      <c r="E660" s="230"/>
      <c r="F660" s="212"/>
      <c r="G660" s="206"/>
      <c r="H660" s="338"/>
      <c r="I660" s="390"/>
      <c r="J660" s="16" t="b">
        <f t="shared" si="58"/>
        <v>1</v>
      </c>
      <c r="K660" s="16" t="b">
        <f t="shared" si="59"/>
        <v>1</v>
      </c>
      <c r="L660" s="16" t="b">
        <f t="shared" si="60"/>
        <v>1</v>
      </c>
      <c r="M660" s="16" t="b">
        <f t="shared" ref="M660:M723" si="61">IF(D660="",TRUE,(IF(ISNUMBER(MATCH(D660,CountriesList,0)),TRUE,FALSE)))</f>
        <v>1</v>
      </c>
      <c r="N660" s="16" t="b">
        <f t="shared" ref="N660:N723" si="62">IF(E660="",TRUE,(IF(ISNUMBER(MATCH(E660,type_list,0)),TRUE,FALSE)))</f>
        <v>1</v>
      </c>
      <c r="O660" s="16" t="b">
        <f t="shared" ref="O660:O723" si="63">IF(G660="",TRUE,(IF(ISNUMBER(MATCH(G660,ShortRelationList,0)),TRUE,FALSE)))</f>
        <v>1</v>
      </c>
    </row>
    <row r="661" spans="1:15">
      <c r="A661" s="77">
        <v>642</v>
      </c>
      <c r="B661" s="212"/>
      <c r="C661" s="213"/>
      <c r="D661" s="206"/>
      <c r="E661" s="230"/>
      <c r="F661" s="212"/>
      <c r="G661" s="206"/>
      <c r="H661" s="338"/>
      <c r="I661" s="390"/>
      <c r="J661" s="16" t="b">
        <f t="shared" si="58"/>
        <v>1</v>
      </c>
      <c r="K661" s="16" t="b">
        <f t="shared" si="59"/>
        <v>1</v>
      </c>
      <c r="L661" s="16" t="b">
        <f t="shared" si="60"/>
        <v>1</v>
      </c>
      <c r="M661" s="16" t="b">
        <f t="shared" si="61"/>
        <v>1</v>
      </c>
      <c r="N661" s="16" t="b">
        <f t="shared" si="62"/>
        <v>1</v>
      </c>
      <c r="O661" s="16" t="b">
        <f t="shared" si="63"/>
        <v>1</v>
      </c>
    </row>
    <row r="662" spans="1:15">
      <c r="A662" s="77">
        <v>643</v>
      </c>
      <c r="B662" s="212"/>
      <c r="C662" s="213"/>
      <c r="D662" s="206"/>
      <c r="E662" s="230"/>
      <c r="F662" s="212"/>
      <c r="G662" s="206"/>
      <c r="H662" s="338"/>
      <c r="I662" s="390"/>
      <c r="J662" s="16" t="b">
        <f t="shared" ref="J662:J725" si="64">IF(ISBLANK(B662),TRUE,IF(OR(ISBLANK(C662),ISBLANK(D662),ISBLANK(E662),ISBLANK(F662),ISBLANK(G662),ISBLANK(H662)),FALSE,TRUE))</f>
        <v>1</v>
      </c>
      <c r="K662" s="16" t="b">
        <f t="shared" ref="K662:K725" si="65">IF(OR(AND(B662="N/A",D662="N/A",E662="N/A",G662="N/A"),AND(ISBLANK(B662),ISBLANK(D662),ISBLANK(E662),ISBLANK(G662)),AND(NOT(ISBLANK(B662)),NOT(ISBLANK(D662)),NOT(ISBLANK(E662)),NOT(ISBLANK(G662)),B662&lt;&gt;"N/A",D662&lt;&gt;"N/A",E662&lt;&gt;"N/A",G662&lt;&gt;"N/A")),TRUE,FALSE)</f>
        <v>1</v>
      </c>
      <c r="L662" s="16" t="b">
        <f t="shared" ref="L662:L725" si="66">IF(OR(AND(ISBLANK(B662),H662=0),AND(B662="N/A",H662=0),AND(NOT(ISBLANK(B662)),B662&lt;&gt;"N/A",H662&lt;&gt;0)),TRUE,FALSE)</f>
        <v>1</v>
      </c>
      <c r="M662" s="16" t="b">
        <f t="shared" si="61"/>
        <v>1</v>
      </c>
      <c r="N662" s="16" t="b">
        <f t="shared" si="62"/>
        <v>1</v>
      </c>
      <c r="O662" s="16" t="b">
        <f t="shared" si="63"/>
        <v>1</v>
      </c>
    </row>
    <row r="663" spans="1:15">
      <c r="A663" s="77">
        <v>644</v>
      </c>
      <c r="B663" s="212"/>
      <c r="C663" s="213"/>
      <c r="D663" s="206"/>
      <c r="E663" s="230"/>
      <c r="F663" s="212"/>
      <c r="G663" s="206"/>
      <c r="H663" s="338"/>
      <c r="I663" s="390"/>
      <c r="J663" s="16" t="b">
        <f t="shared" si="64"/>
        <v>1</v>
      </c>
      <c r="K663" s="16" t="b">
        <f t="shared" si="65"/>
        <v>1</v>
      </c>
      <c r="L663" s="16" t="b">
        <f t="shared" si="66"/>
        <v>1</v>
      </c>
      <c r="M663" s="16" t="b">
        <f t="shared" si="61"/>
        <v>1</v>
      </c>
      <c r="N663" s="16" t="b">
        <f t="shared" si="62"/>
        <v>1</v>
      </c>
      <c r="O663" s="16" t="b">
        <f t="shared" si="63"/>
        <v>1</v>
      </c>
    </row>
    <row r="664" spans="1:15">
      <c r="A664" s="77">
        <v>645</v>
      </c>
      <c r="B664" s="212"/>
      <c r="C664" s="213"/>
      <c r="D664" s="206"/>
      <c r="E664" s="230"/>
      <c r="F664" s="212"/>
      <c r="G664" s="206"/>
      <c r="H664" s="338"/>
      <c r="I664" s="390"/>
      <c r="J664" s="16" t="b">
        <f t="shared" si="64"/>
        <v>1</v>
      </c>
      <c r="K664" s="16" t="b">
        <f t="shared" si="65"/>
        <v>1</v>
      </c>
      <c r="L664" s="16" t="b">
        <f t="shared" si="66"/>
        <v>1</v>
      </c>
      <c r="M664" s="16" t="b">
        <f t="shared" si="61"/>
        <v>1</v>
      </c>
      <c r="N664" s="16" t="b">
        <f t="shared" si="62"/>
        <v>1</v>
      </c>
      <c r="O664" s="16" t="b">
        <f t="shared" si="63"/>
        <v>1</v>
      </c>
    </row>
    <row r="665" spans="1:15">
      <c r="A665" s="77">
        <v>646</v>
      </c>
      <c r="B665" s="212"/>
      <c r="C665" s="213"/>
      <c r="D665" s="206"/>
      <c r="E665" s="230"/>
      <c r="F665" s="212"/>
      <c r="G665" s="206"/>
      <c r="H665" s="338"/>
      <c r="I665" s="390"/>
      <c r="J665" s="16" t="b">
        <f t="shared" si="64"/>
        <v>1</v>
      </c>
      <c r="K665" s="16" t="b">
        <f t="shared" si="65"/>
        <v>1</v>
      </c>
      <c r="L665" s="16" t="b">
        <f t="shared" si="66"/>
        <v>1</v>
      </c>
      <c r="M665" s="16" t="b">
        <f t="shared" si="61"/>
        <v>1</v>
      </c>
      <c r="N665" s="16" t="b">
        <f t="shared" si="62"/>
        <v>1</v>
      </c>
      <c r="O665" s="16" t="b">
        <f t="shared" si="63"/>
        <v>1</v>
      </c>
    </row>
    <row r="666" spans="1:15">
      <c r="A666" s="77">
        <v>647</v>
      </c>
      <c r="B666" s="212"/>
      <c r="C666" s="213"/>
      <c r="D666" s="206"/>
      <c r="E666" s="230"/>
      <c r="F666" s="212"/>
      <c r="G666" s="206"/>
      <c r="H666" s="338"/>
      <c r="I666" s="390"/>
      <c r="J666" s="16" t="b">
        <f t="shared" si="64"/>
        <v>1</v>
      </c>
      <c r="K666" s="16" t="b">
        <f t="shared" si="65"/>
        <v>1</v>
      </c>
      <c r="L666" s="16" t="b">
        <f t="shared" si="66"/>
        <v>1</v>
      </c>
      <c r="M666" s="16" t="b">
        <f t="shared" si="61"/>
        <v>1</v>
      </c>
      <c r="N666" s="16" t="b">
        <f t="shared" si="62"/>
        <v>1</v>
      </c>
      <c r="O666" s="16" t="b">
        <f t="shared" si="63"/>
        <v>1</v>
      </c>
    </row>
    <row r="667" spans="1:15">
      <c r="A667" s="77">
        <v>648</v>
      </c>
      <c r="B667" s="212"/>
      <c r="C667" s="213"/>
      <c r="D667" s="206"/>
      <c r="E667" s="230"/>
      <c r="F667" s="212"/>
      <c r="G667" s="206"/>
      <c r="H667" s="338"/>
      <c r="I667" s="390"/>
      <c r="J667" s="16" t="b">
        <f t="shared" si="64"/>
        <v>1</v>
      </c>
      <c r="K667" s="16" t="b">
        <f t="shared" si="65"/>
        <v>1</v>
      </c>
      <c r="L667" s="16" t="b">
        <f t="shared" si="66"/>
        <v>1</v>
      </c>
      <c r="M667" s="16" t="b">
        <f t="shared" si="61"/>
        <v>1</v>
      </c>
      <c r="N667" s="16" t="b">
        <f t="shared" si="62"/>
        <v>1</v>
      </c>
      <c r="O667" s="16" t="b">
        <f t="shared" si="63"/>
        <v>1</v>
      </c>
    </row>
    <row r="668" spans="1:15">
      <c r="A668" s="77">
        <v>649</v>
      </c>
      <c r="B668" s="212"/>
      <c r="C668" s="213"/>
      <c r="D668" s="206"/>
      <c r="E668" s="230"/>
      <c r="F668" s="212"/>
      <c r="G668" s="206"/>
      <c r="H668" s="338"/>
      <c r="I668" s="390"/>
      <c r="J668" s="16" t="b">
        <f t="shared" si="64"/>
        <v>1</v>
      </c>
      <c r="K668" s="16" t="b">
        <f t="shared" si="65"/>
        <v>1</v>
      </c>
      <c r="L668" s="16" t="b">
        <f t="shared" si="66"/>
        <v>1</v>
      </c>
      <c r="M668" s="16" t="b">
        <f t="shared" si="61"/>
        <v>1</v>
      </c>
      <c r="N668" s="16" t="b">
        <f t="shared" si="62"/>
        <v>1</v>
      </c>
      <c r="O668" s="16" t="b">
        <f t="shared" si="63"/>
        <v>1</v>
      </c>
    </row>
    <row r="669" spans="1:15">
      <c r="A669" s="77">
        <v>650</v>
      </c>
      <c r="B669" s="212"/>
      <c r="C669" s="213"/>
      <c r="D669" s="206"/>
      <c r="E669" s="230"/>
      <c r="F669" s="212"/>
      <c r="G669" s="206"/>
      <c r="H669" s="338"/>
      <c r="I669" s="390"/>
      <c r="J669" s="16" t="b">
        <f t="shared" si="64"/>
        <v>1</v>
      </c>
      <c r="K669" s="16" t="b">
        <f t="shared" si="65"/>
        <v>1</v>
      </c>
      <c r="L669" s="16" t="b">
        <f t="shared" si="66"/>
        <v>1</v>
      </c>
      <c r="M669" s="16" t="b">
        <f t="shared" si="61"/>
        <v>1</v>
      </c>
      <c r="N669" s="16" t="b">
        <f t="shared" si="62"/>
        <v>1</v>
      </c>
      <c r="O669" s="16" t="b">
        <f t="shared" si="63"/>
        <v>1</v>
      </c>
    </row>
    <row r="670" spans="1:15">
      <c r="A670" s="77">
        <v>651</v>
      </c>
      <c r="B670" s="212"/>
      <c r="C670" s="213"/>
      <c r="D670" s="206"/>
      <c r="E670" s="230"/>
      <c r="F670" s="212"/>
      <c r="G670" s="206"/>
      <c r="H670" s="338"/>
      <c r="I670" s="390"/>
      <c r="J670" s="16" t="b">
        <f t="shared" si="64"/>
        <v>1</v>
      </c>
      <c r="K670" s="16" t="b">
        <f t="shared" si="65"/>
        <v>1</v>
      </c>
      <c r="L670" s="16" t="b">
        <f t="shared" si="66"/>
        <v>1</v>
      </c>
      <c r="M670" s="16" t="b">
        <f t="shared" si="61"/>
        <v>1</v>
      </c>
      <c r="N670" s="16" t="b">
        <f t="shared" si="62"/>
        <v>1</v>
      </c>
      <c r="O670" s="16" t="b">
        <f t="shared" si="63"/>
        <v>1</v>
      </c>
    </row>
    <row r="671" spans="1:15">
      <c r="A671" s="77">
        <v>652</v>
      </c>
      <c r="B671" s="212"/>
      <c r="C671" s="213"/>
      <c r="D671" s="206"/>
      <c r="E671" s="230"/>
      <c r="F671" s="212"/>
      <c r="G671" s="206"/>
      <c r="H671" s="338"/>
      <c r="I671" s="390"/>
      <c r="J671" s="16" t="b">
        <f t="shared" si="64"/>
        <v>1</v>
      </c>
      <c r="K671" s="16" t="b">
        <f t="shared" si="65"/>
        <v>1</v>
      </c>
      <c r="L671" s="16" t="b">
        <f t="shared" si="66"/>
        <v>1</v>
      </c>
      <c r="M671" s="16" t="b">
        <f t="shared" si="61"/>
        <v>1</v>
      </c>
      <c r="N671" s="16" t="b">
        <f t="shared" si="62"/>
        <v>1</v>
      </c>
      <c r="O671" s="16" t="b">
        <f t="shared" si="63"/>
        <v>1</v>
      </c>
    </row>
    <row r="672" spans="1:15">
      <c r="A672" s="77">
        <v>653</v>
      </c>
      <c r="B672" s="212"/>
      <c r="C672" s="213"/>
      <c r="D672" s="206"/>
      <c r="E672" s="230"/>
      <c r="F672" s="212"/>
      <c r="G672" s="206"/>
      <c r="H672" s="338"/>
      <c r="I672" s="390"/>
      <c r="J672" s="16" t="b">
        <f t="shared" si="64"/>
        <v>1</v>
      </c>
      <c r="K672" s="16" t="b">
        <f t="shared" si="65"/>
        <v>1</v>
      </c>
      <c r="L672" s="16" t="b">
        <f t="shared" si="66"/>
        <v>1</v>
      </c>
      <c r="M672" s="16" t="b">
        <f t="shared" si="61"/>
        <v>1</v>
      </c>
      <c r="N672" s="16" t="b">
        <f t="shared" si="62"/>
        <v>1</v>
      </c>
      <c r="O672" s="16" t="b">
        <f t="shared" si="63"/>
        <v>1</v>
      </c>
    </row>
    <row r="673" spans="1:15">
      <c r="A673" s="77">
        <v>654</v>
      </c>
      <c r="B673" s="212"/>
      <c r="C673" s="213"/>
      <c r="D673" s="206"/>
      <c r="E673" s="230"/>
      <c r="F673" s="212"/>
      <c r="G673" s="206"/>
      <c r="H673" s="338"/>
      <c r="I673" s="390"/>
      <c r="J673" s="16" t="b">
        <f t="shared" si="64"/>
        <v>1</v>
      </c>
      <c r="K673" s="16" t="b">
        <f t="shared" si="65"/>
        <v>1</v>
      </c>
      <c r="L673" s="16" t="b">
        <f t="shared" si="66"/>
        <v>1</v>
      </c>
      <c r="M673" s="16" t="b">
        <f t="shared" si="61"/>
        <v>1</v>
      </c>
      <c r="N673" s="16" t="b">
        <f t="shared" si="62"/>
        <v>1</v>
      </c>
      <c r="O673" s="16" t="b">
        <f t="shared" si="63"/>
        <v>1</v>
      </c>
    </row>
    <row r="674" spans="1:15">
      <c r="A674" s="77">
        <v>655</v>
      </c>
      <c r="B674" s="212"/>
      <c r="C674" s="213"/>
      <c r="D674" s="206"/>
      <c r="E674" s="230"/>
      <c r="F674" s="212"/>
      <c r="G674" s="206"/>
      <c r="H674" s="338"/>
      <c r="I674" s="390"/>
      <c r="J674" s="16" t="b">
        <f t="shared" si="64"/>
        <v>1</v>
      </c>
      <c r="K674" s="16" t="b">
        <f t="shared" si="65"/>
        <v>1</v>
      </c>
      <c r="L674" s="16" t="b">
        <f t="shared" si="66"/>
        <v>1</v>
      </c>
      <c r="M674" s="16" t="b">
        <f t="shared" si="61"/>
        <v>1</v>
      </c>
      <c r="N674" s="16" t="b">
        <f t="shared" si="62"/>
        <v>1</v>
      </c>
      <c r="O674" s="16" t="b">
        <f t="shared" si="63"/>
        <v>1</v>
      </c>
    </row>
    <row r="675" spans="1:15">
      <c r="A675" s="77">
        <v>656</v>
      </c>
      <c r="B675" s="212"/>
      <c r="C675" s="213"/>
      <c r="D675" s="206"/>
      <c r="E675" s="230"/>
      <c r="F675" s="212"/>
      <c r="G675" s="206"/>
      <c r="H675" s="338"/>
      <c r="I675" s="390"/>
      <c r="J675" s="16" t="b">
        <f t="shared" si="64"/>
        <v>1</v>
      </c>
      <c r="K675" s="16" t="b">
        <f t="shared" si="65"/>
        <v>1</v>
      </c>
      <c r="L675" s="16" t="b">
        <f t="shared" si="66"/>
        <v>1</v>
      </c>
      <c r="M675" s="16" t="b">
        <f t="shared" si="61"/>
        <v>1</v>
      </c>
      <c r="N675" s="16" t="b">
        <f t="shared" si="62"/>
        <v>1</v>
      </c>
      <c r="O675" s="16" t="b">
        <f t="shared" si="63"/>
        <v>1</v>
      </c>
    </row>
    <row r="676" spans="1:15">
      <c r="A676" s="77">
        <v>657</v>
      </c>
      <c r="B676" s="212"/>
      <c r="C676" s="213"/>
      <c r="D676" s="206"/>
      <c r="E676" s="230"/>
      <c r="F676" s="212"/>
      <c r="G676" s="206"/>
      <c r="H676" s="338"/>
      <c r="I676" s="390"/>
      <c r="J676" s="16" t="b">
        <f t="shared" si="64"/>
        <v>1</v>
      </c>
      <c r="K676" s="16" t="b">
        <f t="shared" si="65"/>
        <v>1</v>
      </c>
      <c r="L676" s="16" t="b">
        <f t="shared" si="66"/>
        <v>1</v>
      </c>
      <c r="M676" s="16" t="b">
        <f t="shared" si="61"/>
        <v>1</v>
      </c>
      <c r="N676" s="16" t="b">
        <f t="shared" si="62"/>
        <v>1</v>
      </c>
      <c r="O676" s="16" t="b">
        <f t="shared" si="63"/>
        <v>1</v>
      </c>
    </row>
    <row r="677" spans="1:15">
      <c r="A677" s="77">
        <v>658</v>
      </c>
      <c r="B677" s="212"/>
      <c r="C677" s="213"/>
      <c r="D677" s="206"/>
      <c r="E677" s="230"/>
      <c r="F677" s="212"/>
      <c r="G677" s="206"/>
      <c r="H677" s="338"/>
      <c r="I677" s="390"/>
      <c r="J677" s="16" t="b">
        <f t="shared" si="64"/>
        <v>1</v>
      </c>
      <c r="K677" s="16" t="b">
        <f t="shared" si="65"/>
        <v>1</v>
      </c>
      <c r="L677" s="16" t="b">
        <f t="shared" si="66"/>
        <v>1</v>
      </c>
      <c r="M677" s="16" t="b">
        <f t="shared" si="61"/>
        <v>1</v>
      </c>
      <c r="N677" s="16" t="b">
        <f t="shared" si="62"/>
        <v>1</v>
      </c>
      <c r="O677" s="16" t="b">
        <f t="shared" si="63"/>
        <v>1</v>
      </c>
    </row>
    <row r="678" spans="1:15">
      <c r="A678" s="77">
        <v>659</v>
      </c>
      <c r="B678" s="212"/>
      <c r="C678" s="213"/>
      <c r="D678" s="206"/>
      <c r="E678" s="230"/>
      <c r="F678" s="212"/>
      <c r="G678" s="206"/>
      <c r="H678" s="338"/>
      <c r="I678" s="390"/>
      <c r="J678" s="16" t="b">
        <f t="shared" si="64"/>
        <v>1</v>
      </c>
      <c r="K678" s="16" t="b">
        <f t="shared" si="65"/>
        <v>1</v>
      </c>
      <c r="L678" s="16" t="b">
        <f t="shared" si="66"/>
        <v>1</v>
      </c>
      <c r="M678" s="16" t="b">
        <f t="shared" si="61"/>
        <v>1</v>
      </c>
      <c r="N678" s="16" t="b">
        <f t="shared" si="62"/>
        <v>1</v>
      </c>
      <c r="O678" s="16" t="b">
        <f t="shared" si="63"/>
        <v>1</v>
      </c>
    </row>
    <row r="679" spans="1:15">
      <c r="A679" s="77">
        <v>660</v>
      </c>
      <c r="B679" s="212"/>
      <c r="C679" s="213"/>
      <c r="D679" s="206"/>
      <c r="E679" s="230"/>
      <c r="F679" s="212"/>
      <c r="G679" s="206"/>
      <c r="H679" s="338"/>
      <c r="I679" s="390"/>
      <c r="J679" s="16" t="b">
        <f t="shared" si="64"/>
        <v>1</v>
      </c>
      <c r="K679" s="16" t="b">
        <f t="shared" si="65"/>
        <v>1</v>
      </c>
      <c r="L679" s="16" t="b">
        <f t="shared" si="66"/>
        <v>1</v>
      </c>
      <c r="M679" s="16" t="b">
        <f t="shared" si="61"/>
        <v>1</v>
      </c>
      <c r="N679" s="16" t="b">
        <f t="shared" si="62"/>
        <v>1</v>
      </c>
      <c r="O679" s="16" t="b">
        <f t="shared" si="63"/>
        <v>1</v>
      </c>
    </row>
    <row r="680" spans="1:15">
      <c r="A680" s="77">
        <v>661</v>
      </c>
      <c r="B680" s="212"/>
      <c r="C680" s="213"/>
      <c r="D680" s="206"/>
      <c r="E680" s="230"/>
      <c r="F680" s="212"/>
      <c r="G680" s="206"/>
      <c r="H680" s="338"/>
      <c r="I680" s="390"/>
      <c r="J680" s="16" t="b">
        <f t="shared" si="64"/>
        <v>1</v>
      </c>
      <c r="K680" s="16" t="b">
        <f t="shared" si="65"/>
        <v>1</v>
      </c>
      <c r="L680" s="16" t="b">
        <f t="shared" si="66"/>
        <v>1</v>
      </c>
      <c r="M680" s="16" t="b">
        <f t="shared" si="61"/>
        <v>1</v>
      </c>
      <c r="N680" s="16" t="b">
        <f t="shared" si="62"/>
        <v>1</v>
      </c>
      <c r="O680" s="16" t="b">
        <f t="shared" si="63"/>
        <v>1</v>
      </c>
    </row>
    <row r="681" spans="1:15">
      <c r="A681" s="77">
        <v>662</v>
      </c>
      <c r="B681" s="212"/>
      <c r="C681" s="213"/>
      <c r="D681" s="206"/>
      <c r="E681" s="230"/>
      <c r="F681" s="212"/>
      <c r="G681" s="206"/>
      <c r="H681" s="338"/>
      <c r="I681" s="390"/>
      <c r="J681" s="16" t="b">
        <f t="shared" si="64"/>
        <v>1</v>
      </c>
      <c r="K681" s="16" t="b">
        <f t="shared" si="65"/>
        <v>1</v>
      </c>
      <c r="L681" s="16" t="b">
        <f t="shared" si="66"/>
        <v>1</v>
      </c>
      <c r="M681" s="16" t="b">
        <f t="shared" si="61"/>
        <v>1</v>
      </c>
      <c r="N681" s="16" t="b">
        <f t="shared" si="62"/>
        <v>1</v>
      </c>
      <c r="O681" s="16" t="b">
        <f t="shared" si="63"/>
        <v>1</v>
      </c>
    </row>
    <row r="682" spans="1:15">
      <c r="A682" s="77">
        <v>663</v>
      </c>
      <c r="B682" s="212"/>
      <c r="C682" s="213"/>
      <c r="D682" s="206"/>
      <c r="E682" s="230"/>
      <c r="F682" s="212"/>
      <c r="G682" s="206"/>
      <c r="H682" s="338"/>
      <c r="I682" s="390"/>
      <c r="J682" s="16" t="b">
        <f t="shared" si="64"/>
        <v>1</v>
      </c>
      <c r="K682" s="16" t="b">
        <f t="shared" si="65"/>
        <v>1</v>
      </c>
      <c r="L682" s="16" t="b">
        <f t="shared" si="66"/>
        <v>1</v>
      </c>
      <c r="M682" s="16" t="b">
        <f t="shared" si="61"/>
        <v>1</v>
      </c>
      <c r="N682" s="16" t="b">
        <f t="shared" si="62"/>
        <v>1</v>
      </c>
      <c r="O682" s="16" t="b">
        <f t="shared" si="63"/>
        <v>1</v>
      </c>
    </row>
    <row r="683" spans="1:15">
      <c r="A683" s="77">
        <v>664</v>
      </c>
      <c r="B683" s="212"/>
      <c r="C683" s="213"/>
      <c r="D683" s="206"/>
      <c r="E683" s="230"/>
      <c r="F683" s="212"/>
      <c r="G683" s="206"/>
      <c r="H683" s="338"/>
      <c r="I683" s="390"/>
      <c r="J683" s="16" t="b">
        <f t="shared" si="64"/>
        <v>1</v>
      </c>
      <c r="K683" s="16" t="b">
        <f t="shared" si="65"/>
        <v>1</v>
      </c>
      <c r="L683" s="16" t="b">
        <f t="shared" si="66"/>
        <v>1</v>
      </c>
      <c r="M683" s="16" t="b">
        <f t="shared" si="61"/>
        <v>1</v>
      </c>
      <c r="N683" s="16" t="b">
        <f t="shared" si="62"/>
        <v>1</v>
      </c>
      <c r="O683" s="16" t="b">
        <f t="shared" si="63"/>
        <v>1</v>
      </c>
    </row>
    <row r="684" spans="1:15">
      <c r="A684" s="77">
        <v>665</v>
      </c>
      <c r="B684" s="212"/>
      <c r="C684" s="213"/>
      <c r="D684" s="206"/>
      <c r="E684" s="230"/>
      <c r="F684" s="212"/>
      <c r="G684" s="206"/>
      <c r="H684" s="338"/>
      <c r="I684" s="390"/>
      <c r="J684" s="16" t="b">
        <f t="shared" si="64"/>
        <v>1</v>
      </c>
      <c r="K684" s="16" t="b">
        <f t="shared" si="65"/>
        <v>1</v>
      </c>
      <c r="L684" s="16" t="b">
        <f t="shared" si="66"/>
        <v>1</v>
      </c>
      <c r="M684" s="16" t="b">
        <f t="shared" si="61"/>
        <v>1</v>
      </c>
      <c r="N684" s="16" t="b">
        <f t="shared" si="62"/>
        <v>1</v>
      </c>
      <c r="O684" s="16" t="b">
        <f t="shared" si="63"/>
        <v>1</v>
      </c>
    </row>
    <row r="685" spans="1:15">
      <c r="A685" s="77">
        <v>666</v>
      </c>
      <c r="B685" s="212"/>
      <c r="C685" s="213"/>
      <c r="D685" s="206"/>
      <c r="E685" s="230"/>
      <c r="F685" s="212"/>
      <c r="G685" s="206"/>
      <c r="H685" s="338"/>
      <c r="I685" s="390"/>
      <c r="J685" s="16" t="b">
        <f t="shared" si="64"/>
        <v>1</v>
      </c>
      <c r="K685" s="16" t="b">
        <f t="shared" si="65"/>
        <v>1</v>
      </c>
      <c r="L685" s="16" t="b">
        <f t="shared" si="66"/>
        <v>1</v>
      </c>
      <c r="M685" s="16" t="b">
        <f t="shared" si="61"/>
        <v>1</v>
      </c>
      <c r="N685" s="16" t="b">
        <f t="shared" si="62"/>
        <v>1</v>
      </c>
      <c r="O685" s="16" t="b">
        <f t="shared" si="63"/>
        <v>1</v>
      </c>
    </row>
    <row r="686" spans="1:15">
      <c r="A686" s="77">
        <v>667</v>
      </c>
      <c r="B686" s="212"/>
      <c r="C686" s="213"/>
      <c r="D686" s="206"/>
      <c r="E686" s="230"/>
      <c r="F686" s="212"/>
      <c r="G686" s="206"/>
      <c r="H686" s="338"/>
      <c r="I686" s="390"/>
      <c r="J686" s="16" t="b">
        <f t="shared" si="64"/>
        <v>1</v>
      </c>
      <c r="K686" s="16" t="b">
        <f t="shared" si="65"/>
        <v>1</v>
      </c>
      <c r="L686" s="16" t="b">
        <f t="shared" si="66"/>
        <v>1</v>
      </c>
      <c r="M686" s="16" t="b">
        <f t="shared" si="61"/>
        <v>1</v>
      </c>
      <c r="N686" s="16" t="b">
        <f t="shared" si="62"/>
        <v>1</v>
      </c>
      <c r="O686" s="16" t="b">
        <f t="shared" si="63"/>
        <v>1</v>
      </c>
    </row>
    <row r="687" spans="1:15">
      <c r="A687" s="77">
        <v>668</v>
      </c>
      <c r="B687" s="212"/>
      <c r="C687" s="213"/>
      <c r="D687" s="206"/>
      <c r="E687" s="230"/>
      <c r="F687" s="212"/>
      <c r="G687" s="206"/>
      <c r="H687" s="338"/>
      <c r="I687" s="390"/>
      <c r="J687" s="16" t="b">
        <f t="shared" si="64"/>
        <v>1</v>
      </c>
      <c r="K687" s="16" t="b">
        <f t="shared" si="65"/>
        <v>1</v>
      </c>
      <c r="L687" s="16" t="b">
        <f t="shared" si="66"/>
        <v>1</v>
      </c>
      <c r="M687" s="16" t="b">
        <f t="shared" si="61"/>
        <v>1</v>
      </c>
      <c r="N687" s="16" t="b">
        <f t="shared" si="62"/>
        <v>1</v>
      </c>
      <c r="O687" s="16" t="b">
        <f t="shared" si="63"/>
        <v>1</v>
      </c>
    </row>
    <row r="688" spans="1:15">
      <c r="A688" s="77">
        <v>669</v>
      </c>
      <c r="B688" s="212"/>
      <c r="C688" s="213"/>
      <c r="D688" s="206"/>
      <c r="E688" s="230"/>
      <c r="F688" s="212"/>
      <c r="G688" s="206"/>
      <c r="H688" s="338"/>
      <c r="I688" s="390"/>
      <c r="J688" s="16" t="b">
        <f t="shared" si="64"/>
        <v>1</v>
      </c>
      <c r="K688" s="16" t="b">
        <f t="shared" si="65"/>
        <v>1</v>
      </c>
      <c r="L688" s="16" t="b">
        <f t="shared" si="66"/>
        <v>1</v>
      </c>
      <c r="M688" s="16" t="b">
        <f t="shared" si="61"/>
        <v>1</v>
      </c>
      <c r="N688" s="16" t="b">
        <f t="shared" si="62"/>
        <v>1</v>
      </c>
      <c r="O688" s="16" t="b">
        <f t="shared" si="63"/>
        <v>1</v>
      </c>
    </row>
    <row r="689" spans="1:15">
      <c r="A689" s="77">
        <v>670</v>
      </c>
      <c r="B689" s="212"/>
      <c r="C689" s="213"/>
      <c r="D689" s="206"/>
      <c r="E689" s="230"/>
      <c r="F689" s="212"/>
      <c r="G689" s="206"/>
      <c r="H689" s="338"/>
      <c r="I689" s="390"/>
      <c r="J689" s="16" t="b">
        <f t="shared" si="64"/>
        <v>1</v>
      </c>
      <c r="K689" s="16" t="b">
        <f t="shared" si="65"/>
        <v>1</v>
      </c>
      <c r="L689" s="16" t="b">
        <f t="shared" si="66"/>
        <v>1</v>
      </c>
      <c r="M689" s="16" t="b">
        <f t="shared" si="61"/>
        <v>1</v>
      </c>
      <c r="N689" s="16" t="b">
        <f t="shared" si="62"/>
        <v>1</v>
      </c>
      <c r="O689" s="16" t="b">
        <f t="shared" si="63"/>
        <v>1</v>
      </c>
    </row>
    <row r="690" spans="1:15">
      <c r="A690" s="77">
        <v>671</v>
      </c>
      <c r="B690" s="212"/>
      <c r="C690" s="213"/>
      <c r="D690" s="206"/>
      <c r="E690" s="230"/>
      <c r="F690" s="212"/>
      <c r="G690" s="206"/>
      <c r="H690" s="338"/>
      <c r="I690" s="390"/>
      <c r="J690" s="16" t="b">
        <f t="shared" si="64"/>
        <v>1</v>
      </c>
      <c r="K690" s="16" t="b">
        <f t="shared" si="65"/>
        <v>1</v>
      </c>
      <c r="L690" s="16" t="b">
        <f t="shared" si="66"/>
        <v>1</v>
      </c>
      <c r="M690" s="16" t="b">
        <f t="shared" si="61"/>
        <v>1</v>
      </c>
      <c r="N690" s="16" t="b">
        <f t="shared" si="62"/>
        <v>1</v>
      </c>
      <c r="O690" s="16" t="b">
        <f t="shared" si="63"/>
        <v>1</v>
      </c>
    </row>
    <row r="691" spans="1:15">
      <c r="A691" s="77">
        <v>672</v>
      </c>
      <c r="B691" s="212"/>
      <c r="C691" s="213"/>
      <c r="D691" s="206"/>
      <c r="E691" s="230"/>
      <c r="F691" s="212"/>
      <c r="G691" s="206"/>
      <c r="H691" s="338"/>
      <c r="I691" s="390"/>
      <c r="J691" s="16" t="b">
        <f t="shared" si="64"/>
        <v>1</v>
      </c>
      <c r="K691" s="16" t="b">
        <f t="shared" si="65"/>
        <v>1</v>
      </c>
      <c r="L691" s="16" t="b">
        <f t="shared" si="66"/>
        <v>1</v>
      </c>
      <c r="M691" s="16" t="b">
        <f t="shared" si="61"/>
        <v>1</v>
      </c>
      <c r="N691" s="16" t="b">
        <f t="shared" si="62"/>
        <v>1</v>
      </c>
      <c r="O691" s="16" t="b">
        <f t="shared" si="63"/>
        <v>1</v>
      </c>
    </row>
    <row r="692" spans="1:15">
      <c r="A692" s="77">
        <v>673</v>
      </c>
      <c r="B692" s="212"/>
      <c r="C692" s="213"/>
      <c r="D692" s="206"/>
      <c r="E692" s="230"/>
      <c r="F692" s="212"/>
      <c r="G692" s="206"/>
      <c r="H692" s="338"/>
      <c r="I692" s="390"/>
      <c r="J692" s="16" t="b">
        <f t="shared" si="64"/>
        <v>1</v>
      </c>
      <c r="K692" s="16" t="b">
        <f t="shared" si="65"/>
        <v>1</v>
      </c>
      <c r="L692" s="16" t="b">
        <f t="shared" si="66"/>
        <v>1</v>
      </c>
      <c r="M692" s="16" t="b">
        <f t="shared" si="61"/>
        <v>1</v>
      </c>
      <c r="N692" s="16" t="b">
        <f t="shared" si="62"/>
        <v>1</v>
      </c>
      <c r="O692" s="16" t="b">
        <f t="shared" si="63"/>
        <v>1</v>
      </c>
    </row>
    <row r="693" spans="1:15">
      <c r="A693" s="77">
        <v>674</v>
      </c>
      <c r="B693" s="212"/>
      <c r="C693" s="213"/>
      <c r="D693" s="206"/>
      <c r="E693" s="230"/>
      <c r="F693" s="212"/>
      <c r="G693" s="206"/>
      <c r="H693" s="338"/>
      <c r="I693" s="390"/>
      <c r="J693" s="16" t="b">
        <f t="shared" si="64"/>
        <v>1</v>
      </c>
      <c r="K693" s="16" t="b">
        <f t="shared" si="65"/>
        <v>1</v>
      </c>
      <c r="L693" s="16" t="b">
        <f t="shared" si="66"/>
        <v>1</v>
      </c>
      <c r="M693" s="16" t="b">
        <f t="shared" si="61"/>
        <v>1</v>
      </c>
      <c r="N693" s="16" t="b">
        <f t="shared" si="62"/>
        <v>1</v>
      </c>
      <c r="O693" s="16" t="b">
        <f t="shared" si="63"/>
        <v>1</v>
      </c>
    </row>
    <row r="694" spans="1:15">
      <c r="A694" s="77">
        <v>675</v>
      </c>
      <c r="B694" s="212"/>
      <c r="C694" s="213"/>
      <c r="D694" s="206"/>
      <c r="E694" s="230"/>
      <c r="F694" s="212"/>
      <c r="G694" s="206"/>
      <c r="H694" s="338"/>
      <c r="I694" s="390"/>
      <c r="J694" s="16" t="b">
        <f t="shared" si="64"/>
        <v>1</v>
      </c>
      <c r="K694" s="16" t="b">
        <f t="shared" si="65"/>
        <v>1</v>
      </c>
      <c r="L694" s="16" t="b">
        <f t="shared" si="66"/>
        <v>1</v>
      </c>
      <c r="M694" s="16" t="b">
        <f t="shared" si="61"/>
        <v>1</v>
      </c>
      <c r="N694" s="16" t="b">
        <f t="shared" si="62"/>
        <v>1</v>
      </c>
      <c r="O694" s="16" t="b">
        <f t="shared" si="63"/>
        <v>1</v>
      </c>
    </row>
    <row r="695" spans="1:15">
      <c r="A695" s="77">
        <v>676</v>
      </c>
      <c r="B695" s="212"/>
      <c r="C695" s="213"/>
      <c r="D695" s="206"/>
      <c r="E695" s="230"/>
      <c r="F695" s="212"/>
      <c r="G695" s="206"/>
      <c r="H695" s="338"/>
      <c r="I695" s="390"/>
      <c r="J695" s="16" t="b">
        <f t="shared" si="64"/>
        <v>1</v>
      </c>
      <c r="K695" s="16" t="b">
        <f t="shared" si="65"/>
        <v>1</v>
      </c>
      <c r="L695" s="16" t="b">
        <f t="shared" si="66"/>
        <v>1</v>
      </c>
      <c r="M695" s="16" t="b">
        <f t="shared" si="61"/>
        <v>1</v>
      </c>
      <c r="N695" s="16" t="b">
        <f t="shared" si="62"/>
        <v>1</v>
      </c>
      <c r="O695" s="16" t="b">
        <f t="shared" si="63"/>
        <v>1</v>
      </c>
    </row>
    <row r="696" spans="1:15">
      <c r="A696" s="77">
        <v>677</v>
      </c>
      <c r="B696" s="212"/>
      <c r="C696" s="213"/>
      <c r="D696" s="206"/>
      <c r="E696" s="230"/>
      <c r="F696" s="212"/>
      <c r="G696" s="206"/>
      <c r="H696" s="338"/>
      <c r="I696" s="390"/>
      <c r="J696" s="16" t="b">
        <f t="shared" si="64"/>
        <v>1</v>
      </c>
      <c r="K696" s="16" t="b">
        <f t="shared" si="65"/>
        <v>1</v>
      </c>
      <c r="L696" s="16" t="b">
        <f t="shared" si="66"/>
        <v>1</v>
      </c>
      <c r="M696" s="16" t="b">
        <f t="shared" si="61"/>
        <v>1</v>
      </c>
      <c r="N696" s="16" t="b">
        <f t="shared" si="62"/>
        <v>1</v>
      </c>
      <c r="O696" s="16" t="b">
        <f t="shared" si="63"/>
        <v>1</v>
      </c>
    </row>
    <row r="697" spans="1:15">
      <c r="A697" s="77">
        <v>678</v>
      </c>
      <c r="B697" s="212"/>
      <c r="C697" s="213"/>
      <c r="D697" s="206"/>
      <c r="E697" s="230"/>
      <c r="F697" s="212"/>
      <c r="G697" s="206"/>
      <c r="H697" s="338"/>
      <c r="I697" s="390"/>
      <c r="J697" s="16" t="b">
        <f t="shared" si="64"/>
        <v>1</v>
      </c>
      <c r="K697" s="16" t="b">
        <f t="shared" si="65"/>
        <v>1</v>
      </c>
      <c r="L697" s="16" t="b">
        <f t="shared" si="66"/>
        <v>1</v>
      </c>
      <c r="M697" s="16" t="b">
        <f t="shared" si="61"/>
        <v>1</v>
      </c>
      <c r="N697" s="16" t="b">
        <f t="shared" si="62"/>
        <v>1</v>
      </c>
      <c r="O697" s="16" t="b">
        <f t="shared" si="63"/>
        <v>1</v>
      </c>
    </row>
    <row r="698" spans="1:15">
      <c r="A698" s="77">
        <v>679</v>
      </c>
      <c r="B698" s="212"/>
      <c r="C698" s="213"/>
      <c r="D698" s="206"/>
      <c r="E698" s="230"/>
      <c r="F698" s="212"/>
      <c r="G698" s="206"/>
      <c r="H698" s="338"/>
      <c r="I698" s="390"/>
      <c r="J698" s="16" t="b">
        <f t="shared" si="64"/>
        <v>1</v>
      </c>
      <c r="K698" s="16" t="b">
        <f t="shared" si="65"/>
        <v>1</v>
      </c>
      <c r="L698" s="16" t="b">
        <f t="shared" si="66"/>
        <v>1</v>
      </c>
      <c r="M698" s="16" t="b">
        <f t="shared" si="61"/>
        <v>1</v>
      </c>
      <c r="N698" s="16" t="b">
        <f t="shared" si="62"/>
        <v>1</v>
      </c>
      <c r="O698" s="16" t="b">
        <f t="shared" si="63"/>
        <v>1</v>
      </c>
    </row>
    <row r="699" spans="1:15">
      <c r="A699" s="77">
        <v>680</v>
      </c>
      <c r="B699" s="212"/>
      <c r="C699" s="213"/>
      <c r="D699" s="206"/>
      <c r="E699" s="230"/>
      <c r="F699" s="212"/>
      <c r="G699" s="206"/>
      <c r="H699" s="338"/>
      <c r="I699" s="390"/>
      <c r="J699" s="16" t="b">
        <f t="shared" si="64"/>
        <v>1</v>
      </c>
      <c r="K699" s="16" t="b">
        <f t="shared" si="65"/>
        <v>1</v>
      </c>
      <c r="L699" s="16" t="b">
        <f t="shared" si="66"/>
        <v>1</v>
      </c>
      <c r="M699" s="16" t="b">
        <f t="shared" si="61"/>
        <v>1</v>
      </c>
      <c r="N699" s="16" t="b">
        <f t="shared" si="62"/>
        <v>1</v>
      </c>
      <c r="O699" s="16" t="b">
        <f t="shared" si="63"/>
        <v>1</v>
      </c>
    </row>
    <row r="700" spans="1:15">
      <c r="A700" s="77">
        <v>681</v>
      </c>
      <c r="B700" s="212"/>
      <c r="C700" s="213"/>
      <c r="D700" s="206"/>
      <c r="E700" s="230"/>
      <c r="F700" s="212"/>
      <c r="G700" s="206"/>
      <c r="H700" s="338"/>
      <c r="I700" s="390"/>
      <c r="J700" s="16" t="b">
        <f t="shared" si="64"/>
        <v>1</v>
      </c>
      <c r="K700" s="16" t="b">
        <f t="shared" si="65"/>
        <v>1</v>
      </c>
      <c r="L700" s="16" t="b">
        <f t="shared" si="66"/>
        <v>1</v>
      </c>
      <c r="M700" s="16" t="b">
        <f t="shared" si="61"/>
        <v>1</v>
      </c>
      <c r="N700" s="16" t="b">
        <f t="shared" si="62"/>
        <v>1</v>
      </c>
      <c r="O700" s="16" t="b">
        <f t="shared" si="63"/>
        <v>1</v>
      </c>
    </row>
    <row r="701" spans="1:15">
      <c r="A701" s="77">
        <v>682</v>
      </c>
      <c r="B701" s="212"/>
      <c r="C701" s="213"/>
      <c r="D701" s="206"/>
      <c r="E701" s="230"/>
      <c r="F701" s="212"/>
      <c r="G701" s="206"/>
      <c r="H701" s="338"/>
      <c r="I701" s="390"/>
      <c r="J701" s="16" t="b">
        <f t="shared" si="64"/>
        <v>1</v>
      </c>
      <c r="K701" s="16" t="b">
        <f t="shared" si="65"/>
        <v>1</v>
      </c>
      <c r="L701" s="16" t="b">
        <f t="shared" si="66"/>
        <v>1</v>
      </c>
      <c r="M701" s="16" t="b">
        <f t="shared" si="61"/>
        <v>1</v>
      </c>
      <c r="N701" s="16" t="b">
        <f t="shared" si="62"/>
        <v>1</v>
      </c>
      <c r="O701" s="16" t="b">
        <f t="shared" si="63"/>
        <v>1</v>
      </c>
    </row>
    <row r="702" spans="1:15">
      <c r="A702" s="77">
        <v>683</v>
      </c>
      <c r="B702" s="212"/>
      <c r="C702" s="213"/>
      <c r="D702" s="206"/>
      <c r="E702" s="230"/>
      <c r="F702" s="212"/>
      <c r="G702" s="206"/>
      <c r="H702" s="338"/>
      <c r="I702" s="390"/>
      <c r="J702" s="16" t="b">
        <f t="shared" si="64"/>
        <v>1</v>
      </c>
      <c r="K702" s="16" t="b">
        <f t="shared" si="65"/>
        <v>1</v>
      </c>
      <c r="L702" s="16" t="b">
        <f t="shared" si="66"/>
        <v>1</v>
      </c>
      <c r="M702" s="16" t="b">
        <f t="shared" si="61"/>
        <v>1</v>
      </c>
      <c r="N702" s="16" t="b">
        <f t="shared" si="62"/>
        <v>1</v>
      </c>
      <c r="O702" s="16" t="b">
        <f t="shared" si="63"/>
        <v>1</v>
      </c>
    </row>
    <row r="703" spans="1:15">
      <c r="A703" s="77">
        <v>684</v>
      </c>
      <c r="B703" s="212"/>
      <c r="C703" s="213"/>
      <c r="D703" s="206"/>
      <c r="E703" s="230"/>
      <c r="F703" s="212"/>
      <c r="G703" s="206"/>
      <c r="H703" s="338"/>
      <c r="I703" s="390"/>
      <c r="J703" s="16" t="b">
        <f t="shared" si="64"/>
        <v>1</v>
      </c>
      <c r="K703" s="16" t="b">
        <f t="shared" si="65"/>
        <v>1</v>
      </c>
      <c r="L703" s="16" t="b">
        <f t="shared" si="66"/>
        <v>1</v>
      </c>
      <c r="M703" s="16" t="b">
        <f t="shared" si="61"/>
        <v>1</v>
      </c>
      <c r="N703" s="16" t="b">
        <f t="shared" si="62"/>
        <v>1</v>
      </c>
      <c r="O703" s="16" t="b">
        <f t="shared" si="63"/>
        <v>1</v>
      </c>
    </row>
    <row r="704" spans="1:15">
      <c r="A704" s="77">
        <v>685</v>
      </c>
      <c r="B704" s="212"/>
      <c r="C704" s="213"/>
      <c r="D704" s="206"/>
      <c r="E704" s="230"/>
      <c r="F704" s="212"/>
      <c r="G704" s="206"/>
      <c r="H704" s="338"/>
      <c r="I704" s="390"/>
      <c r="J704" s="16" t="b">
        <f t="shared" si="64"/>
        <v>1</v>
      </c>
      <c r="K704" s="16" t="b">
        <f t="shared" si="65"/>
        <v>1</v>
      </c>
      <c r="L704" s="16" t="b">
        <f t="shared" si="66"/>
        <v>1</v>
      </c>
      <c r="M704" s="16" t="b">
        <f t="shared" si="61"/>
        <v>1</v>
      </c>
      <c r="N704" s="16" t="b">
        <f t="shared" si="62"/>
        <v>1</v>
      </c>
      <c r="O704" s="16" t="b">
        <f t="shared" si="63"/>
        <v>1</v>
      </c>
    </row>
    <row r="705" spans="1:15">
      <c r="A705" s="77">
        <v>686</v>
      </c>
      <c r="B705" s="212"/>
      <c r="C705" s="213"/>
      <c r="D705" s="206"/>
      <c r="E705" s="230"/>
      <c r="F705" s="212"/>
      <c r="G705" s="206"/>
      <c r="H705" s="338"/>
      <c r="I705" s="390"/>
      <c r="J705" s="16" t="b">
        <f t="shared" si="64"/>
        <v>1</v>
      </c>
      <c r="K705" s="16" t="b">
        <f t="shared" si="65"/>
        <v>1</v>
      </c>
      <c r="L705" s="16" t="b">
        <f t="shared" si="66"/>
        <v>1</v>
      </c>
      <c r="M705" s="16" t="b">
        <f t="shared" si="61"/>
        <v>1</v>
      </c>
      <c r="N705" s="16" t="b">
        <f t="shared" si="62"/>
        <v>1</v>
      </c>
      <c r="O705" s="16" t="b">
        <f t="shared" si="63"/>
        <v>1</v>
      </c>
    </row>
    <row r="706" spans="1:15">
      <c r="A706" s="77">
        <v>687</v>
      </c>
      <c r="B706" s="212"/>
      <c r="C706" s="213"/>
      <c r="D706" s="206"/>
      <c r="E706" s="230"/>
      <c r="F706" s="212"/>
      <c r="G706" s="206"/>
      <c r="H706" s="338"/>
      <c r="I706" s="390"/>
      <c r="J706" s="16" t="b">
        <f t="shared" si="64"/>
        <v>1</v>
      </c>
      <c r="K706" s="16" t="b">
        <f t="shared" si="65"/>
        <v>1</v>
      </c>
      <c r="L706" s="16" t="b">
        <f t="shared" si="66"/>
        <v>1</v>
      </c>
      <c r="M706" s="16" t="b">
        <f t="shared" si="61"/>
        <v>1</v>
      </c>
      <c r="N706" s="16" t="b">
        <f t="shared" si="62"/>
        <v>1</v>
      </c>
      <c r="O706" s="16" t="b">
        <f t="shared" si="63"/>
        <v>1</v>
      </c>
    </row>
    <row r="707" spans="1:15">
      <c r="A707" s="77">
        <v>688</v>
      </c>
      <c r="B707" s="212"/>
      <c r="C707" s="213"/>
      <c r="D707" s="206"/>
      <c r="E707" s="230"/>
      <c r="F707" s="212"/>
      <c r="G707" s="206"/>
      <c r="H707" s="338"/>
      <c r="I707" s="390"/>
      <c r="J707" s="16" t="b">
        <f t="shared" si="64"/>
        <v>1</v>
      </c>
      <c r="K707" s="16" t="b">
        <f t="shared" si="65"/>
        <v>1</v>
      </c>
      <c r="L707" s="16" t="b">
        <f t="shared" si="66"/>
        <v>1</v>
      </c>
      <c r="M707" s="16" t="b">
        <f t="shared" si="61"/>
        <v>1</v>
      </c>
      <c r="N707" s="16" t="b">
        <f t="shared" si="62"/>
        <v>1</v>
      </c>
      <c r="O707" s="16" t="b">
        <f t="shared" si="63"/>
        <v>1</v>
      </c>
    </row>
    <row r="708" spans="1:15">
      <c r="A708" s="77">
        <v>689</v>
      </c>
      <c r="B708" s="212"/>
      <c r="C708" s="213"/>
      <c r="D708" s="206"/>
      <c r="E708" s="230"/>
      <c r="F708" s="212"/>
      <c r="G708" s="206"/>
      <c r="H708" s="338"/>
      <c r="I708" s="390"/>
      <c r="J708" s="16" t="b">
        <f t="shared" si="64"/>
        <v>1</v>
      </c>
      <c r="K708" s="16" t="b">
        <f t="shared" si="65"/>
        <v>1</v>
      </c>
      <c r="L708" s="16" t="b">
        <f t="shared" si="66"/>
        <v>1</v>
      </c>
      <c r="M708" s="16" t="b">
        <f t="shared" si="61"/>
        <v>1</v>
      </c>
      <c r="N708" s="16" t="b">
        <f t="shared" si="62"/>
        <v>1</v>
      </c>
      <c r="O708" s="16" t="b">
        <f t="shared" si="63"/>
        <v>1</v>
      </c>
    </row>
    <row r="709" spans="1:15">
      <c r="A709" s="77">
        <v>690</v>
      </c>
      <c r="B709" s="212"/>
      <c r="C709" s="213"/>
      <c r="D709" s="206"/>
      <c r="E709" s="230"/>
      <c r="F709" s="212"/>
      <c r="G709" s="206"/>
      <c r="H709" s="338"/>
      <c r="I709" s="390"/>
      <c r="J709" s="16" t="b">
        <f t="shared" si="64"/>
        <v>1</v>
      </c>
      <c r="K709" s="16" t="b">
        <f t="shared" si="65"/>
        <v>1</v>
      </c>
      <c r="L709" s="16" t="b">
        <f t="shared" si="66"/>
        <v>1</v>
      </c>
      <c r="M709" s="16" t="b">
        <f t="shared" si="61"/>
        <v>1</v>
      </c>
      <c r="N709" s="16" t="b">
        <f t="shared" si="62"/>
        <v>1</v>
      </c>
      <c r="O709" s="16" t="b">
        <f t="shared" si="63"/>
        <v>1</v>
      </c>
    </row>
    <row r="710" spans="1:15">
      <c r="A710" s="77">
        <v>691</v>
      </c>
      <c r="B710" s="212"/>
      <c r="C710" s="213"/>
      <c r="D710" s="206"/>
      <c r="E710" s="230"/>
      <c r="F710" s="212"/>
      <c r="G710" s="206"/>
      <c r="H710" s="338"/>
      <c r="I710" s="390"/>
      <c r="J710" s="16" t="b">
        <f t="shared" si="64"/>
        <v>1</v>
      </c>
      <c r="K710" s="16" t="b">
        <f t="shared" si="65"/>
        <v>1</v>
      </c>
      <c r="L710" s="16" t="b">
        <f t="shared" si="66"/>
        <v>1</v>
      </c>
      <c r="M710" s="16" t="b">
        <f t="shared" si="61"/>
        <v>1</v>
      </c>
      <c r="N710" s="16" t="b">
        <f t="shared" si="62"/>
        <v>1</v>
      </c>
      <c r="O710" s="16" t="b">
        <f t="shared" si="63"/>
        <v>1</v>
      </c>
    </row>
    <row r="711" spans="1:15">
      <c r="A711" s="77">
        <v>692</v>
      </c>
      <c r="B711" s="212"/>
      <c r="C711" s="213"/>
      <c r="D711" s="206"/>
      <c r="E711" s="230"/>
      <c r="F711" s="212"/>
      <c r="G711" s="206"/>
      <c r="H711" s="338"/>
      <c r="I711" s="390"/>
      <c r="J711" s="16" t="b">
        <f t="shared" si="64"/>
        <v>1</v>
      </c>
      <c r="K711" s="16" t="b">
        <f t="shared" si="65"/>
        <v>1</v>
      </c>
      <c r="L711" s="16" t="b">
        <f t="shared" si="66"/>
        <v>1</v>
      </c>
      <c r="M711" s="16" t="b">
        <f t="shared" si="61"/>
        <v>1</v>
      </c>
      <c r="N711" s="16" t="b">
        <f t="shared" si="62"/>
        <v>1</v>
      </c>
      <c r="O711" s="16" t="b">
        <f t="shared" si="63"/>
        <v>1</v>
      </c>
    </row>
    <row r="712" spans="1:15">
      <c r="A712" s="77">
        <v>693</v>
      </c>
      <c r="B712" s="212"/>
      <c r="C712" s="213"/>
      <c r="D712" s="206"/>
      <c r="E712" s="230"/>
      <c r="F712" s="212"/>
      <c r="G712" s="206"/>
      <c r="H712" s="338"/>
      <c r="I712" s="390"/>
      <c r="J712" s="16" t="b">
        <f t="shared" si="64"/>
        <v>1</v>
      </c>
      <c r="K712" s="16" t="b">
        <f t="shared" si="65"/>
        <v>1</v>
      </c>
      <c r="L712" s="16" t="b">
        <f t="shared" si="66"/>
        <v>1</v>
      </c>
      <c r="M712" s="16" t="b">
        <f t="shared" si="61"/>
        <v>1</v>
      </c>
      <c r="N712" s="16" t="b">
        <f t="shared" si="62"/>
        <v>1</v>
      </c>
      <c r="O712" s="16" t="b">
        <f t="shared" si="63"/>
        <v>1</v>
      </c>
    </row>
    <row r="713" spans="1:15">
      <c r="A713" s="77">
        <v>694</v>
      </c>
      <c r="B713" s="212"/>
      <c r="C713" s="213"/>
      <c r="D713" s="206"/>
      <c r="E713" s="230"/>
      <c r="F713" s="212"/>
      <c r="G713" s="206"/>
      <c r="H713" s="338"/>
      <c r="I713" s="390"/>
      <c r="J713" s="16" t="b">
        <f t="shared" si="64"/>
        <v>1</v>
      </c>
      <c r="K713" s="16" t="b">
        <f t="shared" si="65"/>
        <v>1</v>
      </c>
      <c r="L713" s="16" t="b">
        <f t="shared" si="66"/>
        <v>1</v>
      </c>
      <c r="M713" s="16" t="b">
        <f t="shared" si="61"/>
        <v>1</v>
      </c>
      <c r="N713" s="16" t="b">
        <f t="shared" si="62"/>
        <v>1</v>
      </c>
      <c r="O713" s="16" t="b">
        <f t="shared" si="63"/>
        <v>1</v>
      </c>
    </row>
    <row r="714" spans="1:15">
      <c r="A714" s="77">
        <v>695</v>
      </c>
      <c r="B714" s="212"/>
      <c r="C714" s="213"/>
      <c r="D714" s="206"/>
      <c r="E714" s="230"/>
      <c r="F714" s="212"/>
      <c r="G714" s="206"/>
      <c r="H714" s="338"/>
      <c r="I714" s="390"/>
      <c r="J714" s="16" t="b">
        <f t="shared" si="64"/>
        <v>1</v>
      </c>
      <c r="K714" s="16" t="b">
        <f t="shared" si="65"/>
        <v>1</v>
      </c>
      <c r="L714" s="16" t="b">
        <f t="shared" si="66"/>
        <v>1</v>
      </c>
      <c r="M714" s="16" t="b">
        <f t="shared" si="61"/>
        <v>1</v>
      </c>
      <c r="N714" s="16" t="b">
        <f t="shared" si="62"/>
        <v>1</v>
      </c>
      <c r="O714" s="16" t="b">
        <f t="shared" si="63"/>
        <v>1</v>
      </c>
    </row>
    <row r="715" spans="1:15">
      <c r="A715" s="77">
        <v>696</v>
      </c>
      <c r="B715" s="212"/>
      <c r="C715" s="213"/>
      <c r="D715" s="206"/>
      <c r="E715" s="230"/>
      <c r="F715" s="212"/>
      <c r="G715" s="206"/>
      <c r="H715" s="338"/>
      <c r="I715" s="390"/>
      <c r="J715" s="16" t="b">
        <f t="shared" si="64"/>
        <v>1</v>
      </c>
      <c r="K715" s="16" t="b">
        <f t="shared" si="65"/>
        <v>1</v>
      </c>
      <c r="L715" s="16" t="b">
        <f t="shared" si="66"/>
        <v>1</v>
      </c>
      <c r="M715" s="16" t="b">
        <f t="shared" si="61"/>
        <v>1</v>
      </c>
      <c r="N715" s="16" t="b">
        <f t="shared" si="62"/>
        <v>1</v>
      </c>
      <c r="O715" s="16" t="b">
        <f t="shared" si="63"/>
        <v>1</v>
      </c>
    </row>
    <row r="716" spans="1:15">
      <c r="A716" s="77">
        <v>697</v>
      </c>
      <c r="B716" s="212"/>
      <c r="C716" s="213"/>
      <c r="D716" s="206"/>
      <c r="E716" s="230"/>
      <c r="F716" s="212"/>
      <c r="G716" s="206"/>
      <c r="H716" s="338"/>
      <c r="I716" s="390"/>
      <c r="J716" s="16" t="b">
        <f t="shared" si="64"/>
        <v>1</v>
      </c>
      <c r="K716" s="16" t="b">
        <f t="shared" si="65"/>
        <v>1</v>
      </c>
      <c r="L716" s="16" t="b">
        <f t="shared" si="66"/>
        <v>1</v>
      </c>
      <c r="M716" s="16" t="b">
        <f t="shared" si="61"/>
        <v>1</v>
      </c>
      <c r="N716" s="16" t="b">
        <f t="shared" si="62"/>
        <v>1</v>
      </c>
      <c r="O716" s="16" t="b">
        <f t="shared" si="63"/>
        <v>1</v>
      </c>
    </row>
    <row r="717" spans="1:15">
      <c r="A717" s="77">
        <v>698</v>
      </c>
      <c r="B717" s="212"/>
      <c r="C717" s="213"/>
      <c r="D717" s="206"/>
      <c r="E717" s="230"/>
      <c r="F717" s="212"/>
      <c r="G717" s="206"/>
      <c r="H717" s="338"/>
      <c r="I717" s="390"/>
      <c r="J717" s="16" t="b">
        <f t="shared" si="64"/>
        <v>1</v>
      </c>
      <c r="K717" s="16" t="b">
        <f t="shared" si="65"/>
        <v>1</v>
      </c>
      <c r="L717" s="16" t="b">
        <f t="shared" si="66"/>
        <v>1</v>
      </c>
      <c r="M717" s="16" t="b">
        <f t="shared" si="61"/>
        <v>1</v>
      </c>
      <c r="N717" s="16" t="b">
        <f t="shared" si="62"/>
        <v>1</v>
      </c>
      <c r="O717" s="16" t="b">
        <f t="shared" si="63"/>
        <v>1</v>
      </c>
    </row>
    <row r="718" spans="1:15">
      <c r="A718" s="77">
        <v>699</v>
      </c>
      <c r="B718" s="212"/>
      <c r="C718" s="213"/>
      <c r="D718" s="206"/>
      <c r="E718" s="230"/>
      <c r="F718" s="212"/>
      <c r="G718" s="206"/>
      <c r="H718" s="338"/>
      <c r="I718" s="390"/>
      <c r="J718" s="16" t="b">
        <f t="shared" si="64"/>
        <v>1</v>
      </c>
      <c r="K718" s="16" t="b">
        <f t="shared" si="65"/>
        <v>1</v>
      </c>
      <c r="L718" s="16" t="b">
        <f t="shared" si="66"/>
        <v>1</v>
      </c>
      <c r="M718" s="16" t="b">
        <f t="shared" si="61"/>
        <v>1</v>
      </c>
      <c r="N718" s="16" t="b">
        <f t="shared" si="62"/>
        <v>1</v>
      </c>
      <c r="O718" s="16" t="b">
        <f t="shared" si="63"/>
        <v>1</v>
      </c>
    </row>
    <row r="719" spans="1:15">
      <c r="A719" s="77">
        <v>700</v>
      </c>
      <c r="B719" s="212"/>
      <c r="C719" s="213"/>
      <c r="D719" s="206"/>
      <c r="E719" s="230"/>
      <c r="F719" s="212"/>
      <c r="G719" s="206"/>
      <c r="H719" s="338"/>
      <c r="I719" s="390"/>
      <c r="J719" s="16" t="b">
        <f t="shared" si="64"/>
        <v>1</v>
      </c>
      <c r="K719" s="16" t="b">
        <f t="shared" si="65"/>
        <v>1</v>
      </c>
      <c r="L719" s="16" t="b">
        <f t="shared" si="66"/>
        <v>1</v>
      </c>
      <c r="M719" s="16" t="b">
        <f t="shared" si="61"/>
        <v>1</v>
      </c>
      <c r="N719" s="16" t="b">
        <f t="shared" si="62"/>
        <v>1</v>
      </c>
      <c r="O719" s="16" t="b">
        <f t="shared" si="63"/>
        <v>1</v>
      </c>
    </row>
    <row r="720" spans="1:15">
      <c r="A720" s="77">
        <v>701</v>
      </c>
      <c r="B720" s="212"/>
      <c r="C720" s="213"/>
      <c r="D720" s="206"/>
      <c r="E720" s="230"/>
      <c r="F720" s="212"/>
      <c r="G720" s="206"/>
      <c r="H720" s="338"/>
      <c r="I720" s="390"/>
      <c r="J720" s="16" t="b">
        <f t="shared" si="64"/>
        <v>1</v>
      </c>
      <c r="K720" s="16" t="b">
        <f t="shared" si="65"/>
        <v>1</v>
      </c>
      <c r="L720" s="16" t="b">
        <f t="shared" si="66"/>
        <v>1</v>
      </c>
      <c r="M720" s="16" t="b">
        <f t="shared" si="61"/>
        <v>1</v>
      </c>
      <c r="N720" s="16" t="b">
        <f t="shared" si="62"/>
        <v>1</v>
      </c>
      <c r="O720" s="16" t="b">
        <f t="shared" si="63"/>
        <v>1</v>
      </c>
    </row>
    <row r="721" spans="1:15">
      <c r="A721" s="77">
        <v>702</v>
      </c>
      <c r="B721" s="212"/>
      <c r="C721" s="213"/>
      <c r="D721" s="206"/>
      <c r="E721" s="230"/>
      <c r="F721" s="212"/>
      <c r="G721" s="206"/>
      <c r="H721" s="338"/>
      <c r="I721" s="390"/>
      <c r="J721" s="16" t="b">
        <f t="shared" si="64"/>
        <v>1</v>
      </c>
      <c r="K721" s="16" t="b">
        <f t="shared" si="65"/>
        <v>1</v>
      </c>
      <c r="L721" s="16" t="b">
        <f t="shared" si="66"/>
        <v>1</v>
      </c>
      <c r="M721" s="16" t="b">
        <f t="shared" si="61"/>
        <v>1</v>
      </c>
      <c r="N721" s="16" t="b">
        <f t="shared" si="62"/>
        <v>1</v>
      </c>
      <c r="O721" s="16" t="b">
        <f t="shared" si="63"/>
        <v>1</v>
      </c>
    </row>
    <row r="722" spans="1:15">
      <c r="A722" s="77">
        <v>703</v>
      </c>
      <c r="B722" s="212"/>
      <c r="C722" s="213"/>
      <c r="D722" s="206"/>
      <c r="E722" s="230"/>
      <c r="F722" s="212"/>
      <c r="G722" s="206"/>
      <c r="H722" s="338"/>
      <c r="I722" s="390"/>
      <c r="J722" s="16" t="b">
        <f t="shared" si="64"/>
        <v>1</v>
      </c>
      <c r="K722" s="16" t="b">
        <f t="shared" si="65"/>
        <v>1</v>
      </c>
      <c r="L722" s="16" t="b">
        <f t="shared" si="66"/>
        <v>1</v>
      </c>
      <c r="M722" s="16" t="b">
        <f t="shared" si="61"/>
        <v>1</v>
      </c>
      <c r="N722" s="16" t="b">
        <f t="shared" si="62"/>
        <v>1</v>
      </c>
      <c r="O722" s="16" t="b">
        <f t="shared" si="63"/>
        <v>1</v>
      </c>
    </row>
    <row r="723" spans="1:15">
      <c r="A723" s="77">
        <v>704</v>
      </c>
      <c r="B723" s="212"/>
      <c r="C723" s="213"/>
      <c r="D723" s="206"/>
      <c r="E723" s="230"/>
      <c r="F723" s="212"/>
      <c r="G723" s="206"/>
      <c r="H723" s="338"/>
      <c r="I723" s="390"/>
      <c r="J723" s="16" t="b">
        <f t="shared" si="64"/>
        <v>1</v>
      </c>
      <c r="K723" s="16" t="b">
        <f t="shared" si="65"/>
        <v>1</v>
      </c>
      <c r="L723" s="16" t="b">
        <f t="shared" si="66"/>
        <v>1</v>
      </c>
      <c r="M723" s="16" t="b">
        <f t="shared" si="61"/>
        <v>1</v>
      </c>
      <c r="N723" s="16" t="b">
        <f t="shared" si="62"/>
        <v>1</v>
      </c>
      <c r="O723" s="16" t="b">
        <f t="shared" si="63"/>
        <v>1</v>
      </c>
    </row>
    <row r="724" spans="1:15">
      <c r="A724" s="77">
        <v>705</v>
      </c>
      <c r="B724" s="212"/>
      <c r="C724" s="213"/>
      <c r="D724" s="206"/>
      <c r="E724" s="230"/>
      <c r="F724" s="212"/>
      <c r="G724" s="206"/>
      <c r="H724" s="338"/>
      <c r="I724" s="390"/>
      <c r="J724" s="16" t="b">
        <f t="shared" si="64"/>
        <v>1</v>
      </c>
      <c r="K724" s="16" t="b">
        <f t="shared" si="65"/>
        <v>1</v>
      </c>
      <c r="L724" s="16" t="b">
        <f t="shared" si="66"/>
        <v>1</v>
      </c>
      <c r="M724" s="16" t="b">
        <f t="shared" ref="M724:M787" si="67">IF(D724="",TRUE,(IF(ISNUMBER(MATCH(D724,CountriesList,0)),TRUE,FALSE)))</f>
        <v>1</v>
      </c>
      <c r="N724" s="16" t="b">
        <f t="shared" ref="N724:N787" si="68">IF(E724="",TRUE,(IF(ISNUMBER(MATCH(E724,type_list,0)),TRUE,FALSE)))</f>
        <v>1</v>
      </c>
      <c r="O724" s="16" t="b">
        <f t="shared" ref="O724:O787" si="69">IF(G724="",TRUE,(IF(ISNUMBER(MATCH(G724,ShortRelationList,0)),TRUE,FALSE)))</f>
        <v>1</v>
      </c>
    </row>
    <row r="725" spans="1:15">
      <c r="A725" s="77">
        <v>706</v>
      </c>
      <c r="B725" s="212"/>
      <c r="C725" s="213"/>
      <c r="D725" s="206"/>
      <c r="E725" s="230"/>
      <c r="F725" s="212"/>
      <c r="G725" s="206"/>
      <c r="H725" s="338"/>
      <c r="I725" s="390"/>
      <c r="J725" s="16" t="b">
        <f t="shared" si="64"/>
        <v>1</v>
      </c>
      <c r="K725" s="16" t="b">
        <f t="shared" si="65"/>
        <v>1</v>
      </c>
      <c r="L725" s="16" t="b">
        <f t="shared" si="66"/>
        <v>1</v>
      </c>
      <c r="M725" s="16" t="b">
        <f t="shared" si="67"/>
        <v>1</v>
      </c>
      <c r="N725" s="16" t="b">
        <f t="shared" si="68"/>
        <v>1</v>
      </c>
      <c r="O725" s="16" t="b">
        <f t="shared" si="69"/>
        <v>1</v>
      </c>
    </row>
    <row r="726" spans="1:15">
      <c r="A726" s="77">
        <v>707</v>
      </c>
      <c r="B726" s="212"/>
      <c r="C726" s="213"/>
      <c r="D726" s="206"/>
      <c r="E726" s="230"/>
      <c r="F726" s="212"/>
      <c r="G726" s="206"/>
      <c r="H726" s="338"/>
      <c r="I726" s="390"/>
      <c r="J726" s="16" t="b">
        <f t="shared" ref="J726:J789" si="70">IF(ISBLANK(B726),TRUE,IF(OR(ISBLANK(C726),ISBLANK(D726),ISBLANK(E726),ISBLANK(F726),ISBLANK(G726),ISBLANK(H726)),FALSE,TRUE))</f>
        <v>1</v>
      </c>
      <c r="K726" s="16" t="b">
        <f t="shared" ref="K726:K789" si="71">IF(OR(AND(B726="N/A",D726="N/A",E726="N/A",G726="N/A"),AND(ISBLANK(B726),ISBLANK(D726),ISBLANK(E726),ISBLANK(G726)),AND(NOT(ISBLANK(B726)),NOT(ISBLANK(D726)),NOT(ISBLANK(E726)),NOT(ISBLANK(G726)),B726&lt;&gt;"N/A",D726&lt;&gt;"N/A",E726&lt;&gt;"N/A",G726&lt;&gt;"N/A")),TRUE,FALSE)</f>
        <v>1</v>
      </c>
      <c r="L726" s="16" t="b">
        <f t="shared" ref="L726:L789" si="72">IF(OR(AND(ISBLANK(B726),H726=0),AND(B726="N/A",H726=0),AND(NOT(ISBLANK(B726)),B726&lt;&gt;"N/A",H726&lt;&gt;0)),TRUE,FALSE)</f>
        <v>1</v>
      </c>
      <c r="M726" s="16" t="b">
        <f t="shared" si="67"/>
        <v>1</v>
      </c>
      <c r="N726" s="16" t="b">
        <f t="shared" si="68"/>
        <v>1</v>
      </c>
      <c r="O726" s="16" t="b">
        <f t="shared" si="69"/>
        <v>1</v>
      </c>
    </row>
    <row r="727" spans="1:15">
      <c r="A727" s="77">
        <v>708</v>
      </c>
      <c r="B727" s="212"/>
      <c r="C727" s="213"/>
      <c r="D727" s="206"/>
      <c r="E727" s="230"/>
      <c r="F727" s="212"/>
      <c r="G727" s="206"/>
      <c r="H727" s="338"/>
      <c r="I727" s="390"/>
      <c r="J727" s="16" t="b">
        <f t="shared" si="70"/>
        <v>1</v>
      </c>
      <c r="K727" s="16" t="b">
        <f t="shared" si="71"/>
        <v>1</v>
      </c>
      <c r="L727" s="16" t="b">
        <f t="shared" si="72"/>
        <v>1</v>
      </c>
      <c r="M727" s="16" t="b">
        <f t="shared" si="67"/>
        <v>1</v>
      </c>
      <c r="N727" s="16" t="b">
        <f t="shared" si="68"/>
        <v>1</v>
      </c>
      <c r="O727" s="16" t="b">
        <f t="shared" si="69"/>
        <v>1</v>
      </c>
    </row>
    <row r="728" spans="1:15">
      <c r="A728" s="77">
        <v>709</v>
      </c>
      <c r="B728" s="212"/>
      <c r="C728" s="213"/>
      <c r="D728" s="206"/>
      <c r="E728" s="230"/>
      <c r="F728" s="212"/>
      <c r="G728" s="206"/>
      <c r="H728" s="338"/>
      <c r="I728" s="390"/>
      <c r="J728" s="16" t="b">
        <f t="shared" si="70"/>
        <v>1</v>
      </c>
      <c r="K728" s="16" t="b">
        <f t="shared" si="71"/>
        <v>1</v>
      </c>
      <c r="L728" s="16" t="b">
        <f t="shared" si="72"/>
        <v>1</v>
      </c>
      <c r="M728" s="16" t="b">
        <f t="shared" si="67"/>
        <v>1</v>
      </c>
      <c r="N728" s="16" t="b">
        <f t="shared" si="68"/>
        <v>1</v>
      </c>
      <c r="O728" s="16" t="b">
        <f t="shared" si="69"/>
        <v>1</v>
      </c>
    </row>
    <row r="729" spans="1:15">
      <c r="A729" s="77">
        <v>710</v>
      </c>
      <c r="B729" s="212"/>
      <c r="C729" s="213"/>
      <c r="D729" s="206"/>
      <c r="E729" s="230"/>
      <c r="F729" s="212"/>
      <c r="G729" s="206"/>
      <c r="H729" s="338"/>
      <c r="I729" s="390"/>
      <c r="J729" s="16" t="b">
        <f t="shared" si="70"/>
        <v>1</v>
      </c>
      <c r="K729" s="16" t="b">
        <f t="shared" si="71"/>
        <v>1</v>
      </c>
      <c r="L729" s="16" t="b">
        <f t="shared" si="72"/>
        <v>1</v>
      </c>
      <c r="M729" s="16" t="b">
        <f t="shared" si="67"/>
        <v>1</v>
      </c>
      <c r="N729" s="16" t="b">
        <f t="shared" si="68"/>
        <v>1</v>
      </c>
      <c r="O729" s="16" t="b">
        <f t="shared" si="69"/>
        <v>1</v>
      </c>
    </row>
    <row r="730" spans="1:15">
      <c r="A730" s="77">
        <v>711</v>
      </c>
      <c r="B730" s="212"/>
      <c r="C730" s="213"/>
      <c r="D730" s="206"/>
      <c r="E730" s="230"/>
      <c r="F730" s="212"/>
      <c r="G730" s="206"/>
      <c r="H730" s="338"/>
      <c r="I730" s="390"/>
      <c r="J730" s="16" t="b">
        <f t="shared" si="70"/>
        <v>1</v>
      </c>
      <c r="K730" s="16" t="b">
        <f t="shared" si="71"/>
        <v>1</v>
      </c>
      <c r="L730" s="16" t="b">
        <f t="shared" si="72"/>
        <v>1</v>
      </c>
      <c r="M730" s="16" t="b">
        <f t="shared" si="67"/>
        <v>1</v>
      </c>
      <c r="N730" s="16" t="b">
        <f t="shared" si="68"/>
        <v>1</v>
      </c>
      <c r="O730" s="16" t="b">
        <f t="shared" si="69"/>
        <v>1</v>
      </c>
    </row>
    <row r="731" spans="1:15">
      <c r="A731" s="77">
        <v>712</v>
      </c>
      <c r="B731" s="212"/>
      <c r="C731" s="213"/>
      <c r="D731" s="206"/>
      <c r="E731" s="230"/>
      <c r="F731" s="212"/>
      <c r="G731" s="206"/>
      <c r="H731" s="338"/>
      <c r="I731" s="390"/>
      <c r="J731" s="16" t="b">
        <f t="shared" si="70"/>
        <v>1</v>
      </c>
      <c r="K731" s="16" t="b">
        <f t="shared" si="71"/>
        <v>1</v>
      </c>
      <c r="L731" s="16" t="b">
        <f t="shared" si="72"/>
        <v>1</v>
      </c>
      <c r="M731" s="16" t="b">
        <f t="shared" si="67"/>
        <v>1</v>
      </c>
      <c r="N731" s="16" t="b">
        <f t="shared" si="68"/>
        <v>1</v>
      </c>
      <c r="O731" s="16" t="b">
        <f t="shared" si="69"/>
        <v>1</v>
      </c>
    </row>
    <row r="732" spans="1:15">
      <c r="A732" s="77">
        <v>713</v>
      </c>
      <c r="B732" s="212"/>
      <c r="C732" s="213"/>
      <c r="D732" s="206"/>
      <c r="E732" s="230"/>
      <c r="F732" s="212"/>
      <c r="G732" s="206"/>
      <c r="H732" s="338"/>
      <c r="I732" s="390"/>
      <c r="J732" s="16" t="b">
        <f t="shared" si="70"/>
        <v>1</v>
      </c>
      <c r="K732" s="16" t="b">
        <f t="shared" si="71"/>
        <v>1</v>
      </c>
      <c r="L732" s="16" t="b">
        <f t="shared" si="72"/>
        <v>1</v>
      </c>
      <c r="M732" s="16" t="b">
        <f t="shared" si="67"/>
        <v>1</v>
      </c>
      <c r="N732" s="16" t="b">
        <f t="shared" si="68"/>
        <v>1</v>
      </c>
      <c r="O732" s="16" t="b">
        <f t="shared" si="69"/>
        <v>1</v>
      </c>
    </row>
    <row r="733" spans="1:15">
      <c r="A733" s="77">
        <v>714</v>
      </c>
      <c r="B733" s="212"/>
      <c r="C733" s="213"/>
      <c r="D733" s="206"/>
      <c r="E733" s="230"/>
      <c r="F733" s="212"/>
      <c r="G733" s="206"/>
      <c r="H733" s="338"/>
      <c r="I733" s="390"/>
      <c r="J733" s="16" t="b">
        <f t="shared" si="70"/>
        <v>1</v>
      </c>
      <c r="K733" s="16" t="b">
        <f t="shared" si="71"/>
        <v>1</v>
      </c>
      <c r="L733" s="16" t="b">
        <f t="shared" si="72"/>
        <v>1</v>
      </c>
      <c r="M733" s="16" t="b">
        <f t="shared" si="67"/>
        <v>1</v>
      </c>
      <c r="N733" s="16" t="b">
        <f t="shared" si="68"/>
        <v>1</v>
      </c>
      <c r="O733" s="16" t="b">
        <f t="shared" si="69"/>
        <v>1</v>
      </c>
    </row>
    <row r="734" spans="1:15">
      <c r="A734" s="77">
        <v>715</v>
      </c>
      <c r="B734" s="212"/>
      <c r="C734" s="213"/>
      <c r="D734" s="206"/>
      <c r="E734" s="230"/>
      <c r="F734" s="212"/>
      <c r="G734" s="206"/>
      <c r="H734" s="338"/>
      <c r="I734" s="390"/>
      <c r="J734" s="16" t="b">
        <f t="shared" si="70"/>
        <v>1</v>
      </c>
      <c r="K734" s="16" t="b">
        <f t="shared" si="71"/>
        <v>1</v>
      </c>
      <c r="L734" s="16" t="b">
        <f t="shared" si="72"/>
        <v>1</v>
      </c>
      <c r="M734" s="16" t="b">
        <f t="shared" si="67"/>
        <v>1</v>
      </c>
      <c r="N734" s="16" t="b">
        <f t="shared" si="68"/>
        <v>1</v>
      </c>
      <c r="O734" s="16" t="b">
        <f t="shared" si="69"/>
        <v>1</v>
      </c>
    </row>
    <row r="735" spans="1:15">
      <c r="A735" s="77">
        <v>716</v>
      </c>
      <c r="B735" s="212"/>
      <c r="C735" s="213"/>
      <c r="D735" s="206"/>
      <c r="E735" s="230"/>
      <c r="F735" s="212"/>
      <c r="G735" s="206"/>
      <c r="H735" s="338"/>
      <c r="I735" s="390"/>
      <c r="J735" s="16" t="b">
        <f t="shared" si="70"/>
        <v>1</v>
      </c>
      <c r="K735" s="16" t="b">
        <f t="shared" si="71"/>
        <v>1</v>
      </c>
      <c r="L735" s="16" t="b">
        <f t="shared" si="72"/>
        <v>1</v>
      </c>
      <c r="M735" s="16" t="b">
        <f t="shared" si="67"/>
        <v>1</v>
      </c>
      <c r="N735" s="16" t="b">
        <f t="shared" si="68"/>
        <v>1</v>
      </c>
      <c r="O735" s="16" t="b">
        <f t="shared" si="69"/>
        <v>1</v>
      </c>
    </row>
    <row r="736" spans="1:15">
      <c r="A736" s="77">
        <v>717</v>
      </c>
      <c r="B736" s="212"/>
      <c r="C736" s="213"/>
      <c r="D736" s="206"/>
      <c r="E736" s="230"/>
      <c r="F736" s="212"/>
      <c r="G736" s="206"/>
      <c r="H736" s="338"/>
      <c r="I736" s="390"/>
      <c r="J736" s="16" t="b">
        <f t="shared" si="70"/>
        <v>1</v>
      </c>
      <c r="K736" s="16" t="b">
        <f t="shared" si="71"/>
        <v>1</v>
      </c>
      <c r="L736" s="16" t="b">
        <f t="shared" si="72"/>
        <v>1</v>
      </c>
      <c r="M736" s="16" t="b">
        <f t="shared" si="67"/>
        <v>1</v>
      </c>
      <c r="N736" s="16" t="b">
        <f t="shared" si="68"/>
        <v>1</v>
      </c>
      <c r="O736" s="16" t="b">
        <f t="shared" si="69"/>
        <v>1</v>
      </c>
    </row>
    <row r="737" spans="1:15">
      <c r="A737" s="77">
        <v>718</v>
      </c>
      <c r="B737" s="212"/>
      <c r="C737" s="213"/>
      <c r="D737" s="206"/>
      <c r="E737" s="230"/>
      <c r="F737" s="212"/>
      <c r="G737" s="206"/>
      <c r="H737" s="338"/>
      <c r="I737" s="390"/>
      <c r="J737" s="16" t="b">
        <f t="shared" si="70"/>
        <v>1</v>
      </c>
      <c r="K737" s="16" t="b">
        <f t="shared" si="71"/>
        <v>1</v>
      </c>
      <c r="L737" s="16" t="b">
        <f t="shared" si="72"/>
        <v>1</v>
      </c>
      <c r="M737" s="16" t="b">
        <f t="shared" si="67"/>
        <v>1</v>
      </c>
      <c r="N737" s="16" t="b">
        <f t="shared" si="68"/>
        <v>1</v>
      </c>
      <c r="O737" s="16" t="b">
        <f t="shared" si="69"/>
        <v>1</v>
      </c>
    </row>
    <row r="738" spans="1:15">
      <c r="A738" s="77">
        <v>719</v>
      </c>
      <c r="B738" s="212"/>
      <c r="C738" s="213"/>
      <c r="D738" s="206"/>
      <c r="E738" s="230"/>
      <c r="F738" s="212"/>
      <c r="G738" s="206"/>
      <c r="H738" s="338"/>
      <c r="I738" s="390"/>
      <c r="J738" s="16" t="b">
        <f t="shared" si="70"/>
        <v>1</v>
      </c>
      <c r="K738" s="16" t="b">
        <f t="shared" si="71"/>
        <v>1</v>
      </c>
      <c r="L738" s="16" t="b">
        <f t="shared" si="72"/>
        <v>1</v>
      </c>
      <c r="M738" s="16" t="b">
        <f t="shared" si="67"/>
        <v>1</v>
      </c>
      <c r="N738" s="16" t="b">
        <f t="shared" si="68"/>
        <v>1</v>
      </c>
      <c r="O738" s="16" t="b">
        <f t="shared" si="69"/>
        <v>1</v>
      </c>
    </row>
    <row r="739" spans="1:15">
      <c r="A739" s="77">
        <v>720</v>
      </c>
      <c r="B739" s="212"/>
      <c r="C739" s="213"/>
      <c r="D739" s="206"/>
      <c r="E739" s="230"/>
      <c r="F739" s="212"/>
      <c r="G739" s="206"/>
      <c r="H739" s="338"/>
      <c r="I739" s="390"/>
      <c r="J739" s="16" t="b">
        <f t="shared" si="70"/>
        <v>1</v>
      </c>
      <c r="K739" s="16" t="b">
        <f t="shared" si="71"/>
        <v>1</v>
      </c>
      <c r="L739" s="16" t="b">
        <f t="shared" si="72"/>
        <v>1</v>
      </c>
      <c r="M739" s="16" t="b">
        <f t="shared" si="67"/>
        <v>1</v>
      </c>
      <c r="N739" s="16" t="b">
        <f t="shared" si="68"/>
        <v>1</v>
      </c>
      <c r="O739" s="16" t="b">
        <f t="shared" si="69"/>
        <v>1</v>
      </c>
    </row>
    <row r="740" spans="1:15">
      <c r="A740" s="77">
        <v>721</v>
      </c>
      <c r="B740" s="212"/>
      <c r="C740" s="213"/>
      <c r="D740" s="206"/>
      <c r="E740" s="230"/>
      <c r="F740" s="212"/>
      <c r="G740" s="206"/>
      <c r="H740" s="338"/>
      <c r="I740" s="390"/>
      <c r="J740" s="16" t="b">
        <f t="shared" si="70"/>
        <v>1</v>
      </c>
      <c r="K740" s="16" t="b">
        <f t="shared" si="71"/>
        <v>1</v>
      </c>
      <c r="L740" s="16" t="b">
        <f t="shared" si="72"/>
        <v>1</v>
      </c>
      <c r="M740" s="16" t="b">
        <f t="shared" si="67"/>
        <v>1</v>
      </c>
      <c r="N740" s="16" t="b">
        <f t="shared" si="68"/>
        <v>1</v>
      </c>
      <c r="O740" s="16" t="b">
        <f t="shared" si="69"/>
        <v>1</v>
      </c>
    </row>
    <row r="741" spans="1:15">
      <c r="A741" s="77">
        <v>722</v>
      </c>
      <c r="B741" s="212"/>
      <c r="C741" s="213"/>
      <c r="D741" s="206"/>
      <c r="E741" s="230"/>
      <c r="F741" s="212"/>
      <c r="G741" s="206"/>
      <c r="H741" s="338"/>
      <c r="I741" s="390"/>
      <c r="J741" s="16" t="b">
        <f t="shared" si="70"/>
        <v>1</v>
      </c>
      <c r="K741" s="16" t="b">
        <f t="shared" si="71"/>
        <v>1</v>
      </c>
      <c r="L741" s="16" t="b">
        <f t="shared" si="72"/>
        <v>1</v>
      </c>
      <c r="M741" s="16" t="b">
        <f t="shared" si="67"/>
        <v>1</v>
      </c>
      <c r="N741" s="16" t="b">
        <f t="shared" si="68"/>
        <v>1</v>
      </c>
      <c r="O741" s="16" t="b">
        <f t="shared" si="69"/>
        <v>1</v>
      </c>
    </row>
    <row r="742" spans="1:15">
      <c r="A742" s="77">
        <v>723</v>
      </c>
      <c r="B742" s="212"/>
      <c r="C742" s="213"/>
      <c r="D742" s="206"/>
      <c r="E742" s="230"/>
      <c r="F742" s="212"/>
      <c r="G742" s="206"/>
      <c r="H742" s="338"/>
      <c r="I742" s="390"/>
      <c r="J742" s="16" t="b">
        <f t="shared" si="70"/>
        <v>1</v>
      </c>
      <c r="K742" s="16" t="b">
        <f t="shared" si="71"/>
        <v>1</v>
      </c>
      <c r="L742" s="16" t="b">
        <f t="shared" si="72"/>
        <v>1</v>
      </c>
      <c r="M742" s="16" t="b">
        <f t="shared" si="67"/>
        <v>1</v>
      </c>
      <c r="N742" s="16" t="b">
        <f t="shared" si="68"/>
        <v>1</v>
      </c>
      <c r="O742" s="16" t="b">
        <f t="shared" si="69"/>
        <v>1</v>
      </c>
    </row>
    <row r="743" spans="1:15">
      <c r="A743" s="77">
        <v>724</v>
      </c>
      <c r="B743" s="212"/>
      <c r="C743" s="213"/>
      <c r="D743" s="206"/>
      <c r="E743" s="230"/>
      <c r="F743" s="212"/>
      <c r="G743" s="206"/>
      <c r="H743" s="338"/>
      <c r="I743" s="390"/>
      <c r="J743" s="16" t="b">
        <f t="shared" si="70"/>
        <v>1</v>
      </c>
      <c r="K743" s="16" t="b">
        <f t="shared" si="71"/>
        <v>1</v>
      </c>
      <c r="L743" s="16" t="b">
        <f t="shared" si="72"/>
        <v>1</v>
      </c>
      <c r="M743" s="16" t="b">
        <f t="shared" si="67"/>
        <v>1</v>
      </c>
      <c r="N743" s="16" t="b">
        <f t="shared" si="68"/>
        <v>1</v>
      </c>
      <c r="O743" s="16" t="b">
        <f t="shared" si="69"/>
        <v>1</v>
      </c>
    </row>
    <row r="744" spans="1:15">
      <c r="A744" s="77">
        <v>725</v>
      </c>
      <c r="B744" s="212"/>
      <c r="C744" s="213"/>
      <c r="D744" s="206"/>
      <c r="E744" s="230"/>
      <c r="F744" s="212"/>
      <c r="G744" s="206"/>
      <c r="H744" s="338"/>
      <c r="I744" s="390"/>
      <c r="J744" s="16" t="b">
        <f t="shared" si="70"/>
        <v>1</v>
      </c>
      <c r="K744" s="16" t="b">
        <f t="shared" si="71"/>
        <v>1</v>
      </c>
      <c r="L744" s="16" t="b">
        <f t="shared" si="72"/>
        <v>1</v>
      </c>
      <c r="M744" s="16" t="b">
        <f t="shared" si="67"/>
        <v>1</v>
      </c>
      <c r="N744" s="16" t="b">
        <f t="shared" si="68"/>
        <v>1</v>
      </c>
      <c r="O744" s="16" t="b">
        <f t="shared" si="69"/>
        <v>1</v>
      </c>
    </row>
    <row r="745" spans="1:15">
      <c r="A745" s="77">
        <v>726</v>
      </c>
      <c r="B745" s="212"/>
      <c r="C745" s="213"/>
      <c r="D745" s="206"/>
      <c r="E745" s="230"/>
      <c r="F745" s="212"/>
      <c r="G745" s="206"/>
      <c r="H745" s="338"/>
      <c r="I745" s="390"/>
      <c r="J745" s="16" t="b">
        <f t="shared" si="70"/>
        <v>1</v>
      </c>
      <c r="K745" s="16" t="b">
        <f t="shared" si="71"/>
        <v>1</v>
      </c>
      <c r="L745" s="16" t="b">
        <f t="shared" si="72"/>
        <v>1</v>
      </c>
      <c r="M745" s="16" t="b">
        <f t="shared" si="67"/>
        <v>1</v>
      </c>
      <c r="N745" s="16" t="b">
        <f t="shared" si="68"/>
        <v>1</v>
      </c>
      <c r="O745" s="16" t="b">
        <f t="shared" si="69"/>
        <v>1</v>
      </c>
    </row>
    <row r="746" spans="1:15">
      <c r="A746" s="77">
        <v>727</v>
      </c>
      <c r="B746" s="212"/>
      <c r="C746" s="213"/>
      <c r="D746" s="206"/>
      <c r="E746" s="230"/>
      <c r="F746" s="212"/>
      <c r="G746" s="206"/>
      <c r="H746" s="338"/>
      <c r="I746" s="390"/>
      <c r="J746" s="16" t="b">
        <f t="shared" si="70"/>
        <v>1</v>
      </c>
      <c r="K746" s="16" t="b">
        <f t="shared" si="71"/>
        <v>1</v>
      </c>
      <c r="L746" s="16" t="b">
        <f t="shared" si="72"/>
        <v>1</v>
      </c>
      <c r="M746" s="16" t="b">
        <f t="shared" si="67"/>
        <v>1</v>
      </c>
      <c r="N746" s="16" t="b">
        <f t="shared" si="68"/>
        <v>1</v>
      </c>
      <c r="O746" s="16" t="b">
        <f t="shared" si="69"/>
        <v>1</v>
      </c>
    </row>
    <row r="747" spans="1:15">
      <c r="A747" s="77">
        <v>728</v>
      </c>
      <c r="B747" s="212"/>
      <c r="C747" s="213"/>
      <c r="D747" s="206"/>
      <c r="E747" s="230"/>
      <c r="F747" s="212"/>
      <c r="G747" s="206"/>
      <c r="H747" s="338"/>
      <c r="I747" s="390"/>
      <c r="J747" s="16" t="b">
        <f t="shared" si="70"/>
        <v>1</v>
      </c>
      <c r="K747" s="16" t="b">
        <f t="shared" si="71"/>
        <v>1</v>
      </c>
      <c r="L747" s="16" t="b">
        <f t="shared" si="72"/>
        <v>1</v>
      </c>
      <c r="M747" s="16" t="b">
        <f t="shared" si="67"/>
        <v>1</v>
      </c>
      <c r="N747" s="16" t="b">
        <f t="shared" si="68"/>
        <v>1</v>
      </c>
      <c r="O747" s="16" t="b">
        <f t="shared" si="69"/>
        <v>1</v>
      </c>
    </row>
    <row r="748" spans="1:15">
      <c r="A748" s="77">
        <v>729</v>
      </c>
      <c r="B748" s="212"/>
      <c r="C748" s="213"/>
      <c r="D748" s="206"/>
      <c r="E748" s="230"/>
      <c r="F748" s="212"/>
      <c r="G748" s="206"/>
      <c r="H748" s="338"/>
      <c r="I748" s="390"/>
      <c r="J748" s="16" t="b">
        <f t="shared" si="70"/>
        <v>1</v>
      </c>
      <c r="K748" s="16" t="b">
        <f t="shared" si="71"/>
        <v>1</v>
      </c>
      <c r="L748" s="16" t="b">
        <f t="shared" si="72"/>
        <v>1</v>
      </c>
      <c r="M748" s="16" t="b">
        <f t="shared" si="67"/>
        <v>1</v>
      </c>
      <c r="N748" s="16" t="b">
        <f t="shared" si="68"/>
        <v>1</v>
      </c>
      <c r="O748" s="16" t="b">
        <f t="shared" si="69"/>
        <v>1</v>
      </c>
    </row>
    <row r="749" spans="1:15">
      <c r="A749" s="77">
        <v>730</v>
      </c>
      <c r="B749" s="212"/>
      <c r="C749" s="213"/>
      <c r="D749" s="206"/>
      <c r="E749" s="230"/>
      <c r="F749" s="212"/>
      <c r="G749" s="206"/>
      <c r="H749" s="338"/>
      <c r="I749" s="390"/>
      <c r="J749" s="16" t="b">
        <f t="shared" si="70"/>
        <v>1</v>
      </c>
      <c r="K749" s="16" t="b">
        <f t="shared" si="71"/>
        <v>1</v>
      </c>
      <c r="L749" s="16" t="b">
        <f t="shared" si="72"/>
        <v>1</v>
      </c>
      <c r="M749" s="16" t="b">
        <f t="shared" si="67"/>
        <v>1</v>
      </c>
      <c r="N749" s="16" t="b">
        <f t="shared" si="68"/>
        <v>1</v>
      </c>
      <c r="O749" s="16" t="b">
        <f t="shared" si="69"/>
        <v>1</v>
      </c>
    </row>
    <row r="750" spans="1:15">
      <c r="A750" s="77">
        <v>731</v>
      </c>
      <c r="B750" s="212"/>
      <c r="C750" s="213"/>
      <c r="D750" s="206"/>
      <c r="E750" s="230"/>
      <c r="F750" s="212"/>
      <c r="G750" s="206"/>
      <c r="H750" s="338"/>
      <c r="I750" s="390"/>
      <c r="J750" s="16" t="b">
        <f t="shared" si="70"/>
        <v>1</v>
      </c>
      <c r="K750" s="16" t="b">
        <f t="shared" si="71"/>
        <v>1</v>
      </c>
      <c r="L750" s="16" t="b">
        <f t="shared" si="72"/>
        <v>1</v>
      </c>
      <c r="M750" s="16" t="b">
        <f t="shared" si="67"/>
        <v>1</v>
      </c>
      <c r="N750" s="16" t="b">
        <f t="shared" si="68"/>
        <v>1</v>
      </c>
      <c r="O750" s="16" t="b">
        <f t="shared" si="69"/>
        <v>1</v>
      </c>
    </row>
    <row r="751" spans="1:15">
      <c r="A751" s="77">
        <v>732</v>
      </c>
      <c r="B751" s="212"/>
      <c r="C751" s="213"/>
      <c r="D751" s="206"/>
      <c r="E751" s="230"/>
      <c r="F751" s="212"/>
      <c r="G751" s="206"/>
      <c r="H751" s="338"/>
      <c r="I751" s="390"/>
      <c r="J751" s="16" t="b">
        <f t="shared" si="70"/>
        <v>1</v>
      </c>
      <c r="K751" s="16" t="b">
        <f t="shared" si="71"/>
        <v>1</v>
      </c>
      <c r="L751" s="16" t="b">
        <f t="shared" si="72"/>
        <v>1</v>
      </c>
      <c r="M751" s="16" t="b">
        <f t="shared" si="67"/>
        <v>1</v>
      </c>
      <c r="N751" s="16" t="b">
        <f t="shared" si="68"/>
        <v>1</v>
      </c>
      <c r="O751" s="16" t="b">
        <f t="shared" si="69"/>
        <v>1</v>
      </c>
    </row>
    <row r="752" spans="1:15">
      <c r="A752" s="77">
        <v>733</v>
      </c>
      <c r="B752" s="212"/>
      <c r="C752" s="213"/>
      <c r="D752" s="206"/>
      <c r="E752" s="230"/>
      <c r="F752" s="212"/>
      <c r="G752" s="206"/>
      <c r="H752" s="338"/>
      <c r="I752" s="390"/>
      <c r="J752" s="16" t="b">
        <f t="shared" si="70"/>
        <v>1</v>
      </c>
      <c r="K752" s="16" t="b">
        <f t="shared" si="71"/>
        <v>1</v>
      </c>
      <c r="L752" s="16" t="b">
        <f t="shared" si="72"/>
        <v>1</v>
      </c>
      <c r="M752" s="16" t="b">
        <f t="shared" si="67"/>
        <v>1</v>
      </c>
      <c r="N752" s="16" t="b">
        <f t="shared" si="68"/>
        <v>1</v>
      </c>
      <c r="O752" s="16" t="b">
        <f t="shared" si="69"/>
        <v>1</v>
      </c>
    </row>
    <row r="753" spans="1:15">
      <c r="A753" s="77">
        <v>734</v>
      </c>
      <c r="B753" s="212"/>
      <c r="C753" s="213"/>
      <c r="D753" s="206"/>
      <c r="E753" s="230"/>
      <c r="F753" s="212"/>
      <c r="G753" s="206"/>
      <c r="H753" s="338"/>
      <c r="I753" s="390"/>
      <c r="J753" s="16" t="b">
        <f t="shared" si="70"/>
        <v>1</v>
      </c>
      <c r="K753" s="16" t="b">
        <f t="shared" si="71"/>
        <v>1</v>
      </c>
      <c r="L753" s="16" t="b">
        <f t="shared" si="72"/>
        <v>1</v>
      </c>
      <c r="M753" s="16" t="b">
        <f t="shared" si="67"/>
        <v>1</v>
      </c>
      <c r="N753" s="16" t="b">
        <f t="shared" si="68"/>
        <v>1</v>
      </c>
      <c r="O753" s="16" t="b">
        <f t="shared" si="69"/>
        <v>1</v>
      </c>
    </row>
    <row r="754" spans="1:15">
      <c r="A754" s="77">
        <v>735</v>
      </c>
      <c r="B754" s="212"/>
      <c r="C754" s="213"/>
      <c r="D754" s="206"/>
      <c r="E754" s="230"/>
      <c r="F754" s="212"/>
      <c r="G754" s="206"/>
      <c r="H754" s="338"/>
      <c r="I754" s="390"/>
      <c r="J754" s="16" t="b">
        <f t="shared" si="70"/>
        <v>1</v>
      </c>
      <c r="K754" s="16" t="b">
        <f t="shared" si="71"/>
        <v>1</v>
      </c>
      <c r="L754" s="16" t="b">
        <f t="shared" si="72"/>
        <v>1</v>
      </c>
      <c r="M754" s="16" t="b">
        <f t="shared" si="67"/>
        <v>1</v>
      </c>
      <c r="N754" s="16" t="b">
        <f t="shared" si="68"/>
        <v>1</v>
      </c>
      <c r="O754" s="16" t="b">
        <f t="shared" si="69"/>
        <v>1</v>
      </c>
    </row>
    <row r="755" spans="1:15">
      <c r="A755" s="77">
        <v>736</v>
      </c>
      <c r="B755" s="212"/>
      <c r="C755" s="213"/>
      <c r="D755" s="206"/>
      <c r="E755" s="230"/>
      <c r="F755" s="212"/>
      <c r="G755" s="206"/>
      <c r="H755" s="338"/>
      <c r="I755" s="390"/>
      <c r="J755" s="16" t="b">
        <f t="shared" si="70"/>
        <v>1</v>
      </c>
      <c r="K755" s="16" t="b">
        <f t="shared" si="71"/>
        <v>1</v>
      </c>
      <c r="L755" s="16" t="b">
        <f t="shared" si="72"/>
        <v>1</v>
      </c>
      <c r="M755" s="16" t="b">
        <f t="shared" si="67"/>
        <v>1</v>
      </c>
      <c r="N755" s="16" t="b">
        <f t="shared" si="68"/>
        <v>1</v>
      </c>
      <c r="O755" s="16" t="b">
        <f t="shared" si="69"/>
        <v>1</v>
      </c>
    </row>
    <row r="756" spans="1:15">
      <c r="A756" s="77">
        <v>737</v>
      </c>
      <c r="B756" s="212"/>
      <c r="C756" s="213"/>
      <c r="D756" s="206"/>
      <c r="E756" s="230"/>
      <c r="F756" s="212"/>
      <c r="G756" s="206"/>
      <c r="H756" s="338"/>
      <c r="I756" s="390"/>
      <c r="J756" s="16" t="b">
        <f t="shared" si="70"/>
        <v>1</v>
      </c>
      <c r="K756" s="16" t="b">
        <f t="shared" si="71"/>
        <v>1</v>
      </c>
      <c r="L756" s="16" t="b">
        <f t="shared" si="72"/>
        <v>1</v>
      </c>
      <c r="M756" s="16" t="b">
        <f t="shared" si="67"/>
        <v>1</v>
      </c>
      <c r="N756" s="16" t="b">
        <f t="shared" si="68"/>
        <v>1</v>
      </c>
      <c r="O756" s="16" t="b">
        <f t="shared" si="69"/>
        <v>1</v>
      </c>
    </row>
    <row r="757" spans="1:15">
      <c r="A757" s="77">
        <v>738</v>
      </c>
      <c r="B757" s="212"/>
      <c r="C757" s="213"/>
      <c r="D757" s="206"/>
      <c r="E757" s="230"/>
      <c r="F757" s="212"/>
      <c r="G757" s="206"/>
      <c r="H757" s="338"/>
      <c r="I757" s="390"/>
      <c r="J757" s="16" t="b">
        <f t="shared" si="70"/>
        <v>1</v>
      </c>
      <c r="K757" s="16" t="b">
        <f t="shared" si="71"/>
        <v>1</v>
      </c>
      <c r="L757" s="16" t="b">
        <f t="shared" si="72"/>
        <v>1</v>
      </c>
      <c r="M757" s="16" t="b">
        <f t="shared" si="67"/>
        <v>1</v>
      </c>
      <c r="N757" s="16" t="b">
        <f t="shared" si="68"/>
        <v>1</v>
      </c>
      <c r="O757" s="16" t="b">
        <f t="shared" si="69"/>
        <v>1</v>
      </c>
    </row>
    <row r="758" spans="1:15">
      <c r="A758" s="77">
        <v>739</v>
      </c>
      <c r="B758" s="212"/>
      <c r="C758" s="213"/>
      <c r="D758" s="206"/>
      <c r="E758" s="230"/>
      <c r="F758" s="212"/>
      <c r="G758" s="206"/>
      <c r="H758" s="338"/>
      <c r="I758" s="390"/>
      <c r="J758" s="16" t="b">
        <f t="shared" si="70"/>
        <v>1</v>
      </c>
      <c r="K758" s="16" t="b">
        <f t="shared" si="71"/>
        <v>1</v>
      </c>
      <c r="L758" s="16" t="b">
        <f t="shared" si="72"/>
        <v>1</v>
      </c>
      <c r="M758" s="16" t="b">
        <f t="shared" si="67"/>
        <v>1</v>
      </c>
      <c r="N758" s="16" t="b">
        <f t="shared" si="68"/>
        <v>1</v>
      </c>
      <c r="O758" s="16" t="b">
        <f t="shared" si="69"/>
        <v>1</v>
      </c>
    </row>
    <row r="759" spans="1:15">
      <c r="A759" s="77">
        <v>740</v>
      </c>
      <c r="B759" s="212"/>
      <c r="C759" s="213"/>
      <c r="D759" s="206"/>
      <c r="E759" s="230"/>
      <c r="F759" s="212"/>
      <c r="G759" s="206"/>
      <c r="H759" s="338"/>
      <c r="I759" s="390"/>
      <c r="J759" s="16" t="b">
        <f t="shared" si="70"/>
        <v>1</v>
      </c>
      <c r="K759" s="16" t="b">
        <f t="shared" si="71"/>
        <v>1</v>
      </c>
      <c r="L759" s="16" t="b">
        <f t="shared" si="72"/>
        <v>1</v>
      </c>
      <c r="M759" s="16" t="b">
        <f t="shared" si="67"/>
        <v>1</v>
      </c>
      <c r="N759" s="16" t="b">
        <f t="shared" si="68"/>
        <v>1</v>
      </c>
      <c r="O759" s="16" t="b">
        <f t="shared" si="69"/>
        <v>1</v>
      </c>
    </row>
    <row r="760" spans="1:15">
      <c r="A760" s="77">
        <v>741</v>
      </c>
      <c r="B760" s="212"/>
      <c r="C760" s="213"/>
      <c r="D760" s="206"/>
      <c r="E760" s="230"/>
      <c r="F760" s="212"/>
      <c r="G760" s="206"/>
      <c r="H760" s="338"/>
      <c r="I760" s="390"/>
      <c r="J760" s="16" t="b">
        <f t="shared" si="70"/>
        <v>1</v>
      </c>
      <c r="K760" s="16" t="b">
        <f t="shared" si="71"/>
        <v>1</v>
      </c>
      <c r="L760" s="16" t="b">
        <f t="shared" si="72"/>
        <v>1</v>
      </c>
      <c r="M760" s="16" t="b">
        <f t="shared" si="67"/>
        <v>1</v>
      </c>
      <c r="N760" s="16" t="b">
        <f t="shared" si="68"/>
        <v>1</v>
      </c>
      <c r="O760" s="16" t="b">
        <f t="shared" si="69"/>
        <v>1</v>
      </c>
    </row>
    <row r="761" spans="1:15">
      <c r="A761" s="77">
        <v>742</v>
      </c>
      <c r="B761" s="212"/>
      <c r="C761" s="213"/>
      <c r="D761" s="206"/>
      <c r="E761" s="230"/>
      <c r="F761" s="212"/>
      <c r="G761" s="206"/>
      <c r="H761" s="338"/>
      <c r="I761" s="390"/>
      <c r="J761" s="16" t="b">
        <f t="shared" si="70"/>
        <v>1</v>
      </c>
      <c r="K761" s="16" t="b">
        <f t="shared" si="71"/>
        <v>1</v>
      </c>
      <c r="L761" s="16" t="b">
        <f t="shared" si="72"/>
        <v>1</v>
      </c>
      <c r="M761" s="16" t="b">
        <f t="shared" si="67"/>
        <v>1</v>
      </c>
      <c r="N761" s="16" t="b">
        <f t="shared" si="68"/>
        <v>1</v>
      </c>
      <c r="O761" s="16" t="b">
        <f t="shared" si="69"/>
        <v>1</v>
      </c>
    </row>
    <row r="762" spans="1:15">
      <c r="A762" s="77">
        <v>743</v>
      </c>
      <c r="B762" s="212"/>
      <c r="C762" s="213"/>
      <c r="D762" s="206"/>
      <c r="E762" s="230"/>
      <c r="F762" s="212"/>
      <c r="G762" s="206"/>
      <c r="H762" s="338"/>
      <c r="I762" s="390"/>
      <c r="J762" s="16" t="b">
        <f t="shared" si="70"/>
        <v>1</v>
      </c>
      <c r="K762" s="16" t="b">
        <f t="shared" si="71"/>
        <v>1</v>
      </c>
      <c r="L762" s="16" t="b">
        <f t="shared" si="72"/>
        <v>1</v>
      </c>
      <c r="M762" s="16" t="b">
        <f t="shared" si="67"/>
        <v>1</v>
      </c>
      <c r="N762" s="16" t="b">
        <f t="shared" si="68"/>
        <v>1</v>
      </c>
      <c r="O762" s="16" t="b">
        <f t="shared" si="69"/>
        <v>1</v>
      </c>
    </row>
    <row r="763" spans="1:15">
      <c r="A763" s="77">
        <v>744</v>
      </c>
      <c r="B763" s="212"/>
      <c r="C763" s="213"/>
      <c r="D763" s="206"/>
      <c r="E763" s="230"/>
      <c r="F763" s="212"/>
      <c r="G763" s="206"/>
      <c r="H763" s="338"/>
      <c r="I763" s="390"/>
      <c r="J763" s="16" t="b">
        <f t="shared" si="70"/>
        <v>1</v>
      </c>
      <c r="K763" s="16" t="b">
        <f t="shared" si="71"/>
        <v>1</v>
      </c>
      <c r="L763" s="16" t="b">
        <f t="shared" si="72"/>
        <v>1</v>
      </c>
      <c r="M763" s="16" t="b">
        <f t="shared" si="67"/>
        <v>1</v>
      </c>
      <c r="N763" s="16" t="b">
        <f t="shared" si="68"/>
        <v>1</v>
      </c>
      <c r="O763" s="16" t="b">
        <f t="shared" si="69"/>
        <v>1</v>
      </c>
    </row>
    <row r="764" spans="1:15">
      <c r="A764" s="77">
        <v>745</v>
      </c>
      <c r="B764" s="212"/>
      <c r="C764" s="213"/>
      <c r="D764" s="206"/>
      <c r="E764" s="230"/>
      <c r="F764" s="212"/>
      <c r="G764" s="206"/>
      <c r="H764" s="338"/>
      <c r="I764" s="390"/>
      <c r="J764" s="16" t="b">
        <f t="shared" si="70"/>
        <v>1</v>
      </c>
      <c r="K764" s="16" t="b">
        <f t="shared" si="71"/>
        <v>1</v>
      </c>
      <c r="L764" s="16" t="b">
        <f t="shared" si="72"/>
        <v>1</v>
      </c>
      <c r="M764" s="16" t="b">
        <f t="shared" si="67"/>
        <v>1</v>
      </c>
      <c r="N764" s="16" t="b">
        <f t="shared" si="68"/>
        <v>1</v>
      </c>
      <c r="O764" s="16" t="b">
        <f t="shared" si="69"/>
        <v>1</v>
      </c>
    </row>
    <row r="765" spans="1:15">
      <c r="A765" s="77">
        <v>746</v>
      </c>
      <c r="B765" s="212"/>
      <c r="C765" s="213"/>
      <c r="D765" s="206"/>
      <c r="E765" s="230"/>
      <c r="F765" s="212"/>
      <c r="G765" s="206"/>
      <c r="H765" s="338"/>
      <c r="I765" s="390"/>
      <c r="J765" s="16" t="b">
        <f t="shared" si="70"/>
        <v>1</v>
      </c>
      <c r="K765" s="16" t="b">
        <f t="shared" si="71"/>
        <v>1</v>
      </c>
      <c r="L765" s="16" t="b">
        <f t="shared" si="72"/>
        <v>1</v>
      </c>
      <c r="M765" s="16" t="b">
        <f t="shared" si="67"/>
        <v>1</v>
      </c>
      <c r="N765" s="16" t="b">
        <f t="shared" si="68"/>
        <v>1</v>
      </c>
      <c r="O765" s="16" t="b">
        <f t="shared" si="69"/>
        <v>1</v>
      </c>
    </row>
    <row r="766" spans="1:15">
      <c r="A766" s="77">
        <v>747</v>
      </c>
      <c r="B766" s="212"/>
      <c r="C766" s="213"/>
      <c r="D766" s="206"/>
      <c r="E766" s="230"/>
      <c r="F766" s="212"/>
      <c r="G766" s="206"/>
      <c r="H766" s="338"/>
      <c r="I766" s="390"/>
      <c r="J766" s="16" t="b">
        <f t="shared" si="70"/>
        <v>1</v>
      </c>
      <c r="K766" s="16" t="b">
        <f t="shared" si="71"/>
        <v>1</v>
      </c>
      <c r="L766" s="16" t="b">
        <f t="shared" si="72"/>
        <v>1</v>
      </c>
      <c r="M766" s="16" t="b">
        <f t="shared" si="67"/>
        <v>1</v>
      </c>
      <c r="N766" s="16" t="b">
        <f t="shared" si="68"/>
        <v>1</v>
      </c>
      <c r="O766" s="16" t="b">
        <f t="shared" si="69"/>
        <v>1</v>
      </c>
    </row>
    <row r="767" spans="1:15">
      <c r="A767" s="77">
        <v>748</v>
      </c>
      <c r="B767" s="212"/>
      <c r="C767" s="213"/>
      <c r="D767" s="206"/>
      <c r="E767" s="230"/>
      <c r="F767" s="212"/>
      <c r="G767" s="206"/>
      <c r="H767" s="338"/>
      <c r="I767" s="390"/>
      <c r="J767" s="16" t="b">
        <f t="shared" si="70"/>
        <v>1</v>
      </c>
      <c r="K767" s="16" t="b">
        <f t="shared" si="71"/>
        <v>1</v>
      </c>
      <c r="L767" s="16" t="b">
        <f t="shared" si="72"/>
        <v>1</v>
      </c>
      <c r="M767" s="16" t="b">
        <f t="shared" si="67"/>
        <v>1</v>
      </c>
      <c r="N767" s="16" t="b">
        <f t="shared" si="68"/>
        <v>1</v>
      </c>
      <c r="O767" s="16" t="b">
        <f t="shared" si="69"/>
        <v>1</v>
      </c>
    </row>
    <row r="768" spans="1:15">
      <c r="A768" s="77">
        <v>749</v>
      </c>
      <c r="B768" s="212"/>
      <c r="C768" s="213"/>
      <c r="D768" s="206"/>
      <c r="E768" s="230"/>
      <c r="F768" s="212"/>
      <c r="G768" s="206"/>
      <c r="H768" s="338"/>
      <c r="I768" s="390"/>
      <c r="J768" s="16" t="b">
        <f t="shared" si="70"/>
        <v>1</v>
      </c>
      <c r="K768" s="16" t="b">
        <f t="shared" si="71"/>
        <v>1</v>
      </c>
      <c r="L768" s="16" t="b">
        <f t="shared" si="72"/>
        <v>1</v>
      </c>
      <c r="M768" s="16" t="b">
        <f t="shared" si="67"/>
        <v>1</v>
      </c>
      <c r="N768" s="16" t="b">
        <f t="shared" si="68"/>
        <v>1</v>
      </c>
      <c r="O768" s="16" t="b">
        <f t="shared" si="69"/>
        <v>1</v>
      </c>
    </row>
    <row r="769" spans="1:15">
      <c r="A769" s="77">
        <v>750</v>
      </c>
      <c r="B769" s="212"/>
      <c r="C769" s="213"/>
      <c r="D769" s="206"/>
      <c r="E769" s="230"/>
      <c r="F769" s="212"/>
      <c r="G769" s="206"/>
      <c r="H769" s="338"/>
      <c r="I769" s="390"/>
      <c r="J769" s="16" t="b">
        <f t="shared" si="70"/>
        <v>1</v>
      </c>
      <c r="K769" s="16" t="b">
        <f t="shared" si="71"/>
        <v>1</v>
      </c>
      <c r="L769" s="16" t="b">
        <f t="shared" si="72"/>
        <v>1</v>
      </c>
      <c r="M769" s="16" t="b">
        <f t="shared" si="67"/>
        <v>1</v>
      </c>
      <c r="N769" s="16" t="b">
        <f t="shared" si="68"/>
        <v>1</v>
      </c>
      <c r="O769" s="16" t="b">
        <f t="shared" si="69"/>
        <v>1</v>
      </c>
    </row>
    <row r="770" spans="1:15">
      <c r="A770" s="77">
        <v>751</v>
      </c>
      <c r="B770" s="212"/>
      <c r="C770" s="213"/>
      <c r="D770" s="206"/>
      <c r="E770" s="230"/>
      <c r="F770" s="212"/>
      <c r="G770" s="206"/>
      <c r="H770" s="338"/>
      <c r="I770" s="390"/>
      <c r="J770" s="16" t="b">
        <f t="shared" si="70"/>
        <v>1</v>
      </c>
      <c r="K770" s="16" t="b">
        <f t="shared" si="71"/>
        <v>1</v>
      </c>
      <c r="L770" s="16" t="b">
        <f t="shared" si="72"/>
        <v>1</v>
      </c>
      <c r="M770" s="16" t="b">
        <f t="shared" si="67"/>
        <v>1</v>
      </c>
      <c r="N770" s="16" t="b">
        <f t="shared" si="68"/>
        <v>1</v>
      </c>
      <c r="O770" s="16" t="b">
        <f t="shared" si="69"/>
        <v>1</v>
      </c>
    </row>
    <row r="771" spans="1:15">
      <c r="A771" s="77">
        <v>752</v>
      </c>
      <c r="B771" s="212"/>
      <c r="C771" s="213"/>
      <c r="D771" s="206"/>
      <c r="E771" s="230"/>
      <c r="F771" s="212"/>
      <c r="G771" s="206"/>
      <c r="H771" s="338"/>
      <c r="I771" s="390"/>
      <c r="J771" s="16" t="b">
        <f t="shared" si="70"/>
        <v>1</v>
      </c>
      <c r="K771" s="16" t="b">
        <f t="shared" si="71"/>
        <v>1</v>
      </c>
      <c r="L771" s="16" t="b">
        <f t="shared" si="72"/>
        <v>1</v>
      </c>
      <c r="M771" s="16" t="b">
        <f t="shared" si="67"/>
        <v>1</v>
      </c>
      <c r="N771" s="16" t="b">
        <f t="shared" si="68"/>
        <v>1</v>
      </c>
      <c r="O771" s="16" t="b">
        <f t="shared" si="69"/>
        <v>1</v>
      </c>
    </row>
    <row r="772" spans="1:15">
      <c r="A772" s="77">
        <v>753</v>
      </c>
      <c r="B772" s="212"/>
      <c r="C772" s="213"/>
      <c r="D772" s="206"/>
      <c r="E772" s="230"/>
      <c r="F772" s="212"/>
      <c r="G772" s="206"/>
      <c r="H772" s="338"/>
      <c r="I772" s="390"/>
      <c r="J772" s="16" t="b">
        <f t="shared" si="70"/>
        <v>1</v>
      </c>
      <c r="K772" s="16" t="b">
        <f t="shared" si="71"/>
        <v>1</v>
      </c>
      <c r="L772" s="16" t="b">
        <f t="shared" si="72"/>
        <v>1</v>
      </c>
      <c r="M772" s="16" t="b">
        <f t="shared" si="67"/>
        <v>1</v>
      </c>
      <c r="N772" s="16" t="b">
        <f t="shared" si="68"/>
        <v>1</v>
      </c>
      <c r="O772" s="16" t="b">
        <f t="shared" si="69"/>
        <v>1</v>
      </c>
    </row>
    <row r="773" spans="1:15">
      <c r="A773" s="77">
        <v>754</v>
      </c>
      <c r="B773" s="212"/>
      <c r="C773" s="213"/>
      <c r="D773" s="206"/>
      <c r="E773" s="230"/>
      <c r="F773" s="212"/>
      <c r="G773" s="206"/>
      <c r="H773" s="338"/>
      <c r="I773" s="390"/>
      <c r="J773" s="16" t="b">
        <f t="shared" si="70"/>
        <v>1</v>
      </c>
      <c r="K773" s="16" t="b">
        <f t="shared" si="71"/>
        <v>1</v>
      </c>
      <c r="L773" s="16" t="b">
        <f t="shared" si="72"/>
        <v>1</v>
      </c>
      <c r="M773" s="16" t="b">
        <f t="shared" si="67"/>
        <v>1</v>
      </c>
      <c r="N773" s="16" t="b">
        <f t="shared" si="68"/>
        <v>1</v>
      </c>
      <c r="O773" s="16" t="b">
        <f t="shared" si="69"/>
        <v>1</v>
      </c>
    </row>
    <row r="774" spans="1:15">
      <c r="A774" s="77">
        <v>755</v>
      </c>
      <c r="B774" s="212"/>
      <c r="C774" s="213"/>
      <c r="D774" s="206"/>
      <c r="E774" s="230"/>
      <c r="F774" s="212"/>
      <c r="G774" s="206"/>
      <c r="H774" s="338"/>
      <c r="I774" s="390"/>
      <c r="J774" s="16" t="b">
        <f t="shared" si="70"/>
        <v>1</v>
      </c>
      <c r="K774" s="16" t="b">
        <f t="shared" si="71"/>
        <v>1</v>
      </c>
      <c r="L774" s="16" t="b">
        <f t="shared" si="72"/>
        <v>1</v>
      </c>
      <c r="M774" s="16" t="b">
        <f t="shared" si="67"/>
        <v>1</v>
      </c>
      <c r="N774" s="16" t="b">
        <f t="shared" si="68"/>
        <v>1</v>
      </c>
      <c r="O774" s="16" t="b">
        <f t="shared" si="69"/>
        <v>1</v>
      </c>
    </row>
    <row r="775" spans="1:15">
      <c r="A775" s="77">
        <v>756</v>
      </c>
      <c r="B775" s="212"/>
      <c r="C775" s="213"/>
      <c r="D775" s="206"/>
      <c r="E775" s="230"/>
      <c r="F775" s="212"/>
      <c r="G775" s="206"/>
      <c r="H775" s="338"/>
      <c r="I775" s="390"/>
      <c r="J775" s="16" t="b">
        <f t="shared" si="70"/>
        <v>1</v>
      </c>
      <c r="K775" s="16" t="b">
        <f t="shared" si="71"/>
        <v>1</v>
      </c>
      <c r="L775" s="16" t="b">
        <f t="shared" si="72"/>
        <v>1</v>
      </c>
      <c r="M775" s="16" t="b">
        <f t="shared" si="67"/>
        <v>1</v>
      </c>
      <c r="N775" s="16" t="b">
        <f t="shared" si="68"/>
        <v>1</v>
      </c>
      <c r="O775" s="16" t="b">
        <f t="shared" si="69"/>
        <v>1</v>
      </c>
    </row>
    <row r="776" spans="1:15">
      <c r="A776" s="77">
        <v>757</v>
      </c>
      <c r="B776" s="212"/>
      <c r="C776" s="213"/>
      <c r="D776" s="206"/>
      <c r="E776" s="230"/>
      <c r="F776" s="212"/>
      <c r="G776" s="206"/>
      <c r="H776" s="338"/>
      <c r="I776" s="390"/>
      <c r="J776" s="16" t="b">
        <f t="shared" si="70"/>
        <v>1</v>
      </c>
      <c r="K776" s="16" t="b">
        <f t="shared" si="71"/>
        <v>1</v>
      </c>
      <c r="L776" s="16" t="b">
        <f t="shared" si="72"/>
        <v>1</v>
      </c>
      <c r="M776" s="16" t="b">
        <f t="shared" si="67"/>
        <v>1</v>
      </c>
      <c r="N776" s="16" t="b">
        <f t="shared" si="68"/>
        <v>1</v>
      </c>
      <c r="O776" s="16" t="b">
        <f t="shared" si="69"/>
        <v>1</v>
      </c>
    </row>
    <row r="777" spans="1:15">
      <c r="A777" s="77">
        <v>758</v>
      </c>
      <c r="B777" s="212"/>
      <c r="C777" s="213"/>
      <c r="D777" s="206"/>
      <c r="E777" s="230"/>
      <c r="F777" s="212"/>
      <c r="G777" s="206"/>
      <c r="H777" s="338"/>
      <c r="I777" s="390"/>
      <c r="J777" s="16" t="b">
        <f t="shared" si="70"/>
        <v>1</v>
      </c>
      <c r="K777" s="16" t="b">
        <f t="shared" si="71"/>
        <v>1</v>
      </c>
      <c r="L777" s="16" t="b">
        <f t="shared" si="72"/>
        <v>1</v>
      </c>
      <c r="M777" s="16" t="b">
        <f t="shared" si="67"/>
        <v>1</v>
      </c>
      <c r="N777" s="16" t="b">
        <f t="shared" si="68"/>
        <v>1</v>
      </c>
      <c r="O777" s="16" t="b">
        <f t="shared" si="69"/>
        <v>1</v>
      </c>
    </row>
    <row r="778" spans="1:15">
      <c r="A778" s="77">
        <v>759</v>
      </c>
      <c r="B778" s="212"/>
      <c r="C778" s="213"/>
      <c r="D778" s="206"/>
      <c r="E778" s="230"/>
      <c r="F778" s="212"/>
      <c r="G778" s="206"/>
      <c r="H778" s="338"/>
      <c r="I778" s="390"/>
      <c r="J778" s="16" t="b">
        <f t="shared" si="70"/>
        <v>1</v>
      </c>
      <c r="K778" s="16" t="b">
        <f t="shared" si="71"/>
        <v>1</v>
      </c>
      <c r="L778" s="16" t="b">
        <f t="shared" si="72"/>
        <v>1</v>
      </c>
      <c r="M778" s="16" t="b">
        <f t="shared" si="67"/>
        <v>1</v>
      </c>
      <c r="N778" s="16" t="b">
        <f t="shared" si="68"/>
        <v>1</v>
      </c>
      <c r="O778" s="16" t="b">
        <f t="shared" si="69"/>
        <v>1</v>
      </c>
    </row>
    <row r="779" spans="1:15">
      <c r="A779" s="77">
        <v>760</v>
      </c>
      <c r="B779" s="212"/>
      <c r="C779" s="213"/>
      <c r="D779" s="206"/>
      <c r="E779" s="230"/>
      <c r="F779" s="212"/>
      <c r="G779" s="206"/>
      <c r="H779" s="338"/>
      <c r="I779" s="390"/>
      <c r="J779" s="16" t="b">
        <f t="shared" si="70"/>
        <v>1</v>
      </c>
      <c r="K779" s="16" t="b">
        <f t="shared" si="71"/>
        <v>1</v>
      </c>
      <c r="L779" s="16" t="b">
        <f t="shared" si="72"/>
        <v>1</v>
      </c>
      <c r="M779" s="16" t="b">
        <f t="shared" si="67"/>
        <v>1</v>
      </c>
      <c r="N779" s="16" t="b">
        <f t="shared" si="68"/>
        <v>1</v>
      </c>
      <c r="O779" s="16" t="b">
        <f t="shared" si="69"/>
        <v>1</v>
      </c>
    </row>
    <row r="780" spans="1:15">
      <c r="A780" s="77">
        <v>761</v>
      </c>
      <c r="B780" s="212"/>
      <c r="C780" s="213"/>
      <c r="D780" s="206"/>
      <c r="E780" s="230"/>
      <c r="F780" s="212"/>
      <c r="G780" s="206"/>
      <c r="H780" s="338"/>
      <c r="I780" s="390"/>
      <c r="J780" s="16" t="b">
        <f t="shared" si="70"/>
        <v>1</v>
      </c>
      <c r="K780" s="16" t="b">
        <f t="shared" si="71"/>
        <v>1</v>
      </c>
      <c r="L780" s="16" t="b">
        <f t="shared" si="72"/>
        <v>1</v>
      </c>
      <c r="M780" s="16" t="b">
        <f t="shared" si="67"/>
        <v>1</v>
      </c>
      <c r="N780" s="16" t="b">
        <f t="shared" si="68"/>
        <v>1</v>
      </c>
      <c r="O780" s="16" t="b">
        <f t="shared" si="69"/>
        <v>1</v>
      </c>
    </row>
    <row r="781" spans="1:15">
      <c r="A781" s="77">
        <v>762</v>
      </c>
      <c r="B781" s="212"/>
      <c r="C781" s="213"/>
      <c r="D781" s="206"/>
      <c r="E781" s="230"/>
      <c r="F781" s="212"/>
      <c r="G781" s="206"/>
      <c r="H781" s="338"/>
      <c r="I781" s="390"/>
      <c r="J781" s="16" t="b">
        <f t="shared" si="70"/>
        <v>1</v>
      </c>
      <c r="K781" s="16" t="b">
        <f t="shared" si="71"/>
        <v>1</v>
      </c>
      <c r="L781" s="16" t="b">
        <f t="shared" si="72"/>
        <v>1</v>
      </c>
      <c r="M781" s="16" t="b">
        <f t="shared" si="67"/>
        <v>1</v>
      </c>
      <c r="N781" s="16" t="b">
        <f t="shared" si="68"/>
        <v>1</v>
      </c>
      <c r="O781" s="16" t="b">
        <f t="shared" si="69"/>
        <v>1</v>
      </c>
    </row>
    <row r="782" spans="1:15">
      <c r="A782" s="77">
        <v>763</v>
      </c>
      <c r="B782" s="212"/>
      <c r="C782" s="213"/>
      <c r="D782" s="206"/>
      <c r="E782" s="230"/>
      <c r="F782" s="212"/>
      <c r="G782" s="206"/>
      <c r="H782" s="338"/>
      <c r="I782" s="390"/>
      <c r="J782" s="16" t="b">
        <f t="shared" si="70"/>
        <v>1</v>
      </c>
      <c r="K782" s="16" t="b">
        <f t="shared" si="71"/>
        <v>1</v>
      </c>
      <c r="L782" s="16" t="b">
        <f t="shared" si="72"/>
        <v>1</v>
      </c>
      <c r="M782" s="16" t="b">
        <f t="shared" si="67"/>
        <v>1</v>
      </c>
      <c r="N782" s="16" t="b">
        <f t="shared" si="68"/>
        <v>1</v>
      </c>
      <c r="O782" s="16" t="b">
        <f t="shared" si="69"/>
        <v>1</v>
      </c>
    </row>
    <row r="783" spans="1:15">
      <c r="A783" s="77">
        <v>764</v>
      </c>
      <c r="B783" s="212"/>
      <c r="C783" s="213"/>
      <c r="D783" s="206"/>
      <c r="E783" s="230"/>
      <c r="F783" s="212"/>
      <c r="G783" s="206"/>
      <c r="H783" s="338"/>
      <c r="I783" s="390"/>
      <c r="J783" s="16" t="b">
        <f t="shared" si="70"/>
        <v>1</v>
      </c>
      <c r="K783" s="16" t="b">
        <f t="shared" si="71"/>
        <v>1</v>
      </c>
      <c r="L783" s="16" t="b">
        <f t="shared" si="72"/>
        <v>1</v>
      </c>
      <c r="M783" s="16" t="b">
        <f t="shared" si="67"/>
        <v>1</v>
      </c>
      <c r="N783" s="16" t="b">
        <f t="shared" si="68"/>
        <v>1</v>
      </c>
      <c r="O783" s="16" t="b">
        <f t="shared" si="69"/>
        <v>1</v>
      </c>
    </row>
    <row r="784" spans="1:15">
      <c r="A784" s="77">
        <v>765</v>
      </c>
      <c r="B784" s="212"/>
      <c r="C784" s="213"/>
      <c r="D784" s="206"/>
      <c r="E784" s="230"/>
      <c r="F784" s="212"/>
      <c r="G784" s="206"/>
      <c r="H784" s="338"/>
      <c r="I784" s="390"/>
      <c r="J784" s="16" t="b">
        <f t="shared" si="70"/>
        <v>1</v>
      </c>
      <c r="K784" s="16" t="b">
        <f t="shared" si="71"/>
        <v>1</v>
      </c>
      <c r="L784" s="16" t="b">
        <f t="shared" si="72"/>
        <v>1</v>
      </c>
      <c r="M784" s="16" t="b">
        <f t="shared" si="67"/>
        <v>1</v>
      </c>
      <c r="N784" s="16" t="b">
        <f t="shared" si="68"/>
        <v>1</v>
      </c>
      <c r="O784" s="16" t="b">
        <f t="shared" si="69"/>
        <v>1</v>
      </c>
    </row>
    <row r="785" spans="1:15">
      <c r="A785" s="77">
        <v>766</v>
      </c>
      <c r="B785" s="212"/>
      <c r="C785" s="213"/>
      <c r="D785" s="206"/>
      <c r="E785" s="230"/>
      <c r="F785" s="212"/>
      <c r="G785" s="206"/>
      <c r="H785" s="338"/>
      <c r="I785" s="390"/>
      <c r="J785" s="16" t="b">
        <f t="shared" si="70"/>
        <v>1</v>
      </c>
      <c r="K785" s="16" t="b">
        <f t="shared" si="71"/>
        <v>1</v>
      </c>
      <c r="L785" s="16" t="b">
        <f t="shared" si="72"/>
        <v>1</v>
      </c>
      <c r="M785" s="16" t="b">
        <f t="shared" si="67"/>
        <v>1</v>
      </c>
      <c r="N785" s="16" t="b">
        <f t="shared" si="68"/>
        <v>1</v>
      </c>
      <c r="O785" s="16" t="b">
        <f t="shared" si="69"/>
        <v>1</v>
      </c>
    </row>
    <row r="786" spans="1:15">
      <c r="A786" s="77">
        <v>767</v>
      </c>
      <c r="B786" s="212"/>
      <c r="C786" s="213"/>
      <c r="D786" s="206"/>
      <c r="E786" s="230"/>
      <c r="F786" s="212"/>
      <c r="G786" s="206"/>
      <c r="H786" s="338"/>
      <c r="I786" s="390"/>
      <c r="J786" s="16" t="b">
        <f t="shared" si="70"/>
        <v>1</v>
      </c>
      <c r="K786" s="16" t="b">
        <f t="shared" si="71"/>
        <v>1</v>
      </c>
      <c r="L786" s="16" t="b">
        <f t="shared" si="72"/>
        <v>1</v>
      </c>
      <c r="M786" s="16" t="b">
        <f t="shared" si="67"/>
        <v>1</v>
      </c>
      <c r="N786" s="16" t="b">
        <f t="shared" si="68"/>
        <v>1</v>
      </c>
      <c r="O786" s="16" t="b">
        <f t="shared" si="69"/>
        <v>1</v>
      </c>
    </row>
    <row r="787" spans="1:15">
      <c r="A787" s="77">
        <v>768</v>
      </c>
      <c r="B787" s="212"/>
      <c r="C787" s="213"/>
      <c r="D787" s="206"/>
      <c r="E787" s="230"/>
      <c r="F787" s="212"/>
      <c r="G787" s="206"/>
      <c r="H787" s="338"/>
      <c r="I787" s="390"/>
      <c r="J787" s="16" t="b">
        <f t="shared" si="70"/>
        <v>1</v>
      </c>
      <c r="K787" s="16" t="b">
        <f t="shared" si="71"/>
        <v>1</v>
      </c>
      <c r="L787" s="16" t="b">
        <f t="shared" si="72"/>
        <v>1</v>
      </c>
      <c r="M787" s="16" t="b">
        <f t="shared" si="67"/>
        <v>1</v>
      </c>
      <c r="N787" s="16" t="b">
        <f t="shared" si="68"/>
        <v>1</v>
      </c>
      <c r="O787" s="16" t="b">
        <f t="shared" si="69"/>
        <v>1</v>
      </c>
    </row>
    <row r="788" spans="1:15">
      <c r="A788" s="77">
        <v>769</v>
      </c>
      <c r="B788" s="212"/>
      <c r="C788" s="213"/>
      <c r="D788" s="206"/>
      <c r="E788" s="230"/>
      <c r="F788" s="212"/>
      <c r="G788" s="206"/>
      <c r="H788" s="338"/>
      <c r="I788" s="390"/>
      <c r="J788" s="16" t="b">
        <f t="shared" si="70"/>
        <v>1</v>
      </c>
      <c r="K788" s="16" t="b">
        <f t="shared" si="71"/>
        <v>1</v>
      </c>
      <c r="L788" s="16" t="b">
        <f t="shared" si="72"/>
        <v>1</v>
      </c>
      <c r="M788" s="16" t="b">
        <f t="shared" ref="M788:M851" si="73">IF(D788="",TRUE,(IF(ISNUMBER(MATCH(D788,CountriesList,0)),TRUE,FALSE)))</f>
        <v>1</v>
      </c>
      <c r="N788" s="16" t="b">
        <f t="shared" ref="N788:N851" si="74">IF(E788="",TRUE,(IF(ISNUMBER(MATCH(E788,type_list,0)),TRUE,FALSE)))</f>
        <v>1</v>
      </c>
      <c r="O788" s="16" t="b">
        <f t="shared" ref="O788:O851" si="75">IF(G788="",TRUE,(IF(ISNUMBER(MATCH(G788,ShortRelationList,0)),TRUE,FALSE)))</f>
        <v>1</v>
      </c>
    </row>
    <row r="789" spans="1:15">
      <c r="A789" s="77">
        <v>770</v>
      </c>
      <c r="B789" s="212"/>
      <c r="C789" s="213"/>
      <c r="D789" s="206"/>
      <c r="E789" s="230"/>
      <c r="F789" s="212"/>
      <c r="G789" s="206"/>
      <c r="H789" s="338"/>
      <c r="I789" s="390"/>
      <c r="J789" s="16" t="b">
        <f t="shared" si="70"/>
        <v>1</v>
      </c>
      <c r="K789" s="16" t="b">
        <f t="shared" si="71"/>
        <v>1</v>
      </c>
      <c r="L789" s="16" t="b">
        <f t="shared" si="72"/>
        <v>1</v>
      </c>
      <c r="M789" s="16" t="b">
        <f t="shared" si="73"/>
        <v>1</v>
      </c>
      <c r="N789" s="16" t="b">
        <f t="shared" si="74"/>
        <v>1</v>
      </c>
      <c r="O789" s="16" t="b">
        <f t="shared" si="75"/>
        <v>1</v>
      </c>
    </row>
    <row r="790" spans="1:15">
      <c r="A790" s="77">
        <v>771</v>
      </c>
      <c r="B790" s="212"/>
      <c r="C790" s="213"/>
      <c r="D790" s="206"/>
      <c r="E790" s="230"/>
      <c r="F790" s="212"/>
      <c r="G790" s="206"/>
      <c r="H790" s="338"/>
      <c r="I790" s="390"/>
      <c r="J790" s="16" t="b">
        <f t="shared" ref="J790:J853" si="76">IF(ISBLANK(B790),TRUE,IF(OR(ISBLANK(C790),ISBLANK(D790),ISBLANK(E790),ISBLANK(F790),ISBLANK(G790),ISBLANK(H790)),FALSE,TRUE))</f>
        <v>1</v>
      </c>
      <c r="K790" s="16" t="b">
        <f t="shared" ref="K790:K853" si="77">IF(OR(AND(B790="N/A",D790="N/A",E790="N/A",G790="N/A"),AND(ISBLANK(B790),ISBLANK(D790),ISBLANK(E790),ISBLANK(G790)),AND(NOT(ISBLANK(B790)),NOT(ISBLANK(D790)),NOT(ISBLANK(E790)),NOT(ISBLANK(G790)),B790&lt;&gt;"N/A",D790&lt;&gt;"N/A",E790&lt;&gt;"N/A",G790&lt;&gt;"N/A")),TRUE,FALSE)</f>
        <v>1</v>
      </c>
      <c r="L790" s="16" t="b">
        <f t="shared" ref="L790:L853" si="78">IF(OR(AND(ISBLANK(B790),H790=0),AND(B790="N/A",H790=0),AND(NOT(ISBLANK(B790)),B790&lt;&gt;"N/A",H790&lt;&gt;0)),TRUE,FALSE)</f>
        <v>1</v>
      </c>
      <c r="M790" s="16" t="b">
        <f t="shared" si="73"/>
        <v>1</v>
      </c>
      <c r="N790" s="16" t="b">
        <f t="shared" si="74"/>
        <v>1</v>
      </c>
      <c r="O790" s="16" t="b">
        <f t="shared" si="75"/>
        <v>1</v>
      </c>
    </row>
    <row r="791" spans="1:15">
      <c r="A791" s="77">
        <v>772</v>
      </c>
      <c r="B791" s="212"/>
      <c r="C791" s="213"/>
      <c r="D791" s="206"/>
      <c r="E791" s="230"/>
      <c r="F791" s="212"/>
      <c r="G791" s="206"/>
      <c r="H791" s="338"/>
      <c r="I791" s="390"/>
      <c r="J791" s="16" t="b">
        <f t="shared" si="76"/>
        <v>1</v>
      </c>
      <c r="K791" s="16" t="b">
        <f t="shared" si="77"/>
        <v>1</v>
      </c>
      <c r="L791" s="16" t="b">
        <f t="shared" si="78"/>
        <v>1</v>
      </c>
      <c r="M791" s="16" t="b">
        <f t="shared" si="73"/>
        <v>1</v>
      </c>
      <c r="N791" s="16" t="b">
        <f t="shared" si="74"/>
        <v>1</v>
      </c>
      <c r="O791" s="16" t="b">
        <f t="shared" si="75"/>
        <v>1</v>
      </c>
    </row>
    <row r="792" spans="1:15">
      <c r="A792" s="77">
        <v>773</v>
      </c>
      <c r="B792" s="212"/>
      <c r="C792" s="213"/>
      <c r="D792" s="206"/>
      <c r="E792" s="230"/>
      <c r="F792" s="212"/>
      <c r="G792" s="206"/>
      <c r="H792" s="338"/>
      <c r="I792" s="390"/>
      <c r="J792" s="16" t="b">
        <f t="shared" si="76"/>
        <v>1</v>
      </c>
      <c r="K792" s="16" t="b">
        <f t="shared" si="77"/>
        <v>1</v>
      </c>
      <c r="L792" s="16" t="b">
        <f t="shared" si="78"/>
        <v>1</v>
      </c>
      <c r="M792" s="16" t="b">
        <f t="shared" si="73"/>
        <v>1</v>
      </c>
      <c r="N792" s="16" t="b">
        <f t="shared" si="74"/>
        <v>1</v>
      </c>
      <c r="O792" s="16" t="b">
        <f t="shared" si="75"/>
        <v>1</v>
      </c>
    </row>
    <row r="793" spans="1:15">
      <c r="A793" s="77">
        <v>774</v>
      </c>
      <c r="B793" s="212"/>
      <c r="C793" s="213"/>
      <c r="D793" s="206"/>
      <c r="E793" s="230"/>
      <c r="F793" s="212"/>
      <c r="G793" s="206"/>
      <c r="H793" s="338"/>
      <c r="I793" s="390"/>
      <c r="J793" s="16" t="b">
        <f t="shared" si="76"/>
        <v>1</v>
      </c>
      <c r="K793" s="16" t="b">
        <f t="shared" si="77"/>
        <v>1</v>
      </c>
      <c r="L793" s="16" t="b">
        <f t="shared" si="78"/>
        <v>1</v>
      </c>
      <c r="M793" s="16" t="b">
        <f t="shared" si="73"/>
        <v>1</v>
      </c>
      <c r="N793" s="16" t="b">
        <f t="shared" si="74"/>
        <v>1</v>
      </c>
      <c r="O793" s="16" t="b">
        <f t="shared" si="75"/>
        <v>1</v>
      </c>
    </row>
    <row r="794" spans="1:15">
      <c r="A794" s="77">
        <v>775</v>
      </c>
      <c r="B794" s="212"/>
      <c r="C794" s="213"/>
      <c r="D794" s="206"/>
      <c r="E794" s="230"/>
      <c r="F794" s="212"/>
      <c r="G794" s="206"/>
      <c r="H794" s="338"/>
      <c r="I794" s="390"/>
      <c r="J794" s="16" t="b">
        <f t="shared" si="76"/>
        <v>1</v>
      </c>
      <c r="K794" s="16" t="b">
        <f t="shared" si="77"/>
        <v>1</v>
      </c>
      <c r="L794" s="16" t="b">
        <f t="shared" si="78"/>
        <v>1</v>
      </c>
      <c r="M794" s="16" t="b">
        <f t="shared" si="73"/>
        <v>1</v>
      </c>
      <c r="N794" s="16" t="b">
        <f t="shared" si="74"/>
        <v>1</v>
      </c>
      <c r="O794" s="16" t="b">
        <f t="shared" si="75"/>
        <v>1</v>
      </c>
    </row>
    <row r="795" spans="1:15">
      <c r="A795" s="77">
        <v>776</v>
      </c>
      <c r="B795" s="212"/>
      <c r="C795" s="213"/>
      <c r="D795" s="206"/>
      <c r="E795" s="230"/>
      <c r="F795" s="212"/>
      <c r="G795" s="206"/>
      <c r="H795" s="338"/>
      <c r="I795" s="390"/>
      <c r="J795" s="16" t="b">
        <f t="shared" si="76"/>
        <v>1</v>
      </c>
      <c r="K795" s="16" t="b">
        <f t="shared" si="77"/>
        <v>1</v>
      </c>
      <c r="L795" s="16" t="b">
        <f t="shared" si="78"/>
        <v>1</v>
      </c>
      <c r="M795" s="16" t="b">
        <f t="shared" si="73"/>
        <v>1</v>
      </c>
      <c r="N795" s="16" t="b">
        <f t="shared" si="74"/>
        <v>1</v>
      </c>
      <c r="O795" s="16" t="b">
        <f t="shared" si="75"/>
        <v>1</v>
      </c>
    </row>
    <row r="796" spans="1:15">
      <c r="A796" s="77">
        <v>777</v>
      </c>
      <c r="B796" s="212"/>
      <c r="C796" s="213"/>
      <c r="D796" s="206"/>
      <c r="E796" s="230"/>
      <c r="F796" s="212"/>
      <c r="G796" s="206"/>
      <c r="H796" s="338"/>
      <c r="I796" s="390"/>
      <c r="J796" s="16" t="b">
        <f t="shared" si="76"/>
        <v>1</v>
      </c>
      <c r="K796" s="16" t="b">
        <f t="shared" si="77"/>
        <v>1</v>
      </c>
      <c r="L796" s="16" t="b">
        <f t="shared" si="78"/>
        <v>1</v>
      </c>
      <c r="M796" s="16" t="b">
        <f t="shared" si="73"/>
        <v>1</v>
      </c>
      <c r="N796" s="16" t="b">
        <f t="shared" si="74"/>
        <v>1</v>
      </c>
      <c r="O796" s="16" t="b">
        <f t="shared" si="75"/>
        <v>1</v>
      </c>
    </row>
    <row r="797" spans="1:15">
      <c r="A797" s="77">
        <v>778</v>
      </c>
      <c r="B797" s="212"/>
      <c r="C797" s="213"/>
      <c r="D797" s="206"/>
      <c r="E797" s="230"/>
      <c r="F797" s="212"/>
      <c r="G797" s="206"/>
      <c r="H797" s="338"/>
      <c r="I797" s="390"/>
      <c r="J797" s="16" t="b">
        <f t="shared" si="76"/>
        <v>1</v>
      </c>
      <c r="K797" s="16" t="b">
        <f t="shared" si="77"/>
        <v>1</v>
      </c>
      <c r="L797" s="16" t="b">
        <f t="shared" si="78"/>
        <v>1</v>
      </c>
      <c r="M797" s="16" t="b">
        <f t="shared" si="73"/>
        <v>1</v>
      </c>
      <c r="N797" s="16" t="b">
        <f t="shared" si="74"/>
        <v>1</v>
      </c>
      <c r="O797" s="16" t="b">
        <f t="shared" si="75"/>
        <v>1</v>
      </c>
    </row>
    <row r="798" spans="1:15">
      <c r="A798" s="77">
        <v>779</v>
      </c>
      <c r="B798" s="212"/>
      <c r="C798" s="213"/>
      <c r="D798" s="206"/>
      <c r="E798" s="230"/>
      <c r="F798" s="212"/>
      <c r="G798" s="206"/>
      <c r="H798" s="338"/>
      <c r="I798" s="390"/>
      <c r="J798" s="16" t="b">
        <f t="shared" si="76"/>
        <v>1</v>
      </c>
      <c r="K798" s="16" t="b">
        <f t="shared" si="77"/>
        <v>1</v>
      </c>
      <c r="L798" s="16" t="b">
        <f t="shared" si="78"/>
        <v>1</v>
      </c>
      <c r="M798" s="16" t="b">
        <f t="shared" si="73"/>
        <v>1</v>
      </c>
      <c r="N798" s="16" t="b">
        <f t="shared" si="74"/>
        <v>1</v>
      </c>
      <c r="O798" s="16" t="b">
        <f t="shared" si="75"/>
        <v>1</v>
      </c>
    </row>
    <row r="799" spans="1:15">
      <c r="A799" s="77">
        <v>780</v>
      </c>
      <c r="B799" s="212"/>
      <c r="C799" s="213"/>
      <c r="D799" s="206"/>
      <c r="E799" s="230"/>
      <c r="F799" s="212"/>
      <c r="G799" s="206"/>
      <c r="H799" s="338"/>
      <c r="I799" s="390"/>
      <c r="J799" s="16" t="b">
        <f t="shared" si="76"/>
        <v>1</v>
      </c>
      <c r="K799" s="16" t="b">
        <f t="shared" si="77"/>
        <v>1</v>
      </c>
      <c r="L799" s="16" t="b">
        <f t="shared" si="78"/>
        <v>1</v>
      </c>
      <c r="M799" s="16" t="b">
        <f t="shared" si="73"/>
        <v>1</v>
      </c>
      <c r="N799" s="16" t="b">
        <f t="shared" si="74"/>
        <v>1</v>
      </c>
      <c r="O799" s="16" t="b">
        <f t="shared" si="75"/>
        <v>1</v>
      </c>
    </row>
    <row r="800" spans="1:15">
      <c r="A800" s="77">
        <v>781</v>
      </c>
      <c r="B800" s="212"/>
      <c r="C800" s="213"/>
      <c r="D800" s="206"/>
      <c r="E800" s="230"/>
      <c r="F800" s="212"/>
      <c r="G800" s="206"/>
      <c r="H800" s="338"/>
      <c r="I800" s="390"/>
      <c r="J800" s="16" t="b">
        <f t="shared" si="76"/>
        <v>1</v>
      </c>
      <c r="K800" s="16" t="b">
        <f t="shared" si="77"/>
        <v>1</v>
      </c>
      <c r="L800" s="16" t="b">
        <f t="shared" si="78"/>
        <v>1</v>
      </c>
      <c r="M800" s="16" t="b">
        <f t="shared" si="73"/>
        <v>1</v>
      </c>
      <c r="N800" s="16" t="b">
        <f t="shared" si="74"/>
        <v>1</v>
      </c>
      <c r="O800" s="16" t="b">
        <f t="shared" si="75"/>
        <v>1</v>
      </c>
    </row>
    <row r="801" spans="1:15">
      <c r="A801" s="77">
        <v>782</v>
      </c>
      <c r="B801" s="212"/>
      <c r="C801" s="213"/>
      <c r="D801" s="206"/>
      <c r="E801" s="230"/>
      <c r="F801" s="212"/>
      <c r="G801" s="206"/>
      <c r="H801" s="338"/>
      <c r="I801" s="390"/>
      <c r="J801" s="16" t="b">
        <f t="shared" si="76"/>
        <v>1</v>
      </c>
      <c r="K801" s="16" t="b">
        <f t="shared" si="77"/>
        <v>1</v>
      </c>
      <c r="L801" s="16" t="b">
        <f t="shared" si="78"/>
        <v>1</v>
      </c>
      <c r="M801" s="16" t="b">
        <f t="shared" si="73"/>
        <v>1</v>
      </c>
      <c r="N801" s="16" t="b">
        <f t="shared" si="74"/>
        <v>1</v>
      </c>
      <c r="O801" s="16" t="b">
        <f t="shared" si="75"/>
        <v>1</v>
      </c>
    </row>
    <row r="802" spans="1:15">
      <c r="A802" s="77">
        <v>783</v>
      </c>
      <c r="B802" s="212"/>
      <c r="C802" s="213"/>
      <c r="D802" s="206"/>
      <c r="E802" s="230"/>
      <c r="F802" s="212"/>
      <c r="G802" s="206"/>
      <c r="H802" s="338"/>
      <c r="I802" s="390"/>
      <c r="J802" s="16" t="b">
        <f t="shared" si="76"/>
        <v>1</v>
      </c>
      <c r="K802" s="16" t="b">
        <f t="shared" si="77"/>
        <v>1</v>
      </c>
      <c r="L802" s="16" t="b">
        <f t="shared" si="78"/>
        <v>1</v>
      </c>
      <c r="M802" s="16" t="b">
        <f t="shared" si="73"/>
        <v>1</v>
      </c>
      <c r="N802" s="16" t="b">
        <f t="shared" si="74"/>
        <v>1</v>
      </c>
      <c r="O802" s="16" t="b">
        <f t="shared" si="75"/>
        <v>1</v>
      </c>
    </row>
    <row r="803" spans="1:15">
      <c r="A803" s="77">
        <v>784</v>
      </c>
      <c r="B803" s="212"/>
      <c r="C803" s="213"/>
      <c r="D803" s="206"/>
      <c r="E803" s="230"/>
      <c r="F803" s="212"/>
      <c r="G803" s="206"/>
      <c r="H803" s="338"/>
      <c r="I803" s="390"/>
      <c r="J803" s="16" t="b">
        <f t="shared" si="76"/>
        <v>1</v>
      </c>
      <c r="K803" s="16" t="b">
        <f t="shared" si="77"/>
        <v>1</v>
      </c>
      <c r="L803" s="16" t="b">
        <f t="shared" si="78"/>
        <v>1</v>
      </c>
      <c r="M803" s="16" t="b">
        <f t="shared" si="73"/>
        <v>1</v>
      </c>
      <c r="N803" s="16" t="b">
        <f t="shared" si="74"/>
        <v>1</v>
      </c>
      <c r="O803" s="16" t="b">
        <f t="shared" si="75"/>
        <v>1</v>
      </c>
    </row>
    <row r="804" spans="1:15">
      <c r="A804" s="77">
        <v>785</v>
      </c>
      <c r="B804" s="212"/>
      <c r="C804" s="213"/>
      <c r="D804" s="206"/>
      <c r="E804" s="230"/>
      <c r="F804" s="212"/>
      <c r="G804" s="206"/>
      <c r="H804" s="338"/>
      <c r="I804" s="390"/>
      <c r="J804" s="16" t="b">
        <f t="shared" si="76"/>
        <v>1</v>
      </c>
      <c r="K804" s="16" t="b">
        <f t="shared" si="77"/>
        <v>1</v>
      </c>
      <c r="L804" s="16" t="b">
        <f t="shared" si="78"/>
        <v>1</v>
      </c>
      <c r="M804" s="16" t="b">
        <f t="shared" si="73"/>
        <v>1</v>
      </c>
      <c r="N804" s="16" t="b">
        <f t="shared" si="74"/>
        <v>1</v>
      </c>
      <c r="O804" s="16" t="b">
        <f t="shared" si="75"/>
        <v>1</v>
      </c>
    </row>
    <row r="805" spans="1:15">
      <c r="A805" s="77">
        <v>786</v>
      </c>
      <c r="B805" s="212"/>
      <c r="C805" s="213"/>
      <c r="D805" s="206"/>
      <c r="E805" s="230"/>
      <c r="F805" s="212"/>
      <c r="G805" s="206"/>
      <c r="H805" s="338"/>
      <c r="I805" s="390"/>
      <c r="J805" s="16" t="b">
        <f t="shared" si="76"/>
        <v>1</v>
      </c>
      <c r="K805" s="16" t="b">
        <f t="shared" si="77"/>
        <v>1</v>
      </c>
      <c r="L805" s="16" t="b">
        <f t="shared" si="78"/>
        <v>1</v>
      </c>
      <c r="M805" s="16" t="b">
        <f t="shared" si="73"/>
        <v>1</v>
      </c>
      <c r="N805" s="16" t="b">
        <f t="shared" si="74"/>
        <v>1</v>
      </c>
      <c r="O805" s="16" t="b">
        <f t="shared" si="75"/>
        <v>1</v>
      </c>
    </row>
    <row r="806" spans="1:15">
      <c r="A806" s="77">
        <v>787</v>
      </c>
      <c r="B806" s="212"/>
      <c r="C806" s="213"/>
      <c r="D806" s="206"/>
      <c r="E806" s="230"/>
      <c r="F806" s="212"/>
      <c r="G806" s="206"/>
      <c r="H806" s="338"/>
      <c r="I806" s="390"/>
      <c r="J806" s="16" t="b">
        <f t="shared" si="76"/>
        <v>1</v>
      </c>
      <c r="K806" s="16" t="b">
        <f t="shared" si="77"/>
        <v>1</v>
      </c>
      <c r="L806" s="16" t="b">
        <f t="shared" si="78"/>
        <v>1</v>
      </c>
      <c r="M806" s="16" t="b">
        <f t="shared" si="73"/>
        <v>1</v>
      </c>
      <c r="N806" s="16" t="b">
        <f t="shared" si="74"/>
        <v>1</v>
      </c>
      <c r="O806" s="16" t="b">
        <f t="shared" si="75"/>
        <v>1</v>
      </c>
    </row>
    <row r="807" spans="1:15">
      <c r="A807" s="77">
        <v>788</v>
      </c>
      <c r="B807" s="212"/>
      <c r="C807" s="213"/>
      <c r="D807" s="206"/>
      <c r="E807" s="230"/>
      <c r="F807" s="212"/>
      <c r="G807" s="206"/>
      <c r="H807" s="338"/>
      <c r="I807" s="390"/>
      <c r="J807" s="16" t="b">
        <f t="shared" si="76"/>
        <v>1</v>
      </c>
      <c r="K807" s="16" t="b">
        <f t="shared" si="77"/>
        <v>1</v>
      </c>
      <c r="L807" s="16" t="b">
        <f t="shared" si="78"/>
        <v>1</v>
      </c>
      <c r="M807" s="16" t="b">
        <f t="shared" si="73"/>
        <v>1</v>
      </c>
      <c r="N807" s="16" t="b">
        <f t="shared" si="74"/>
        <v>1</v>
      </c>
      <c r="O807" s="16" t="b">
        <f t="shared" si="75"/>
        <v>1</v>
      </c>
    </row>
    <row r="808" spans="1:15">
      <c r="A808" s="77">
        <v>789</v>
      </c>
      <c r="B808" s="212"/>
      <c r="C808" s="213"/>
      <c r="D808" s="206"/>
      <c r="E808" s="230"/>
      <c r="F808" s="212"/>
      <c r="G808" s="206"/>
      <c r="H808" s="338"/>
      <c r="I808" s="390"/>
      <c r="J808" s="16" t="b">
        <f t="shared" si="76"/>
        <v>1</v>
      </c>
      <c r="K808" s="16" t="b">
        <f t="shared" si="77"/>
        <v>1</v>
      </c>
      <c r="L808" s="16" t="b">
        <f t="shared" si="78"/>
        <v>1</v>
      </c>
      <c r="M808" s="16" t="b">
        <f t="shared" si="73"/>
        <v>1</v>
      </c>
      <c r="N808" s="16" t="b">
        <f t="shared" si="74"/>
        <v>1</v>
      </c>
      <c r="O808" s="16" t="b">
        <f t="shared" si="75"/>
        <v>1</v>
      </c>
    </row>
    <row r="809" spans="1:15">
      <c r="A809" s="77">
        <v>790</v>
      </c>
      <c r="B809" s="212"/>
      <c r="C809" s="213"/>
      <c r="D809" s="206"/>
      <c r="E809" s="230"/>
      <c r="F809" s="212"/>
      <c r="G809" s="206"/>
      <c r="H809" s="338"/>
      <c r="I809" s="390"/>
      <c r="J809" s="16" t="b">
        <f t="shared" si="76"/>
        <v>1</v>
      </c>
      <c r="K809" s="16" t="b">
        <f t="shared" si="77"/>
        <v>1</v>
      </c>
      <c r="L809" s="16" t="b">
        <f t="shared" si="78"/>
        <v>1</v>
      </c>
      <c r="M809" s="16" t="b">
        <f t="shared" si="73"/>
        <v>1</v>
      </c>
      <c r="N809" s="16" t="b">
        <f t="shared" si="74"/>
        <v>1</v>
      </c>
      <c r="O809" s="16" t="b">
        <f t="shared" si="75"/>
        <v>1</v>
      </c>
    </row>
    <row r="810" spans="1:15">
      <c r="A810" s="77">
        <v>791</v>
      </c>
      <c r="B810" s="212"/>
      <c r="C810" s="213"/>
      <c r="D810" s="206"/>
      <c r="E810" s="230"/>
      <c r="F810" s="212"/>
      <c r="G810" s="206"/>
      <c r="H810" s="338"/>
      <c r="I810" s="390"/>
      <c r="J810" s="16" t="b">
        <f t="shared" si="76"/>
        <v>1</v>
      </c>
      <c r="K810" s="16" t="b">
        <f t="shared" si="77"/>
        <v>1</v>
      </c>
      <c r="L810" s="16" t="b">
        <f t="shared" si="78"/>
        <v>1</v>
      </c>
      <c r="M810" s="16" t="b">
        <f t="shared" si="73"/>
        <v>1</v>
      </c>
      <c r="N810" s="16" t="b">
        <f t="shared" si="74"/>
        <v>1</v>
      </c>
      <c r="O810" s="16" t="b">
        <f t="shared" si="75"/>
        <v>1</v>
      </c>
    </row>
    <row r="811" spans="1:15">
      <c r="A811" s="77">
        <v>792</v>
      </c>
      <c r="B811" s="212"/>
      <c r="C811" s="213"/>
      <c r="D811" s="206"/>
      <c r="E811" s="230"/>
      <c r="F811" s="212"/>
      <c r="G811" s="206"/>
      <c r="H811" s="338"/>
      <c r="I811" s="390"/>
      <c r="J811" s="16" t="b">
        <f t="shared" si="76"/>
        <v>1</v>
      </c>
      <c r="K811" s="16" t="b">
        <f t="shared" si="77"/>
        <v>1</v>
      </c>
      <c r="L811" s="16" t="b">
        <f t="shared" si="78"/>
        <v>1</v>
      </c>
      <c r="M811" s="16" t="b">
        <f t="shared" si="73"/>
        <v>1</v>
      </c>
      <c r="N811" s="16" t="b">
        <f t="shared" si="74"/>
        <v>1</v>
      </c>
      <c r="O811" s="16" t="b">
        <f t="shared" si="75"/>
        <v>1</v>
      </c>
    </row>
    <row r="812" spans="1:15">
      <c r="A812" s="77">
        <v>793</v>
      </c>
      <c r="B812" s="212"/>
      <c r="C812" s="213"/>
      <c r="D812" s="206"/>
      <c r="E812" s="230"/>
      <c r="F812" s="212"/>
      <c r="G812" s="206"/>
      <c r="H812" s="338"/>
      <c r="I812" s="390"/>
      <c r="J812" s="16" t="b">
        <f t="shared" si="76"/>
        <v>1</v>
      </c>
      <c r="K812" s="16" t="b">
        <f t="shared" si="77"/>
        <v>1</v>
      </c>
      <c r="L812" s="16" t="b">
        <f t="shared" si="78"/>
        <v>1</v>
      </c>
      <c r="M812" s="16" t="b">
        <f t="shared" si="73"/>
        <v>1</v>
      </c>
      <c r="N812" s="16" t="b">
        <f t="shared" si="74"/>
        <v>1</v>
      </c>
      <c r="O812" s="16" t="b">
        <f t="shared" si="75"/>
        <v>1</v>
      </c>
    </row>
    <row r="813" spans="1:15">
      <c r="A813" s="77">
        <v>794</v>
      </c>
      <c r="B813" s="212"/>
      <c r="C813" s="213"/>
      <c r="D813" s="206"/>
      <c r="E813" s="230"/>
      <c r="F813" s="212"/>
      <c r="G813" s="206"/>
      <c r="H813" s="338"/>
      <c r="I813" s="390"/>
      <c r="J813" s="16" t="b">
        <f t="shared" si="76"/>
        <v>1</v>
      </c>
      <c r="K813" s="16" t="b">
        <f t="shared" si="77"/>
        <v>1</v>
      </c>
      <c r="L813" s="16" t="b">
        <f t="shared" si="78"/>
        <v>1</v>
      </c>
      <c r="M813" s="16" t="b">
        <f t="shared" si="73"/>
        <v>1</v>
      </c>
      <c r="N813" s="16" t="b">
        <f t="shared" si="74"/>
        <v>1</v>
      </c>
      <c r="O813" s="16" t="b">
        <f t="shared" si="75"/>
        <v>1</v>
      </c>
    </row>
    <row r="814" spans="1:15">
      <c r="A814" s="77">
        <v>795</v>
      </c>
      <c r="B814" s="212"/>
      <c r="C814" s="213"/>
      <c r="D814" s="206"/>
      <c r="E814" s="230"/>
      <c r="F814" s="212"/>
      <c r="G814" s="206"/>
      <c r="H814" s="338"/>
      <c r="I814" s="390"/>
      <c r="J814" s="16" t="b">
        <f t="shared" si="76"/>
        <v>1</v>
      </c>
      <c r="K814" s="16" t="b">
        <f t="shared" si="77"/>
        <v>1</v>
      </c>
      <c r="L814" s="16" t="b">
        <f t="shared" si="78"/>
        <v>1</v>
      </c>
      <c r="M814" s="16" t="b">
        <f t="shared" si="73"/>
        <v>1</v>
      </c>
      <c r="N814" s="16" t="b">
        <f t="shared" si="74"/>
        <v>1</v>
      </c>
      <c r="O814" s="16" t="b">
        <f t="shared" si="75"/>
        <v>1</v>
      </c>
    </row>
    <row r="815" spans="1:15">
      <c r="A815" s="77">
        <v>796</v>
      </c>
      <c r="B815" s="212"/>
      <c r="C815" s="213"/>
      <c r="D815" s="206"/>
      <c r="E815" s="230"/>
      <c r="F815" s="212"/>
      <c r="G815" s="206"/>
      <c r="H815" s="338"/>
      <c r="I815" s="390"/>
      <c r="J815" s="16" t="b">
        <f t="shared" si="76"/>
        <v>1</v>
      </c>
      <c r="K815" s="16" t="b">
        <f t="shared" si="77"/>
        <v>1</v>
      </c>
      <c r="L815" s="16" t="b">
        <f t="shared" si="78"/>
        <v>1</v>
      </c>
      <c r="M815" s="16" t="b">
        <f t="shared" si="73"/>
        <v>1</v>
      </c>
      <c r="N815" s="16" t="b">
        <f t="shared" si="74"/>
        <v>1</v>
      </c>
      <c r="O815" s="16" t="b">
        <f t="shared" si="75"/>
        <v>1</v>
      </c>
    </row>
    <row r="816" spans="1:15">
      <c r="A816" s="77">
        <v>797</v>
      </c>
      <c r="B816" s="212"/>
      <c r="C816" s="213"/>
      <c r="D816" s="206"/>
      <c r="E816" s="230"/>
      <c r="F816" s="212"/>
      <c r="G816" s="206"/>
      <c r="H816" s="338"/>
      <c r="I816" s="390"/>
      <c r="J816" s="16" t="b">
        <f t="shared" si="76"/>
        <v>1</v>
      </c>
      <c r="K816" s="16" t="b">
        <f t="shared" si="77"/>
        <v>1</v>
      </c>
      <c r="L816" s="16" t="b">
        <f t="shared" si="78"/>
        <v>1</v>
      </c>
      <c r="M816" s="16" t="b">
        <f t="shared" si="73"/>
        <v>1</v>
      </c>
      <c r="N816" s="16" t="b">
        <f t="shared" si="74"/>
        <v>1</v>
      </c>
      <c r="O816" s="16" t="b">
        <f t="shared" si="75"/>
        <v>1</v>
      </c>
    </row>
    <row r="817" spans="1:15">
      <c r="A817" s="77">
        <v>798</v>
      </c>
      <c r="B817" s="212"/>
      <c r="C817" s="213"/>
      <c r="D817" s="206"/>
      <c r="E817" s="230"/>
      <c r="F817" s="212"/>
      <c r="G817" s="206"/>
      <c r="H817" s="338"/>
      <c r="I817" s="390"/>
      <c r="J817" s="16" t="b">
        <f t="shared" si="76"/>
        <v>1</v>
      </c>
      <c r="K817" s="16" t="b">
        <f t="shared" si="77"/>
        <v>1</v>
      </c>
      <c r="L817" s="16" t="b">
        <f t="shared" si="78"/>
        <v>1</v>
      </c>
      <c r="M817" s="16" t="b">
        <f t="shared" si="73"/>
        <v>1</v>
      </c>
      <c r="N817" s="16" t="b">
        <f t="shared" si="74"/>
        <v>1</v>
      </c>
      <c r="O817" s="16" t="b">
        <f t="shared" si="75"/>
        <v>1</v>
      </c>
    </row>
    <row r="818" spans="1:15">
      <c r="A818" s="77">
        <v>799</v>
      </c>
      <c r="B818" s="212"/>
      <c r="C818" s="213"/>
      <c r="D818" s="206"/>
      <c r="E818" s="230"/>
      <c r="F818" s="212"/>
      <c r="G818" s="206"/>
      <c r="H818" s="338"/>
      <c r="I818" s="390"/>
      <c r="J818" s="16" t="b">
        <f t="shared" si="76"/>
        <v>1</v>
      </c>
      <c r="K818" s="16" t="b">
        <f t="shared" si="77"/>
        <v>1</v>
      </c>
      <c r="L818" s="16" t="b">
        <f t="shared" si="78"/>
        <v>1</v>
      </c>
      <c r="M818" s="16" t="b">
        <f t="shared" si="73"/>
        <v>1</v>
      </c>
      <c r="N818" s="16" t="b">
        <f t="shared" si="74"/>
        <v>1</v>
      </c>
      <c r="O818" s="16" t="b">
        <f t="shared" si="75"/>
        <v>1</v>
      </c>
    </row>
    <row r="819" spans="1:15">
      <c r="A819" s="77">
        <v>800</v>
      </c>
      <c r="B819" s="212"/>
      <c r="C819" s="213"/>
      <c r="D819" s="206"/>
      <c r="E819" s="230"/>
      <c r="F819" s="212"/>
      <c r="G819" s="206"/>
      <c r="H819" s="338"/>
      <c r="I819" s="390"/>
      <c r="J819" s="16" t="b">
        <f t="shared" si="76"/>
        <v>1</v>
      </c>
      <c r="K819" s="16" t="b">
        <f t="shared" si="77"/>
        <v>1</v>
      </c>
      <c r="L819" s="16" t="b">
        <f t="shared" si="78"/>
        <v>1</v>
      </c>
      <c r="M819" s="16" t="b">
        <f t="shared" si="73"/>
        <v>1</v>
      </c>
      <c r="N819" s="16" t="b">
        <f t="shared" si="74"/>
        <v>1</v>
      </c>
      <c r="O819" s="16" t="b">
        <f t="shared" si="75"/>
        <v>1</v>
      </c>
    </row>
    <row r="820" spans="1:15">
      <c r="A820" s="77">
        <v>801</v>
      </c>
      <c r="B820" s="212"/>
      <c r="C820" s="213"/>
      <c r="D820" s="206"/>
      <c r="E820" s="230"/>
      <c r="F820" s="212"/>
      <c r="G820" s="206"/>
      <c r="H820" s="338"/>
      <c r="I820" s="390"/>
      <c r="J820" s="16" t="b">
        <f t="shared" si="76"/>
        <v>1</v>
      </c>
      <c r="K820" s="16" t="b">
        <f t="shared" si="77"/>
        <v>1</v>
      </c>
      <c r="L820" s="16" t="b">
        <f t="shared" si="78"/>
        <v>1</v>
      </c>
      <c r="M820" s="16" t="b">
        <f t="shared" si="73"/>
        <v>1</v>
      </c>
      <c r="N820" s="16" t="b">
        <f t="shared" si="74"/>
        <v>1</v>
      </c>
      <c r="O820" s="16" t="b">
        <f t="shared" si="75"/>
        <v>1</v>
      </c>
    </row>
    <row r="821" spans="1:15">
      <c r="A821" s="77">
        <v>802</v>
      </c>
      <c r="B821" s="212"/>
      <c r="C821" s="213"/>
      <c r="D821" s="206"/>
      <c r="E821" s="230"/>
      <c r="F821" s="212"/>
      <c r="G821" s="206"/>
      <c r="H821" s="338"/>
      <c r="I821" s="390"/>
      <c r="J821" s="16" t="b">
        <f t="shared" si="76"/>
        <v>1</v>
      </c>
      <c r="K821" s="16" t="b">
        <f t="shared" si="77"/>
        <v>1</v>
      </c>
      <c r="L821" s="16" t="b">
        <f t="shared" si="78"/>
        <v>1</v>
      </c>
      <c r="M821" s="16" t="b">
        <f t="shared" si="73"/>
        <v>1</v>
      </c>
      <c r="N821" s="16" t="b">
        <f t="shared" si="74"/>
        <v>1</v>
      </c>
      <c r="O821" s="16" t="b">
        <f t="shared" si="75"/>
        <v>1</v>
      </c>
    </row>
    <row r="822" spans="1:15">
      <c r="A822" s="77">
        <v>803</v>
      </c>
      <c r="B822" s="212"/>
      <c r="C822" s="213"/>
      <c r="D822" s="206"/>
      <c r="E822" s="230"/>
      <c r="F822" s="212"/>
      <c r="G822" s="206"/>
      <c r="H822" s="338"/>
      <c r="I822" s="390"/>
      <c r="J822" s="16" t="b">
        <f t="shared" si="76"/>
        <v>1</v>
      </c>
      <c r="K822" s="16" t="b">
        <f t="shared" si="77"/>
        <v>1</v>
      </c>
      <c r="L822" s="16" t="b">
        <f t="shared" si="78"/>
        <v>1</v>
      </c>
      <c r="M822" s="16" t="b">
        <f t="shared" si="73"/>
        <v>1</v>
      </c>
      <c r="N822" s="16" t="b">
        <f t="shared" si="74"/>
        <v>1</v>
      </c>
      <c r="O822" s="16" t="b">
        <f t="shared" si="75"/>
        <v>1</v>
      </c>
    </row>
    <row r="823" spans="1:15">
      <c r="A823" s="77">
        <v>804</v>
      </c>
      <c r="B823" s="212"/>
      <c r="C823" s="213"/>
      <c r="D823" s="206"/>
      <c r="E823" s="230"/>
      <c r="F823" s="212"/>
      <c r="G823" s="206"/>
      <c r="H823" s="338"/>
      <c r="I823" s="390"/>
      <c r="J823" s="16" t="b">
        <f t="shared" si="76"/>
        <v>1</v>
      </c>
      <c r="K823" s="16" t="b">
        <f t="shared" si="77"/>
        <v>1</v>
      </c>
      <c r="L823" s="16" t="b">
        <f t="shared" si="78"/>
        <v>1</v>
      </c>
      <c r="M823" s="16" t="b">
        <f t="shared" si="73"/>
        <v>1</v>
      </c>
      <c r="N823" s="16" t="b">
        <f t="shared" si="74"/>
        <v>1</v>
      </c>
      <c r="O823" s="16" t="b">
        <f t="shared" si="75"/>
        <v>1</v>
      </c>
    </row>
    <row r="824" spans="1:15">
      <c r="A824" s="77">
        <v>805</v>
      </c>
      <c r="B824" s="212"/>
      <c r="C824" s="213"/>
      <c r="D824" s="206"/>
      <c r="E824" s="230"/>
      <c r="F824" s="212"/>
      <c r="G824" s="206"/>
      <c r="H824" s="338"/>
      <c r="I824" s="390"/>
      <c r="J824" s="16" t="b">
        <f t="shared" si="76"/>
        <v>1</v>
      </c>
      <c r="K824" s="16" t="b">
        <f t="shared" si="77"/>
        <v>1</v>
      </c>
      <c r="L824" s="16" t="b">
        <f t="shared" si="78"/>
        <v>1</v>
      </c>
      <c r="M824" s="16" t="b">
        <f t="shared" si="73"/>
        <v>1</v>
      </c>
      <c r="N824" s="16" t="b">
        <f t="shared" si="74"/>
        <v>1</v>
      </c>
      <c r="O824" s="16" t="b">
        <f t="shared" si="75"/>
        <v>1</v>
      </c>
    </row>
    <row r="825" spans="1:15">
      <c r="A825" s="77">
        <v>806</v>
      </c>
      <c r="B825" s="212"/>
      <c r="C825" s="213"/>
      <c r="D825" s="206"/>
      <c r="E825" s="230"/>
      <c r="F825" s="212"/>
      <c r="G825" s="206"/>
      <c r="H825" s="338"/>
      <c r="I825" s="390"/>
      <c r="J825" s="16" t="b">
        <f t="shared" si="76"/>
        <v>1</v>
      </c>
      <c r="K825" s="16" t="b">
        <f t="shared" si="77"/>
        <v>1</v>
      </c>
      <c r="L825" s="16" t="b">
        <f t="shared" si="78"/>
        <v>1</v>
      </c>
      <c r="M825" s="16" t="b">
        <f t="shared" si="73"/>
        <v>1</v>
      </c>
      <c r="N825" s="16" t="b">
        <f t="shared" si="74"/>
        <v>1</v>
      </c>
      <c r="O825" s="16" t="b">
        <f t="shared" si="75"/>
        <v>1</v>
      </c>
    </row>
    <row r="826" spans="1:15">
      <c r="A826" s="77">
        <v>807</v>
      </c>
      <c r="B826" s="212"/>
      <c r="C826" s="213"/>
      <c r="D826" s="206"/>
      <c r="E826" s="230"/>
      <c r="F826" s="212"/>
      <c r="G826" s="206"/>
      <c r="H826" s="338"/>
      <c r="I826" s="390"/>
      <c r="J826" s="16" t="b">
        <f t="shared" si="76"/>
        <v>1</v>
      </c>
      <c r="K826" s="16" t="b">
        <f t="shared" si="77"/>
        <v>1</v>
      </c>
      <c r="L826" s="16" t="b">
        <f t="shared" si="78"/>
        <v>1</v>
      </c>
      <c r="M826" s="16" t="b">
        <f t="shared" si="73"/>
        <v>1</v>
      </c>
      <c r="N826" s="16" t="b">
        <f t="shared" si="74"/>
        <v>1</v>
      </c>
      <c r="O826" s="16" t="b">
        <f t="shared" si="75"/>
        <v>1</v>
      </c>
    </row>
    <row r="827" spans="1:15">
      <c r="A827" s="77">
        <v>808</v>
      </c>
      <c r="B827" s="212"/>
      <c r="C827" s="213"/>
      <c r="D827" s="206"/>
      <c r="E827" s="230"/>
      <c r="F827" s="212"/>
      <c r="G827" s="206"/>
      <c r="H827" s="338"/>
      <c r="I827" s="390"/>
      <c r="J827" s="16" t="b">
        <f t="shared" si="76"/>
        <v>1</v>
      </c>
      <c r="K827" s="16" t="b">
        <f t="shared" si="77"/>
        <v>1</v>
      </c>
      <c r="L827" s="16" t="b">
        <f t="shared" si="78"/>
        <v>1</v>
      </c>
      <c r="M827" s="16" t="b">
        <f t="shared" si="73"/>
        <v>1</v>
      </c>
      <c r="N827" s="16" t="b">
        <f t="shared" si="74"/>
        <v>1</v>
      </c>
      <c r="O827" s="16" t="b">
        <f t="shared" si="75"/>
        <v>1</v>
      </c>
    </row>
    <row r="828" spans="1:15">
      <c r="A828" s="77">
        <v>809</v>
      </c>
      <c r="B828" s="212"/>
      <c r="C828" s="213"/>
      <c r="D828" s="206"/>
      <c r="E828" s="230"/>
      <c r="F828" s="212"/>
      <c r="G828" s="206"/>
      <c r="H828" s="338"/>
      <c r="I828" s="390"/>
      <c r="J828" s="16" t="b">
        <f t="shared" si="76"/>
        <v>1</v>
      </c>
      <c r="K828" s="16" t="b">
        <f t="shared" si="77"/>
        <v>1</v>
      </c>
      <c r="L828" s="16" t="b">
        <f t="shared" si="78"/>
        <v>1</v>
      </c>
      <c r="M828" s="16" t="b">
        <f t="shared" si="73"/>
        <v>1</v>
      </c>
      <c r="N828" s="16" t="b">
        <f t="shared" si="74"/>
        <v>1</v>
      </c>
      <c r="O828" s="16" t="b">
        <f t="shared" si="75"/>
        <v>1</v>
      </c>
    </row>
    <row r="829" spans="1:15">
      <c r="A829" s="77">
        <v>810</v>
      </c>
      <c r="B829" s="212"/>
      <c r="C829" s="213"/>
      <c r="D829" s="206"/>
      <c r="E829" s="230"/>
      <c r="F829" s="212"/>
      <c r="G829" s="206"/>
      <c r="H829" s="338"/>
      <c r="I829" s="390"/>
      <c r="J829" s="16" t="b">
        <f t="shared" si="76"/>
        <v>1</v>
      </c>
      <c r="K829" s="16" t="b">
        <f t="shared" si="77"/>
        <v>1</v>
      </c>
      <c r="L829" s="16" t="b">
        <f t="shared" si="78"/>
        <v>1</v>
      </c>
      <c r="M829" s="16" t="b">
        <f t="shared" si="73"/>
        <v>1</v>
      </c>
      <c r="N829" s="16" t="b">
        <f t="shared" si="74"/>
        <v>1</v>
      </c>
      <c r="O829" s="16" t="b">
        <f t="shared" si="75"/>
        <v>1</v>
      </c>
    </row>
    <row r="830" spans="1:15">
      <c r="A830" s="77">
        <v>811</v>
      </c>
      <c r="B830" s="212"/>
      <c r="C830" s="213"/>
      <c r="D830" s="206"/>
      <c r="E830" s="230"/>
      <c r="F830" s="212"/>
      <c r="G830" s="206"/>
      <c r="H830" s="338"/>
      <c r="I830" s="390"/>
      <c r="J830" s="16" t="b">
        <f t="shared" si="76"/>
        <v>1</v>
      </c>
      <c r="K830" s="16" t="b">
        <f t="shared" si="77"/>
        <v>1</v>
      </c>
      <c r="L830" s="16" t="b">
        <f t="shared" si="78"/>
        <v>1</v>
      </c>
      <c r="M830" s="16" t="b">
        <f t="shared" si="73"/>
        <v>1</v>
      </c>
      <c r="N830" s="16" t="b">
        <f t="shared" si="74"/>
        <v>1</v>
      </c>
      <c r="O830" s="16" t="b">
        <f t="shared" si="75"/>
        <v>1</v>
      </c>
    </row>
    <row r="831" spans="1:15">
      <c r="A831" s="77">
        <v>812</v>
      </c>
      <c r="B831" s="212"/>
      <c r="C831" s="213"/>
      <c r="D831" s="206"/>
      <c r="E831" s="230"/>
      <c r="F831" s="212"/>
      <c r="G831" s="206"/>
      <c r="H831" s="338"/>
      <c r="I831" s="390"/>
      <c r="J831" s="16" t="b">
        <f t="shared" si="76"/>
        <v>1</v>
      </c>
      <c r="K831" s="16" t="b">
        <f t="shared" si="77"/>
        <v>1</v>
      </c>
      <c r="L831" s="16" t="b">
        <f t="shared" si="78"/>
        <v>1</v>
      </c>
      <c r="M831" s="16" t="b">
        <f t="shared" si="73"/>
        <v>1</v>
      </c>
      <c r="N831" s="16" t="b">
        <f t="shared" si="74"/>
        <v>1</v>
      </c>
      <c r="O831" s="16" t="b">
        <f t="shared" si="75"/>
        <v>1</v>
      </c>
    </row>
    <row r="832" spans="1:15">
      <c r="A832" s="77">
        <v>813</v>
      </c>
      <c r="B832" s="212"/>
      <c r="C832" s="213"/>
      <c r="D832" s="206"/>
      <c r="E832" s="230"/>
      <c r="F832" s="212"/>
      <c r="G832" s="206"/>
      <c r="H832" s="338"/>
      <c r="I832" s="390"/>
      <c r="J832" s="16" t="b">
        <f t="shared" si="76"/>
        <v>1</v>
      </c>
      <c r="K832" s="16" t="b">
        <f t="shared" si="77"/>
        <v>1</v>
      </c>
      <c r="L832" s="16" t="b">
        <f t="shared" si="78"/>
        <v>1</v>
      </c>
      <c r="M832" s="16" t="b">
        <f t="shared" si="73"/>
        <v>1</v>
      </c>
      <c r="N832" s="16" t="b">
        <f t="shared" si="74"/>
        <v>1</v>
      </c>
      <c r="O832" s="16" t="b">
        <f t="shared" si="75"/>
        <v>1</v>
      </c>
    </row>
    <row r="833" spans="1:15">
      <c r="A833" s="77">
        <v>814</v>
      </c>
      <c r="B833" s="212"/>
      <c r="C833" s="213"/>
      <c r="D833" s="206"/>
      <c r="E833" s="230"/>
      <c r="F833" s="212"/>
      <c r="G833" s="206"/>
      <c r="H833" s="338"/>
      <c r="I833" s="390"/>
      <c r="J833" s="16" t="b">
        <f t="shared" si="76"/>
        <v>1</v>
      </c>
      <c r="K833" s="16" t="b">
        <f t="shared" si="77"/>
        <v>1</v>
      </c>
      <c r="L833" s="16" t="b">
        <f t="shared" si="78"/>
        <v>1</v>
      </c>
      <c r="M833" s="16" t="b">
        <f t="shared" si="73"/>
        <v>1</v>
      </c>
      <c r="N833" s="16" t="b">
        <f t="shared" si="74"/>
        <v>1</v>
      </c>
      <c r="O833" s="16" t="b">
        <f t="shared" si="75"/>
        <v>1</v>
      </c>
    </row>
    <row r="834" spans="1:15">
      <c r="A834" s="77">
        <v>815</v>
      </c>
      <c r="B834" s="212"/>
      <c r="C834" s="213"/>
      <c r="D834" s="206"/>
      <c r="E834" s="230"/>
      <c r="F834" s="212"/>
      <c r="G834" s="206"/>
      <c r="H834" s="338"/>
      <c r="I834" s="390"/>
      <c r="J834" s="16" t="b">
        <f t="shared" si="76"/>
        <v>1</v>
      </c>
      <c r="K834" s="16" t="b">
        <f t="shared" si="77"/>
        <v>1</v>
      </c>
      <c r="L834" s="16" t="b">
        <f t="shared" si="78"/>
        <v>1</v>
      </c>
      <c r="M834" s="16" t="b">
        <f t="shared" si="73"/>
        <v>1</v>
      </c>
      <c r="N834" s="16" t="b">
        <f t="shared" si="74"/>
        <v>1</v>
      </c>
      <c r="O834" s="16" t="b">
        <f t="shared" si="75"/>
        <v>1</v>
      </c>
    </row>
    <row r="835" spans="1:15">
      <c r="A835" s="77">
        <v>816</v>
      </c>
      <c r="B835" s="212"/>
      <c r="C835" s="213"/>
      <c r="D835" s="206"/>
      <c r="E835" s="230"/>
      <c r="F835" s="212"/>
      <c r="G835" s="206"/>
      <c r="H835" s="338"/>
      <c r="I835" s="390"/>
      <c r="J835" s="16" t="b">
        <f t="shared" si="76"/>
        <v>1</v>
      </c>
      <c r="K835" s="16" t="b">
        <f t="shared" si="77"/>
        <v>1</v>
      </c>
      <c r="L835" s="16" t="b">
        <f t="shared" si="78"/>
        <v>1</v>
      </c>
      <c r="M835" s="16" t="b">
        <f t="shared" si="73"/>
        <v>1</v>
      </c>
      <c r="N835" s="16" t="b">
        <f t="shared" si="74"/>
        <v>1</v>
      </c>
      <c r="O835" s="16" t="b">
        <f t="shared" si="75"/>
        <v>1</v>
      </c>
    </row>
    <row r="836" spans="1:15">
      <c r="A836" s="77">
        <v>817</v>
      </c>
      <c r="B836" s="212"/>
      <c r="C836" s="213"/>
      <c r="D836" s="206"/>
      <c r="E836" s="230"/>
      <c r="F836" s="212"/>
      <c r="G836" s="206"/>
      <c r="H836" s="338"/>
      <c r="I836" s="390"/>
      <c r="J836" s="16" t="b">
        <f t="shared" si="76"/>
        <v>1</v>
      </c>
      <c r="K836" s="16" t="b">
        <f t="shared" si="77"/>
        <v>1</v>
      </c>
      <c r="L836" s="16" t="b">
        <f t="shared" si="78"/>
        <v>1</v>
      </c>
      <c r="M836" s="16" t="b">
        <f t="shared" si="73"/>
        <v>1</v>
      </c>
      <c r="N836" s="16" t="b">
        <f t="shared" si="74"/>
        <v>1</v>
      </c>
      <c r="O836" s="16" t="b">
        <f t="shared" si="75"/>
        <v>1</v>
      </c>
    </row>
    <row r="837" spans="1:15">
      <c r="A837" s="77">
        <v>818</v>
      </c>
      <c r="B837" s="212"/>
      <c r="C837" s="213"/>
      <c r="D837" s="206"/>
      <c r="E837" s="230"/>
      <c r="F837" s="212"/>
      <c r="G837" s="206"/>
      <c r="H837" s="338"/>
      <c r="I837" s="390"/>
      <c r="J837" s="16" t="b">
        <f t="shared" si="76"/>
        <v>1</v>
      </c>
      <c r="K837" s="16" t="b">
        <f t="shared" si="77"/>
        <v>1</v>
      </c>
      <c r="L837" s="16" t="b">
        <f t="shared" si="78"/>
        <v>1</v>
      </c>
      <c r="M837" s="16" t="b">
        <f t="shared" si="73"/>
        <v>1</v>
      </c>
      <c r="N837" s="16" t="b">
        <f t="shared" si="74"/>
        <v>1</v>
      </c>
      <c r="O837" s="16" t="b">
        <f t="shared" si="75"/>
        <v>1</v>
      </c>
    </row>
    <row r="838" spans="1:15">
      <c r="A838" s="77">
        <v>819</v>
      </c>
      <c r="B838" s="212"/>
      <c r="C838" s="213"/>
      <c r="D838" s="206"/>
      <c r="E838" s="230"/>
      <c r="F838" s="212"/>
      <c r="G838" s="206"/>
      <c r="H838" s="338"/>
      <c r="I838" s="390"/>
      <c r="J838" s="16" t="b">
        <f t="shared" si="76"/>
        <v>1</v>
      </c>
      <c r="K838" s="16" t="b">
        <f t="shared" si="77"/>
        <v>1</v>
      </c>
      <c r="L838" s="16" t="b">
        <f t="shared" si="78"/>
        <v>1</v>
      </c>
      <c r="M838" s="16" t="b">
        <f t="shared" si="73"/>
        <v>1</v>
      </c>
      <c r="N838" s="16" t="b">
        <f t="shared" si="74"/>
        <v>1</v>
      </c>
      <c r="O838" s="16" t="b">
        <f t="shared" si="75"/>
        <v>1</v>
      </c>
    </row>
    <row r="839" spans="1:15">
      <c r="A839" s="77">
        <v>820</v>
      </c>
      <c r="B839" s="212"/>
      <c r="C839" s="213"/>
      <c r="D839" s="206"/>
      <c r="E839" s="230"/>
      <c r="F839" s="212"/>
      <c r="G839" s="206"/>
      <c r="H839" s="338"/>
      <c r="I839" s="390"/>
      <c r="J839" s="16" t="b">
        <f t="shared" si="76"/>
        <v>1</v>
      </c>
      <c r="K839" s="16" t="b">
        <f t="shared" si="77"/>
        <v>1</v>
      </c>
      <c r="L839" s="16" t="b">
        <f t="shared" si="78"/>
        <v>1</v>
      </c>
      <c r="M839" s="16" t="b">
        <f t="shared" si="73"/>
        <v>1</v>
      </c>
      <c r="N839" s="16" t="b">
        <f t="shared" si="74"/>
        <v>1</v>
      </c>
      <c r="O839" s="16" t="b">
        <f t="shared" si="75"/>
        <v>1</v>
      </c>
    </row>
    <row r="840" spans="1:15">
      <c r="A840" s="77">
        <v>821</v>
      </c>
      <c r="B840" s="212"/>
      <c r="C840" s="213"/>
      <c r="D840" s="206"/>
      <c r="E840" s="230"/>
      <c r="F840" s="212"/>
      <c r="G840" s="206"/>
      <c r="H840" s="338"/>
      <c r="I840" s="390"/>
      <c r="J840" s="16" t="b">
        <f t="shared" si="76"/>
        <v>1</v>
      </c>
      <c r="K840" s="16" t="b">
        <f t="shared" si="77"/>
        <v>1</v>
      </c>
      <c r="L840" s="16" t="b">
        <f t="shared" si="78"/>
        <v>1</v>
      </c>
      <c r="M840" s="16" t="b">
        <f t="shared" si="73"/>
        <v>1</v>
      </c>
      <c r="N840" s="16" t="b">
        <f t="shared" si="74"/>
        <v>1</v>
      </c>
      <c r="O840" s="16" t="b">
        <f t="shared" si="75"/>
        <v>1</v>
      </c>
    </row>
    <row r="841" spans="1:15">
      <c r="A841" s="77">
        <v>822</v>
      </c>
      <c r="B841" s="212"/>
      <c r="C841" s="213"/>
      <c r="D841" s="206"/>
      <c r="E841" s="230"/>
      <c r="F841" s="212"/>
      <c r="G841" s="206"/>
      <c r="H841" s="338"/>
      <c r="I841" s="390"/>
      <c r="J841" s="16" t="b">
        <f t="shared" si="76"/>
        <v>1</v>
      </c>
      <c r="K841" s="16" t="b">
        <f t="shared" si="77"/>
        <v>1</v>
      </c>
      <c r="L841" s="16" t="b">
        <f t="shared" si="78"/>
        <v>1</v>
      </c>
      <c r="M841" s="16" t="b">
        <f t="shared" si="73"/>
        <v>1</v>
      </c>
      <c r="N841" s="16" t="b">
        <f t="shared" si="74"/>
        <v>1</v>
      </c>
      <c r="O841" s="16" t="b">
        <f t="shared" si="75"/>
        <v>1</v>
      </c>
    </row>
    <row r="842" spans="1:15">
      <c r="A842" s="77">
        <v>823</v>
      </c>
      <c r="B842" s="212"/>
      <c r="C842" s="213"/>
      <c r="D842" s="206"/>
      <c r="E842" s="230"/>
      <c r="F842" s="212"/>
      <c r="G842" s="206"/>
      <c r="H842" s="338"/>
      <c r="I842" s="390"/>
      <c r="J842" s="16" t="b">
        <f t="shared" si="76"/>
        <v>1</v>
      </c>
      <c r="K842" s="16" t="b">
        <f t="shared" si="77"/>
        <v>1</v>
      </c>
      <c r="L842" s="16" t="b">
        <f t="shared" si="78"/>
        <v>1</v>
      </c>
      <c r="M842" s="16" t="b">
        <f t="shared" si="73"/>
        <v>1</v>
      </c>
      <c r="N842" s="16" t="b">
        <f t="shared" si="74"/>
        <v>1</v>
      </c>
      <c r="O842" s="16" t="b">
        <f t="shared" si="75"/>
        <v>1</v>
      </c>
    </row>
    <row r="843" spans="1:15">
      <c r="A843" s="77">
        <v>824</v>
      </c>
      <c r="B843" s="212"/>
      <c r="C843" s="213"/>
      <c r="D843" s="206"/>
      <c r="E843" s="230"/>
      <c r="F843" s="212"/>
      <c r="G843" s="206"/>
      <c r="H843" s="338"/>
      <c r="I843" s="390"/>
      <c r="J843" s="16" t="b">
        <f t="shared" si="76"/>
        <v>1</v>
      </c>
      <c r="K843" s="16" t="b">
        <f t="shared" si="77"/>
        <v>1</v>
      </c>
      <c r="L843" s="16" t="b">
        <f t="shared" si="78"/>
        <v>1</v>
      </c>
      <c r="M843" s="16" t="b">
        <f t="shared" si="73"/>
        <v>1</v>
      </c>
      <c r="N843" s="16" t="b">
        <f t="shared" si="74"/>
        <v>1</v>
      </c>
      <c r="O843" s="16" t="b">
        <f t="shared" si="75"/>
        <v>1</v>
      </c>
    </row>
    <row r="844" spans="1:15">
      <c r="A844" s="77">
        <v>825</v>
      </c>
      <c r="B844" s="212"/>
      <c r="C844" s="213"/>
      <c r="D844" s="206"/>
      <c r="E844" s="230"/>
      <c r="F844" s="212"/>
      <c r="G844" s="206"/>
      <c r="H844" s="338"/>
      <c r="I844" s="390"/>
      <c r="J844" s="16" t="b">
        <f t="shared" si="76"/>
        <v>1</v>
      </c>
      <c r="K844" s="16" t="b">
        <f t="shared" si="77"/>
        <v>1</v>
      </c>
      <c r="L844" s="16" t="b">
        <f t="shared" si="78"/>
        <v>1</v>
      </c>
      <c r="M844" s="16" t="b">
        <f t="shared" si="73"/>
        <v>1</v>
      </c>
      <c r="N844" s="16" t="b">
        <f t="shared" si="74"/>
        <v>1</v>
      </c>
      <c r="O844" s="16" t="b">
        <f t="shared" si="75"/>
        <v>1</v>
      </c>
    </row>
    <row r="845" spans="1:15">
      <c r="A845" s="77">
        <v>826</v>
      </c>
      <c r="B845" s="212"/>
      <c r="C845" s="213"/>
      <c r="D845" s="206"/>
      <c r="E845" s="230"/>
      <c r="F845" s="212"/>
      <c r="G845" s="206"/>
      <c r="H845" s="338"/>
      <c r="I845" s="390"/>
      <c r="J845" s="16" t="b">
        <f t="shared" si="76"/>
        <v>1</v>
      </c>
      <c r="K845" s="16" t="b">
        <f t="shared" si="77"/>
        <v>1</v>
      </c>
      <c r="L845" s="16" t="b">
        <f t="shared" si="78"/>
        <v>1</v>
      </c>
      <c r="M845" s="16" t="b">
        <f t="shared" si="73"/>
        <v>1</v>
      </c>
      <c r="N845" s="16" t="b">
        <f t="shared" si="74"/>
        <v>1</v>
      </c>
      <c r="O845" s="16" t="b">
        <f t="shared" si="75"/>
        <v>1</v>
      </c>
    </row>
    <row r="846" spans="1:15">
      <c r="A846" s="77">
        <v>827</v>
      </c>
      <c r="B846" s="212"/>
      <c r="C846" s="213"/>
      <c r="D846" s="206"/>
      <c r="E846" s="230"/>
      <c r="F846" s="212"/>
      <c r="G846" s="206"/>
      <c r="H846" s="338"/>
      <c r="I846" s="390"/>
      <c r="J846" s="16" t="b">
        <f t="shared" si="76"/>
        <v>1</v>
      </c>
      <c r="K846" s="16" t="b">
        <f t="shared" si="77"/>
        <v>1</v>
      </c>
      <c r="L846" s="16" t="b">
        <f t="shared" si="78"/>
        <v>1</v>
      </c>
      <c r="M846" s="16" t="b">
        <f t="shared" si="73"/>
        <v>1</v>
      </c>
      <c r="N846" s="16" t="b">
        <f t="shared" si="74"/>
        <v>1</v>
      </c>
      <c r="O846" s="16" t="b">
        <f t="shared" si="75"/>
        <v>1</v>
      </c>
    </row>
    <row r="847" spans="1:15">
      <c r="A847" s="77">
        <v>828</v>
      </c>
      <c r="B847" s="212"/>
      <c r="C847" s="213"/>
      <c r="D847" s="206"/>
      <c r="E847" s="230"/>
      <c r="F847" s="212"/>
      <c r="G847" s="206"/>
      <c r="H847" s="338"/>
      <c r="I847" s="390"/>
      <c r="J847" s="16" t="b">
        <f t="shared" si="76"/>
        <v>1</v>
      </c>
      <c r="K847" s="16" t="b">
        <f t="shared" si="77"/>
        <v>1</v>
      </c>
      <c r="L847" s="16" t="b">
        <f t="shared" si="78"/>
        <v>1</v>
      </c>
      <c r="M847" s="16" t="b">
        <f t="shared" si="73"/>
        <v>1</v>
      </c>
      <c r="N847" s="16" t="b">
        <f t="shared" si="74"/>
        <v>1</v>
      </c>
      <c r="O847" s="16" t="b">
        <f t="shared" si="75"/>
        <v>1</v>
      </c>
    </row>
    <row r="848" spans="1:15">
      <c r="A848" s="77">
        <v>829</v>
      </c>
      <c r="B848" s="212"/>
      <c r="C848" s="213"/>
      <c r="D848" s="206"/>
      <c r="E848" s="230"/>
      <c r="F848" s="212"/>
      <c r="G848" s="206"/>
      <c r="H848" s="338"/>
      <c r="I848" s="390"/>
      <c r="J848" s="16" t="b">
        <f t="shared" si="76"/>
        <v>1</v>
      </c>
      <c r="K848" s="16" t="b">
        <f t="shared" si="77"/>
        <v>1</v>
      </c>
      <c r="L848" s="16" t="b">
        <f t="shared" si="78"/>
        <v>1</v>
      </c>
      <c r="M848" s="16" t="b">
        <f t="shared" si="73"/>
        <v>1</v>
      </c>
      <c r="N848" s="16" t="b">
        <f t="shared" si="74"/>
        <v>1</v>
      </c>
      <c r="O848" s="16" t="b">
        <f t="shared" si="75"/>
        <v>1</v>
      </c>
    </row>
    <row r="849" spans="1:15">
      <c r="A849" s="77">
        <v>830</v>
      </c>
      <c r="B849" s="212"/>
      <c r="C849" s="213"/>
      <c r="D849" s="206"/>
      <c r="E849" s="230"/>
      <c r="F849" s="212"/>
      <c r="G849" s="206"/>
      <c r="H849" s="338"/>
      <c r="I849" s="390"/>
      <c r="J849" s="16" t="b">
        <f t="shared" si="76"/>
        <v>1</v>
      </c>
      <c r="K849" s="16" t="b">
        <f t="shared" si="77"/>
        <v>1</v>
      </c>
      <c r="L849" s="16" t="b">
        <f t="shared" si="78"/>
        <v>1</v>
      </c>
      <c r="M849" s="16" t="b">
        <f t="shared" si="73"/>
        <v>1</v>
      </c>
      <c r="N849" s="16" t="b">
        <f t="shared" si="74"/>
        <v>1</v>
      </c>
      <c r="O849" s="16" t="b">
        <f t="shared" si="75"/>
        <v>1</v>
      </c>
    </row>
    <row r="850" spans="1:15">
      <c r="A850" s="77">
        <v>831</v>
      </c>
      <c r="B850" s="212"/>
      <c r="C850" s="213"/>
      <c r="D850" s="206"/>
      <c r="E850" s="230"/>
      <c r="F850" s="212"/>
      <c r="G850" s="206"/>
      <c r="H850" s="338"/>
      <c r="I850" s="390"/>
      <c r="J850" s="16" t="b">
        <f t="shared" si="76"/>
        <v>1</v>
      </c>
      <c r="K850" s="16" t="b">
        <f t="shared" si="77"/>
        <v>1</v>
      </c>
      <c r="L850" s="16" t="b">
        <f t="shared" si="78"/>
        <v>1</v>
      </c>
      <c r="M850" s="16" t="b">
        <f t="shared" si="73"/>
        <v>1</v>
      </c>
      <c r="N850" s="16" t="b">
        <f t="shared" si="74"/>
        <v>1</v>
      </c>
      <c r="O850" s="16" t="b">
        <f t="shared" si="75"/>
        <v>1</v>
      </c>
    </row>
    <row r="851" spans="1:15">
      <c r="A851" s="77">
        <v>832</v>
      </c>
      <c r="B851" s="212"/>
      <c r="C851" s="213"/>
      <c r="D851" s="206"/>
      <c r="E851" s="230"/>
      <c r="F851" s="212"/>
      <c r="G851" s="206"/>
      <c r="H851" s="338"/>
      <c r="I851" s="390"/>
      <c r="J851" s="16" t="b">
        <f t="shared" si="76"/>
        <v>1</v>
      </c>
      <c r="K851" s="16" t="b">
        <f t="shared" si="77"/>
        <v>1</v>
      </c>
      <c r="L851" s="16" t="b">
        <f t="shared" si="78"/>
        <v>1</v>
      </c>
      <c r="M851" s="16" t="b">
        <f t="shared" si="73"/>
        <v>1</v>
      </c>
      <c r="N851" s="16" t="b">
        <f t="shared" si="74"/>
        <v>1</v>
      </c>
      <c r="O851" s="16" t="b">
        <f t="shared" si="75"/>
        <v>1</v>
      </c>
    </row>
    <row r="852" spans="1:15">
      <c r="A852" s="77">
        <v>833</v>
      </c>
      <c r="B852" s="212"/>
      <c r="C852" s="213"/>
      <c r="D852" s="206"/>
      <c r="E852" s="230"/>
      <c r="F852" s="212"/>
      <c r="G852" s="206"/>
      <c r="H852" s="338"/>
      <c r="I852" s="390"/>
      <c r="J852" s="16" t="b">
        <f t="shared" si="76"/>
        <v>1</v>
      </c>
      <c r="K852" s="16" t="b">
        <f t="shared" si="77"/>
        <v>1</v>
      </c>
      <c r="L852" s="16" t="b">
        <f t="shared" si="78"/>
        <v>1</v>
      </c>
      <c r="M852" s="16" t="b">
        <f t="shared" ref="M852:M915" si="79">IF(D852="",TRUE,(IF(ISNUMBER(MATCH(D852,CountriesList,0)),TRUE,FALSE)))</f>
        <v>1</v>
      </c>
      <c r="N852" s="16" t="b">
        <f t="shared" ref="N852:N915" si="80">IF(E852="",TRUE,(IF(ISNUMBER(MATCH(E852,type_list,0)),TRUE,FALSE)))</f>
        <v>1</v>
      </c>
      <c r="O852" s="16" t="b">
        <f t="shared" ref="O852:O915" si="81">IF(G852="",TRUE,(IF(ISNUMBER(MATCH(G852,ShortRelationList,0)),TRUE,FALSE)))</f>
        <v>1</v>
      </c>
    </row>
    <row r="853" spans="1:15">
      <c r="A853" s="77">
        <v>834</v>
      </c>
      <c r="B853" s="212"/>
      <c r="C853" s="213"/>
      <c r="D853" s="206"/>
      <c r="E853" s="230"/>
      <c r="F853" s="212"/>
      <c r="G853" s="206"/>
      <c r="H853" s="338"/>
      <c r="I853" s="390"/>
      <c r="J853" s="16" t="b">
        <f t="shared" si="76"/>
        <v>1</v>
      </c>
      <c r="K853" s="16" t="b">
        <f t="shared" si="77"/>
        <v>1</v>
      </c>
      <c r="L853" s="16" t="b">
        <f t="shared" si="78"/>
        <v>1</v>
      </c>
      <c r="M853" s="16" t="b">
        <f t="shared" si="79"/>
        <v>1</v>
      </c>
      <c r="N853" s="16" t="b">
        <f t="shared" si="80"/>
        <v>1</v>
      </c>
      <c r="O853" s="16" t="b">
        <f t="shared" si="81"/>
        <v>1</v>
      </c>
    </row>
    <row r="854" spans="1:15">
      <c r="A854" s="77">
        <v>835</v>
      </c>
      <c r="B854" s="212"/>
      <c r="C854" s="213"/>
      <c r="D854" s="206"/>
      <c r="E854" s="230"/>
      <c r="F854" s="212"/>
      <c r="G854" s="206"/>
      <c r="H854" s="338"/>
      <c r="I854" s="390"/>
      <c r="J854" s="16" t="b">
        <f t="shared" ref="J854:J917" si="82">IF(ISBLANK(B854),TRUE,IF(OR(ISBLANK(C854),ISBLANK(D854),ISBLANK(E854),ISBLANK(F854),ISBLANK(G854),ISBLANK(H854)),FALSE,TRUE))</f>
        <v>1</v>
      </c>
      <c r="K854" s="16" t="b">
        <f t="shared" ref="K854:K917" si="83">IF(OR(AND(B854="N/A",D854="N/A",E854="N/A",G854="N/A"),AND(ISBLANK(B854),ISBLANK(D854),ISBLANK(E854),ISBLANK(G854)),AND(NOT(ISBLANK(B854)),NOT(ISBLANK(D854)),NOT(ISBLANK(E854)),NOT(ISBLANK(G854)),B854&lt;&gt;"N/A",D854&lt;&gt;"N/A",E854&lt;&gt;"N/A",G854&lt;&gt;"N/A")),TRUE,FALSE)</f>
        <v>1</v>
      </c>
      <c r="L854" s="16" t="b">
        <f t="shared" ref="L854:L917" si="84">IF(OR(AND(ISBLANK(B854),H854=0),AND(B854="N/A",H854=0),AND(NOT(ISBLANK(B854)),B854&lt;&gt;"N/A",H854&lt;&gt;0)),TRUE,FALSE)</f>
        <v>1</v>
      </c>
      <c r="M854" s="16" t="b">
        <f t="shared" si="79"/>
        <v>1</v>
      </c>
      <c r="N854" s="16" t="b">
        <f t="shared" si="80"/>
        <v>1</v>
      </c>
      <c r="O854" s="16" t="b">
        <f t="shared" si="81"/>
        <v>1</v>
      </c>
    </row>
    <row r="855" spans="1:15">
      <c r="A855" s="77">
        <v>836</v>
      </c>
      <c r="B855" s="212"/>
      <c r="C855" s="213"/>
      <c r="D855" s="206"/>
      <c r="E855" s="230"/>
      <c r="F855" s="212"/>
      <c r="G855" s="206"/>
      <c r="H855" s="338"/>
      <c r="I855" s="390"/>
      <c r="J855" s="16" t="b">
        <f t="shared" si="82"/>
        <v>1</v>
      </c>
      <c r="K855" s="16" t="b">
        <f t="shared" si="83"/>
        <v>1</v>
      </c>
      <c r="L855" s="16" t="b">
        <f t="shared" si="84"/>
        <v>1</v>
      </c>
      <c r="M855" s="16" t="b">
        <f t="shared" si="79"/>
        <v>1</v>
      </c>
      <c r="N855" s="16" t="b">
        <f t="shared" si="80"/>
        <v>1</v>
      </c>
      <c r="O855" s="16" t="b">
        <f t="shared" si="81"/>
        <v>1</v>
      </c>
    </row>
    <row r="856" spans="1:15">
      <c r="A856" s="77">
        <v>837</v>
      </c>
      <c r="B856" s="212"/>
      <c r="C856" s="213"/>
      <c r="D856" s="206"/>
      <c r="E856" s="230"/>
      <c r="F856" s="212"/>
      <c r="G856" s="206"/>
      <c r="H856" s="338"/>
      <c r="I856" s="390"/>
      <c r="J856" s="16" t="b">
        <f t="shared" si="82"/>
        <v>1</v>
      </c>
      <c r="K856" s="16" t="b">
        <f t="shared" si="83"/>
        <v>1</v>
      </c>
      <c r="L856" s="16" t="b">
        <f t="shared" si="84"/>
        <v>1</v>
      </c>
      <c r="M856" s="16" t="b">
        <f t="shared" si="79"/>
        <v>1</v>
      </c>
      <c r="N856" s="16" t="b">
        <f t="shared" si="80"/>
        <v>1</v>
      </c>
      <c r="O856" s="16" t="b">
        <f t="shared" si="81"/>
        <v>1</v>
      </c>
    </row>
    <row r="857" spans="1:15">
      <c r="A857" s="77">
        <v>838</v>
      </c>
      <c r="B857" s="212"/>
      <c r="C857" s="213"/>
      <c r="D857" s="206"/>
      <c r="E857" s="230"/>
      <c r="F857" s="212"/>
      <c r="G857" s="206"/>
      <c r="H857" s="338"/>
      <c r="I857" s="390"/>
      <c r="J857" s="16" t="b">
        <f t="shared" si="82"/>
        <v>1</v>
      </c>
      <c r="K857" s="16" t="b">
        <f t="shared" si="83"/>
        <v>1</v>
      </c>
      <c r="L857" s="16" t="b">
        <f t="shared" si="84"/>
        <v>1</v>
      </c>
      <c r="M857" s="16" t="b">
        <f t="shared" si="79"/>
        <v>1</v>
      </c>
      <c r="N857" s="16" t="b">
        <f t="shared" si="80"/>
        <v>1</v>
      </c>
      <c r="O857" s="16" t="b">
        <f t="shared" si="81"/>
        <v>1</v>
      </c>
    </row>
    <row r="858" spans="1:15">
      <c r="A858" s="77">
        <v>839</v>
      </c>
      <c r="B858" s="212"/>
      <c r="C858" s="213"/>
      <c r="D858" s="206"/>
      <c r="E858" s="230"/>
      <c r="F858" s="212"/>
      <c r="G858" s="206"/>
      <c r="H858" s="338"/>
      <c r="I858" s="390"/>
      <c r="J858" s="16" t="b">
        <f t="shared" si="82"/>
        <v>1</v>
      </c>
      <c r="K858" s="16" t="b">
        <f t="shared" si="83"/>
        <v>1</v>
      </c>
      <c r="L858" s="16" t="b">
        <f t="shared" si="84"/>
        <v>1</v>
      </c>
      <c r="M858" s="16" t="b">
        <f t="shared" si="79"/>
        <v>1</v>
      </c>
      <c r="N858" s="16" t="b">
        <f t="shared" si="80"/>
        <v>1</v>
      </c>
      <c r="O858" s="16" t="b">
        <f t="shared" si="81"/>
        <v>1</v>
      </c>
    </row>
    <row r="859" spans="1:15">
      <c r="A859" s="77">
        <v>840</v>
      </c>
      <c r="B859" s="212"/>
      <c r="C859" s="213"/>
      <c r="D859" s="206"/>
      <c r="E859" s="230"/>
      <c r="F859" s="212"/>
      <c r="G859" s="206"/>
      <c r="H859" s="338"/>
      <c r="I859" s="390"/>
      <c r="J859" s="16" t="b">
        <f t="shared" si="82"/>
        <v>1</v>
      </c>
      <c r="K859" s="16" t="b">
        <f t="shared" si="83"/>
        <v>1</v>
      </c>
      <c r="L859" s="16" t="b">
        <f t="shared" si="84"/>
        <v>1</v>
      </c>
      <c r="M859" s="16" t="b">
        <f t="shared" si="79"/>
        <v>1</v>
      </c>
      <c r="N859" s="16" t="b">
        <f t="shared" si="80"/>
        <v>1</v>
      </c>
      <c r="O859" s="16" t="b">
        <f t="shared" si="81"/>
        <v>1</v>
      </c>
    </row>
    <row r="860" spans="1:15">
      <c r="A860" s="77">
        <v>841</v>
      </c>
      <c r="B860" s="212"/>
      <c r="C860" s="213"/>
      <c r="D860" s="206"/>
      <c r="E860" s="230"/>
      <c r="F860" s="212"/>
      <c r="G860" s="206"/>
      <c r="H860" s="338"/>
      <c r="I860" s="390"/>
      <c r="J860" s="16" t="b">
        <f t="shared" si="82"/>
        <v>1</v>
      </c>
      <c r="K860" s="16" t="b">
        <f t="shared" si="83"/>
        <v>1</v>
      </c>
      <c r="L860" s="16" t="b">
        <f t="shared" si="84"/>
        <v>1</v>
      </c>
      <c r="M860" s="16" t="b">
        <f t="shared" si="79"/>
        <v>1</v>
      </c>
      <c r="N860" s="16" t="b">
        <f t="shared" si="80"/>
        <v>1</v>
      </c>
      <c r="O860" s="16" t="b">
        <f t="shared" si="81"/>
        <v>1</v>
      </c>
    </row>
    <row r="861" spans="1:15">
      <c r="A861" s="77">
        <v>842</v>
      </c>
      <c r="B861" s="212"/>
      <c r="C861" s="213"/>
      <c r="D861" s="206"/>
      <c r="E861" s="230"/>
      <c r="F861" s="212"/>
      <c r="G861" s="206"/>
      <c r="H861" s="338"/>
      <c r="I861" s="390"/>
      <c r="J861" s="16" t="b">
        <f t="shared" si="82"/>
        <v>1</v>
      </c>
      <c r="K861" s="16" t="b">
        <f t="shared" si="83"/>
        <v>1</v>
      </c>
      <c r="L861" s="16" t="b">
        <f t="shared" si="84"/>
        <v>1</v>
      </c>
      <c r="M861" s="16" t="b">
        <f t="shared" si="79"/>
        <v>1</v>
      </c>
      <c r="N861" s="16" t="b">
        <f t="shared" si="80"/>
        <v>1</v>
      </c>
      <c r="O861" s="16" t="b">
        <f t="shared" si="81"/>
        <v>1</v>
      </c>
    </row>
    <row r="862" spans="1:15">
      <c r="A862" s="77">
        <v>843</v>
      </c>
      <c r="B862" s="212"/>
      <c r="C862" s="213"/>
      <c r="D862" s="206"/>
      <c r="E862" s="230"/>
      <c r="F862" s="212"/>
      <c r="G862" s="206"/>
      <c r="H862" s="338"/>
      <c r="I862" s="390"/>
      <c r="J862" s="16" t="b">
        <f t="shared" si="82"/>
        <v>1</v>
      </c>
      <c r="K862" s="16" t="b">
        <f t="shared" si="83"/>
        <v>1</v>
      </c>
      <c r="L862" s="16" t="b">
        <f t="shared" si="84"/>
        <v>1</v>
      </c>
      <c r="M862" s="16" t="b">
        <f t="shared" si="79"/>
        <v>1</v>
      </c>
      <c r="N862" s="16" t="b">
        <f t="shared" si="80"/>
        <v>1</v>
      </c>
      <c r="O862" s="16" t="b">
        <f t="shared" si="81"/>
        <v>1</v>
      </c>
    </row>
    <row r="863" spans="1:15">
      <c r="A863" s="77">
        <v>844</v>
      </c>
      <c r="B863" s="212"/>
      <c r="C863" s="213"/>
      <c r="D863" s="206"/>
      <c r="E863" s="230"/>
      <c r="F863" s="212"/>
      <c r="G863" s="206"/>
      <c r="H863" s="338"/>
      <c r="I863" s="390"/>
      <c r="J863" s="16" t="b">
        <f t="shared" si="82"/>
        <v>1</v>
      </c>
      <c r="K863" s="16" t="b">
        <f t="shared" si="83"/>
        <v>1</v>
      </c>
      <c r="L863" s="16" t="b">
        <f t="shared" si="84"/>
        <v>1</v>
      </c>
      <c r="M863" s="16" t="b">
        <f t="shared" si="79"/>
        <v>1</v>
      </c>
      <c r="N863" s="16" t="b">
        <f t="shared" si="80"/>
        <v>1</v>
      </c>
      <c r="O863" s="16" t="b">
        <f t="shared" si="81"/>
        <v>1</v>
      </c>
    </row>
    <row r="864" spans="1:15">
      <c r="A864" s="77">
        <v>845</v>
      </c>
      <c r="B864" s="212"/>
      <c r="C864" s="213"/>
      <c r="D864" s="206"/>
      <c r="E864" s="230"/>
      <c r="F864" s="212"/>
      <c r="G864" s="206"/>
      <c r="H864" s="338"/>
      <c r="I864" s="390"/>
      <c r="J864" s="16" t="b">
        <f t="shared" si="82"/>
        <v>1</v>
      </c>
      <c r="K864" s="16" t="b">
        <f t="shared" si="83"/>
        <v>1</v>
      </c>
      <c r="L864" s="16" t="b">
        <f t="shared" si="84"/>
        <v>1</v>
      </c>
      <c r="M864" s="16" t="b">
        <f t="shared" si="79"/>
        <v>1</v>
      </c>
      <c r="N864" s="16" t="b">
        <f t="shared" si="80"/>
        <v>1</v>
      </c>
      <c r="O864" s="16" t="b">
        <f t="shared" si="81"/>
        <v>1</v>
      </c>
    </row>
    <row r="865" spans="1:15">
      <c r="A865" s="77">
        <v>846</v>
      </c>
      <c r="B865" s="212"/>
      <c r="C865" s="213"/>
      <c r="D865" s="206"/>
      <c r="E865" s="230"/>
      <c r="F865" s="212"/>
      <c r="G865" s="206"/>
      <c r="H865" s="338"/>
      <c r="I865" s="390"/>
      <c r="J865" s="16" t="b">
        <f t="shared" si="82"/>
        <v>1</v>
      </c>
      <c r="K865" s="16" t="b">
        <f t="shared" si="83"/>
        <v>1</v>
      </c>
      <c r="L865" s="16" t="b">
        <f t="shared" si="84"/>
        <v>1</v>
      </c>
      <c r="M865" s="16" t="b">
        <f t="shared" si="79"/>
        <v>1</v>
      </c>
      <c r="N865" s="16" t="b">
        <f t="shared" si="80"/>
        <v>1</v>
      </c>
      <c r="O865" s="16" t="b">
        <f t="shared" si="81"/>
        <v>1</v>
      </c>
    </row>
    <row r="866" spans="1:15">
      <c r="A866" s="77">
        <v>847</v>
      </c>
      <c r="B866" s="212"/>
      <c r="C866" s="213"/>
      <c r="D866" s="206"/>
      <c r="E866" s="230"/>
      <c r="F866" s="212"/>
      <c r="G866" s="206"/>
      <c r="H866" s="338"/>
      <c r="I866" s="390"/>
      <c r="J866" s="16" t="b">
        <f t="shared" si="82"/>
        <v>1</v>
      </c>
      <c r="K866" s="16" t="b">
        <f t="shared" si="83"/>
        <v>1</v>
      </c>
      <c r="L866" s="16" t="b">
        <f t="shared" si="84"/>
        <v>1</v>
      </c>
      <c r="M866" s="16" t="b">
        <f t="shared" si="79"/>
        <v>1</v>
      </c>
      <c r="N866" s="16" t="b">
        <f t="shared" si="80"/>
        <v>1</v>
      </c>
      <c r="O866" s="16" t="b">
        <f t="shared" si="81"/>
        <v>1</v>
      </c>
    </row>
    <row r="867" spans="1:15">
      <c r="A867" s="77">
        <v>848</v>
      </c>
      <c r="B867" s="212"/>
      <c r="C867" s="213"/>
      <c r="D867" s="206"/>
      <c r="E867" s="230"/>
      <c r="F867" s="212"/>
      <c r="G867" s="206"/>
      <c r="H867" s="338"/>
      <c r="I867" s="390"/>
      <c r="J867" s="16" t="b">
        <f t="shared" si="82"/>
        <v>1</v>
      </c>
      <c r="K867" s="16" t="b">
        <f t="shared" si="83"/>
        <v>1</v>
      </c>
      <c r="L867" s="16" t="b">
        <f t="shared" si="84"/>
        <v>1</v>
      </c>
      <c r="M867" s="16" t="b">
        <f t="shared" si="79"/>
        <v>1</v>
      </c>
      <c r="N867" s="16" t="b">
        <f t="shared" si="80"/>
        <v>1</v>
      </c>
      <c r="O867" s="16" t="b">
        <f t="shared" si="81"/>
        <v>1</v>
      </c>
    </row>
    <row r="868" spans="1:15">
      <c r="A868" s="77">
        <v>849</v>
      </c>
      <c r="B868" s="212"/>
      <c r="C868" s="213"/>
      <c r="D868" s="206"/>
      <c r="E868" s="230"/>
      <c r="F868" s="212"/>
      <c r="G868" s="206"/>
      <c r="H868" s="338"/>
      <c r="I868" s="390"/>
      <c r="J868" s="16" t="b">
        <f t="shared" si="82"/>
        <v>1</v>
      </c>
      <c r="K868" s="16" t="b">
        <f t="shared" si="83"/>
        <v>1</v>
      </c>
      <c r="L868" s="16" t="b">
        <f t="shared" si="84"/>
        <v>1</v>
      </c>
      <c r="M868" s="16" t="b">
        <f t="shared" si="79"/>
        <v>1</v>
      </c>
      <c r="N868" s="16" t="b">
        <f t="shared" si="80"/>
        <v>1</v>
      </c>
      <c r="O868" s="16" t="b">
        <f t="shared" si="81"/>
        <v>1</v>
      </c>
    </row>
    <row r="869" spans="1:15">
      <c r="A869" s="77">
        <v>850</v>
      </c>
      <c r="B869" s="212"/>
      <c r="C869" s="213"/>
      <c r="D869" s="206"/>
      <c r="E869" s="230"/>
      <c r="F869" s="212"/>
      <c r="G869" s="206"/>
      <c r="H869" s="338"/>
      <c r="I869" s="390"/>
      <c r="J869" s="16" t="b">
        <f t="shared" si="82"/>
        <v>1</v>
      </c>
      <c r="K869" s="16" t="b">
        <f t="shared" si="83"/>
        <v>1</v>
      </c>
      <c r="L869" s="16" t="b">
        <f t="shared" si="84"/>
        <v>1</v>
      </c>
      <c r="M869" s="16" t="b">
        <f t="shared" si="79"/>
        <v>1</v>
      </c>
      <c r="N869" s="16" t="b">
        <f t="shared" si="80"/>
        <v>1</v>
      </c>
      <c r="O869" s="16" t="b">
        <f t="shared" si="81"/>
        <v>1</v>
      </c>
    </row>
    <row r="870" spans="1:15">
      <c r="A870" s="77">
        <v>851</v>
      </c>
      <c r="B870" s="212"/>
      <c r="C870" s="213"/>
      <c r="D870" s="206"/>
      <c r="E870" s="230"/>
      <c r="F870" s="212"/>
      <c r="G870" s="206"/>
      <c r="H870" s="338"/>
      <c r="I870" s="390"/>
      <c r="J870" s="16" t="b">
        <f t="shared" si="82"/>
        <v>1</v>
      </c>
      <c r="K870" s="16" t="b">
        <f t="shared" si="83"/>
        <v>1</v>
      </c>
      <c r="L870" s="16" t="b">
        <f t="shared" si="84"/>
        <v>1</v>
      </c>
      <c r="M870" s="16" t="b">
        <f t="shared" si="79"/>
        <v>1</v>
      </c>
      <c r="N870" s="16" t="b">
        <f t="shared" si="80"/>
        <v>1</v>
      </c>
      <c r="O870" s="16" t="b">
        <f t="shared" si="81"/>
        <v>1</v>
      </c>
    </row>
    <row r="871" spans="1:15">
      <c r="A871" s="77">
        <v>852</v>
      </c>
      <c r="B871" s="212"/>
      <c r="C871" s="213"/>
      <c r="D871" s="206"/>
      <c r="E871" s="230"/>
      <c r="F871" s="212"/>
      <c r="G871" s="206"/>
      <c r="H871" s="338"/>
      <c r="I871" s="390"/>
      <c r="J871" s="16" t="b">
        <f t="shared" si="82"/>
        <v>1</v>
      </c>
      <c r="K871" s="16" t="b">
        <f t="shared" si="83"/>
        <v>1</v>
      </c>
      <c r="L871" s="16" t="b">
        <f t="shared" si="84"/>
        <v>1</v>
      </c>
      <c r="M871" s="16" t="b">
        <f t="shared" si="79"/>
        <v>1</v>
      </c>
      <c r="N871" s="16" t="b">
        <f t="shared" si="80"/>
        <v>1</v>
      </c>
      <c r="O871" s="16" t="b">
        <f t="shared" si="81"/>
        <v>1</v>
      </c>
    </row>
    <row r="872" spans="1:15">
      <c r="A872" s="77">
        <v>853</v>
      </c>
      <c r="B872" s="212"/>
      <c r="C872" s="213"/>
      <c r="D872" s="206"/>
      <c r="E872" s="230"/>
      <c r="F872" s="212"/>
      <c r="G872" s="206"/>
      <c r="H872" s="338"/>
      <c r="I872" s="390"/>
      <c r="J872" s="16" t="b">
        <f t="shared" si="82"/>
        <v>1</v>
      </c>
      <c r="K872" s="16" t="b">
        <f t="shared" si="83"/>
        <v>1</v>
      </c>
      <c r="L872" s="16" t="b">
        <f t="shared" si="84"/>
        <v>1</v>
      </c>
      <c r="M872" s="16" t="b">
        <f t="shared" si="79"/>
        <v>1</v>
      </c>
      <c r="N872" s="16" t="b">
        <f t="shared" si="80"/>
        <v>1</v>
      </c>
      <c r="O872" s="16" t="b">
        <f t="shared" si="81"/>
        <v>1</v>
      </c>
    </row>
    <row r="873" spans="1:15">
      <c r="A873" s="77">
        <v>854</v>
      </c>
      <c r="B873" s="212"/>
      <c r="C873" s="213"/>
      <c r="D873" s="206"/>
      <c r="E873" s="230"/>
      <c r="F873" s="212"/>
      <c r="G873" s="206"/>
      <c r="H873" s="338"/>
      <c r="I873" s="390"/>
      <c r="J873" s="16" t="b">
        <f t="shared" si="82"/>
        <v>1</v>
      </c>
      <c r="K873" s="16" t="b">
        <f t="shared" si="83"/>
        <v>1</v>
      </c>
      <c r="L873" s="16" t="b">
        <f t="shared" si="84"/>
        <v>1</v>
      </c>
      <c r="M873" s="16" t="b">
        <f t="shared" si="79"/>
        <v>1</v>
      </c>
      <c r="N873" s="16" t="b">
        <f t="shared" si="80"/>
        <v>1</v>
      </c>
      <c r="O873" s="16" t="b">
        <f t="shared" si="81"/>
        <v>1</v>
      </c>
    </row>
    <row r="874" spans="1:15">
      <c r="A874" s="77">
        <v>855</v>
      </c>
      <c r="B874" s="212"/>
      <c r="C874" s="213"/>
      <c r="D874" s="206"/>
      <c r="E874" s="230"/>
      <c r="F874" s="212"/>
      <c r="G874" s="206"/>
      <c r="H874" s="338"/>
      <c r="I874" s="390"/>
      <c r="J874" s="16" t="b">
        <f t="shared" si="82"/>
        <v>1</v>
      </c>
      <c r="K874" s="16" t="b">
        <f t="shared" si="83"/>
        <v>1</v>
      </c>
      <c r="L874" s="16" t="b">
        <f t="shared" si="84"/>
        <v>1</v>
      </c>
      <c r="M874" s="16" t="b">
        <f t="shared" si="79"/>
        <v>1</v>
      </c>
      <c r="N874" s="16" t="b">
        <f t="shared" si="80"/>
        <v>1</v>
      </c>
      <c r="O874" s="16" t="b">
        <f t="shared" si="81"/>
        <v>1</v>
      </c>
    </row>
    <row r="875" spans="1:15">
      <c r="A875" s="77">
        <v>856</v>
      </c>
      <c r="B875" s="212"/>
      <c r="C875" s="213"/>
      <c r="D875" s="206"/>
      <c r="E875" s="230"/>
      <c r="F875" s="212"/>
      <c r="G875" s="206"/>
      <c r="H875" s="338"/>
      <c r="I875" s="390"/>
      <c r="J875" s="16" t="b">
        <f t="shared" si="82"/>
        <v>1</v>
      </c>
      <c r="K875" s="16" t="b">
        <f t="shared" si="83"/>
        <v>1</v>
      </c>
      <c r="L875" s="16" t="b">
        <f t="shared" si="84"/>
        <v>1</v>
      </c>
      <c r="M875" s="16" t="b">
        <f t="shared" si="79"/>
        <v>1</v>
      </c>
      <c r="N875" s="16" t="b">
        <f t="shared" si="80"/>
        <v>1</v>
      </c>
      <c r="O875" s="16" t="b">
        <f t="shared" si="81"/>
        <v>1</v>
      </c>
    </row>
    <row r="876" spans="1:15">
      <c r="A876" s="77">
        <v>857</v>
      </c>
      <c r="B876" s="212"/>
      <c r="C876" s="213"/>
      <c r="D876" s="206"/>
      <c r="E876" s="230"/>
      <c r="F876" s="212"/>
      <c r="G876" s="206"/>
      <c r="H876" s="338"/>
      <c r="I876" s="390"/>
      <c r="J876" s="16" t="b">
        <f t="shared" si="82"/>
        <v>1</v>
      </c>
      <c r="K876" s="16" t="b">
        <f t="shared" si="83"/>
        <v>1</v>
      </c>
      <c r="L876" s="16" t="b">
        <f t="shared" si="84"/>
        <v>1</v>
      </c>
      <c r="M876" s="16" t="b">
        <f t="shared" si="79"/>
        <v>1</v>
      </c>
      <c r="N876" s="16" t="b">
        <f t="shared" si="80"/>
        <v>1</v>
      </c>
      <c r="O876" s="16" t="b">
        <f t="shared" si="81"/>
        <v>1</v>
      </c>
    </row>
    <row r="877" spans="1:15">
      <c r="A877" s="77">
        <v>858</v>
      </c>
      <c r="B877" s="212"/>
      <c r="C877" s="213"/>
      <c r="D877" s="206"/>
      <c r="E877" s="230"/>
      <c r="F877" s="212"/>
      <c r="G877" s="206"/>
      <c r="H877" s="338"/>
      <c r="I877" s="390"/>
      <c r="J877" s="16" t="b">
        <f t="shared" si="82"/>
        <v>1</v>
      </c>
      <c r="K877" s="16" t="b">
        <f t="shared" si="83"/>
        <v>1</v>
      </c>
      <c r="L877" s="16" t="b">
        <f t="shared" si="84"/>
        <v>1</v>
      </c>
      <c r="M877" s="16" t="b">
        <f t="shared" si="79"/>
        <v>1</v>
      </c>
      <c r="N877" s="16" t="b">
        <f t="shared" si="80"/>
        <v>1</v>
      </c>
      <c r="O877" s="16" t="b">
        <f t="shared" si="81"/>
        <v>1</v>
      </c>
    </row>
    <row r="878" spans="1:15">
      <c r="A878" s="77">
        <v>859</v>
      </c>
      <c r="B878" s="212"/>
      <c r="C878" s="213"/>
      <c r="D878" s="206"/>
      <c r="E878" s="230"/>
      <c r="F878" s="212"/>
      <c r="G878" s="206"/>
      <c r="H878" s="338"/>
      <c r="I878" s="390"/>
      <c r="J878" s="16" t="b">
        <f t="shared" si="82"/>
        <v>1</v>
      </c>
      <c r="K878" s="16" t="b">
        <f t="shared" si="83"/>
        <v>1</v>
      </c>
      <c r="L878" s="16" t="b">
        <f t="shared" si="84"/>
        <v>1</v>
      </c>
      <c r="M878" s="16" t="b">
        <f t="shared" si="79"/>
        <v>1</v>
      </c>
      <c r="N878" s="16" t="b">
        <f t="shared" si="80"/>
        <v>1</v>
      </c>
      <c r="O878" s="16" t="b">
        <f t="shared" si="81"/>
        <v>1</v>
      </c>
    </row>
    <row r="879" spans="1:15">
      <c r="A879" s="77">
        <v>860</v>
      </c>
      <c r="B879" s="212"/>
      <c r="C879" s="213"/>
      <c r="D879" s="206"/>
      <c r="E879" s="230"/>
      <c r="F879" s="212"/>
      <c r="G879" s="206"/>
      <c r="H879" s="338"/>
      <c r="I879" s="390"/>
      <c r="J879" s="16" t="b">
        <f t="shared" si="82"/>
        <v>1</v>
      </c>
      <c r="K879" s="16" t="b">
        <f t="shared" si="83"/>
        <v>1</v>
      </c>
      <c r="L879" s="16" t="b">
        <f t="shared" si="84"/>
        <v>1</v>
      </c>
      <c r="M879" s="16" t="b">
        <f t="shared" si="79"/>
        <v>1</v>
      </c>
      <c r="N879" s="16" t="b">
        <f t="shared" si="80"/>
        <v>1</v>
      </c>
      <c r="O879" s="16" t="b">
        <f t="shared" si="81"/>
        <v>1</v>
      </c>
    </row>
    <row r="880" spans="1:15">
      <c r="A880" s="77">
        <v>861</v>
      </c>
      <c r="B880" s="212"/>
      <c r="C880" s="213"/>
      <c r="D880" s="206"/>
      <c r="E880" s="230"/>
      <c r="F880" s="212"/>
      <c r="G880" s="206"/>
      <c r="H880" s="338"/>
      <c r="I880" s="390"/>
      <c r="J880" s="16" t="b">
        <f t="shared" si="82"/>
        <v>1</v>
      </c>
      <c r="K880" s="16" t="b">
        <f t="shared" si="83"/>
        <v>1</v>
      </c>
      <c r="L880" s="16" t="b">
        <f t="shared" si="84"/>
        <v>1</v>
      </c>
      <c r="M880" s="16" t="b">
        <f t="shared" si="79"/>
        <v>1</v>
      </c>
      <c r="N880" s="16" t="b">
        <f t="shared" si="80"/>
        <v>1</v>
      </c>
      <c r="O880" s="16" t="b">
        <f t="shared" si="81"/>
        <v>1</v>
      </c>
    </row>
    <row r="881" spans="1:15">
      <c r="A881" s="77">
        <v>862</v>
      </c>
      <c r="B881" s="212"/>
      <c r="C881" s="213"/>
      <c r="D881" s="206"/>
      <c r="E881" s="230"/>
      <c r="F881" s="212"/>
      <c r="G881" s="206"/>
      <c r="H881" s="338"/>
      <c r="I881" s="390"/>
      <c r="J881" s="16" t="b">
        <f t="shared" si="82"/>
        <v>1</v>
      </c>
      <c r="K881" s="16" t="b">
        <f t="shared" si="83"/>
        <v>1</v>
      </c>
      <c r="L881" s="16" t="b">
        <f t="shared" si="84"/>
        <v>1</v>
      </c>
      <c r="M881" s="16" t="b">
        <f t="shared" si="79"/>
        <v>1</v>
      </c>
      <c r="N881" s="16" t="b">
        <f t="shared" si="80"/>
        <v>1</v>
      </c>
      <c r="O881" s="16" t="b">
        <f t="shared" si="81"/>
        <v>1</v>
      </c>
    </row>
    <row r="882" spans="1:15">
      <c r="A882" s="77">
        <v>863</v>
      </c>
      <c r="B882" s="212"/>
      <c r="C882" s="213"/>
      <c r="D882" s="206"/>
      <c r="E882" s="230"/>
      <c r="F882" s="212"/>
      <c r="G882" s="206"/>
      <c r="H882" s="338"/>
      <c r="I882" s="390"/>
      <c r="J882" s="16" t="b">
        <f t="shared" si="82"/>
        <v>1</v>
      </c>
      <c r="K882" s="16" t="b">
        <f t="shared" si="83"/>
        <v>1</v>
      </c>
      <c r="L882" s="16" t="b">
        <f t="shared" si="84"/>
        <v>1</v>
      </c>
      <c r="M882" s="16" t="b">
        <f t="shared" si="79"/>
        <v>1</v>
      </c>
      <c r="N882" s="16" t="b">
        <f t="shared" si="80"/>
        <v>1</v>
      </c>
      <c r="O882" s="16" t="b">
        <f t="shared" si="81"/>
        <v>1</v>
      </c>
    </row>
    <row r="883" spans="1:15">
      <c r="A883" s="77">
        <v>864</v>
      </c>
      <c r="B883" s="212"/>
      <c r="C883" s="213"/>
      <c r="D883" s="206"/>
      <c r="E883" s="230"/>
      <c r="F883" s="212"/>
      <c r="G883" s="206"/>
      <c r="H883" s="338"/>
      <c r="I883" s="390"/>
      <c r="J883" s="16" t="b">
        <f t="shared" si="82"/>
        <v>1</v>
      </c>
      <c r="K883" s="16" t="b">
        <f t="shared" si="83"/>
        <v>1</v>
      </c>
      <c r="L883" s="16" t="b">
        <f t="shared" si="84"/>
        <v>1</v>
      </c>
      <c r="M883" s="16" t="b">
        <f t="shared" si="79"/>
        <v>1</v>
      </c>
      <c r="N883" s="16" t="b">
        <f t="shared" si="80"/>
        <v>1</v>
      </c>
      <c r="O883" s="16" t="b">
        <f t="shared" si="81"/>
        <v>1</v>
      </c>
    </row>
    <row r="884" spans="1:15">
      <c r="A884" s="77">
        <v>865</v>
      </c>
      <c r="B884" s="212"/>
      <c r="C884" s="213"/>
      <c r="D884" s="206"/>
      <c r="E884" s="230"/>
      <c r="F884" s="212"/>
      <c r="G884" s="206"/>
      <c r="H884" s="338"/>
      <c r="I884" s="390"/>
      <c r="J884" s="16" t="b">
        <f t="shared" si="82"/>
        <v>1</v>
      </c>
      <c r="K884" s="16" t="b">
        <f t="shared" si="83"/>
        <v>1</v>
      </c>
      <c r="L884" s="16" t="b">
        <f t="shared" si="84"/>
        <v>1</v>
      </c>
      <c r="M884" s="16" t="b">
        <f t="shared" si="79"/>
        <v>1</v>
      </c>
      <c r="N884" s="16" t="b">
        <f t="shared" si="80"/>
        <v>1</v>
      </c>
      <c r="O884" s="16" t="b">
        <f t="shared" si="81"/>
        <v>1</v>
      </c>
    </row>
    <row r="885" spans="1:15">
      <c r="A885" s="77">
        <v>866</v>
      </c>
      <c r="B885" s="212"/>
      <c r="C885" s="213"/>
      <c r="D885" s="206"/>
      <c r="E885" s="230"/>
      <c r="F885" s="212"/>
      <c r="G885" s="206"/>
      <c r="H885" s="338"/>
      <c r="I885" s="390"/>
      <c r="J885" s="16" t="b">
        <f t="shared" si="82"/>
        <v>1</v>
      </c>
      <c r="K885" s="16" t="b">
        <f t="shared" si="83"/>
        <v>1</v>
      </c>
      <c r="L885" s="16" t="b">
        <f t="shared" si="84"/>
        <v>1</v>
      </c>
      <c r="M885" s="16" t="b">
        <f t="shared" si="79"/>
        <v>1</v>
      </c>
      <c r="N885" s="16" t="b">
        <f t="shared" si="80"/>
        <v>1</v>
      </c>
      <c r="O885" s="16" t="b">
        <f t="shared" si="81"/>
        <v>1</v>
      </c>
    </row>
    <row r="886" spans="1:15">
      <c r="A886" s="77">
        <v>867</v>
      </c>
      <c r="B886" s="212"/>
      <c r="C886" s="213"/>
      <c r="D886" s="206"/>
      <c r="E886" s="230"/>
      <c r="F886" s="212"/>
      <c r="G886" s="206"/>
      <c r="H886" s="338"/>
      <c r="I886" s="390"/>
      <c r="J886" s="16" t="b">
        <f t="shared" si="82"/>
        <v>1</v>
      </c>
      <c r="K886" s="16" t="b">
        <f t="shared" si="83"/>
        <v>1</v>
      </c>
      <c r="L886" s="16" t="b">
        <f t="shared" si="84"/>
        <v>1</v>
      </c>
      <c r="M886" s="16" t="b">
        <f t="shared" si="79"/>
        <v>1</v>
      </c>
      <c r="N886" s="16" t="b">
        <f t="shared" si="80"/>
        <v>1</v>
      </c>
      <c r="O886" s="16" t="b">
        <f t="shared" si="81"/>
        <v>1</v>
      </c>
    </row>
    <row r="887" spans="1:15">
      <c r="A887" s="77">
        <v>868</v>
      </c>
      <c r="B887" s="212"/>
      <c r="C887" s="213"/>
      <c r="D887" s="206"/>
      <c r="E887" s="230"/>
      <c r="F887" s="212"/>
      <c r="G887" s="206"/>
      <c r="H887" s="338"/>
      <c r="I887" s="390"/>
      <c r="J887" s="16" t="b">
        <f t="shared" si="82"/>
        <v>1</v>
      </c>
      <c r="K887" s="16" t="b">
        <f t="shared" si="83"/>
        <v>1</v>
      </c>
      <c r="L887" s="16" t="b">
        <f t="shared" si="84"/>
        <v>1</v>
      </c>
      <c r="M887" s="16" t="b">
        <f t="shared" si="79"/>
        <v>1</v>
      </c>
      <c r="N887" s="16" t="b">
        <f t="shared" si="80"/>
        <v>1</v>
      </c>
      <c r="O887" s="16" t="b">
        <f t="shared" si="81"/>
        <v>1</v>
      </c>
    </row>
    <row r="888" spans="1:15">
      <c r="A888" s="77">
        <v>869</v>
      </c>
      <c r="B888" s="212"/>
      <c r="C888" s="213"/>
      <c r="D888" s="206"/>
      <c r="E888" s="230"/>
      <c r="F888" s="212"/>
      <c r="G888" s="206"/>
      <c r="H888" s="338"/>
      <c r="I888" s="390"/>
      <c r="J888" s="16" t="b">
        <f t="shared" si="82"/>
        <v>1</v>
      </c>
      <c r="K888" s="16" t="b">
        <f t="shared" si="83"/>
        <v>1</v>
      </c>
      <c r="L888" s="16" t="b">
        <f t="shared" si="84"/>
        <v>1</v>
      </c>
      <c r="M888" s="16" t="b">
        <f t="shared" si="79"/>
        <v>1</v>
      </c>
      <c r="N888" s="16" t="b">
        <f t="shared" si="80"/>
        <v>1</v>
      </c>
      <c r="O888" s="16" t="b">
        <f t="shared" si="81"/>
        <v>1</v>
      </c>
    </row>
    <row r="889" spans="1:15">
      <c r="A889" s="77">
        <v>870</v>
      </c>
      <c r="B889" s="212"/>
      <c r="C889" s="213"/>
      <c r="D889" s="206"/>
      <c r="E889" s="230"/>
      <c r="F889" s="212"/>
      <c r="G889" s="206"/>
      <c r="H889" s="338"/>
      <c r="I889" s="390"/>
      <c r="J889" s="16" t="b">
        <f t="shared" si="82"/>
        <v>1</v>
      </c>
      <c r="K889" s="16" t="b">
        <f t="shared" si="83"/>
        <v>1</v>
      </c>
      <c r="L889" s="16" t="b">
        <f t="shared" si="84"/>
        <v>1</v>
      </c>
      <c r="M889" s="16" t="b">
        <f t="shared" si="79"/>
        <v>1</v>
      </c>
      <c r="N889" s="16" t="b">
        <f t="shared" si="80"/>
        <v>1</v>
      </c>
      <c r="O889" s="16" t="b">
        <f t="shared" si="81"/>
        <v>1</v>
      </c>
    </row>
    <row r="890" spans="1:15">
      <c r="A890" s="77">
        <v>871</v>
      </c>
      <c r="B890" s="212"/>
      <c r="C890" s="213"/>
      <c r="D890" s="206"/>
      <c r="E890" s="230"/>
      <c r="F890" s="212"/>
      <c r="G890" s="206"/>
      <c r="H890" s="338"/>
      <c r="I890" s="390"/>
      <c r="J890" s="16" t="b">
        <f t="shared" si="82"/>
        <v>1</v>
      </c>
      <c r="K890" s="16" t="b">
        <f t="shared" si="83"/>
        <v>1</v>
      </c>
      <c r="L890" s="16" t="b">
        <f t="shared" si="84"/>
        <v>1</v>
      </c>
      <c r="M890" s="16" t="b">
        <f t="shared" si="79"/>
        <v>1</v>
      </c>
      <c r="N890" s="16" t="b">
        <f t="shared" si="80"/>
        <v>1</v>
      </c>
      <c r="O890" s="16" t="b">
        <f t="shared" si="81"/>
        <v>1</v>
      </c>
    </row>
    <row r="891" spans="1:15">
      <c r="A891" s="77">
        <v>872</v>
      </c>
      <c r="B891" s="212"/>
      <c r="C891" s="213"/>
      <c r="D891" s="206"/>
      <c r="E891" s="230"/>
      <c r="F891" s="212"/>
      <c r="G891" s="206"/>
      <c r="H891" s="338"/>
      <c r="I891" s="390"/>
      <c r="J891" s="16" t="b">
        <f t="shared" si="82"/>
        <v>1</v>
      </c>
      <c r="K891" s="16" t="b">
        <f t="shared" si="83"/>
        <v>1</v>
      </c>
      <c r="L891" s="16" t="b">
        <f t="shared" si="84"/>
        <v>1</v>
      </c>
      <c r="M891" s="16" t="b">
        <f t="shared" si="79"/>
        <v>1</v>
      </c>
      <c r="N891" s="16" t="b">
        <f t="shared" si="80"/>
        <v>1</v>
      </c>
      <c r="O891" s="16" t="b">
        <f t="shared" si="81"/>
        <v>1</v>
      </c>
    </row>
    <row r="892" spans="1:15">
      <c r="A892" s="77">
        <v>873</v>
      </c>
      <c r="B892" s="212"/>
      <c r="C892" s="213"/>
      <c r="D892" s="206"/>
      <c r="E892" s="230"/>
      <c r="F892" s="212"/>
      <c r="G892" s="206"/>
      <c r="H892" s="338"/>
      <c r="I892" s="390"/>
      <c r="J892" s="16" t="b">
        <f t="shared" si="82"/>
        <v>1</v>
      </c>
      <c r="K892" s="16" t="b">
        <f t="shared" si="83"/>
        <v>1</v>
      </c>
      <c r="L892" s="16" t="b">
        <f t="shared" si="84"/>
        <v>1</v>
      </c>
      <c r="M892" s="16" t="b">
        <f t="shared" si="79"/>
        <v>1</v>
      </c>
      <c r="N892" s="16" t="b">
        <f t="shared" si="80"/>
        <v>1</v>
      </c>
      <c r="O892" s="16" t="b">
        <f t="shared" si="81"/>
        <v>1</v>
      </c>
    </row>
    <row r="893" spans="1:15">
      <c r="A893" s="77">
        <v>874</v>
      </c>
      <c r="B893" s="212"/>
      <c r="C893" s="213"/>
      <c r="D893" s="206"/>
      <c r="E893" s="230"/>
      <c r="F893" s="212"/>
      <c r="G893" s="206"/>
      <c r="H893" s="338"/>
      <c r="I893" s="390"/>
      <c r="J893" s="16" t="b">
        <f t="shared" si="82"/>
        <v>1</v>
      </c>
      <c r="K893" s="16" t="b">
        <f t="shared" si="83"/>
        <v>1</v>
      </c>
      <c r="L893" s="16" t="b">
        <f t="shared" si="84"/>
        <v>1</v>
      </c>
      <c r="M893" s="16" t="b">
        <f t="shared" si="79"/>
        <v>1</v>
      </c>
      <c r="N893" s="16" t="b">
        <f t="shared" si="80"/>
        <v>1</v>
      </c>
      <c r="O893" s="16" t="b">
        <f t="shared" si="81"/>
        <v>1</v>
      </c>
    </row>
    <row r="894" spans="1:15">
      <c r="A894" s="77">
        <v>875</v>
      </c>
      <c r="B894" s="212"/>
      <c r="C894" s="213"/>
      <c r="D894" s="206"/>
      <c r="E894" s="230"/>
      <c r="F894" s="212"/>
      <c r="G894" s="206"/>
      <c r="H894" s="338"/>
      <c r="I894" s="390"/>
      <c r="J894" s="16" t="b">
        <f t="shared" si="82"/>
        <v>1</v>
      </c>
      <c r="K894" s="16" t="b">
        <f t="shared" si="83"/>
        <v>1</v>
      </c>
      <c r="L894" s="16" t="b">
        <f t="shared" si="84"/>
        <v>1</v>
      </c>
      <c r="M894" s="16" t="b">
        <f t="shared" si="79"/>
        <v>1</v>
      </c>
      <c r="N894" s="16" t="b">
        <f t="shared" si="80"/>
        <v>1</v>
      </c>
      <c r="O894" s="16" t="b">
        <f t="shared" si="81"/>
        <v>1</v>
      </c>
    </row>
    <row r="895" spans="1:15">
      <c r="A895" s="77">
        <v>876</v>
      </c>
      <c r="B895" s="212"/>
      <c r="C895" s="213"/>
      <c r="D895" s="206"/>
      <c r="E895" s="230"/>
      <c r="F895" s="212"/>
      <c r="G895" s="206"/>
      <c r="H895" s="338"/>
      <c r="I895" s="390"/>
      <c r="J895" s="16" t="b">
        <f t="shared" si="82"/>
        <v>1</v>
      </c>
      <c r="K895" s="16" t="b">
        <f t="shared" si="83"/>
        <v>1</v>
      </c>
      <c r="L895" s="16" t="b">
        <f t="shared" si="84"/>
        <v>1</v>
      </c>
      <c r="M895" s="16" t="b">
        <f t="shared" si="79"/>
        <v>1</v>
      </c>
      <c r="N895" s="16" t="b">
        <f t="shared" si="80"/>
        <v>1</v>
      </c>
      <c r="O895" s="16" t="b">
        <f t="shared" si="81"/>
        <v>1</v>
      </c>
    </row>
    <row r="896" spans="1:15">
      <c r="A896" s="77">
        <v>877</v>
      </c>
      <c r="B896" s="212"/>
      <c r="C896" s="213"/>
      <c r="D896" s="206"/>
      <c r="E896" s="230"/>
      <c r="F896" s="212"/>
      <c r="G896" s="206"/>
      <c r="H896" s="338"/>
      <c r="I896" s="390"/>
      <c r="J896" s="16" t="b">
        <f t="shared" si="82"/>
        <v>1</v>
      </c>
      <c r="K896" s="16" t="b">
        <f t="shared" si="83"/>
        <v>1</v>
      </c>
      <c r="L896" s="16" t="b">
        <f t="shared" si="84"/>
        <v>1</v>
      </c>
      <c r="M896" s="16" t="b">
        <f t="shared" si="79"/>
        <v>1</v>
      </c>
      <c r="N896" s="16" t="b">
        <f t="shared" si="80"/>
        <v>1</v>
      </c>
      <c r="O896" s="16" t="b">
        <f t="shared" si="81"/>
        <v>1</v>
      </c>
    </row>
    <row r="897" spans="1:15">
      <c r="A897" s="77">
        <v>878</v>
      </c>
      <c r="B897" s="212"/>
      <c r="C897" s="213"/>
      <c r="D897" s="206"/>
      <c r="E897" s="230"/>
      <c r="F897" s="212"/>
      <c r="G897" s="206"/>
      <c r="H897" s="338"/>
      <c r="I897" s="390"/>
      <c r="J897" s="16" t="b">
        <f t="shared" si="82"/>
        <v>1</v>
      </c>
      <c r="K897" s="16" t="b">
        <f t="shared" si="83"/>
        <v>1</v>
      </c>
      <c r="L897" s="16" t="b">
        <f t="shared" si="84"/>
        <v>1</v>
      </c>
      <c r="M897" s="16" t="b">
        <f t="shared" si="79"/>
        <v>1</v>
      </c>
      <c r="N897" s="16" t="b">
        <f t="shared" si="80"/>
        <v>1</v>
      </c>
      <c r="O897" s="16" t="b">
        <f t="shared" si="81"/>
        <v>1</v>
      </c>
    </row>
    <row r="898" spans="1:15">
      <c r="A898" s="77">
        <v>879</v>
      </c>
      <c r="B898" s="212"/>
      <c r="C898" s="213"/>
      <c r="D898" s="206"/>
      <c r="E898" s="230"/>
      <c r="F898" s="212"/>
      <c r="G898" s="206"/>
      <c r="H898" s="338"/>
      <c r="I898" s="390"/>
      <c r="J898" s="16" t="b">
        <f t="shared" si="82"/>
        <v>1</v>
      </c>
      <c r="K898" s="16" t="b">
        <f t="shared" si="83"/>
        <v>1</v>
      </c>
      <c r="L898" s="16" t="b">
        <f t="shared" si="84"/>
        <v>1</v>
      </c>
      <c r="M898" s="16" t="b">
        <f t="shared" si="79"/>
        <v>1</v>
      </c>
      <c r="N898" s="16" t="b">
        <f t="shared" si="80"/>
        <v>1</v>
      </c>
      <c r="O898" s="16" t="b">
        <f t="shared" si="81"/>
        <v>1</v>
      </c>
    </row>
    <row r="899" spans="1:15">
      <c r="A899" s="77">
        <v>880</v>
      </c>
      <c r="B899" s="212"/>
      <c r="C899" s="213"/>
      <c r="D899" s="206"/>
      <c r="E899" s="230"/>
      <c r="F899" s="212"/>
      <c r="G899" s="206"/>
      <c r="H899" s="338"/>
      <c r="I899" s="390"/>
      <c r="J899" s="16" t="b">
        <f t="shared" si="82"/>
        <v>1</v>
      </c>
      <c r="K899" s="16" t="b">
        <f t="shared" si="83"/>
        <v>1</v>
      </c>
      <c r="L899" s="16" t="b">
        <f t="shared" si="84"/>
        <v>1</v>
      </c>
      <c r="M899" s="16" t="b">
        <f t="shared" si="79"/>
        <v>1</v>
      </c>
      <c r="N899" s="16" t="b">
        <f t="shared" si="80"/>
        <v>1</v>
      </c>
      <c r="O899" s="16" t="b">
        <f t="shared" si="81"/>
        <v>1</v>
      </c>
    </row>
    <row r="900" spans="1:15">
      <c r="A900" s="77">
        <v>881</v>
      </c>
      <c r="B900" s="212"/>
      <c r="C900" s="213"/>
      <c r="D900" s="206"/>
      <c r="E900" s="230"/>
      <c r="F900" s="212"/>
      <c r="G900" s="206"/>
      <c r="H900" s="338"/>
      <c r="I900" s="390"/>
      <c r="J900" s="16" t="b">
        <f t="shared" si="82"/>
        <v>1</v>
      </c>
      <c r="K900" s="16" t="b">
        <f t="shared" si="83"/>
        <v>1</v>
      </c>
      <c r="L900" s="16" t="b">
        <f t="shared" si="84"/>
        <v>1</v>
      </c>
      <c r="M900" s="16" t="b">
        <f t="shared" si="79"/>
        <v>1</v>
      </c>
      <c r="N900" s="16" t="b">
        <f t="shared" si="80"/>
        <v>1</v>
      </c>
      <c r="O900" s="16" t="b">
        <f t="shared" si="81"/>
        <v>1</v>
      </c>
    </row>
    <row r="901" spans="1:15">
      <c r="A901" s="77">
        <v>882</v>
      </c>
      <c r="B901" s="212"/>
      <c r="C901" s="213"/>
      <c r="D901" s="206"/>
      <c r="E901" s="230"/>
      <c r="F901" s="212"/>
      <c r="G901" s="206"/>
      <c r="H901" s="338"/>
      <c r="I901" s="390"/>
      <c r="J901" s="16" t="b">
        <f t="shared" si="82"/>
        <v>1</v>
      </c>
      <c r="K901" s="16" t="b">
        <f t="shared" si="83"/>
        <v>1</v>
      </c>
      <c r="L901" s="16" t="b">
        <f t="shared" si="84"/>
        <v>1</v>
      </c>
      <c r="M901" s="16" t="b">
        <f t="shared" si="79"/>
        <v>1</v>
      </c>
      <c r="N901" s="16" t="b">
        <f t="shared" si="80"/>
        <v>1</v>
      </c>
      <c r="O901" s="16" t="b">
        <f t="shared" si="81"/>
        <v>1</v>
      </c>
    </row>
    <row r="902" spans="1:15">
      <c r="A902" s="77">
        <v>883</v>
      </c>
      <c r="B902" s="212"/>
      <c r="C902" s="213"/>
      <c r="D902" s="206"/>
      <c r="E902" s="230"/>
      <c r="F902" s="212"/>
      <c r="G902" s="206"/>
      <c r="H902" s="338"/>
      <c r="I902" s="390"/>
      <c r="J902" s="16" t="b">
        <f t="shared" si="82"/>
        <v>1</v>
      </c>
      <c r="K902" s="16" t="b">
        <f t="shared" si="83"/>
        <v>1</v>
      </c>
      <c r="L902" s="16" t="b">
        <f t="shared" si="84"/>
        <v>1</v>
      </c>
      <c r="M902" s="16" t="b">
        <f t="shared" si="79"/>
        <v>1</v>
      </c>
      <c r="N902" s="16" t="b">
        <f t="shared" si="80"/>
        <v>1</v>
      </c>
      <c r="O902" s="16" t="b">
        <f t="shared" si="81"/>
        <v>1</v>
      </c>
    </row>
    <row r="903" spans="1:15">
      <c r="A903" s="77">
        <v>884</v>
      </c>
      <c r="B903" s="212"/>
      <c r="C903" s="213"/>
      <c r="D903" s="206"/>
      <c r="E903" s="230"/>
      <c r="F903" s="212"/>
      <c r="G903" s="206"/>
      <c r="H903" s="338"/>
      <c r="I903" s="390"/>
      <c r="J903" s="16" t="b">
        <f t="shared" si="82"/>
        <v>1</v>
      </c>
      <c r="K903" s="16" t="b">
        <f t="shared" si="83"/>
        <v>1</v>
      </c>
      <c r="L903" s="16" t="b">
        <f t="shared" si="84"/>
        <v>1</v>
      </c>
      <c r="M903" s="16" t="b">
        <f t="shared" si="79"/>
        <v>1</v>
      </c>
      <c r="N903" s="16" t="b">
        <f t="shared" si="80"/>
        <v>1</v>
      </c>
      <c r="O903" s="16" t="b">
        <f t="shared" si="81"/>
        <v>1</v>
      </c>
    </row>
    <row r="904" spans="1:15">
      <c r="A904" s="77">
        <v>885</v>
      </c>
      <c r="B904" s="212"/>
      <c r="C904" s="213"/>
      <c r="D904" s="206"/>
      <c r="E904" s="230"/>
      <c r="F904" s="212"/>
      <c r="G904" s="206"/>
      <c r="H904" s="338"/>
      <c r="I904" s="390"/>
      <c r="J904" s="16" t="b">
        <f t="shared" si="82"/>
        <v>1</v>
      </c>
      <c r="K904" s="16" t="b">
        <f t="shared" si="83"/>
        <v>1</v>
      </c>
      <c r="L904" s="16" t="b">
        <f t="shared" si="84"/>
        <v>1</v>
      </c>
      <c r="M904" s="16" t="b">
        <f t="shared" si="79"/>
        <v>1</v>
      </c>
      <c r="N904" s="16" t="b">
        <f t="shared" si="80"/>
        <v>1</v>
      </c>
      <c r="O904" s="16" t="b">
        <f t="shared" si="81"/>
        <v>1</v>
      </c>
    </row>
    <row r="905" spans="1:15">
      <c r="A905" s="77">
        <v>886</v>
      </c>
      <c r="B905" s="212"/>
      <c r="C905" s="213"/>
      <c r="D905" s="206"/>
      <c r="E905" s="230"/>
      <c r="F905" s="212"/>
      <c r="G905" s="206"/>
      <c r="H905" s="338"/>
      <c r="I905" s="390"/>
      <c r="J905" s="16" t="b">
        <f t="shared" si="82"/>
        <v>1</v>
      </c>
      <c r="K905" s="16" t="b">
        <f t="shared" si="83"/>
        <v>1</v>
      </c>
      <c r="L905" s="16" t="b">
        <f t="shared" si="84"/>
        <v>1</v>
      </c>
      <c r="M905" s="16" t="b">
        <f t="shared" si="79"/>
        <v>1</v>
      </c>
      <c r="N905" s="16" t="b">
        <f t="shared" si="80"/>
        <v>1</v>
      </c>
      <c r="O905" s="16" t="b">
        <f t="shared" si="81"/>
        <v>1</v>
      </c>
    </row>
    <row r="906" spans="1:15">
      <c r="A906" s="77">
        <v>887</v>
      </c>
      <c r="B906" s="212"/>
      <c r="C906" s="213"/>
      <c r="D906" s="206"/>
      <c r="E906" s="230"/>
      <c r="F906" s="212"/>
      <c r="G906" s="206"/>
      <c r="H906" s="338"/>
      <c r="I906" s="390"/>
      <c r="J906" s="16" t="b">
        <f t="shared" si="82"/>
        <v>1</v>
      </c>
      <c r="K906" s="16" t="b">
        <f t="shared" si="83"/>
        <v>1</v>
      </c>
      <c r="L906" s="16" t="b">
        <f t="shared" si="84"/>
        <v>1</v>
      </c>
      <c r="M906" s="16" t="b">
        <f t="shared" si="79"/>
        <v>1</v>
      </c>
      <c r="N906" s="16" t="b">
        <f t="shared" si="80"/>
        <v>1</v>
      </c>
      <c r="O906" s="16" t="b">
        <f t="shared" si="81"/>
        <v>1</v>
      </c>
    </row>
    <row r="907" spans="1:15">
      <c r="A907" s="77">
        <v>888</v>
      </c>
      <c r="B907" s="212"/>
      <c r="C907" s="213"/>
      <c r="D907" s="206"/>
      <c r="E907" s="230"/>
      <c r="F907" s="212"/>
      <c r="G907" s="206"/>
      <c r="H907" s="338"/>
      <c r="I907" s="390"/>
      <c r="J907" s="16" t="b">
        <f t="shared" si="82"/>
        <v>1</v>
      </c>
      <c r="K907" s="16" t="b">
        <f t="shared" si="83"/>
        <v>1</v>
      </c>
      <c r="L907" s="16" t="b">
        <f t="shared" si="84"/>
        <v>1</v>
      </c>
      <c r="M907" s="16" t="b">
        <f t="shared" si="79"/>
        <v>1</v>
      </c>
      <c r="N907" s="16" t="b">
        <f t="shared" si="80"/>
        <v>1</v>
      </c>
      <c r="O907" s="16" t="b">
        <f t="shared" si="81"/>
        <v>1</v>
      </c>
    </row>
    <row r="908" spans="1:15">
      <c r="A908" s="77">
        <v>889</v>
      </c>
      <c r="B908" s="212"/>
      <c r="C908" s="213"/>
      <c r="D908" s="206"/>
      <c r="E908" s="230"/>
      <c r="F908" s="212"/>
      <c r="G908" s="206"/>
      <c r="H908" s="338"/>
      <c r="I908" s="390"/>
      <c r="J908" s="16" t="b">
        <f t="shared" si="82"/>
        <v>1</v>
      </c>
      <c r="K908" s="16" t="b">
        <f t="shared" si="83"/>
        <v>1</v>
      </c>
      <c r="L908" s="16" t="b">
        <f t="shared" si="84"/>
        <v>1</v>
      </c>
      <c r="M908" s="16" t="b">
        <f t="shared" si="79"/>
        <v>1</v>
      </c>
      <c r="N908" s="16" t="b">
        <f t="shared" si="80"/>
        <v>1</v>
      </c>
      <c r="O908" s="16" t="b">
        <f t="shared" si="81"/>
        <v>1</v>
      </c>
    </row>
    <row r="909" spans="1:15">
      <c r="A909" s="77">
        <v>890</v>
      </c>
      <c r="B909" s="212"/>
      <c r="C909" s="213"/>
      <c r="D909" s="206"/>
      <c r="E909" s="230"/>
      <c r="F909" s="212"/>
      <c r="G909" s="206"/>
      <c r="H909" s="338"/>
      <c r="I909" s="390"/>
      <c r="J909" s="16" t="b">
        <f t="shared" si="82"/>
        <v>1</v>
      </c>
      <c r="K909" s="16" t="b">
        <f t="shared" si="83"/>
        <v>1</v>
      </c>
      <c r="L909" s="16" t="b">
        <f t="shared" si="84"/>
        <v>1</v>
      </c>
      <c r="M909" s="16" t="b">
        <f t="shared" si="79"/>
        <v>1</v>
      </c>
      <c r="N909" s="16" t="b">
        <f t="shared" si="80"/>
        <v>1</v>
      </c>
      <c r="O909" s="16" t="b">
        <f t="shared" si="81"/>
        <v>1</v>
      </c>
    </row>
    <row r="910" spans="1:15">
      <c r="A910" s="77">
        <v>891</v>
      </c>
      <c r="B910" s="212"/>
      <c r="C910" s="213"/>
      <c r="D910" s="206"/>
      <c r="E910" s="230"/>
      <c r="F910" s="212"/>
      <c r="G910" s="206"/>
      <c r="H910" s="338"/>
      <c r="I910" s="390"/>
      <c r="J910" s="16" t="b">
        <f t="shared" si="82"/>
        <v>1</v>
      </c>
      <c r="K910" s="16" t="b">
        <f t="shared" si="83"/>
        <v>1</v>
      </c>
      <c r="L910" s="16" t="b">
        <f t="shared" si="84"/>
        <v>1</v>
      </c>
      <c r="M910" s="16" t="b">
        <f t="shared" si="79"/>
        <v>1</v>
      </c>
      <c r="N910" s="16" t="b">
        <f t="shared" si="80"/>
        <v>1</v>
      </c>
      <c r="O910" s="16" t="b">
        <f t="shared" si="81"/>
        <v>1</v>
      </c>
    </row>
    <row r="911" spans="1:15">
      <c r="A911" s="77">
        <v>892</v>
      </c>
      <c r="B911" s="212"/>
      <c r="C911" s="213"/>
      <c r="D911" s="206"/>
      <c r="E911" s="230"/>
      <c r="F911" s="212"/>
      <c r="G911" s="206"/>
      <c r="H911" s="338"/>
      <c r="I911" s="390"/>
      <c r="J911" s="16" t="b">
        <f t="shared" si="82"/>
        <v>1</v>
      </c>
      <c r="K911" s="16" t="b">
        <f t="shared" si="83"/>
        <v>1</v>
      </c>
      <c r="L911" s="16" t="b">
        <f t="shared" si="84"/>
        <v>1</v>
      </c>
      <c r="M911" s="16" t="b">
        <f t="shared" si="79"/>
        <v>1</v>
      </c>
      <c r="N911" s="16" t="b">
        <f t="shared" si="80"/>
        <v>1</v>
      </c>
      <c r="O911" s="16" t="b">
        <f t="shared" si="81"/>
        <v>1</v>
      </c>
    </row>
    <row r="912" spans="1:15">
      <c r="A912" s="77">
        <v>893</v>
      </c>
      <c r="B912" s="212"/>
      <c r="C912" s="213"/>
      <c r="D912" s="206"/>
      <c r="E912" s="230"/>
      <c r="F912" s="212"/>
      <c r="G912" s="206"/>
      <c r="H912" s="338"/>
      <c r="I912" s="390"/>
      <c r="J912" s="16" t="b">
        <f t="shared" si="82"/>
        <v>1</v>
      </c>
      <c r="K912" s="16" t="b">
        <f t="shared" si="83"/>
        <v>1</v>
      </c>
      <c r="L912" s="16" t="b">
        <f t="shared" si="84"/>
        <v>1</v>
      </c>
      <c r="M912" s="16" t="b">
        <f t="shared" si="79"/>
        <v>1</v>
      </c>
      <c r="N912" s="16" t="b">
        <f t="shared" si="80"/>
        <v>1</v>
      </c>
      <c r="O912" s="16" t="b">
        <f t="shared" si="81"/>
        <v>1</v>
      </c>
    </row>
    <row r="913" spans="1:15">
      <c r="A913" s="77">
        <v>894</v>
      </c>
      <c r="B913" s="212"/>
      <c r="C913" s="213"/>
      <c r="D913" s="206"/>
      <c r="E913" s="230"/>
      <c r="F913" s="212"/>
      <c r="G913" s="206"/>
      <c r="H913" s="338"/>
      <c r="I913" s="390"/>
      <c r="J913" s="16" t="b">
        <f t="shared" si="82"/>
        <v>1</v>
      </c>
      <c r="K913" s="16" t="b">
        <f t="shared" si="83"/>
        <v>1</v>
      </c>
      <c r="L913" s="16" t="b">
        <f t="shared" si="84"/>
        <v>1</v>
      </c>
      <c r="M913" s="16" t="b">
        <f t="shared" si="79"/>
        <v>1</v>
      </c>
      <c r="N913" s="16" t="b">
        <f t="shared" si="80"/>
        <v>1</v>
      </c>
      <c r="O913" s="16" t="b">
        <f t="shared" si="81"/>
        <v>1</v>
      </c>
    </row>
    <row r="914" spans="1:15">
      <c r="A914" s="77">
        <v>895</v>
      </c>
      <c r="B914" s="212"/>
      <c r="C914" s="213"/>
      <c r="D914" s="206"/>
      <c r="E914" s="230"/>
      <c r="F914" s="212"/>
      <c r="G914" s="206"/>
      <c r="H914" s="338"/>
      <c r="I914" s="390"/>
      <c r="J914" s="16" t="b">
        <f t="shared" si="82"/>
        <v>1</v>
      </c>
      <c r="K914" s="16" t="b">
        <f t="shared" si="83"/>
        <v>1</v>
      </c>
      <c r="L914" s="16" t="b">
        <f t="shared" si="84"/>
        <v>1</v>
      </c>
      <c r="M914" s="16" t="b">
        <f t="shared" si="79"/>
        <v>1</v>
      </c>
      <c r="N914" s="16" t="b">
        <f t="shared" si="80"/>
        <v>1</v>
      </c>
      <c r="O914" s="16" t="b">
        <f t="shared" si="81"/>
        <v>1</v>
      </c>
    </row>
    <row r="915" spans="1:15">
      <c r="A915" s="77">
        <v>896</v>
      </c>
      <c r="B915" s="212"/>
      <c r="C915" s="213"/>
      <c r="D915" s="206"/>
      <c r="E915" s="230"/>
      <c r="F915" s="212"/>
      <c r="G915" s="206"/>
      <c r="H915" s="338"/>
      <c r="I915" s="390"/>
      <c r="J915" s="16" t="b">
        <f t="shared" si="82"/>
        <v>1</v>
      </c>
      <c r="K915" s="16" t="b">
        <f t="shared" si="83"/>
        <v>1</v>
      </c>
      <c r="L915" s="16" t="b">
        <f t="shared" si="84"/>
        <v>1</v>
      </c>
      <c r="M915" s="16" t="b">
        <f t="shared" si="79"/>
        <v>1</v>
      </c>
      <c r="N915" s="16" t="b">
        <f t="shared" si="80"/>
        <v>1</v>
      </c>
      <c r="O915" s="16" t="b">
        <f t="shared" si="81"/>
        <v>1</v>
      </c>
    </row>
    <row r="916" spans="1:15">
      <c r="A916" s="77">
        <v>897</v>
      </c>
      <c r="B916" s="212"/>
      <c r="C916" s="213"/>
      <c r="D916" s="206"/>
      <c r="E916" s="230"/>
      <c r="F916" s="212"/>
      <c r="G916" s="206"/>
      <c r="H916" s="338"/>
      <c r="I916" s="390"/>
      <c r="J916" s="16" t="b">
        <f t="shared" si="82"/>
        <v>1</v>
      </c>
      <c r="K916" s="16" t="b">
        <f t="shared" si="83"/>
        <v>1</v>
      </c>
      <c r="L916" s="16" t="b">
        <f t="shared" si="84"/>
        <v>1</v>
      </c>
      <c r="M916" s="16" t="b">
        <f t="shared" ref="M916:M979" si="85">IF(D916="",TRUE,(IF(ISNUMBER(MATCH(D916,CountriesList,0)),TRUE,FALSE)))</f>
        <v>1</v>
      </c>
      <c r="N916" s="16" t="b">
        <f t="shared" ref="N916:N979" si="86">IF(E916="",TRUE,(IF(ISNUMBER(MATCH(E916,type_list,0)),TRUE,FALSE)))</f>
        <v>1</v>
      </c>
      <c r="O916" s="16" t="b">
        <f t="shared" ref="O916:O979" si="87">IF(G916="",TRUE,(IF(ISNUMBER(MATCH(G916,ShortRelationList,0)),TRUE,FALSE)))</f>
        <v>1</v>
      </c>
    </row>
    <row r="917" spans="1:15">
      <c r="A917" s="77">
        <v>898</v>
      </c>
      <c r="B917" s="212"/>
      <c r="C917" s="213"/>
      <c r="D917" s="206"/>
      <c r="E917" s="230"/>
      <c r="F917" s="212"/>
      <c r="G917" s="206"/>
      <c r="H917" s="338"/>
      <c r="I917" s="390"/>
      <c r="J917" s="16" t="b">
        <f t="shared" si="82"/>
        <v>1</v>
      </c>
      <c r="K917" s="16" t="b">
        <f t="shared" si="83"/>
        <v>1</v>
      </c>
      <c r="L917" s="16" t="b">
        <f t="shared" si="84"/>
        <v>1</v>
      </c>
      <c r="M917" s="16" t="b">
        <f t="shared" si="85"/>
        <v>1</v>
      </c>
      <c r="N917" s="16" t="b">
        <f t="shared" si="86"/>
        <v>1</v>
      </c>
      <c r="O917" s="16" t="b">
        <f t="shared" si="87"/>
        <v>1</v>
      </c>
    </row>
    <row r="918" spans="1:15">
      <c r="A918" s="77">
        <v>899</v>
      </c>
      <c r="B918" s="212"/>
      <c r="C918" s="213"/>
      <c r="D918" s="206"/>
      <c r="E918" s="230"/>
      <c r="F918" s="212"/>
      <c r="G918" s="206"/>
      <c r="H918" s="338"/>
      <c r="I918" s="390"/>
      <c r="J918" s="16" t="b">
        <f t="shared" ref="J918:J981" si="88">IF(ISBLANK(B918),TRUE,IF(OR(ISBLANK(C918),ISBLANK(D918),ISBLANK(E918),ISBLANK(F918),ISBLANK(G918),ISBLANK(H918)),FALSE,TRUE))</f>
        <v>1</v>
      </c>
      <c r="K918" s="16" t="b">
        <f t="shared" ref="K918:K981" si="89">IF(OR(AND(B918="N/A",D918="N/A",E918="N/A",G918="N/A"),AND(ISBLANK(B918),ISBLANK(D918),ISBLANK(E918),ISBLANK(G918)),AND(NOT(ISBLANK(B918)),NOT(ISBLANK(D918)),NOT(ISBLANK(E918)),NOT(ISBLANK(G918)),B918&lt;&gt;"N/A",D918&lt;&gt;"N/A",E918&lt;&gt;"N/A",G918&lt;&gt;"N/A")),TRUE,FALSE)</f>
        <v>1</v>
      </c>
      <c r="L918" s="16" t="b">
        <f t="shared" ref="L918:L981" si="90">IF(OR(AND(ISBLANK(B918),H918=0),AND(B918="N/A",H918=0),AND(NOT(ISBLANK(B918)),B918&lt;&gt;"N/A",H918&lt;&gt;0)),TRUE,FALSE)</f>
        <v>1</v>
      </c>
      <c r="M918" s="16" t="b">
        <f t="shared" si="85"/>
        <v>1</v>
      </c>
      <c r="N918" s="16" t="b">
        <f t="shared" si="86"/>
        <v>1</v>
      </c>
      <c r="O918" s="16" t="b">
        <f t="shared" si="87"/>
        <v>1</v>
      </c>
    </row>
    <row r="919" spans="1:15">
      <c r="A919" s="77">
        <v>900</v>
      </c>
      <c r="B919" s="212"/>
      <c r="C919" s="213"/>
      <c r="D919" s="206"/>
      <c r="E919" s="230"/>
      <c r="F919" s="212"/>
      <c r="G919" s="206"/>
      <c r="H919" s="338"/>
      <c r="I919" s="390"/>
      <c r="J919" s="16" t="b">
        <f t="shared" si="88"/>
        <v>1</v>
      </c>
      <c r="K919" s="16" t="b">
        <f t="shared" si="89"/>
        <v>1</v>
      </c>
      <c r="L919" s="16" t="b">
        <f t="shared" si="90"/>
        <v>1</v>
      </c>
      <c r="M919" s="16" t="b">
        <f t="shared" si="85"/>
        <v>1</v>
      </c>
      <c r="N919" s="16" t="b">
        <f t="shared" si="86"/>
        <v>1</v>
      </c>
      <c r="O919" s="16" t="b">
        <f t="shared" si="87"/>
        <v>1</v>
      </c>
    </row>
    <row r="920" spans="1:15">
      <c r="A920" s="77">
        <v>901</v>
      </c>
      <c r="B920" s="212"/>
      <c r="C920" s="213"/>
      <c r="D920" s="206"/>
      <c r="E920" s="230"/>
      <c r="F920" s="212"/>
      <c r="G920" s="206"/>
      <c r="H920" s="338"/>
      <c r="I920" s="390"/>
      <c r="J920" s="16" t="b">
        <f t="shared" si="88"/>
        <v>1</v>
      </c>
      <c r="K920" s="16" t="b">
        <f t="shared" si="89"/>
        <v>1</v>
      </c>
      <c r="L920" s="16" t="b">
        <f t="shared" si="90"/>
        <v>1</v>
      </c>
      <c r="M920" s="16" t="b">
        <f t="shared" si="85"/>
        <v>1</v>
      </c>
      <c r="N920" s="16" t="b">
        <f t="shared" si="86"/>
        <v>1</v>
      </c>
      <c r="O920" s="16" t="b">
        <f t="shared" si="87"/>
        <v>1</v>
      </c>
    </row>
    <row r="921" spans="1:15">
      <c r="A921" s="77">
        <v>902</v>
      </c>
      <c r="B921" s="212"/>
      <c r="C921" s="213"/>
      <c r="D921" s="206"/>
      <c r="E921" s="230"/>
      <c r="F921" s="212"/>
      <c r="G921" s="206"/>
      <c r="H921" s="338"/>
      <c r="I921" s="390"/>
      <c r="J921" s="16" t="b">
        <f t="shared" si="88"/>
        <v>1</v>
      </c>
      <c r="K921" s="16" t="b">
        <f t="shared" si="89"/>
        <v>1</v>
      </c>
      <c r="L921" s="16" t="b">
        <f t="shared" si="90"/>
        <v>1</v>
      </c>
      <c r="M921" s="16" t="b">
        <f t="shared" si="85"/>
        <v>1</v>
      </c>
      <c r="N921" s="16" t="b">
        <f t="shared" si="86"/>
        <v>1</v>
      </c>
      <c r="O921" s="16" t="b">
        <f t="shared" si="87"/>
        <v>1</v>
      </c>
    </row>
    <row r="922" spans="1:15">
      <c r="A922" s="77">
        <v>903</v>
      </c>
      <c r="B922" s="212"/>
      <c r="C922" s="213"/>
      <c r="D922" s="206"/>
      <c r="E922" s="230"/>
      <c r="F922" s="212"/>
      <c r="G922" s="206"/>
      <c r="H922" s="338"/>
      <c r="I922" s="390"/>
      <c r="J922" s="16" t="b">
        <f t="shared" si="88"/>
        <v>1</v>
      </c>
      <c r="K922" s="16" t="b">
        <f t="shared" si="89"/>
        <v>1</v>
      </c>
      <c r="L922" s="16" t="b">
        <f t="shared" si="90"/>
        <v>1</v>
      </c>
      <c r="M922" s="16" t="b">
        <f t="shared" si="85"/>
        <v>1</v>
      </c>
      <c r="N922" s="16" t="b">
        <f t="shared" si="86"/>
        <v>1</v>
      </c>
      <c r="O922" s="16" t="b">
        <f t="shared" si="87"/>
        <v>1</v>
      </c>
    </row>
    <row r="923" spans="1:15">
      <c r="A923" s="77">
        <v>904</v>
      </c>
      <c r="B923" s="212"/>
      <c r="C923" s="213"/>
      <c r="D923" s="206"/>
      <c r="E923" s="230"/>
      <c r="F923" s="212"/>
      <c r="G923" s="206"/>
      <c r="H923" s="338"/>
      <c r="I923" s="390"/>
      <c r="J923" s="16" t="b">
        <f t="shared" si="88"/>
        <v>1</v>
      </c>
      <c r="K923" s="16" t="b">
        <f t="shared" si="89"/>
        <v>1</v>
      </c>
      <c r="L923" s="16" t="b">
        <f t="shared" si="90"/>
        <v>1</v>
      </c>
      <c r="M923" s="16" t="b">
        <f t="shared" si="85"/>
        <v>1</v>
      </c>
      <c r="N923" s="16" t="b">
        <f t="shared" si="86"/>
        <v>1</v>
      </c>
      <c r="O923" s="16" t="b">
        <f t="shared" si="87"/>
        <v>1</v>
      </c>
    </row>
    <row r="924" spans="1:15">
      <c r="A924" s="77">
        <v>905</v>
      </c>
      <c r="B924" s="212"/>
      <c r="C924" s="213"/>
      <c r="D924" s="206"/>
      <c r="E924" s="230"/>
      <c r="F924" s="212"/>
      <c r="G924" s="206"/>
      <c r="H924" s="338"/>
      <c r="I924" s="390"/>
      <c r="J924" s="16" t="b">
        <f t="shared" si="88"/>
        <v>1</v>
      </c>
      <c r="K924" s="16" t="b">
        <f t="shared" si="89"/>
        <v>1</v>
      </c>
      <c r="L924" s="16" t="b">
        <f t="shared" si="90"/>
        <v>1</v>
      </c>
      <c r="M924" s="16" t="b">
        <f t="shared" si="85"/>
        <v>1</v>
      </c>
      <c r="N924" s="16" t="b">
        <f t="shared" si="86"/>
        <v>1</v>
      </c>
      <c r="O924" s="16" t="b">
        <f t="shared" si="87"/>
        <v>1</v>
      </c>
    </row>
    <row r="925" spans="1:15">
      <c r="A925" s="77">
        <v>906</v>
      </c>
      <c r="B925" s="212"/>
      <c r="C925" s="213"/>
      <c r="D925" s="206"/>
      <c r="E925" s="230"/>
      <c r="F925" s="212"/>
      <c r="G925" s="206"/>
      <c r="H925" s="338"/>
      <c r="I925" s="390"/>
      <c r="J925" s="16" t="b">
        <f t="shared" si="88"/>
        <v>1</v>
      </c>
      <c r="K925" s="16" t="b">
        <f t="shared" si="89"/>
        <v>1</v>
      </c>
      <c r="L925" s="16" t="b">
        <f t="shared" si="90"/>
        <v>1</v>
      </c>
      <c r="M925" s="16" t="b">
        <f t="shared" si="85"/>
        <v>1</v>
      </c>
      <c r="N925" s="16" t="b">
        <f t="shared" si="86"/>
        <v>1</v>
      </c>
      <c r="O925" s="16" t="b">
        <f t="shared" si="87"/>
        <v>1</v>
      </c>
    </row>
    <row r="926" spans="1:15">
      <c r="A926" s="77">
        <v>907</v>
      </c>
      <c r="B926" s="212"/>
      <c r="C926" s="213"/>
      <c r="D926" s="206"/>
      <c r="E926" s="230"/>
      <c r="F926" s="212"/>
      <c r="G926" s="206"/>
      <c r="H926" s="338"/>
      <c r="I926" s="390"/>
      <c r="J926" s="16" t="b">
        <f t="shared" si="88"/>
        <v>1</v>
      </c>
      <c r="K926" s="16" t="b">
        <f t="shared" si="89"/>
        <v>1</v>
      </c>
      <c r="L926" s="16" t="b">
        <f t="shared" si="90"/>
        <v>1</v>
      </c>
      <c r="M926" s="16" t="b">
        <f t="shared" si="85"/>
        <v>1</v>
      </c>
      <c r="N926" s="16" t="b">
        <f t="shared" si="86"/>
        <v>1</v>
      </c>
      <c r="O926" s="16" t="b">
        <f t="shared" si="87"/>
        <v>1</v>
      </c>
    </row>
    <row r="927" spans="1:15">
      <c r="A927" s="77">
        <v>908</v>
      </c>
      <c r="B927" s="212"/>
      <c r="C927" s="213"/>
      <c r="D927" s="206"/>
      <c r="E927" s="230"/>
      <c r="F927" s="212"/>
      <c r="G927" s="206"/>
      <c r="H927" s="338"/>
      <c r="I927" s="390"/>
      <c r="J927" s="16" t="b">
        <f t="shared" si="88"/>
        <v>1</v>
      </c>
      <c r="K927" s="16" t="b">
        <f t="shared" si="89"/>
        <v>1</v>
      </c>
      <c r="L927" s="16" t="b">
        <f t="shared" si="90"/>
        <v>1</v>
      </c>
      <c r="M927" s="16" t="b">
        <f t="shared" si="85"/>
        <v>1</v>
      </c>
      <c r="N927" s="16" t="b">
        <f t="shared" si="86"/>
        <v>1</v>
      </c>
      <c r="O927" s="16" t="b">
        <f t="shared" si="87"/>
        <v>1</v>
      </c>
    </row>
    <row r="928" spans="1:15">
      <c r="A928" s="77">
        <v>909</v>
      </c>
      <c r="B928" s="212"/>
      <c r="C928" s="213"/>
      <c r="D928" s="206"/>
      <c r="E928" s="230"/>
      <c r="F928" s="212"/>
      <c r="G928" s="206"/>
      <c r="H928" s="338"/>
      <c r="I928" s="390"/>
      <c r="J928" s="16" t="b">
        <f t="shared" si="88"/>
        <v>1</v>
      </c>
      <c r="K928" s="16" t="b">
        <f t="shared" si="89"/>
        <v>1</v>
      </c>
      <c r="L928" s="16" t="b">
        <f t="shared" si="90"/>
        <v>1</v>
      </c>
      <c r="M928" s="16" t="b">
        <f t="shared" si="85"/>
        <v>1</v>
      </c>
      <c r="N928" s="16" t="b">
        <f t="shared" si="86"/>
        <v>1</v>
      </c>
      <c r="O928" s="16" t="b">
        <f t="shared" si="87"/>
        <v>1</v>
      </c>
    </row>
    <row r="929" spans="1:15">
      <c r="A929" s="77">
        <v>910</v>
      </c>
      <c r="B929" s="212"/>
      <c r="C929" s="213"/>
      <c r="D929" s="206"/>
      <c r="E929" s="230"/>
      <c r="F929" s="212"/>
      <c r="G929" s="206"/>
      <c r="H929" s="338"/>
      <c r="I929" s="390"/>
      <c r="J929" s="16" t="b">
        <f t="shared" si="88"/>
        <v>1</v>
      </c>
      <c r="K929" s="16" t="b">
        <f t="shared" si="89"/>
        <v>1</v>
      </c>
      <c r="L929" s="16" t="b">
        <f t="shared" si="90"/>
        <v>1</v>
      </c>
      <c r="M929" s="16" t="b">
        <f t="shared" si="85"/>
        <v>1</v>
      </c>
      <c r="N929" s="16" t="b">
        <f t="shared" si="86"/>
        <v>1</v>
      </c>
      <c r="O929" s="16" t="b">
        <f t="shared" si="87"/>
        <v>1</v>
      </c>
    </row>
    <row r="930" spans="1:15">
      <c r="A930" s="77">
        <v>911</v>
      </c>
      <c r="B930" s="212"/>
      <c r="C930" s="213"/>
      <c r="D930" s="206"/>
      <c r="E930" s="230"/>
      <c r="F930" s="212"/>
      <c r="G930" s="206"/>
      <c r="H930" s="338"/>
      <c r="I930" s="390"/>
      <c r="J930" s="16" t="b">
        <f t="shared" si="88"/>
        <v>1</v>
      </c>
      <c r="K930" s="16" t="b">
        <f t="shared" si="89"/>
        <v>1</v>
      </c>
      <c r="L930" s="16" t="b">
        <f t="shared" si="90"/>
        <v>1</v>
      </c>
      <c r="M930" s="16" t="b">
        <f t="shared" si="85"/>
        <v>1</v>
      </c>
      <c r="N930" s="16" t="b">
        <f t="shared" si="86"/>
        <v>1</v>
      </c>
      <c r="O930" s="16" t="b">
        <f t="shared" si="87"/>
        <v>1</v>
      </c>
    </row>
    <row r="931" spans="1:15">
      <c r="A931" s="77">
        <v>912</v>
      </c>
      <c r="B931" s="212"/>
      <c r="C931" s="213"/>
      <c r="D931" s="206"/>
      <c r="E931" s="230"/>
      <c r="F931" s="212"/>
      <c r="G931" s="206"/>
      <c r="H931" s="338"/>
      <c r="I931" s="390"/>
      <c r="J931" s="16" t="b">
        <f t="shared" si="88"/>
        <v>1</v>
      </c>
      <c r="K931" s="16" t="b">
        <f t="shared" si="89"/>
        <v>1</v>
      </c>
      <c r="L931" s="16" t="b">
        <f t="shared" si="90"/>
        <v>1</v>
      </c>
      <c r="M931" s="16" t="b">
        <f t="shared" si="85"/>
        <v>1</v>
      </c>
      <c r="N931" s="16" t="b">
        <f t="shared" si="86"/>
        <v>1</v>
      </c>
      <c r="O931" s="16" t="b">
        <f t="shared" si="87"/>
        <v>1</v>
      </c>
    </row>
    <row r="932" spans="1:15">
      <c r="A932" s="77">
        <v>913</v>
      </c>
      <c r="B932" s="212"/>
      <c r="C932" s="213"/>
      <c r="D932" s="206"/>
      <c r="E932" s="230"/>
      <c r="F932" s="212"/>
      <c r="G932" s="206"/>
      <c r="H932" s="338"/>
      <c r="I932" s="390"/>
      <c r="J932" s="16" t="b">
        <f t="shared" si="88"/>
        <v>1</v>
      </c>
      <c r="K932" s="16" t="b">
        <f t="shared" si="89"/>
        <v>1</v>
      </c>
      <c r="L932" s="16" t="b">
        <f t="shared" si="90"/>
        <v>1</v>
      </c>
      <c r="M932" s="16" t="b">
        <f t="shared" si="85"/>
        <v>1</v>
      </c>
      <c r="N932" s="16" t="b">
        <f t="shared" si="86"/>
        <v>1</v>
      </c>
      <c r="O932" s="16" t="b">
        <f t="shared" si="87"/>
        <v>1</v>
      </c>
    </row>
    <row r="933" spans="1:15">
      <c r="A933" s="77">
        <v>914</v>
      </c>
      <c r="B933" s="212"/>
      <c r="C933" s="213"/>
      <c r="D933" s="206"/>
      <c r="E933" s="230"/>
      <c r="F933" s="212"/>
      <c r="G933" s="206"/>
      <c r="H933" s="338"/>
      <c r="I933" s="390"/>
      <c r="J933" s="16" t="b">
        <f t="shared" si="88"/>
        <v>1</v>
      </c>
      <c r="K933" s="16" t="b">
        <f t="shared" si="89"/>
        <v>1</v>
      </c>
      <c r="L933" s="16" t="b">
        <f t="shared" si="90"/>
        <v>1</v>
      </c>
      <c r="M933" s="16" t="b">
        <f t="shared" si="85"/>
        <v>1</v>
      </c>
      <c r="N933" s="16" t="b">
        <f t="shared" si="86"/>
        <v>1</v>
      </c>
      <c r="O933" s="16" t="b">
        <f t="shared" si="87"/>
        <v>1</v>
      </c>
    </row>
    <row r="934" spans="1:15">
      <c r="A934" s="77">
        <v>915</v>
      </c>
      <c r="B934" s="212"/>
      <c r="C934" s="213"/>
      <c r="D934" s="206"/>
      <c r="E934" s="230"/>
      <c r="F934" s="212"/>
      <c r="G934" s="206"/>
      <c r="H934" s="338"/>
      <c r="I934" s="390"/>
      <c r="J934" s="16" t="b">
        <f t="shared" si="88"/>
        <v>1</v>
      </c>
      <c r="K934" s="16" t="b">
        <f t="shared" si="89"/>
        <v>1</v>
      </c>
      <c r="L934" s="16" t="b">
        <f t="shared" si="90"/>
        <v>1</v>
      </c>
      <c r="M934" s="16" t="b">
        <f t="shared" si="85"/>
        <v>1</v>
      </c>
      <c r="N934" s="16" t="b">
        <f t="shared" si="86"/>
        <v>1</v>
      </c>
      <c r="O934" s="16" t="b">
        <f t="shared" si="87"/>
        <v>1</v>
      </c>
    </row>
    <row r="935" spans="1:15">
      <c r="A935" s="77">
        <v>916</v>
      </c>
      <c r="B935" s="212"/>
      <c r="C935" s="213"/>
      <c r="D935" s="206"/>
      <c r="E935" s="230"/>
      <c r="F935" s="212"/>
      <c r="G935" s="206"/>
      <c r="H935" s="338"/>
      <c r="I935" s="390"/>
      <c r="J935" s="16" t="b">
        <f t="shared" si="88"/>
        <v>1</v>
      </c>
      <c r="K935" s="16" t="b">
        <f t="shared" si="89"/>
        <v>1</v>
      </c>
      <c r="L935" s="16" t="b">
        <f t="shared" si="90"/>
        <v>1</v>
      </c>
      <c r="M935" s="16" t="b">
        <f t="shared" si="85"/>
        <v>1</v>
      </c>
      <c r="N935" s="16" t="b">
        <f t="shared" si="86"/>
        <v>1</v>
      </c>
      <c r="O935" s="16" t="b">
        <f t="shared" si="87"/>
        <v>1</v>
      </c>
    </row>
    <row r="936" spans="1:15">
      <c r="A936" s="77">
        <v>917</v>
      </c>
      <c r="B936" s="212"/>
      <c r="C936" s="213"/>
      <c r="D936" s="206"/>
      <c r="E936" s="230"/>
      <c r="F936" s="212"/>
      <c r="G936" s="206"/>
      <c r="H936" s="338"/>
      <c r="I936" s="390"/>
      <c r="J936" s="16" t="b">
        <f t="shared" si="88"/>
        <v>1</v>
      </c>
      <c r="K936" s="16" t="b">
        <f t="shared" si="89"/>
        <v>1</v>
      </c>
      <c r="L936" s="16" t="b">
        <f t="shared" si="90"/>
        <v>1</v>
      </c>
      <c r="M936" s="16" t="b">
        <f t="shared" si="85"/>
        <v>1</v>
      </c>
      <c r="N936" s="16" t="b">
        <f t="shared" si="86"/>
        <v>1</v>
      </c>
      <c r="O936" s="16" t="b">
        <f t="shared" si="87"/>
        <v>1</v>
      </c>
    </row>
    <row r="937" spans="1:15">
      <c r="A937" s="77">
        <v>918</v>
      </c>
      <c r="B937" s="212"/>
      <c r="C937" s="213"/>
      <c r="D937" s="206"/>
      <c r="E937" s="230"/>
      <c r="F937" s="212"/>
      <c r="G937" s="206"/>
      <c r="H937" s="338"/>
      <c r="I937" s="390"/>
      <c r="J937" s="16" t="b">
        <f t="shared" si="88"/>
        <v>1</v>
      </c>
      <c r="K937" s="16" t="b">
        <f t="shared" si="89"/>
        <v>1</v>
      </c>
      <c r="L937" s="16" t="b">
        <f t="shared" si="90"/>
        <v>1</v>
      </c>
      <c r="M937" s="16" t="b">
        <f t="shared" si="85"/>
        <v>1</v>
      </c>
      <c r="N937" s="16" t="b">
        <f t="shared" si="86"/>
        <v>1</v>
      </c>
      <c r="O937" s="16" t="b">
        <f t="shared" si="87"/>
        <v>1</v>
      </c>
    </row>
    <row r="938" spans="1:15">
      <c r="A938" s="77">
        <v>919</v>
      </c>
      <c r="B938" s="212"/>
      <c r="C938" s="213"/>
      <c r="D938" s="206"/>
      <c r="E938" s="230"/>
      <c r="F938" s="212"/>
      <c r="G938" s="206"/>
      <c r="H938" s="338"/>
      <c r="I938" s="390"/>
      <c r="J938" s="16" t="b">
        <f t="shared" si="88"/>
        <v>1</v>
      </c>
      <c r="K938" s="16" t="b">
        <f t="shared" si="89"/>
        <v>1</v>
      </c>
      <c r="L938" s="16" t="b">
        <f t="shared" si="90"/>
        <v>1</v>
      </c>
      <c r="M938" s="16" t="b">
        <f t="shared" si="85"/>
        <v>1</v>
      </c>
      <c r="N938" s="16" t="b">
        <f t="shared" si="86"/>
        <v>1</v>
      </c>
      <c r="O938" s="16" t="b">
        <f t="shared" si="87"/>
        <v>1</v>
      </c>
    </row>
    <row r="939" spans="1:15">
      <c r="A939" s="77">
        <v>920</v>
      </c>
      <c r="B939" s="212"/>
      <c r="C939" s="213"/>
      <c r="D939" s="206"/>
      <c r="E939" s="230"/>
      <c r="F939" s="212"/>
      <c r="G939" s="206"/>
      <c r="H939" s="338"/>
      <c r="I939" s="390"/>
      <c r="J939" s="16" t="b">
        <f t="shared" si="88"/>
        <v>1</v>
      </c>
      <c r="K939" s="16" t="b">
        <f t="shared" si="89"/>
        <v>1</v>
      </c>
      <c r="L939" s="16" t="b">
        <f t="shared" si="90"/>
        <v>1</v>
      </c>
      <c r="M939" s="16" t="b">
        <f t="shared" si="85"/>
        <v>1</v>
      </c>
      <c r="N939" s="16" t="b">
        <f t="shared" si="86"/>
        <v>1</v>
      </c>
      <c r="O939" s="16" t="b">
        <f t="shared" si="87"/>
        <v>1</v>
      </c>
    </row>
    <row r="940" spans="1:15">
      <c r="A940" s="77">
        <v>921</v>
      </c>
      <c r="B940" s="212"/>
      <c r="C940" s="213"/>
      <c r="D940" s="206"/>
      <c r="E940" s="230"/>
      <c r="F940" s="212"/>
      <c r="G940" s="206"/>
      <c r="H940" s="338"/>
      <c r="I940" s="390"/>
      <c r="J940" s="16" t="b">
        <f t="shared" si="88"/>
        <v>1</v>
      </c>
      <c r="K940" s="16" t="b">
        <f t="shared" si="89"/>
        <v>1</v>
      </c>
      <c r="L940" s="16" t="b">
        <f t="shared" si="90"/>
        <v>1</v>
      </c>
      <c r="M940" s="16" t="b">
        <f t="shared" si="85"/>
        <v>1</v>
      </c>
      <c r="N940" s="16" t="b">
        <f t="shared" si="86"/>
        <v>1</v>
      </c>
      <c r="O940" s="16" t="b">
        <f t="shared" si="87"/>
        <v>1</v>
      </c>
    </row>
    <row r="941" spans="1:15">
      <c r="A941" s="77">
        <v>922</v>
      </c>
      <c r="B941" s="212"/>
      <c r="C941" s="213"/>
      <c r="D941" s="206"/>
      <c r="E941" s="230"/>
      <c r="F941" s="212"/>
      <c r="G941" s="206"/>
      <c r="H941" s="338"/>
      <c r="I941" s="390"/>
      <c r="J941" s="16" t="b">
        <f t="shared" si="88"/>
        <v>1</v>
      </c>
      <c r="K941" s="16" t="b">
        <f t="shared" si="89"/>
        <v>1</v>
      </c>
      <c r="L941" s="16" t="b">
        <f t="shared" si="90"/>
        <v>1</v>
      </c>
      <c r="M941" s="16" t="b">
        <f t="shared" si="85"/>
        <v>1</v>
      </c>
      <c r="N941" s="16" t="b">
        <f t="shared" si="86"/>
        <v>1</v>
      </c>
      <c r="O941" s="16" t="b">
        <f t="shared" si="87"/>
        <v>1</v>
      </c>
    </row>
    <row r="942" spans="1:15">
      <c r="A942" s="77">
        <v>923</v>
      </c>
      <c r="B942" s="212"/>
      <c r="C942" s="213"/>
      <c r="D942" s="206"/>
      <c r="E942" s="230"/>
      <c r="F942" s="212"/>
      <c r="G942" s="206"/>
      <c r="H942" s="338"/>
      <c r="I942" s="390"/>
      <c r="J942" s="16" t="b">
        <f t="shared" si="88"/>
        <v>1</v>
      </c>
      <c r="K942" s="16" t="b">
        <f t="shared" si="89"/>
        <v>1</v>
      </c>
      <c r="L942" s="16" t="b">
        <f t="shared" si="90"/>
        <v>1</v>
      </c>
      <c r="M942" s="16" t="b">
        <f t="shared" si="85"/>
        <v>1</v>
      </c>
      <c r="N942" s="16" t="b">
        <f t="shared" si="86"/>
        <v>1</v>
      </c>
      <c r="O942" s="16" t="b">
        <f t="shared" si="87"/>
        <v>1</v>
      </c>
    </row>
    <row r="943" spans="1:15">
      <c r="A943" s="77">
        <v>924</v>
      </c>
      <c r="B943" s="212"/>
      <c r="C943" s="213"/>
      <c r="D943" s="206"/>
      <c r="E943" s="230"/>
      <c r="F943" s="212"/>
      <c r="G943" s="206"/>
      <c r="H943" s="338"/>
      <c r="I943" s="390"/>
      <c r="J943" s="16" t="b">
        <f t="shared" si="88"/>
        <v>1</v>
      </c>
      <c r="K943" s="16" t="b">
        <f t="shared" si="89"/>
        <v>1</v>
      </c>
      <c r="L943" s="16" t="b">
        <f t="shared" si="90"/>
        <v>1</v>
      </c>
      <c r="M943" s="16" t="b">
        <f t="shared" si="85"/>
        <v>1</v>
      </c>
      <c r="N943" s="16" t="b">
        <f t="shared" si="86"/>
        <v>1</v>
      </c>
      <c r="O943" s="16" t="b">
        <f t="shared" si="87"/>
        <v>1</v>
      </c>
    </row>
    <row r="944" spans="1:15">
      <c r="A944" s="77">
        <v>925</v>
      </c>
      <c r="B944" s="212"/>
      <c r="C944" s="213"/>
      <c r="D944" s="206"/>
      <c r="E944" s="230"/>
      <c r="F944" s="212"/>
      <c r="G944" s="206"/>
      <c r="H944" s="338"/>
      <c r="I944" s="390"/>
      <c r="J944" s="16" t="b">
        <f t="shared" si="88"/>
        <v>1</v>
      </c>
      <c r="K944" s="16" t="b">
        <f t="shared" si="89"/>
        <v>1</v>
      </c>
      <c r="L944" s="16" t="b">
        <f t="shared" si="90"/>
        <v>1</v>
      </c>
      <c r="M944" s="16" t="b">
        <f t="shared" si="85"/>
        <v>1</v>
      </c>
      <c r="N944" s="16" t="b">
        <f t="shared" si="86"/>
        <v>1</v>
      </c>
      <c r="O944" s="16" t="b">
        <f t="shared" si="87"/>
        <v>1</v>
      </c>
    </row>
    <row r="945" spans="1:15">
      <c r="A945" s="77">
        <v>926</v>
      </c>
      <c r="B945" s="212"/>
      <c r="C945" s="213"/>
      <c r="D945" s="206"/>
      <c r="E945" s="230"/>
      <c r="F945" s="212"/>
      <c r="G945" s="206"/>
      <c r="H945" s="338"/>
      <c r="I945" s="390"/>
      <c r="J945" s="16" t="b">
        <f t="shared" si="88"/>
        <v>1</v>
      </c>
      <c r="K945" s="16" t="b">
        <f t="shared" si="89"/>
        <v>1</v>
      </c>
      <c r="L945" s="16" t="b">
        <f t="shared" si="90"/>
        <v>1</v>
      </c>
      <c r="M945" s="16" t="b">
        <f t="shared" si="85"/>
        <v>1</v>
      </c>
      <c r="N945" s="16" t="b">
        <f t="shared" si="86"/>
        <v>1</v>
      </c>
      <c r="O945" s="16" t="b">
        <f t="shared" si="87"/>
        <v>1</v>
      </c>
    </row>
    <row r="946" spans="1:15">
      <c r="A946" s="77">
        <v>927</v>
      </c>
      <c r="B946" s="212"/>
      <c r="C946" s="213"/>
      <c r="D946" s="206"/>
      <c r="E946" s="230"/>
      <c r="F946" s="212"/>
      <c r="G946" s="206"/>
      <c r="H946" s="338"/>
      <c r="I946" s="390"/>
      <c r="J946" s="16" t="b">
        <f t="shared" si="88"/>
        <v>1</v>
      </c>
      <c r="K946" s="16" t="b">
        <f t="shared" si="89"/>
        <v>1</v>
      </c>
      <c r="L946" s="16" t="b">
        <f t="shared" si="90"/>
        <v>1</v>
      </c>
      <c r="M946" s="16" t="b">
        <f t="shared" si="85"/>
        <v>1</v>
      </c>
      <c r="N946" s="16" t="b">
        <f t="shared" si="86"/>
        <v>1</v>
      </c>
      <c r="O946" s="16" t="b">
        <f t="shared" si="87"/>
        <v>1</v>
      </c>
    </row>
    <row r="947" spans="1:15">
      <c r="A947" s="77">
        <v>928</v>
      </c>
      <c r="B947" s="212"/>
      <c r="C947" s="213"/>
      <c r="D947" s="206"/>
      <c r="E947" s="230"/>
      <c r="F947" s="212"/>
      <c r="G947" s="206"/>
      <c r="H947" s="338"/>
      <c r="I947" s="390"/>
      <c r="J947" s="16" t="b">
        <f t="shared" si="88"/>
        <v>1</v>
      </c>
      <c r="K947" s="16" t="b">
        <f t="shared" si="89"/>
        <v>1</v>
      </c>
      <c r="L947" s="16" t="b">
        <f t="shared" si="90"/>
        <v>1</v>
      </c>
      <c r="M947" s="16" t="b">
        <f t="shared" si="85"/>
        <v>1</v>
      </c>
      <c r="N947" s="16" t="b">
        <f t="shared" si="86"/>
        <v>1</v>
      </c>
      <c r="O947" s="16" t="b">
        <f t="shared" si="87"/>
        <v>1</v>
      </c>
    </row>
    <row r="948" spans="1:15">
      <c r="A948" s="77">
        <v>929</v>
      </c>
      <c r="B948" s="212"/>
      <c r="C948" s="213"/>
      <c r="D948" s="206"/>
      <c r="E948" s="230"/>
      <c r="F948" s="212"/>
      <c r="G948" s="206"/>
      <c r="H948" s="338"/>
      <c r="I948" s="390"/>
      <c r="J948" s="16" t="b">
        <f t="shared" si="88"/>
        <v>1</v>
      </c>
      <c r="K948" s="16" t="b">
        <f t="shared" si="89"/>
        <v>1</v>
      </c>
      <c r="L948" s="16" t="b">
        <f t="shared" si="90"/>
        <v>1</v>
      </c>
      <c r="M948" s="16" t="b">
        <f t="shared" si="85"/>
        <v>1</v>
      </c>
      <c r="N948" s="16" t="b">
        <f t="shared" si="86"/>
        <v>1</v>
      </c>
      <c r="O948" s="16" t="b">
        <f t="shared" si="87"/>
        <v>1</v>
      </c>
    </row>
    <row r="949" spans="1:15">
      <c r="A949" s="77">
        <v>930</v>
      </c>
      <c r="B949" s="212"/>
      <c r="C949" s="213"/>
      <c r="D949" s="206"/>
      <c r="E949" s="230"/>
      <c r="F949" s="212"/>
      <c r="G949" s="206"/>
      <c r="H949" s="338"/>
      <c r="I949" s="390"/>
      <c r="J949" s="16" t="b">
        <f t="shared" si="88"/>
        <v>1</v>
      </c>
      <c r="K949" s="16" t="b">
        <f t="shared" si="89"/>
        <v>1</v>
      </c>
      <c r="L949" s="16" t="b">
        <f t="shared" si="90"/>
        <v>1</v>
      </c>
      <c r="M949" s="16" t="b">
        <f t="shared" si="85"/>
        <v>1</v>
      </c>
      <c r="N949" s="16" t="b">
        <f t="shared" si="86"/>
        <v>1</v>
      </c>
      <c r="O949" s="16" t="b">
        <f t="shared" si="87"/>
        <v>1</v>
      </c>
    </row>
    <row r="950" spans="1:15">
      <c r="A950" s="77">
        <v>931</v>
      </c>
      <c r="B950" s="212"/>
      <c r="C950" s="213"/>
      <c r="D950" s="206"/>
      <c r="E950" s="230"/>
      <c r="F950" s="212"/>
      <c r="G950" s="206"/>
      <c r="H950" s="338"/>
      <c r="I950" s="390"/>
      <c r="J950" s="16" t="b">
        <f t="shared" si="88"/>
        <v>1</v>
      </c>
      <c r="K950" s="16" t="b">
        <f t="shared" si="89"/>
        <v>1</v>
      </c>
      <c r="L950" s="16" t="b">
        <f t="shared" si="90"/>
        <v>1</v>
      </c>
      <c r="M950" s="16" t="b">
        <f t="shared" si="85"/>
        <v>1</v>
      </c>
      <c r="N950" s="16" t="b">
        <f t="shared" si="86"/>
        <v>1</v>
      </c>
      <c r="O950" s="16" t="b">
        <f t="shared" si="87"/>
        <v>1</v>
      </c>
    </row>
    <row r="951" spans="1:15">
      <c r="A951" s="77">
        <v>932</v>
      </c>
      <c r="B951" s="212"/>
      <c r="C951" s="213"/>
      <c r="D951" s="206"/>
      <c r="E951" s="230"/>
      <c r="F951" s="212"/>
      <c r="G951" s="206"/>
      <c r="H951" s="338"/>
      <c r="I951" s="390"/>
      <c r="J951" s="16" t="b">
        <f t="shared" si="88"/>
        <v>1</v>
      </c>
      <c r="K951" s="16" t="b">
        <f t="shared" si="89"/>
        <v>1</v>
      </c>
      <c r="L951" s="16" t="b">
        <f t="shared" si="90"/>
        <v>1</v>
      </c>
      <c r="M951" s="16" t="b">
        <f t="shared" si="85"/>
        <v>1</v>
      </c>
      <c r="N951" s="16" t="b">
        <f t="shared" si="86"/>
        <v>1</v>
      </c>
      <c r="O951" s="16" t="b">
        <f t="shared" si="87"/>
        <v>1</v>
      </c>
    </row>
    <row r="952" spans="1:15">
      <c r="A952" s="77">
        <v>933</v>
      </c>
      <c r="B952" s="212"/>
      <c r="C952" s="213"/>
      <c r="D952" s="206"/>
      <c r="E952" s="230"/>
      <c r="F952" s="212"/>
      <c r="G952" s="206"/>
      <c r="H952" s="338"/>
      <c r="I952" s="390"/>
      <c r="J952" s="16" t="b">
        <f t="shared" si="88"/>
        <v>1</v>
      </c>
      <c r="K952" s="16" t="b">
        <f t="shared" si="89"/>
        <v>1</v>
      </c>
      <c r="L952" s="16" t="b">
        <f t="shared" si="90"/>
        <v>1</v>
      </c>
      <c r="M952" s="16" t="b">
        <f t="shared" si="85"/>
        <v>1</v>
      </c>
      <c r="N952" s="16" t="b">
        <f t="shared" si="86"/>
        <v>1</v>
      </c>
      <c r="O952" s="16" t="b">
        <f t="shared" si="87"/>
        <v>1</v>
      </c>
    </row>
    <row r="953" spans="1:15">
      <c r="A953" s="77">
        <v>934</v>
      </c>
      <c r="B953" s="212"/>
      <c r="C953" s="213"/>
      <c r="D953" s="206"/>
      <c r="E953" s="230"/>
      <c r="F953" s="212"/>
      <c r="G953" s="206"/>
      <c r="H953" s="338"/>
      <c r="I953" s="390"/>
      <c r="J953" s="16" t="b">
        <f t="shared" si="88"/>
        <v>1</v>
      </c>
      <c r="K953" s="16" t="b">
        <f t="shared" si="89"/>
        <v>1</v>
      </c>
      <c r="L953" s="16" t="b">
        <f t="shared" si="90"/>
        <v>1</v>
      </c>
      <c r="M953" s="16" t="b">
        <f t="shared" si="85"/>
        <v>1</v>
      </c>
      <c r="N953" s="16" t="b">
        <f t="shared" si="86"/>
        <v>1</v>
      </c>
      <c r="O953" s="16" t="b">
        <f t="shared" si="87"/>
        <v>1</v>
      </c>
    </row>
    <row r="954" spans="1:15">
      <c r="A954" s="77">
        <v>935</v>
      </c>
      <c r="B954" s="212"/>
      <c r="C954" s="213"/>
      <c r="D954" s="206"/>
      <c r="E954" s="230"/>
      <c r="F954" s="212"/>
      <c r="G954" s="206"/>
      <c r="H954" s="338"/>
      <c r="I954" s="390"/>
      <c r="J954" s="16" t="b">
        <f t="shared" si="88"/>
        <v>1</v>
      </c>
      <c r="K954" s="16" t="b">
        <f t="shared" si="89"/>
        <v>1</v>
      </c>
      <c r="L954" s="16" t="b">
        <f t="shared" si="90"/>
        <v>1</v>
      </c>
      <c r="M954" s="16" t="b">
        <f t="shared" si="85"/>
        <v>1</v>
      </c>
      <c r="N954" s="16" t="b">
        <f t="shared" si="86"/>
        <v>1</v>
      </c>
      <c r="O954" s="16" t="b">
        <f t="shared" si="87"/>
        <v>1</v>
      </c>
    </row>
    <row r="955" spans="1:15">
      <c r="A955" s="77">
        <v>936</v>
      </c>
      <c r="B955" s="212"/>
      <c r="C955" s="213"/>
      <c r="D955" s="206"/>
      <c r="E955" s="230"/>
      <c r="F955" s="212"/>
      <c r="G955" s="206"/>
      <c r="H955" s="338"/>
      <c r="I955" s="390"/>
      <c r="J955" s="16" t="b">
        <f t="shared" si="88"/>
        <v>1</v>
      </c>
      <c r="K955" s="16" t="b">
        <f t="shared" si="89"/>
        <v>1</v>
      </c>
      <c r="L955" s="16" t="b">
        <f t="shared" si="90"/>
        <v>1</v>
      </c>
      <c r="M955" s="16" t="b">
        <f t="shared" si="85"/>
        <v>1</v>
      </c>
      <c r="N955" s="16" t="b">
        <f t="shared" si="86"/>
        <v>1</v>
      </c>
      <c r="O955" s="16" t="b">
        <f t="shared" si="87"/>
        <v>1</v>
      </c>
    </row>
    <row r="956" spans="1:15">
      <c r="A956" s="77">
        <v>937</v>
      </c>
      <c r="B956" s="212"/>
      <c r="C956" s="213"/>
      <c r="D956" s="206"/>
      <c r="E956" s="230"/>
      <c r="F956" s="212"/>
      <c r="G956" s="206"/>
      <c r="H956" s="338"/>
      <c r="I956" s="390"/>
      <c r="J956" s="16" t="b">
        <f t="shared" si="88"/>
        <v>1</v>
      </c>
      <c r="K956" s="16" t="b">
        <f t="shared" si="89"/>
        <v>1</v>
      </c>
      <c r="L956" s="16" t="b">
        <f t="shared" si="90"/>
        <v>1</v>
      </c>
      <c r="M956" s="16" t="b">
        <f t="shared" si="85"/>
        <v>1</v>
      </c>
      <c r="N956" s="16" t="b">
        <f t="shared" si="86"/>
        <v>1</v>
      </c>
      <c r="O956" s="16" t="b">
        <f t="shared" si="87"/>
        <v>1</v>
      </c>
    </row>
    <row r="957" spans="1:15">
      <c r="A957" s="77">
        <v>938</v>
      </c>
      <c r="B957" s="212"/>
      <c r="C957" s="213"/>
      <c r="D957" s="206"/>
      <c r="E957" s="230"/>
      <c r="F957" s="212"/>
      <c r="G957" s="206"/>
      <c r="H957" s="338"/>
      <c r="I957" s="390"/>
      <c r="J957" s="16" t="b">
        <f t="shared" si="88"/>
        <v>1</v>
      </c>
      <c r="K957" s="16" t="b">
        <f t="shared" si="89"/>
        <v>1</v>
      </c>
      <c r="L957" s="16" t="b">
        <f t="shared" si="90"/>
        <v>1</v>
      </c>
      <c r="M957" s="16" t="b">
        <f t="shared" si="85"/>
        <v>1</v>
      </c>
      <c r="N957" s="16" t="b">
        <f t="shared" si="86"/>
        <v>1</v>
      </c>
      <c r="O957" s="16" t="b">
        <f t="shared" si="87"/>
        <v>1</v>
      </c>
    </row>
    <row r="958" spans="1:15">
      <c r="A958" s="77">
        <v>939</v>
      </c>
      <c r="B958" s="212"/>
      <c r="C958" s="213"/>
      <c r="D958" s="206"/>
      <c r="E958" s="230"/>
      <c r="F958" s="212"/>
      <c r="G958" s="206"/>
      <c r="H958" s="338"/>
      <c r="I958" s="390"/>
      <c r="J958" s="16" t="b">
        <f t="shared" si="88"/>
        <v>1</v>
      </c>
      <c r="K958" s="16" t="b">
        <f t="shared" si="89"/>
        <v>1</v>
      </c>
      <c r="L958" s="16" t="b">
        <f t="shared" si="90"/>
        <v>1</v>
      </c>
      <c r="M958" s="16" t="b">
        <f t="shared" si="85"/>
        <v>1</v>
      </c>
      <c r="N958" s="16" t="b">
        <f t="shared" si="86"/>
        <v>1</v>
      </c>
      <c r="O958" s="16" t="b">
        <f t="shared" si="87"/>
        <v>1</v>
      </c>
    </row>
    <row r="959" spans="1:15">
      <c r="A959" s="77">
        <v>940</v>
      </c>
      <c r="B959" s="212"/>
      <c r="C959" s="213"/>
      <c r="D959" s="206"/>
      <c r="E959" s="230"/>
      <c r="F959" s="212"/>
      <c r="G959" s="206"/>
      <c r="H959" s="338"/>
      <c r="I959" s="390"/>
      <c r="J959" s="16" t="b">
        <f t="shared" si="88"/>
        <v>1</v>
      </c>
      <c r="K959" s="16" t="b">
        <f t="shared" si="89"/>
        <v>1</v>
      </c>
      <c r="L959" s="16" t="b">
        <f t="shared" si="90"/>
        <v>1</v>
      </c>
      <c r="M959" s="16" t="b">
        <f t="shared" si="85"/>
        <v>1</v>
      </c>
      <c r="N959" s="16" t="b">
        <f t="shared" si="86"/>
        <v>1</v>
      </c>
      <c r="O959" s="16" t="b">
        <f t="shared" si="87"/>
        <v>1</v>
      </c>
    </row>
    <row r="960" spans="1:15">
      <c r="A960" s="77">
        <v>941</v>
      </c>
      <c r="B960" s="212"/>
      <c r="C960" s="213"/>
      <c r="D960" s="206"/>
      <c r="E960" s="230"/>
      <c r="F960" s="212"/>
      <c r="G960" s="206"/>
      <c r="H960" s="338"/>
      <c r="I960" s="390"/>
      <c r="J960" s="16" t="b">
        <f t="shared" si="88"/>
        <v>1</v>
      </c>
      <c r="K960" s="16" t="b">
        <f t="shared" si="89"/>
        <v>1</v>
      </c>
      <c r="L960" s="16" t="b">
        <f t="shared" si="90"/>
        <v>1</v>
      </c>
      <c r="M960" s="16" t="b">
        <f t="shared" si="85"/>
        <v>1</v>
      </c>
      <c r="N960" s="16" t="b">
        <f t="shared" si="86"/>
        <v>1</v>
      </c>
      <c r="O960" s="16" t="b">
        <f t="shared" si="87"/>
        <v>1</v>
      </c>
    </row>
    <row r="961" spans="1:15">
      <c r="A961" s="77">
        <v>942</v>
      </c>
      <c r="B961" s="212"/>
      <c r="C961" s="213"/>
      <c r="D961" s="206"/>
      <c r="E961" s="230"/>
      <c r="F961" s="212"/>
      <c r="G961" s="206"/>
      <c r="H961" s="338"/>
      <c r="I961" s="390"/>
      <c r="J961" s="16" t="b">
        <f t="shared" si="88"/>
        <v>1</v>
      </c>
      <c r="K961" s="16" t="b">
        <f t="shared" si="89"/>
        <v>1</v>
      </c>
      <c r="L961" s="16" t="b">
        <f t="shared" si="90"/>
        <v>1</v>
      </c>
      <c r="M961" s="16" t="b">
        <f t="shared" si="85"/>
        <v>1</v>
      </c>
      <c r="N961" s="16" t="b">
        <f t="shared" si="86"/>
        <v>1</v>
      </c>
      <c r="O961" s="16" t="b">
        <f t="shared" si="87"/>
        <v>1</v>
      </c>
    </row>
    <row r="962" spans="1:15">
      <c r="A962" s="77">
        <v>943</v>
      </c>
      <c r="B962" s="212"/>
      <c r="C962" s="213"/>
      <c r="D962" s="206"/>
      <c r="E962" s="230"/>
      <c r="F962" s="212"/>
      <c r="G962" s="206"/>
      <c r="H962" s="338"/>
      <c r="I962" s="390"/>
      <c r="J962" s="16" t="b">
        <f t="shared" si="88"/>
        <v>1</v>
      </c>
      <c r="K962" s="16" t="b">
        <f t="shared" si="89"/>
        <v>1</v>
      </c>
      <c r="L962" s="16" t="b">
        <f t="shared" si="90"/>
        <v>1</v>
      </c>
      <c r="M962" s="16" t="b">
        <f t="shared" si="85"/>
        <v>1</v>
      </c>
      <c r="N962" s="16" t="b">
        <f t="shared" si="86"/>
        <v>1</v>
      </c>
      <c r="O962" s="16" t="b">
        <f t="shared" si="87"/>
        <v>1</v>
      </c>
    </row>
    <row r="963" spans="1:15">
      <c r="A963" s="77">
        <v>944</v>
      </c>
      <c r="B963" s="212"/>
      <c r="C963" s="213"/>
      <c r="D963" s="206"/>
      <c r="E963" s="230"/>
      <c r="F963" s="212"/>
      <c r="G963" s="206"/>
      <c r="H963" s="338"/>
      <c r="I963" s="390"/>
      <c r="J963" s="16" t="b">
        <f t="shared" si="88"/>
        <v>1</v>
      </c>
      <c r="K963" s="16" t="b">
        <f t="shared" si="89"/>
        <v>1</v>
      </c>
      <c r="L963" s="16" t="b">
        <f t="shared" si="90"/>
        <v>1</v>
      </c>
      <c r="M963" s="16" t="b">
        <f t="shared" si="85"/>
        <v>1</v>
      </c>
      <c r="N963" s="16" t="b">
        <f t="shared" si="86"/>
        <v>1</v>
      </c>
      <c r="O963" s="16" t="b">
        <f t="shared" si="87"/>
        <v>1</v>
      </c>
    </row>
    <row r="964" spans="1:15">
      <c r="A964" s="77">
        <v>945</v>
      </c>
      <c r="B964" s="212"/>
      <c r="C964" s="213"/>
      <c r="D964" s="206"/>
      <c r="E964" s="230"/>
      <c r="F964" s="212"/>
      <c r="G964" s="206"/>
      <c r="H964" s="338"/>
      <c r="I964" s="390"/>
      <c r="J964" s="16" t="b">
        <f t="shared" si="88"/>
        <v>1</v>
      </c>
      <c r="K964" s="16" t="b">
        <f t="shared" si="89"/>
        <v>1</v>
      </c>
      <c r="L964" s="16" t="b">
        <f t="shared" si="90"/>
        <v>1</v>
      </c>
      <c r="M964" s="16" t="b">
        <f t="shared" si="85"/>
        <v>1</v>
      </c>
      <c r="N964" s="16" t="b">
        <f t="shared" si="86"/>
        <v>1</v>
      </c>
      <c r="O964" s="16" t="b">
        <f t="shared" si="87"/>
        <v>1</v>
      </c>
    </row>
    <row r="965" spans="1:15">
      <c r="A965" s="77">
        <v>946</v>
      </c>
      <c r="B965" s="212"/>
      <c r="C965" s="213"/>
      <c r="D965" s="206"/>
      <c r="E965" s="230"/>
      <c r="F965" s="212"/>
      <c r="G965" s="206"/>
      <c r="H965" s="338"/>
      <c r="I965" s="390"/>
      <c r="J965" s="16" t="b">
        <f t="shared" si="88"/>
        <v>1</v>
      </c>
      <c r="K965" s="16" t="b">
        <f t="shared" si="89"/>
        <v>1</v>
      </c>
      <c r="L965" s="16" t="b">
        <f t="shared" si="90"/>
        <v>1</v>
      </c>
      <c r="M965" s="16" t="b">
        <f t="shared" si="85"/>
        <v>1</v>
      </c>
      <c r="N965" s="16" t="b">
        <f t="shared" si="86"/>
        <v>1</v>
      </c>
      <c r="O965" s="16" t="b">
        <f t="shared" si="87"/>
        <v>1</v>
      </c>
    </row>
    <row r="966" spans="1:15">
      <c r="A966" s="77">
        <v>947</v>
      </c>
      <c r="B966" s="212"/>
      <c r="C966" s="213"/>
      <c r="D966" s="206"/>
      <c r="E966" s="230"/>
      <c r="F966" s="212"/>
      <c r="G966" s="206"/>
      <c r="H966" s="338"/>
      <c r="I966" s="390"/>
      <c r="J966" s="16" t="b">
        <f t="shared" si="88"/>
        <v>1</v>
      </c>
      <c r="K966" s="16" t="b">
        <f t="shared" si="89"/>
        <v>1</v>
      </c>
      <c r="L966" s="16" t="b">
        <f t="shared" si="90"/>
        <v>1</v>
      </c>
      <c r="M966" s="16" t="b">
        <f t="shared" si="85"/>
        <v>1</v>
      </c>
      <c r="N966" s="16" t="b">
        <f t="shared" si="86"/>
        <v>1</v>
      </c>
      <c r="O966" s="16" t="b">
        <f t="shared" si="87"/>
        <v>1</v>
      </c>
    </row>
    <row r="967" spans="1:15">
      <c r="A967" s="77">
        <v>948</v>
      </c>
      <c r="B967" s="212"/>
      <c r="C967" s="213"/>
      <c r="D967" s="206"/>
      <c r="E967" s="230"/>
      <c r="F967" s="212"/>
      <c r="G967" s="206"/>
      <c r="H967" s="338"/>
      <c r="I967" s="390"/>
      <c r="J967" s="16" t="b">
        <f t="shared" si="88"/>
        <v>1</v>
      </c>
      <c r="K967" s="16" t="b">
        <f t="shared" si="89"/>
        <v>1</v>
      </c>
      <c r="L967" s="16" t="b">
        <f t="shared" si="90"/>
        <v>1</v>
      </c>
      <c r="M967" s="16" t="b">
        <f t="shared" si="85"/>
        <v>1</v>
      </c>
      <c r="N967" s="16" t="b">
        <f t="shared" si="86"/>
        <v>1</v>
      </c>
      <c r="O967" s="16" t="b">
        <f t="shared" si="87"/>
        <v>1</v>
      </c>
    </row>
    <row r="968" spans="1:15">
      <c r="A968" s="77">
        <v>949</v>
      </c>
      <c r="B968" s="212"/>
      <c r="C968" s="213"/>
      <c r="D968" s="206"/>
      <c r="E968" s="230"/>
      <c r="F968" s="212"/>
      <c r="G968" s="206"/>
      <c r="H968" s="338"/>
      <c r="I968" s="390"/>
      <c r="J968" s="16" t="b">
        <f t="shared" si="88"/>
        <v>1</v>
      </c>
      <c r="K968" s="16" t="b">
        <f t="shared" si="89"/>
        <v>1</v>
      </c>
      <c r="L968" s="16" t="b">
        <f t="shared" si="90"/>
        <v>1</v>
      </c>
      <c r="M968" s="16" t="b">
        <f t="shared" si="85"/>
        <v>1</v>
      </c>
      <c r="N968" s="16" t="b">
        <f t="shared" si="86"/>
        <v>1</v>
      </c>
      <c r="O968" s="16" t="b">
        <f t="shared" si="87"/>
        <v>1</v>
      </c>
    </row>
    <row r="969" spans="1:15">
      <c r="A969" s="77">
        <v>950</v>
      </c>
      <c r="B969" s="212"/>
      <c r="C969" s="213"/>
      <c r="D969" s="206"/>
      <c r="E969" s="230"/>
      <c r="F969" s="212"/>
      <c r="G969" s="206"/>
      <c r="H969" s="338"/>
      <c r="I969" s="390"/>
      <c r="J969" s="16" t="b">
        <f t="shared" si="88"/>
        <v>1</v>
      </c>
      <c r="K969" s="16" t="b">
        <f t="shared" si="89"/>
        <v>1</v>
      </c>
      <c r="L969" s="16" t="b">
        <f t="shared" si="90"/>
        <v>1</v>
      </c>
      <c r="M969" s="16" t="b">
        <f t="shared" si="85"/>
        <v>1</v>
      </c>
      <c r="N969" s="16" t="b">
        <f t="shared" si="86"/>
        <v>1</v>
      </c>
      <c r="O969" s="16" t="b">
        <f t="shared" si="87"/>
        <v>1</v>
      </c>
    </row>
    <row r="970" spans="1:15">
      <c r="A970" s="77">
        <v>951</v>
      </c>
      <c r="B970" s="212"/>
      <c r="C970" s="213"/>
      <c r="D970" s="206"/>
      <c r="E970" s="230"/>
      <c r="F970" s="212"/>
      <c r="G970" s="206"/>
      <c r="H970" s="338"/>
      <c r="I970" s="390"/>
      <c r="J970" s="16" t="b">
        <f t="shared" si="88"/>
        <v>1</v>
      </c>
      <c r="K970" s="16" t="b">
        <f t="shared" si="89"/>
        <v>1</v>
      </c>
      <c r="L970" s="16" t="b">
        <f t="shared" si="90"/>
        <v>1</v>
      </c>
      <c r="M970" s="16" t="b">
        <f t="shared" si="85"/>
        <v>1</v>
      </c>
      <c r="N970" s="16" t="b">
        <f t="shared" si="86"/>
        <v>1</v>
      </c>
      <c r="O970" s="16" t="b">
        <f t="shared" si="87"/>
        <v>1</v>
      </c>
    </row>
    <row r="971" spans="1:15">
      <c r="A971" s="77">
        <v>952</v>
      </c>
      <c r="B971" s="212"/>
      <c r="C971" s="213"/>
      <c r="D971" s="206"/>
      <c r="E971" s="230"/>
      <c r="F971" s="212"/>
      <c r="G971" s="206"/>
      <c r="H971" s="338"/>
      <c r="I971" s="390"/>
      <c r="J971" s="16" t="b">
        <f t="shared" si="88"/>
        <v>1</v>
      </c>
      <c r="K971" s="16" t="b">
        <f t="shared" si="89"/>
        <v>1</v>
      </c>
      <c r="L971" s="16" t="b">
        <f t="shared" si="90"/>
        <v>1</v>
      </c>
      <c r="M971" s="16" t="b">
        <f t="shared" si="85"/>
        <v>1</v>
      </c>
      <c r="N971" s="16" t="b">
        <f t="shared" si="86"/>
        <v>1</v>
      </c>
      <c r="O971" s="16" t="b">
        <f t="shared" si="87"/>
        <v>1</v>
      </c>
    </row>
    <row r="972" spans="1:15">
      <c r="A972" s="77">
        <v>953</v>
      </c>
      <c r="B972" s="212"/>
      <c r="C972" s="213"/>
      <c r="D972" s="206"/>
      <c r="E972" s="230"/>
      <c r="F972" s="212"/>
      <c r="G972" s="206"/>
      <c r="H972" s="338"/>
      <c r="I972" s="390"/>
      <c r="J972" s="16" t="b">
        <f t="shared" si="88"/>
        <v>1</v>
      </c>
      <c r="K972" s="16" t="b">
        <f t="shared" si="89"/>
        <v>1</v>
      </c>
      <c r="L972" s="16" t="b">
        <f t="shared" si="90"/>
        <v>1</v>
      </c>
      <c r="M972" s="16" t="b">
        <f t="shared" si="85"/>
        <v>1</v>
      </c>
      <c r="N972" s="16" t="b">
        <f t="shared" si="86"/>
        <v>1</v>
      </c>
      <c r="O972" s="16" t="b">
        <f t="shared" si="87"/>
        <v>1</v>
      </c>
    </row>
    <row r="973" spans="1:15">
      <c r="A973" s="77">
        <v>954</v>
      </c>
      <c r="B973" s="212"/>
      <c r="C973" s="213"/>
      <c r="D973" s="206"/>
      <c r="E973" s="230"/>
      <c r="F973" s="212"/>
      <c r="G973" s="206"/>
      <c r="H973" s="338"/>
      <c r="I973" s="390"/>
      <c r="J973" s="16" t="b">
        <f t="shared" si="88"/>
        <v>1</v>
      </c>
      <c r="K973" s="16" t="b">
        <f t="shared" si="89"/>
        <v>1</v>
      </c>
      <c r="L973" s="16" t="b">
        <f t="shared" si="90"/>
        <v>1</v>
      </c>
      <c r="M973" s="16" t="b">
        <f t="shared" si="85"/>
        <v>1</v>
      </c>
      <c r="N973" s="16" t="b">
        <f t="shared" si="86"/>
        <v>1</v>
      </c>
      <c r="O973" s="16" t="b">
        <f t="shared" si="87"/>
        <v>1</v>
      </c>
    </row>
    <row r="974" spans="1:15">
      <c r="A974" s="77">
        <v>955</v>
      </c>
      <c r="B974" s="212"/>
      <c r="C974" s="213"/>
      <c r="D974" s="206"/>
      <c r="E974" s="230"/>
      <c r="F974" s="212"/>
      <c r="G974" s="206"/>
      <c r="H974" s="338"/>
      <c r="I974" s="390"/>
      <c r="J974" s="16" t="b">
        <f t="shared" si="88"/>
        <v>1</v>
      </c>
      <c r="K974" s="16" t="b">
        <f t="shared" si="89"/>
        <v>1</v>
      </c>
      <c r="L974" s="16" t="b">
        <f t="shared" si="90"/>
        <v>1</v>
      </c>
      <c r="M974" s="16" t="b">
        <f t="shared" si="85"/>
        <v>1</v>
      </c>
      <c r="N974" s="16" t="b">
        <f t="shared" si="86"/>
        <v>1</v>
      </c>
      <c r="O974" s="16" t="b">
        <f t="shared" si="87"/>
        <v>1</v>
      </c>
    </row>
    <row r="975" spans="1:15">
      <c r="A975" s="77">
        <v>956</v>
      </c>
      <c r="B975" s="212"/>
      <c r="C975" s="213"/>
      <c r="D975" s="206"/>
      <c r="E975" s="230"/>
      <c r="F975" s="212"/>
      <c r="G975" s="206"/>
      <c r="H975" s="338"/>
      <c r="I975" s="390"/>
      <c r="J975" s="16" t="b">
        <f t="shared" si="88"/>
        <v>1</v>
      </c>
      <c r="K975" s="16" t="b">
        <f t="shared" si="89"/>
        <v>1</v>
      </c>
      <c r="L975" s="16" t="b">
        <f t="shared" si="90"/>
        <v>1</v>
      </c>
      <c r="M975" s="16" t="b">
        <f t="shared" si="85"/>
        <v>1</v>
      </c>
      <c r="N975" s="16" t="b">
        <f t="shared" si="86"/>
        <v>1</v>
      </c>
      <c r="O975" s="16" t="b">
        <f t="shared" si="87"/>
        <v>1</v>
      </c>
    </row>
    <row r="976" spans="1:15">
      <c r="A976" s="77">
        <v>957</v>
      </c>
      <c r="B976" s="212"/>
      <c r="C976" s="213"/>
      <c r="D976" s="206"/>
      <c r="E976" s="230"/>
      <c r="F976" s="212"/>
      <c r="G976" s="206"/>
      <c r="H976" s="338"/>
      <c r="I976" s="390"/>
      <c r="J976" s="16" t="b">
        <f t="shared" si="88"/>
        <v>1</v>
      </c>
      <c r="K976" s="16" t="b">
        <f t="shared" si="89"/>
        <v>1</v>
      </c>
      <c r="L976" s="16" t="b">
        <f t="shared" si="90"/>
        <v>1</v>
      </c>
      <c r="M976" s="16" t="b">
        <f t="shared" si="85"/>
        <v>1</v>
      </c>
      <c r="N976" s="16" t="b">
        <f t="shared" si="86"/>
        <v>1</v>
      </c>
      <c r="O976" s="16" t="b">
        <f t="shared" si="87"/>
        <v>1</v>
      </c>
    </row>
    <row r="977" spans="1:15">
      <c r="A977" s="77">
        <v>958</v>
      </c>
      <c r="B977" s="212"/>
      <c r="C977" s="213"/>
      <c r="D977" s="206"/>
      <c r="E977" s="230"/>
      <c r="F977" s="212"/>
      <c r="G977" s="206"/>
      <c r="H977" s="338"/>
      <c r="I977" s="390"/>
      <c r="J977" s="16" t="b">
        <f t="shared" si="88"/>
        <v>1</v>
      </c>
      <c r="K977" s="16" t="b">
        <f t="shared" si="89"/>
        <v>1</v>
      </c>
      <c r="L977" s="16" t="b">
        <f t="shared" si="90"/>
        <v>1</v>
      </c>
      <c r="M977" s="16" t="b">
        <f t="shared" si="85"/>
        <v>1</v>
      </c>
      <c r="N977" s="16" t="b">
        <f t="shared" si="86"/>
        <v>1</v>
      </c>
      <c r="O977" s="16" t="b">
        <f t="shared" si="87"/>
        <v>1</v>
      </c>
    </row>
    <row r="978" spans="1:15">
      <c r="A978" s="77">
        <v>959</v>
      </c>
      <c r="B978" s="212"/>
      <c r="C978" s="213"/>
      <c r="D978" s="206"/>
      <c r="E978" s="230"/>
      <c r="F978" s="212"/>
      <c r="G978" s="206"/>
      <c r="H978" s="338"/>
      <c r="I978" s="390"/>
      <c r="J978" s="16" t="b">
        <f t="shared" si="88"/>
        <v>1</v>
      </c>
      <c r="K978" s="16" t="b">
        <f t="shared" si="89"/>
        <v>1</v>
      </c>
      <c r="L978" s="16" t="b">
        <f t="shared" si="90"/>
        <v>1</v>
      </c>
      <c r="M978" s="16" t="b">
        <f t="shared" si="85"/>
        <v>1</v>
      </c>
      <c r="N978" s="16" t="b">
        <f t="shared" si="86"/>
        <v>1</v>
      </c>
      <c r="O978" s="16" t="b">
        <f t="shared" si="87"/>
        <v>1</v>
      </c>
    </row>
    <row r="979" spans="1:15">
      <c r="A979" s="77">
        <v>960</v>
      </c>
      <c r="B979" s="212"/>
      <c r="C979" s="213"/>
      <c r="D979" s="206"/>
      <c r="E979" s="230"/>
      <c r="F979" s="212"/>
      <c r="G979" s="206"/>
      <c r="H979" s="338"/>
      <c r="I979" s="390"/>
      <c r="J979" s="16" t="b">
        <f t="shared" si="88"/>
        <v>1</v>
      </c>
      <c r="K979" s="16" t="b">
        <f t="shared" si="89"/>
        <v>1</v>
      </c>
      <c r="L979" s="16" t="b">
        <f t="shared" si="90"/>
        <v>1</v>
      </c>
      <c r="M979" s="16" t="b">
        <f t="shared" si="85"/>
        <v>1</v>
      </c>
      <c r="N979" s="16" t="b">
        <f t="shared" si="86"/>
        <v>1</v>
      </c>
      <c r="O979" s="16" t="b">
        <f t="shared" si="87"/>
        <v>1</v>
      </c>
    </row>
    <row r="980" spans="1:15">
      <c r="A980" s="77">
        <v>961</v>
      </c>
      <c r="B980" s="212"/>
      <c r="C980" s="213"/>
      <c r="D980" s="206"/>
      <c r="E980" s="230"/>
      <c r="F980" s="212"/>
      <c r="G980" s="206"/>
      <c r="H980" s="338"/>
      <c r="I980" s="390"/>
      <c r="J980" s="16" t="b">
        <f t="shared" si="88"/>
        <v>1</v>
      </c>
      <c r="K980" s="16" t="b">
        <f t="shared" si="89"/>
        <v>1</v>
      </c>
      <c r="L980" s="16" t="b">
        <f t="shared" si="90"/>
        <v>1</v>
      </c>
      <c r="M980" s="16" t="b">
        <f t="shared" ref="M980:M1019" si="91">IF(D980="",TRUE,(IF(ISNUMBER(MATCH(D980,CountriesList,0)),TRUE,FALSE)))</f>
        <v>1</v>
      </c>
      <c r="N980" s="16" t="b">
        <f t="shared" ref="N980:N1019" si="92">IF(E980="",TRUE,(IF(ISNUMBER(MATCH(E980,type_list,0)),TRUE,FALSE)))</f>
        <v>1</v>
      </c>
      <c r="O980" s="16" t="b">
        <f t="shared" ref="O980:O1019" si="93">IF(G980="",TRUE,(IF(ISNUMBER(MATCH(G980,ShortRelationList,0)),TRUE,FALSE)))</f>
        <v>1</v>
      </c>
    </row>
    <row r="981" spans="1:15">
      <c r="A981" s="77">
        <v>962</v>
      </c>
      <c r="B981" s="212"/>
      <c r="C981" s="213"/>
      <c r="D981" s="206"/>
      <c r="E981" s="230"/>
      <c r="F981" s="212"/>
      <c r="G981" s="206"/>
      <c r="H981" s="338"/>
      <c r="I981" s="390"/>
      <c r="J981" s="16" t="b">
        <f t="shared" si="88"/>
        <v>1</v>
      </c>
      <c r="K981" s="16" t="b">
        <f t="shared" si="89"/>
        <v>1</v>
      </c>
      <c r="L981" s="16" t="b">
        <f t="shared" si="90"/>
        <v>1</v>
      </c>
      <c r="M981" s="16" t="b">
        <f t="shared" si="91"/>
        <v>1</v>
      </c>
      <c r="N981" s="16" t="b">
        <f t="shared" si="92"/>
        <v>1</v>
      </c>
      <c r="O981" s="16" t="b">
        <f t="shared" si="93"/>
        <v>1</v>
      </c>
    </row>
    <row r="982" spans="1:15">
      <c r="A982" s="77">
        <v>963</v>
      </c>
      <c r="B982" s="212"/>
      <c r="C982" s="213"/>
      <c r="D982" s="206"/>
      <c r="E982" s="230"/>
      <c r="F982" s="212"/>
      <c r="G982" s="206"/>
      <c r="H982" s="338"/>
      <c r="I982" s="390"/>
      <c r="J982" s="16" t="b">
        <f t="shared" ref="J982:J1019" si="94">IF(ISBLANK(B982),TRUE,IF(OR(ISBLANK(C982),ISBLANK(D982),ISBLANK(E982),ISBLANK(F982),ISBLANK(G982),ISBLANK(H982)),FALSE,TRUE))</f>
        <v>1</v>
      </c>
      <c r="K982" s="16" t="b">
        <f t="shared" ref="K982:K1019" si="95">IF(OR(AND(B982="N/A",D982="N/A",E982="N/A",G982="N/A"),AND(ISBLANK(B982),ISBLANK(D982),ISBLANK(E982),ISBLANK(G982)),AND(NOT(ISBLANK(B982)),NOT(ISBLANK(D982)),NOT(ISBLANK(E982)),NOT(ISBLANK(G982)),B982&lt;&gt;"N/A",D982&lt;&gt;"N/A",E982&lt;&gt;"N/A",G982&lt;&gt;"N/A")),TRUE,FALSE)</f>
        <v>1</v>
      </c>
      <c r="L982" s="16" t="b">
        <f t="shared" ref="L982:L1019" si="96">IF(OR(AND(ISBLANK(B982),H982=0),AND(B982="N/A",H982=0),AND(NOT(ISBLANK(B982)),B982&lt;&gt;"N/A",H982&lt;&gt;0)),TRUE,FALSE)</f>
        <v>1</v>
      </c>
      <c r="M982" s="16" t="b">
        <f t="shared" si="91"/>
        <v>1</v>
      </c>
      <c r="N982" s="16" t="b">
        <f t="shared" si="92"/>
        <v>1</v>
      </c>
      <c r="O982" s="16" t="b">
        <f t="shared" si="93"/>
        <v>1</v>
      </c>
    </row>
    <row r="983" spans="1:15">
      <c r="A983" s="77">
        <v>964</v>
      </c>
      <c r="B983" s="212"/>
      <c r="C983" s="213"/>
      <c r="D983" s="206"/>
      <c r="E983" s="230"/>
      <c r="F983" s="212"/>
      <c r="G983" s="206"/>
      <c r="H983" s="338"/>
      <c r="I983" s="390"/>
      <c r="J983" s="16" t="b">
        <f t="shared" si="94"/>
        <v>1</v>
      </c>
      <c r="K983" s="16" t="b">
        <f t="shared" si="95"/>
        <v>1</v>
      </c>
      <c r="L983" s="16" t="b">
        <f t="shared" si="96"/>
        <v>1</v>
      </c>
      <c r="M983" s="16" t="b">
        <f t="shared" si="91"/>
        <v>1</v>
      </c>
      <c r="N983" s="16" t="b">
        <f t="shared" si="92"/>
        <v>1</v>
      </c>
      <c r="O983" s="16" t="b">
        <f t="shared" si="93"/>
        <v>1</v>
      </c>
    </row>
    <row r="984" spans="1:15">
      <c r="A984" s="77">
        <v>965</v>
      </c>
      <c r="B984" s="212"/>
      <c r="C984" s="213"/>
      <c r="D984" s="206"/>
      <c r="E984" s="230"/>
      <c r="F984" s="212"/>
      <c r="G984" s="206"/>
      <c r="H984" s="338"/>
      <c r="I984" s="390"/>
      <c r="J984" s="16" t="b">
        <f t="shared" si="94"/>
        <v>1</v>
      </c>
      <c r="K984" s="16" t="b">
        <f t="shared" si="95"/>
        <v>1</v>
      </c>
      <c r="L984" s="16" t="b">
        <f t="shared" si="96"/>
        <v>1</v>
      </c>
      <c r="M984" s="16" t="b">
        <f t="shared" si="91"/>
        <v>1</v>
      </c>
      <c r="N984" s="16" t="b">
        <f t="shared" si="92"/>
        <v>1</v>
      </c>
      <c r="O984" s="16" t="b">
        <f t="shared" si="93"/>
        <v>1</v>
      </c>
    </row>
    <row r="985" spans="1:15">
      <c r="A985" s="77">
        <v>966</v>
      </c>
      <c r="B985" s="212"/>
      <c r="C985" s="213"/>
      <c r="D985" s="206"/>
      <c r="E985" s="230"/>
      <c r="F985" s="212"/>
      <c r="G985" s="206"/>
      <c r="H985" s="338"/>
      <c r="I985" s="390"/>
      <c r="J985" s="16" t="b">
        <f t="shared" si="94"/>
        <v>1</v>
      </c>
      <c r="K985" s="16" t="b">
        <f t="shared" si="95"/>
        <v>1</v>
      </c>
      <c r="L985" s="16" t="b">
        <f t="shared" si="96"/>
        <v>1</v>
      </c>
      <c r="M985" s="16" t="b">
        <f t="shared" si="91"/>
        <v>1</v>
      </c>
      <c r="N985" s="16" t="b">
        <f t="shared" si="92"/>
        <v>1</v>
      </c>
      <c r="O985" s="16" t="b">
        <f t="shared" si="93"/>
        <v>1</v>
      </c>
    </row>
    <row r="986" spans="1:15">
      <c r="A986" s="77">
        <v>967</v>
      </c>
      <c r="B986" s="212"/>
      <c r="C986" s="213"/>
      <c r="D986" s="206"/>
      <c r="E986" s="230"/>
      <c r="F986" s="212"/>
      <c r="G986" s="206"/>
      <c r="H986" s="338"/>
      <c r="I986" s="390"/>
      <c r="J986" s="16" t="b">
        <f t="shared" si="94"/>
        <v>1</v>
      </c>
      <c r="K986" s="16" t="b">
        <f t="shared" si="95"/>
        <v>1</v>
      </c>
      <c r="L986" s="16" t="b">
        <f t="shared" si="96"/>
        <v>1</v>
      </c>
      <c r="M986" s="16" t="b">
        <f t="shared" si="91"/>
        <v>1</v>
      </c>
      <c r="N986" s="16" t="b">
        <f t="shared" si="92"/>
        <v>1</v>
      </c>
      <c r="O986" s="16" t="b">
        <f t="shared" si="93"/>
        <v>1</v>
      </c>
    </row>
    <row r="987" spans="1:15">
      <c r="A987" s="77">
        <v>968</v>
      </c>
      <c r="B987" s="212"/>
      <c r="C987" s="213"/>
      <c r="D987" s="206"/>
      <c r="E987" s="230"/>
      <c r="F987" s="212"/>
      <c r="G987" s="206"/>
      <c r="H987" s="338"/>
      <c r="I987" s="390"/>
      <c r="J987" s="16" t="b">
        <f t="shared" si="94"/>
        <v>1</v>
      </c>
      <c r="K987" s="16" t="b">
        <f t="shared" si="95"/>
        <v>1</v>
      </c>
      <c r="L987" s="16" t="b">
        <f t="shared" si="96"/>
        <v>1</v>
      </c>
      <c r="M987" s="16" t="b">
        <f t="shared" si="91"/>
        <v>1</v>
      </c>
      <c r="N987" s="16" t="b">
        <f t="shared" si="92"/>
        <v>1</v>
      </c>
      <c r="O987" s="16" t="b">
        <f t="shared" si="93"/>
        <v>1</v>
      </c>
    </row>
    <row r="988" spans="1:15">
      <c r="A988" s="77">
        <v>969</v>
      </c>
      <c r="B988" s="212"/>
      <c r="C988" s="213"/>
      <c r="D988" s="206"/>
      <c r="E988" s="230"/>
      <c r="F988" s="212"/>
      <c r="G988" s="206"/>
      <c r="H988" s="338"/>
      <c r="I988" s="390"/>
      <c r="J988" s="16" t="b">
        <f t="shared" si="94"/>
        <v>1</v>
      </c>
      <c r="K988" s="16" t="b">
        <f t="shared" si="95"/>
        <v>1</v>
      </c>
      <c r="L988" s="16" t="b">
        <f t="shared" si="96"/>
        <v>1</v>
      </c>
      <c r="M988" s="16" t="b">
        <f t="shared" si="91"/>
        <v>1</v>
      </c>
      <c r="N988" s="16" t="b">
        <f t="shared" si="92"/>
        <v>1</v>
      </c>
      <c r="O988" s="16" t="b">
        <f t="shared" si="93"/>
        <v>1</v>
      </c>
    </row>
    <row r="989" spans="1:15">
      <c r="A989" s="77">
        <v>970</v>
      </c>
      <c r="B989" s="212"/>
      <c r="C989" s="213"/>
      <c r="D989" s="206"/>
      <c r="E989" s="230"/>
      <c r="F989" s="212"/>
      <c r="G989" s="206"/>
      <c r="H989" s="338"/>
      <c r="I989" s="390"/>
      <c r="J989" s="16" t="b">
        <f t="shared" si="94"/>
        <v>1</v>
      </c>
      <c r="K989" s="16" t="b">
        <f t="shared" si="95"/>
        <v>1</v>
      </c>
      <c r="L989" s="16" t="b">
        <f t="shared" si="96"/>
        <v>1</v>
      </c>
      <c r="M989" s="16" t="b">
        <f t="shared" si="91"/>
        <v>1</v>
      </c>
      <c r="N989" s="16" t="b">
        <f t="shared" si="92"/>
        <v>1</v>
      </c>
      <c r="O989" s="16" t="b">
        <f t="shared" si="93"/>
        <v>1</v>
      </c>
    </row>
    <row r="990" spans="1:15">
      <c r="A990" s="77">
        <v>971</v>
      </c>
      <c r="B990" s="212"/>
      <c r="C990" s="213"/>
      <c r="D990" s="206"/>
      <c r="E990" s="230"/>
      <c r="F990" s="212"/>
      <c r="G990" s="206"/>
      <c r="H990" s="338"/>
      <c r="I990" s="390"/>
      <c r="J990" s="16" t="b">
        <f t="shared" si="94"/>
        <v>1</v>
      </c>
      <c r="K990" s="16" t="b">
        <f t="shared" si="95"/>
        <v>1</v>
      </c>
      <c r="L990" s="16" t="b">
        <f t="shared" si="96"/>
        <v>1</v>
      </c>
      <c r="M990" s="16" t="b">
        <f t="shared" si="91"/>
        <v>1</v>
      </c>
      <c r="N990" s="16" t="b">
        <f t="shared" si="92"/>
        <v>1</v>
      </c>
      <c r="O990" s="16" t="b">
        <f t="shared" si="93"/>
        <v>1</v>
      </c>
    </row>
    <row r="991" spans="1:15">
      <c r="A991" s="77">
        <v>972</v>
      </c>
      <c r="B991" s="212"/>
      <c r="C991" s="213"/>
      <c r="D991" s="206"/>
      <c r="E991" s="230"/>
      <c r="F991" s="212"/>
      <c r="G991" s="206"/>
      <c r="H991" s="338"/>
      <c r="I991" s="390"/>
      <c r="J991" s="16" t="b">
        <f t="shared" si="94"/>
        <v>1</v>
      </c>
      <c r="K991" s="16" t="b">
        <f t="shared" si="95"/>
        <v>1</v>
      </c>
      <c r="L991" s="16" t="b">
        <f t="shared" si="96"/>
        <v>1</v>
      </c>
      <c r="M991" s="16" t="b">
        <f t="shared" si="91"/>
        <v>1</v>
      </c>
      <c r="N991" s="16" t="b">
        <f t="shared" si="92"/>
        <v>1</v>
      </c>
      <c r="O991" s="16" t="b">
        <f t="shared" si="93"/>
        <v>1</v>
      </c>
    </row>
    <row r="992" spans="1:15">
      <c r="A992" s="77">
        <v>973</v>
      </c>
      <c r="B992" s="212"/>
      <c r="C992" s="213"/>
      <c r="D992" s="206"/>
      <c r="E992" s="230"/>
      <c r="F992" s="212"/>
      <c r="G992" s="206"/>
      <c r="H992" s="338"/>
      <c r="I992" s="390"/>
      <c r="J992" s="16" t="b">
        <f t="shared" si="94"/>
        <v>1</v>
      </c>
      <c r="K992" s="16" t="b">
        <f t="shared" si="95"/>
        <v>1</v>
      </c>
      <c r="L992" s="16" t="b">
        <f t="shared" si="96"/>
        <v>1</v>
      </c>
      <c r="M992" s="16" t="b">
        <f t="shared" si="91"/>
        <v>1</v>
      </c>
      <c r="N992" s="16" t="b">
        <f t="shared" si="92"/>
        <v>1</v>
      </c>
      <c r="O992" s="16" t="b">
        <f t="shared" si="93"/>
        <v>1</v>
      </c>
    </row>
    <row r="993" spans="1:15">
      <c r="A993" s="77">
        <v>974</v>
      </c>
      <c r="B993" s="212"/>
      <c r="C993" s="213"/>
      <c r="D993" s="206"/>
      <c r="E993" s="230"/>
      <c r="F993" s="212"/>
      <c r="G993" s="206"/>
      <c r="H993" s="338"/>
      <c r="I993" s="390"/>
      <c r="J993" s="16" t="b">
        <f t="shared" si="94"/>
        <v>1</v>
      </c>
      <c r="K993" s="16" t="b">
        <f t="shared" si="95"/>
        <v>1</v>
      </c>
      <c r="L993" s="16" t="b">
        <f t="shared" si="96"/>
        <v>1</v>
      </c>
      <c r="M993" s="16" t="b">
        <f t="shared" si="91"/>
        <v>1</v>
      </c>
      <c r="N993" s="16" t="b">
        <f t="shared" si="92"/>
        <v>1</v>
      </c>
      <c r="O993" s="16" t="b">
        <f t="shared" si="93"/>
        <v>1</v>
      </c>
    </row>
    <row r="994" spans="1:15">
      <c r="A994" s="77">
        <v>975</v>
      </c>
      <c r="B994" s="212"/>
      <c r="C994" s="213"/>
      <c r="D994" s="206"/>
      <c r="E994" s="230"/>
      <c r="F994" s="212"/>
      <c r="G994" s="206"/>
      <c r="H994" s="338"/>
      <c r="I994" s="390"/>
      <c r="J994" s="16" t="b">
        <f t="shared" si="94"/>
        <v>1</v>
      </c>
      <c r="K994" s="16" t="b">
        <f t="shared" si="95"/>
        <v>1</v>
      </c>
      <c r="L994" s="16" t="b">
        <f t="shared" si="96"/>
        <v>1</v>
      </c>
      <c r="M994" s="16" t="b">
        <f t="shared" si="91"/>
        <v>1</v>
      </c>
      <c r="N994" s="16" t="b">
        <f t="shared" si="92"/>
        <v>1</v>
      </c>
      <c r="O994" s="16" t="b">
        <f t="shared" si="93"/>
        <v>1</v>
      </c>
    </row>
    <row r="995" spans="1:15">
      <c r="A995" s="77">
        <v>976</v>
      </c>
      <c r="B995" s="212"/>
      <c r="C995" s="213"/>
      <c r="D995" s="206"/>
      <c r="E995" s="230"/>
      <c r="F995" s="212"/>
      <c r="G995" s="206"/>
      <c r="H995" s="338"/>
      <c r="I995" s="390"/>
      <c r="J995" s="16" t="b">
        <f t="shared" si="94"/>
        <v>1</v>
      </c>
      <c r="K995" s="16" t="b">
        <f t="shared" si="95"/>
        <v>1</v>
      </c>
      <c r="L995" s="16" t="b">
        <f t="shared" si="96"/>
        <v>1</v>
      </c>
      <c r="M995" s="16" t="b">
        <f t="shared" si="91"/>
        <v>1</v>
      </c>
      <c r="N995" s="16" t="b">
        <f t="shared" si="92"/>
        <v>1</v>
      </c>
      <c r="O995" s="16" t="b">
        <f t="shared" si="93"/>
        <v>1</v>
      </c>
    </row>
    <row r="996" spans="1:15">
      <c r="A996" s="77">
        <v>977</v>
      </c>
      <c r="B996" s="212"/>
      <c r="C996" s="213"/>
      <c r="D996" s="206"/>
      <c r="E996" s="230"/>
      <c r="F996" s="212"/>
      <c r="G996" s="206"/>
      <c r="H996" s="338"/>
      <c r="I996" s="390"/>
      <c r="J996" s="16" t="b">
        <f t="shared" si="94"/>
        <v>1</v>
      </c>
      <c r="K996" s="16" t="b">
        <f t="shared" si="95"/>
        <v>1</v>
      </c>
      <c r="L996" s="16" t="b">
        <f t="shared" si="96"/>
        <v>1</v>
      </c>
      <c r="M996" s="16" t="b">
        <f t="shared" si="91"/>
        <v>1</v>
      </c>
      <c r="N996" s="16" t="b">
        <f t="shared" si="92"/>
        <v>1</v>
      </c>
      <c r="O996" s="16" t="b">
        <f t="shared" si="93"/>
        <v>1</v>
      </c>
    </row>
    <row r="997" spans="1:15">
      <c r="A997" s="77">
        <v>978</v>
      </c>
      <c r="B997" s="212"/>
      <c r="C997" s="213"/>
      <c r="D997" s="206"/>
      <c r="E997" s="230"/>
      <c r="F997" s="212"/>
      <c r="G997" s="206"/>
      <c r="H997" s="338"/>
      <c r="I997" s="390"/>
      <c r="J997" s="16" t="b">
        <f t="shared" si="94"/>
        <v>1</v>
      </c>
      <c r="K997" s="16" t="b">
        <f t="shared" si="95"/>
        <v>1</v>
      </c>
      <c r="L997" s="16" t="b">
        <f t="shared" si="96"/>
        <v>1</v>
      </c>
      <c r="M997" s="16" t="b">
        <f t="shared" si="91"/>
        <v>1</v>
      </c>
      <c r="N997" s="16" t="b">
        <f t="shared" si="92"/>
        <v>1</v>
      </c>
      <c r="O997" s="16" t="b">
        <f t="shared" si="93"/>
        <v>1</v>
      </c>
    </row>
    <row r="998" spans="1:15">
      <c r="A998" s="77">
        <v>979</v>
      </c>
      <c r="B998" s="212"/>
      <c r="C998" s="213"/>
      <c r="D998" s="206"/>
      <c r="E998" s="230"/>
      <c r="F998" s="212"/>
      <c r="G998" s="206"/>
      <c r="H998" s="338"/>
      <c r="I998" s="390"/>
      <c r="J998" s="16" t="b">
        <f t="shared" si="94"/>
        <v>1</v>
      </c>
      <c r="K998" s="16" t="b">
        <f t="shared" si="95"/>
        <v>1</v>
      </c>
      <c r="L998" s="16" t="b">
        <f t="shared" si="96"/>
        <v>1</v>
      </c>
      <c r="M998" s="16" t="b">
        <f t="shared" si="91"/>
        <v>1</v>
      </c>
      <c r="N998" s="16" t="b">
        <f t="shared" si="92"/>
        <v>1</v>
      </c>
      <c r="O998" s="16" t="b">
        <f t="shared" si="93"/>
        <v>1</v>
      </c>
    </row>
    <row r="999" spans="1:15">
      <c r="A999" s="77">
        <v>980</v>
      </c>
      <c r="B999" s="212"/>
      <c r="C999" s="213"/>
      <c r="D999" s="206"/>
      <c r="E999" s="230"/>
      <c r="F999" s="212"/>
      <c r="G999" s="206"/>
      <c r="H999" s="338"/>
      <c r="I999" s="390"/>
      <c r="J999" s="16" t="b">
        <f t="shared" si="94"/>
        <v>1</v>
      </c>
      <c r="K999" s="16" t="b">
        <f t="shared" si="95"/>
        <v>1</v>
      </c>
      <c r="L999" s="16" t="b">
        <f t="shared" si="96"/>
        <v>1</v>
      </c>
      <c r="M999" s="16" t="b">
        <f t="shared" si="91"/>
        <v>1</v>
      </c>
      <c r="N999" s="16" t="b">
        <f t="shared" si="92"/>
        <v>1</v>
      </c>
      <c r="O999" s="16" t="b">
        <f t="shared" si="93"/>
        <v>1</v>
      </c>
    </row>
    <row r="1000" spans="1:15">
      <c r="A1000" s="77">
        <v>981</v>
      </c>
      <c r="B1000" s="212"/>
      <c r="C1000" s="213"/>
      <c r="D1000" s="206"/>
      <c r="E1000" s="230"/>
      <c r="F1000" s="212"/>
      <c r="G1000" s="206"/>
      <c r="H1000" s="338"/>
      <c r="I1000" s="390"/>
      <c r="J1000" s="16" t="b">
        <f t="shared" si="94"/>
        <v>1</v>
      </c>
      <c r="K1000" s="16" t="b">
        <f t="shared" si="95"/>
        <v>1</v>
      </c>
      <c r="L1000" s="16" t="b">
        <f t="shared" si="96"/>
        <v>1</v>
      </c>
      <c r="M1000" s="16" t="b">
        <f t="shared" si="91"/>
        <v>1</v>
      </c>
      <c r="N1000" s="16" t="b">
        <f t="shared" si="92"/>
        <v>1</v>
      </c>
      <c r="O1000" s="16" t="b">
        <f t="shared" si="93"/>
        <v>1</v>
      </c>
    </row>
    <row r="1001" spans="1:15">
      <c r="A1001" s="77">
        <v>982</v>
      </c>
      <c r="B1001" s="212"/>
      <c r="C1001" s="213"/>
      <c r="D1001" s="206"/>
      <c r="E1001" s="230"/>
      <c r="F1001" s="212"/>
      <c r="G1001" s="206"/>
      <c r="H1001" s="338"/>
      <c r="I1001" s="390"/>
      <c r="J1001" s="16" t="b">
        <f t="shared" si="94"/>
        <v>1</v>
      </c>
      <c r="K1001" s="16" t="b">
        <f t="shared" si="95"/>
        <v>1</v>
      </c>
      <c r="L1001" s="16" t="b">
        <f t="shared" si="96"/>
        <v>1</v>
      </c>
      <c r="M1001" s="16" t="b">
        <f t="shared" si="91"/>
        <v>1</v>
      </c>
      <c r="N1001" s="16" t="b">
        <f t="shared" si="92"/>
        <v>1</v>
      </c>
      <c r="O1001" s="16" t="b">
        <f t="shared" si="93"/>
        <v>1</v>
      </c>
    </row>
    <row r="1002" spans="1:15">
      <c r="A1002" s="77">
        <v>983</v>
      </c>
      <c r="B1002" s="212"/>
      <c r="C1002" s="213"/>
      <c r="D1002" s="206"/>
      <c r="E1002" s="230"/>
      <c r="F1002" s="212"/>
      <c r="G1002" s="206"/>
      <c r="H1002" s="338"/>
      <c r="I1002" s="390"/>
      <c r="J1002" s="16" t="b">
        <f t="shared" si="94"/>
        <v>1</v>
      </c>
      <c r="K1002" s="16" t="b">
        <f t="shared" si="95"/>
        <v>1</v>
      </c>
      <c r="L1002" s="16" t="b">
        <f t="shared" si="96"/>
        <v>1</v>
      </c>
      <c r="M1002" s="16" t="b">
        <f t="shared" si="91"/>
        <v>1</v>
      </c>
      <c r="N1002" s="16" t="b">
        <f t="shared" si="92"/>
        <v>1</v>
      </c>
      <c r="O1002" s="16" t="b">
        <f t="shared" si="93"/>
        <v>1</v>
      </c>
    </row>
    <row r="1003" spans="1:15">
      <c r="A1003" s="77">
        <v>984</v>
      </c>
      <c r="B1003" s="212"/>
      <c r="C1003" s="213"/>
      <c r="D1003" s="206"/>
      <c r="E1003" s="230"/>
      <c r="F1003" s="212"/>
      <c r="G1003" s="206"/>
      <c r="H1003" s="338"/>
      <c r="I1003" s="390"/>
      <c r="J1003" s="16" t="b">
        <f t="shared" si="94"/>
        <v>1</v>
      </c>
      <c r="K1003" s="16" t="b">
        <f t="shared" si="95"/>
        <v>1</v>
      </c>
      <c r="L1003" s="16" t="b">
        <f t="shared" si="96"/>
        <v>1</v>
      </c>
      <c r="M1003" s="16" t="b">
        <f t="shared" si="91"/>
        <v>1</v>
      </c>
      <c r="N1003" s="16" t="b">
        <f t="shared" si="92"/>
        <v>1</v>
      </c>
      <c r="O1003" s="16" t="b">
        <f t="shared" si="93"/>
        <v>1</v>
      </c>
    </row>
    <row r="1004" spans="1:15">
      <c r="A1004" s="77">
        <v>985</v>
      </c>
      <c r="B1004" s="212"/>
      <c r="C1004" s="213"/>
      <c r="D1004" s="206"/>
      <c r="E1004" s="230"/>
      <c r="F1004" s="212"/>
      <c r="G1004" s="206"/>
      <c r="H1004" s="338"/>
      <c r="I1004" s="390"/>
      <c r="J1004" s="16" t="b">
        <f t="shared" si="94"/>
        <v>1</v>
      </c>
      <c r="K1004" s="16" t="b">
        <f t="shared" si="95"/>
        <v>1</v>
      </c>
      <c r="L1004" s="16" t="b">
        <f t="shared" si="96"/>
        <v>1</v>
      </c>
      <c r="M1004" s="16" t="b">
        <f t="shared" si="91"/>
        <v>1</v>
      </c>
      <c r="N1004" s="16" t="b">
        <f t="shared" si="92"/>
        <v>1</v>
      </c>
      <c r="O1004" s="16" t="b">
        <f t="shared" si="93"/>
        <v>1</v>
      </c>
    </row>
    <row r="1005" spans="1:15">
      <c r="A1005" s="77">
        <v>986</v>
      </c>
      <c r="B1005" s="212"/>
      <c r="C1005" s="213"/>
      <c r="D1005" s="206"/>
      <c r="E1005" s="230"/>
      <c r="F1005" s="212"/>
      <c r="G1005" s="206"/>
      <c r="H1005" s="338"/>
      <c r="I1005" s="390"/>
      <c r="J1005" s="16" t="b">
        <f t="shared" si="94"/>
        <v>1</v>
      </c>
      <c r="K1005" s="16" t="b">
        <f t="shared" si="95"/>
        <v>1</v>
      </c>
      <c r="L1005" s="16" t="b">
        <f t="shared" si="96"/>
        <v>1</v>
      </c>
      <c r="M1005" s="16" t="b">
        <f t="shared" si="91"/>
        <v>1</v>
      </c>
      <c r="N1005" s="16" t="b">
        <f t="shared" si="92"/>
        <v>1</v>
      </c>
      <c r="O1005" s="16" t="b">
        <f t="shared" si="93"/>
        <v>1</v>
      </c>
    </row>
    <row r="1006" spans="1:15">
      <c r="A1006" s="77">
        <v>987</v>
      </c>
      <c r="B1006" s="212"/>
      <c r="C1006" s="213"/>
      <c r="D1006" s="206"/>
      <c r="E1006" s="230"/>
      <c r="F1006" s="212"/>
      <c r="G1006" s="206"/>
      <c r="H1006" s="338"/>
      <c r="I1006" s="390"/>
      <c r="J1006" s="16" t="b">
        <f t="shared" si="94"/>
        <v>1</v>
      </c>
      <c r="K1006" s="16" t="b">
        <f t="shared" si="95"/>
        <v>1</v>
      </c>
      <c r="L1006" s="16" t="b">
        <f t="shared" si="96"/>
        <v>1</v>
      </c>
      <c r="M1006" s="16" t="b">
        <f t="shared" si="91"/>
        <v>1</v>
      </c>
      <c r="N1006" s="16" t="b">
        <f t="shared" si="92"/>
        <v>1</v>
      </c>
      <c r="O1006" s="16" t="b">
        <f t="shared" si="93"/>
        <v>1</v>
      </c>
    </row>
    <row r="1007" spans="1:15">
      <c r="A1007" s="77">
        <v>988</v>
      </c>
      <c r="B1007" s="212"/>
      <c r="C1007" s="213"/>
      <c r="D1007" s="206"/>
      <c r="E1007" s="230"/>
      <c r="F1007" s="212"/>
      <c r="G1007" s="206"/>
      <c r="H1007" s="338"/>
      <c r="I1007" s="390"/>
      <c r="J1007" s="16" t="b">
        <f t="shared" si="94"/>
        <v>1</v>
      </c>
      <c r="K1007" s="16" t="b">
        <f t="shared" si="95"/>
        <v>1</v>
      </c>
      <c r="L1007" s="16" t="b">
        <f t="shared" si="96"/>
        <v>1</v>
      </c>
      <c r="M1007" s="16" t="b">
        <f t="shared" si="91"/>
        <v>1</v>
      </c>
      <c r="N1007" s="16" t="b">
        <f t="shared" si="92"/>
        <v>1</v>
      </c>
      <c r="O1007" s="16" t="b">
        <f t="shared" si="93"/>
        <v>1</v>
      </c>
    </row>
    <row r="1008" spans="1:15">
      <c r="A1008" s="77">
        <v>989</v>
      </c>
      <c r="B1008" s="212"/>
      <c r="C1008" s="213"/>
      <c r="D1008" s="206"/>
      <c r="E1008" s="230"/>
      <c r="F1008" s="212"/>
      <c r="G1008" s="206"/>
      <c r="H1008" s="338"/>
      <c r="I1008" s="390"/>
      <c r="J1008" s="16" t="b">
        <f t="shared" si="94"/>
        <v>1</v>
      </c>
      <c r="K1008" s="16" t="b">
        <f t="shared" si="95"/>
        <v>1</v>
      </c>
      <c r="L1008" s="16" t="b">
        <f t="shared" si="96"/>
        <v>1</v>
      </c>
      <c r="M1008" s="16" t="b">
        <f t="shared" si="91"/>
        <v>1</v>
      </c>
      <c r="N1008" s="16" t="b">
        <f t="shared" si="92"/>
        <v>1</v>
      </c>
      <c r="O1008" s="16" t="b">
        <f t="shared" si="93"/>
        <v>1</v>
      </c>
    </row>
    <row r="1009" spans="1:15">
      <c r="A1009" s="77">
        <v>990</v>
      </c>
      <c r="B1009" s="212"/>
      <c r="C1009" s="213"/>
      <c r="D1009" s="206"/>
      <c r="E1009" s="230"/>
      <c r="F1009" s="212"/>
      <c r="G1009" s="206"/>
      <c r="H1009" s="338"/>
      <c r="I1009" s="390"/>
      <c r="J1009" s="16" t="b">
        <f t="shared" si="94"/>
        <v>1</v>
      </c>
      <c r="K1009" s="16" t="b">
        <f t="shared" si="95"/>
        <v>1</v>
      </c>
      <c r="L1009" s="16" t="b">
        <f t="shared" si="96"/>
        <v>1</v>
      </c>
      <c r="M1009" s="16" t="b">
        <f t="shared" si="91"/>
        <v>1</v>
      </c>
      <c r="N1009" s="16" t="b">
        <f t="shared" si="92"/>
        <v>1</v>
      </c>
      <c r="O1009" s="16" t="b">
        <f t="shared" si="93"/>
        <v>1</v>
      </c>
    </row>
    <row r="1010" spans="1:15">
      <c r="A1010" s="77">
        <v>991</v>
      </c>
      <c r="B1010" s="212"/>
      <c r="C1010" s="213"/>
      <c r="D1010" s="206"/>
      <c r="E1010" s="230"/>
      <c r="F1010" s="212"/>
      <c r="G1010" s="206"/>
      <c r="H1010" s="338"/>
      <c r="I1010" s="390"/>
      <c r="J1010" s="16" t="b">
        <f t="shared" si="94"/>
        <v>1</v>
      </c>
      <c r="K1010" s="16" t="b">
        <f t="shared" si="95"/>
        <v>1</v>
      </c>
      <c r="L1010" s="16" t="b">
        <f t="shared" si="96"/>
        <v>1</v>
      </c>
      <c r="M1010" s="16" t="b">
        <f t="shared" si="91"/>
        <v>1</v>
      </c>
      <c r="N1010" s="16" t="b">
        <f t="shared" si="92"/>
        <v>1</v>
      </c>
      <c r="O1010" s="16" t="b">
        <f t="shared" si="93"/>
        <v>1</v>
      </c>
    </row>
    <row r="1011" spans="1:15">
      <c r="A1011" s="77">
        <v>992</v>
      </c>
      <c r="B1011" s="212"/>
      <c r="C1011" s="213"/>
      <c r="D1011" s="206"/>
      <c r="E1011" s="230"/>
      <c r="F1011" s="212"/>
      <c r="G1011" s="206"/>
      <c r="H1011" s="338"/>
      <c r="I1011" s="390"/>
      <c r="J1011" s="16" t="b">
        <f t="shared" si="94"/>
        <v>1</v>
      </c>
      <c r="K1011" s="16" t="b">
        <f t="shared" si="95"/>
        <v>1</v>
      </c>
      <c r="L1011" s="16" t="b">
        <f t="shared" si="96"/>
        <v>1</v>
      </c>
      <c r="M1011" s="16" t="b">
        <f t="shared" si="91"/>
        <v>1</v>
      </c>
      <c r="N1011" s="16" t="b">
        <f t="shared" si="92"/>
        <v>1</v>
      </c>
      <c r="O1011" s="16" t="b">
        <f t="shared" si="93"/>
        <v>1</v>
      </c>
    </row>
    <row r="1012" spans="1:15">
      <c r="A1012" s="77">
        <v>993</v>
      </c>
      <c r="B1012" s="212"/>
      <c r="C1012" s="213"/>
      <c r="D1012" s="206"/>
      <c r="E1012" s="230"/>
      <c r="F1012" s="212"/>
      <c r="G1012" s="206"/>
      <c r="H1012" s="338"/>
      <c r="I1012" s="390"/>
      <c r="J1012" s="16" t="b">
        <f t="shared" si="94"/>
        <v>1</v>
      </c>
      <c r="K1012" s="16" t="b">
        <f t="shared" si="95"/>
        <v>1</v>
      </c>
      <c r="L1012" s="16" t="b">
        <f t="shared" si="96"/>
        <v>1</v>
      </c>
      <c r="M1012" s="16" t="b">
        <f t="shared" si="91"/>
        <v>1</v>
      </c>
      <c r="N1012" s="16" t="b">
        <f t="shared" si="92"/>
        <v>1</v>
      </c>
      <c r="O1012" s="16" t="b">
        <f t="shared" si="93"/>
        <v>1</v>
      </c>
    </row>
    <row r="1013" spans="1:15">
      <c r="A1013" s="77">
        <v>994</v>
      </c>
      <c r="B1013" s="212"/>
      <c r="C1013" s="213"/>
      <c r="D1013" s="206"/>
      <c r="E1013" s="230"/>
      <c r="F1013" s="212"/>
      <c r="G1013" s="206"/>
      <c r="H1013" s="338"/>
      <c r="I1013" s="390"/>
      <c r="J1013" s="16" t="b">
        <f t="shared" si="94"/>
        <v>1</v>
      </c>
      <c r="K1013" s="16" t="b">
        <f t="shared" si="95"/>
        <v>1</v>
      </c>
      <c r="L1013" s="16" t="b">
        <f t="shared" si="96"/>
        <v>1</v>
      </c>
      <c r="M1013" s="16" t="b">
        <f t="shared" si="91"/>
        <v>1</v>
      </c>
      <c r="N1013" s="16" t="b">
        <f t="shared" si="92"/>
        <v>1</v>
      </c>
      <c r="O1013" s="16" t="b">
        <f t="shared" si="93"/>
        <v>1</v>
      </c>
    </row>
    <row r="1014" spans="1:15">
      <c r="A1014" s="77">
        <v>995</v>
      </c>
      <c r="B1014" s="212"/>
      <c r="C1014" s="213"/>
      <c r="D1014" s="206"/>
      <c r="E1014" s="230"/>
      <c r="F1014" s="212"/>
      <c r="G1014" s="206"/>
      <c r="H1014" s="338"/>
      <c r="I1014" s="390"/>
      <c r="J1014" s="16" t="b">
        <f t="shared" si="94"/>
        <v>1</v>
      </c>
      <c r="K1014" s="16" t="b">
        <f t="shared" si="95"/>
        <v>1</v>
      </c>
      <c r="L1014" s="16" t="b">
        <f t="shared" si="96"/>
        <v>1</v>
      </c>
      <c r="M1014" s="16" t="b">
        <f t="shared" si="91"/>
        <v>1</v>
      </c>
      <c r="N1014" s="16" t="b">
        <f t="shared" si="92"/>
        <v>1</v>
      </c>
      <c r="O1014" s="16" t="b">
        <f t="shared" si="93"/>
        <v>1</v>
      </c>
    </row>
    <row r="1015" spans="1:15">
      <c r="A1015" s="77">
        <v>996</v>
      </c>
      <c r="B1015" s="212"/>
      <c r="C1015" s="213"/>
      <c r="D1015" s="206"/>
      <c r="E1015" s="230"/>
      <c r="F1015" s="212"/>
      <c r="G1015" s="206"/>
      <c r="H1015" s="338"/>
      <c r="I1015" s="390"/>
      <c r="J1015" s="16" t="b">
        <f t="shared" si="94"/>
        <v>1</v>
      </c>
      <c r="K1015" s="16" t="b">
        <f t="shared" si="95"/>
        <v>1</v>
      </c>
      <c r="L1015" s="16" t="b">
        <f t="shared" si="96"/>
        <v>1</v>
      </c>
      <c r="M1015" s="16" t="b">
        <f t="shared" si="91"/>
        <v>1</v>
      </c>
      <c r="N1015" s="16" t="b">
        <f t="shared" si="92"/>
        <v>1</v>
      </c>
      <c r="O1015" s="16" t="b">
        <f t="shared" si="93"/>
        <v>1</v>
      </c>
    </row>
    <row r="1016" spans="1:15">
      <c r="A1016" s="77">
        <v>997</v>
      </c>
      <c r="B1016" s="212"/>
      <c r="C1016" s="213"/>
      <c r="D1016" s="206"/>
      <c r="E1016" s="230"/>
      <c r="F1016" s="212"/>
      <c r="G1016" s="206"/>
      <c r="H1016" s="338"/>
      <c r="I1016" s="390"/>
      <c r="J1016" s="16" t="b">
        <f t="shared" si="94"/>
        <v>1</v>
      </c>
      <c r="K1016" s="16" t="b">
        <f t="shared" si="95"/>
        <v>1</v>
      </c>
      <c r="L1016" s="16" t="b">
        <f t="shared" si="96"/>
        <v>1</v>
      </c>
      <c r="M1016" s="16" t="b">
        <f t="shared" si="91"/>
        <v>1</v>
      </c>
      <c r="N1016" s="16" t="b">
        <f t="shared" si="92"/>
        <v>1</v>
      </c>
      <c r="O1016" s="16" t="b">
        <f t="shared" si="93"/>
        <v>1</v>
      </c>
    </row>
    <row r="1017" spans="1:15">
      <c r="A1017" s="77">
        <v>998</v>
      </c>
      <c r="B1017" s="212"/>
      <c r="C1017" s="213"/>
      <c r="D1017" s="206"/>
      <c r="E1017" s="230"/>
      <c r="F1017" s="212"/>
      <c r="G1017" s="206"/>
      <c r="H1017" s="338"/>
      <c r="I1017" s="390"/>
      <c r="J1017" s="16" t="b">
        <f t="shared" si="94"/>
        <v>1</v>
      </c>
      <c r="K1017" s="16" t="b">
        <f t="shared" si="95"/>
        <v>1</v>
      </c>
      <c r="L1017" s="16" t="b">
        <f t="shared" si="96"/>
        <v>1</v>
      </c>
      <c r="M1017" s="16" t="b">
        <f t="shared" si="91"/>
        <v>1</v>
      </c>
      <c r="N1017" s="16" t="b">
        <f t="shared" si="92"/>
        <v>1</v>
      </c>
      <c r="O1017" s="16" t="b">
        <f t="shared" si="93"/>
        <v>1</v>
      </c>
    </row>
    <row r="1018" spans="1:15">
      <c r="A1018" s="77">
        <v>999</v>
      </c>
      <c r="B1018" s="212"/>
      <c r="C1018" s="213"/>
      <c r="D1018" s="206"/>
      <c r="E1018" s="230"/>
      <c r="F1018" s="212"/>
      <c r="G1018" s="206"/>
      <c r="H1018" s="338"/>
      <c r="I1018" s="390"/>
      <c r="J1018" s="16" t="b">
        <f t="shared" si="94"/>
        <v>1</v>
      </c>
      <c r="K1018" s="16" t="b">
        <f t="shared" si="95"/>
        <v>1</v>
      </c>
      <c r="L1018" s="16" t="b">
        <f t="shared" si="96"/>
        <v>1</v>
      </c>
      <c r="M1018" s="16" t="b">
        <f t="shared" si="91"/>
        <v>1</v>
      </c>
      <c r="N1018" s="16" t="b">
        <f t="shared" si="92"/>
        <v>1</v>
      </c>
      <c r="O1018" s="16" t="b">
        <f t="shared" si="93"/>
        <v>1</v>
      </c>
    </row>
    <row r="1019" spans="1:15" ht="16.5" thickBot="1">
      <c r="A1019" s="78">
        <v>1000</v>
      </c>
      <c r="B1019" s="215"/>
      <c r="C1019" s="216"/>
      <c r="D1019" s="209"/>
      <c r="E1019" s="341"/>
      <c r="F1019" s="215"/>
      <c r="G1019" s="209"/>
      <c r="H1019" s="339"/>
      <c r="I1019" s="390"/>
      <c r="J1019" s="16" t="b">
        <f t="shared" si="94"/>
        <v>1</v>
      </c>
      <c r="K1019" s="16" t="b">
        <f t="shared" si="95"/>
        <v>1</v>
      </c>
      <c r="L1019" s="16" t="b">
        <f t="shared" si="96"/>
        <v>1</v>
      </c>
      <c r="M1019" s="16" t="b">
        <f t="shared" si="91"/>
        <v>1</v>
      </c>
      <c r="N1019" s="16" t="b">
        <f t="shared" si="92"/>
        <v>1</v>
      </c>
      <c r="O1019" s="16" t="b">
        <f t="shared" si="93"/>
        <v>1</v>
      </c>
    </row>
  </sheetData>
  <sheetProtection algorithmName="SHA-512" hashValue="Cw/jm63fIAccv+9DohmyawGc4vnz8QLtBs34K+vYCAsDrrSzuxIbY10CWZuKU7KKIGbVYHNE7xlNso0dhfftzg==" saltValue="PEZj+h6bDdVXxtHFssMqcw==" spinCount="100000" sheet="1" objects="1" scenarios="1"/>
  <mergeCells count="4">
    <mergeCell ref="D1:E1"/>
    <mergeCell ref="A6:H6"/>
    <mergeCell ref="F11:G11"/>
    <mergeCell ref="F12:G12"/>
  </mergeCells>
  <conditionalFormatting sqref="F12">
    <cfRule type="cellIs" dxfId="95" priority="1" operator="equal">
      <formula>FALSE</formula>
    </cfRule>
    <cfRule type="cellIs" dxfId="94" priority="2" operator="equal">
      <formula>TRUE</formula>
    </cfRule>
  </conditionalFormatting>
  <dataValidations count="3">
    <dataValidation type="list" allowBlank="1" showInputMessage="1" showErrorMessage="1" sqref="G20:G1019">
      <formula1>ShortRelationList</formula1>
    </dataValidation>
    <dataValidation type="list" allowBlank="1" showInputMessage="1" showErrorMessage="1" sqref="D20:D1019">
      <formula1>CountriesList</formula1>
    </dataValidation>
    <dataValidation type="list" allowBlank="1" showInputMessage="1" showErrorMessage="1" sqref="E20:E1019">
      <formula1>type_list</formula1>
    </dataValidation>
  </dataValidations>
  <pageMargins left="0.7" right="0.7" top="0.75" bottom="0.75" header="0.3" footer="0.3"/>
  <pageSetup paperSize="9" scale="5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showGridLines="0" zoomScaleNormal="100" workbookViewId="0"/>
  </sheetViews>
  <sheetFormatPr defaultColWidth="9.140625" defaultRowHeight="15"/>
  <cols>
    <col min="1" max="1" width="6" style="391" customWidth="1"/>
    <col min="2" max="2" width="66.7109375" style="391" customWidth="1"/>
    <col min="3" max="3" width="3.5703125" style="391" customWidth="1"/>
    <col min="4" max="4" width="20.140625" style="391" customWidth="1"/>
    <col min="5" max="5" width="3.5703125" style="391" customWidth="1"/>
    <col min="6" max="6" width="20.140625" style="391" customWidth="1"/>
    <col min="7" max="7" width="3.5703125" style="391" customWidth="1"/>
    <col min="8" max="8" width="20.140625" style="391" customWidth="1"/>
    <col min="9" max="10" width="6" style="391" customWidth="1"/>
    <col min="11" max="14" width="9.140625" style="391" customWidth="1"/>
    <col min="15" max="16384" width="9.140625" style="391"/>
  </cols>
  <sheetData>
    <row r="1" spans="1:13" ht="21">
      <c r="A1" s="1" t="s">
        <v>548</v>
      </c>
      <c r="B1" s="1"/>
      <c r="C1" s="395"/>
      <c r="D1" s="395"/>
      <c r="E1" s="419"/>
      <c r="F1" s="419"/>
      <c r="G1" s="419"/>
      <c r="H1" s="395"/>
      <c r="I1" s="395"/>
      <c r="J1" s="395"/>
    </row>
    <row r="2" spans="1:13">
      <c r="A2" s="395"/>
      <c r="B2" s="395"/>
      <c r="C2" s="395"/>
      <c r="D2" s="395"/>
      <c r="E2" s="393"/>
      <c r="F2" s="393"/>
      <c r="G2" s="393"/>
      <c r="H2" s="393"/>
      <c r="I2" s="393"/>
      <c r="J2" s="393"/>
    </row>
    <row r="3" spans="1:13" ht="15.75">
      <c r="A3" s="574">
        <f>'General Info'!D22</f>
        <v>0</v>
      </c>
      <c r="B3" s="574"/>
      <c r="C3" s="395"/>
      <c r="D3" s="395"/>
      <c r="E3" s="395"/>
      <c r="F3" s="395"/>
      <c r="G3" s="395"/>
      <c r="H3" s="395"/>
      <c r="I3" s="395"/>
      <c r="J3" s="395"/>
    </row>
    <row r="4" spans="1:13">
      <c r="A4" s="395"/>
      <c r="B4" s="395"/>
      <c r="C4" s="395"/>
      <c r="D4" s="395"/>
      <c r="E4" s="393"/>
      <c r="F4" s="393"/>
      <c r="G4" s="393"/>
      <c r="H4" s="393"/>
      <c r="I4" s="393"/>
      <c r="J4" s="393"/>
    </row>
    <row r="5" spans="1:13" ht="18.75">
      <c r="A5" s="558" t="s">
        <v>615</v>
      </c>
      <c r="B5" s="558"/>
      <c r="C5" s="558"/>
      <c r="D5" s="558"/>
      <c r="E5" s="558"/>
      <c r="F5" s="558"/>
      <c r="G5" s="558"/>
      <c r="H5" s="558"/>
      <c r="I5" s="558"/>
      <c r="J5" s="558"/>
    </row>
    <row r="6" spans="1:13" ht="15.75">
      <c r="A6" s="24" t="s">
        <v>78</v>
      </c>
      <c r="B6" s="395"/>
      <c r="C6" s="395"/>
      <c r="D6" s="395"/>
      <c r="E6" s="393"/>
      <c r="F6" s="393"/>
      <c r="G6" s="393"/>
      <c r="H6" s="393"/>
      <c r="I6" s="393"/>
      <c r="J6" s="393"/>
    </row>
    <row r="7" spans="1:13" ht="30.75" customHeight="1">
      <c r="A7" s="582" t="s">
        <v>831</v>
      </c>
      <c r="B7" s="582"/>
      <c r="C7" s="582"/>
      <c r="D7" s="582"/>
      <c r="E7" s="582"/>
      <c r="F7" s="582"/>
      <c r="G7" s="582"/>
      <c r="H7" s="582"/>
      <c r="I7" s="582"/>
      <c r="J7" s="498"/>
    </row>
    <row r="8" spans="1:13">
      <c r="A8" s="121"/>
      <c r="B8" s="395"/>
      <c r="C8" s="395"/>
      <c r="D8" s="395"/>
      <c r="E8" s="393"/>
      <c r="F8" s="393"/>
      <c r="G8" s="393"/>
      <c r="H8" s="393"/>
      <c r="I8" s="393"/>
      <c r="J8" s="393"/>
    </row>
    <row r="9" spans="1:13" s="405" customFormat="1" ht="12.75">
      <c r="A9" s="404"/>
      <c r="B9" s="412"/>
      <c r="C9" s="335"/>
      <c r="D9" s="409" t="s">
        <v>75</v>
      </c>
      <c r="E9" s="410"/>
      <c r="F9" s="409" t="s">
        <v>77</v>
      </c>
      <c r="G9" s="410"/>
      <c r="H9" s="409" t="s">
        <v>330</v>
      </c>
      <c r="I9" s="403"/>
      <c r="J9" s="403"/>
    </row>
    <row r="10" spans="1:13" ht="15.75">
      <c r="A10" s="396"/>
      <c r="B10" s="413"/>
      <c r="C10" s="274"/>
      <c r="D10" s="409" t="s">
        <v>514</v>
      </c>
      <c r="E10" s="410"/>
      <c r="F10" s="409" t="s">
        <v>513</v>
      </c>
      <c r="G10" s="410"/>
      <c r="H10" s="409" t="s">
        <v>537</v>
      </c>
      <c r="I10" s="393"/>
      <c r="J10" s="393"/>
    </row>
    <row r="11" spans="1:13" ht="15.75">
      <c r="A11" s="396"/>
      <c r="B11" s="414"/>
      <c r="C11" s="274"/>
      <c r="D11" s="401">
        <f>'General Info'!D18</f>
        <v>0</v>
      </c>
      <c r="E11" s="402"/>
      <c r="F11" s="402">
        <f>'General Info'!D16</f>
        <v>0</v>
      </c>
      <c r="G11" s="402"/>
      <c r="H11" s="402">
        <f>'General Info'!D17</f>
        <v>0</v>
      </c>
      <c r="I11" s="393"/>
      <c r="J11" s="393"/>
    </row>
    <row r="12" spans="1:13" ht="15.75">
      <c r="A12" s="396"/>
      <c r="B12" s="414"/>
      <c r="C12" s="274"/>
      <c r="D12" s="400"/>
      <c r="E12" s="399"/>
      <c r="F12" s="399"/>
      <c r="G12" s="399"/>
      <c r="H12" s="399"/>
      <c r="I12" s="393"/>
      <c r="J12" s="393"/>
    </row>
    <row r="13" spans="1:13" ht="15.75">
      <c r="A13" s="502" t="s">
        <v>26</v>
      </c>
      <c r="B13" s="504" t="s">
        <v>617</v>
      </c>
      <c r="C13" s="79"/>
      <c r="D13" s="6"/>
      <c r="E13" s="393"/>
      <c r="F13" s="393"/>
      <c r="G13" s="393"/>
      <c r="H13" s="393"/>
      <c r="I13" s="393"/>
      <c r="J13" s="393"/>
    </row>
    <row r="14" spans="1:13" ht="15.75">
      <c r="A14" s="502"/>
      <c r="B14" s="505" t="s">
        <v>629</v>
      </c>
      <c r="C14" s="79"/>
      <c r="D14" s="6"/>
      <c r="E14" s="393"/>
      <c r="F14" s="393"/>
      <c r="G14" s="393"/>
      <c r="H14" s="393"/>
      <c r="I14" s="393"/>
      <c r="J14" s="393"/>
    </row>
    <row r="15" spans="1:13" ht="16.5" thickBot="1">
      <c r="A15" s="510"/>
      <c r="B15" s="509"/>
      <c r="C15" s="79"/>
      <c r="D15" s="6"/>
      <c r="E15" s="393"/>
      <c r="F15" s="393"/>
      <c r="G15" s="393"/>
      <c r="H15" s="393"/>
      <c r="I15" s="393"/>
      <c r="J15" s="393"/>
    </row>
    <row r="16" spans="1:13" ht="30.75" thickBot="1">
      <c r="A16" s="508" t="s">
        <v>618</v>
      </c>
      <c r="B16" s="416" t="s">
        <v>624</v>
      </c>
      <c r="C16" s="274"/>
      <c r="D16" s="6"/>
      <c r="E16" s="393"/>
      <c r="F16" s="397"/>
      <c r="G16" s="393"/>
      <c r="H16" s="393"/>
      <c r="I16" s="393"/>
      <c r="J16" s="393"/>
      <c r="L16" s="530" t="b">
        <f>IF(AND(F16="NO",OR(D21&lt;&gt;0,F23&lt;&gt;0,H23&lt;&gt;0,F25&lt;&gt;0,H25&lt;&gt;0)),FALSE,TRUE)</f>
        <v>1</v>
      </c>
      <c r="M16" s="530" t="b">
        <f>IF(ISNUMBER(MATCH(F16,List_YesNo,0)),TRUE,FALSE)</f>
        <v>0</v>
      </c>
    </row>
    <row r="17" spans="1:10" ht="15.75">
      <c r="A17" s="396"/>
      <c r="B17" s="417"/>
      <c r="C17" s="274"/>
      <c r="D17" s="274"/>
      <c r="E17" s="393"/>
      <c r="F17" s="393"/>
      <c r="G17" s="393"/>
      <c r="H17" s="393"/>
      <c r="I17" s="393"/>
      <c r="J17" s="393"/>
    </row>
    <row r="18" spans="1:10" ht="25.5">
      <c r="A18" s="396"/>
      <c r="B18" s="506" t="s">
        <v>620</v>
      </c>
      <c r="C18" s="415"/>
      <c r="D18" s="415"/>
      <c r="E18" s="415"/>
      <c r="F18" s="415"/>
      <c r="G18" s="415"/>
      <c r="H18" s="415"/>
      <c r="I18" s="393"/>
      <c r="J18" s="393"/>
    </row>
    <row r="19" spans="1:10" ht="25.5">
      <c r="A19" s="396"/>
      <c r="B19" s="506" t="s">
        <v>621</v>
      </c>
      <c r="C19" s="415"/>
      <c r="D19" s="415"/>
      <c r="E19" s="415"/>
      <c r="F19" s="415"/>
      <c r="G19" s="415"/>
      <c r="H19" s="415"/>
      <c r="I19" s="393"/>
      <c r="J19" s="393"/>
    </row>
    <row r="20" spans="1:10" ht="16.5" thickBot="1">
      <c r="A20" s="396"/>
      <c r="B20" s="506"/>
      <c r="C20" s="274"/>
      <c r="D20" s="274"/>
      <c r="E20" s="393"/>
      <c r="F20" s="393"/>
      <c r="G20" s="393"/>
      <c r="H20" s="393"/>
      <c r="I20" s="393"/>
      <c r="J20" s="393"/>
    </row>
    <row r="21" spans="1:10" ht="30.95" customHeight="1" thickBot="1">
      <c r="A21" s="508" t="s">
        <v>619</v>
      </c>
      <c r="B21" s="416" t="s">
        <v>625</v>
      </c>
      <c r="C21" s="274"/>
      <c r="D21" s="398"/>
      <c r="E21" s="393"/>
      <c r="F21" s="274"/>
      <c r="G21" s="274"/>
      <c r="H21" s="274"/>
      <c r="I21" s="393"/>
      <c r="J21" s="393"/>
    </row>
    <row r="22" spans="1:10" ht="16.5" thickBot="1">
      <c r="A22" s="396"/>
      <c r="B22" s="417"/>
      <c r="C22" s="274"/>
      <c r="D22" s="274"/>
      <c r="E22" s="393"/>
      <c r="F22" s="274"/>
      <c r="G22" s="393"/>
      <c r="H22" s="274"/>
      <c r="I22" s="393"/>
      <c r="J22" s="393"/>
    </row>
    <row r="23" spans="1:10" ht="30.95" customHeight="1" thickBot="1">
      <c r="A23" s="508" t="s">
        <v>622</v>
      </c>
      <c r="B23" s="416" t="s">
        <v>626</v>
      </c>
      <c r="C23" s="274"/>
      <c r="D23" s="274"/>
      <c r="E23" s="393"/>
      <c r="F23" s="398"/>
      <c r="G23" s="393"/>
      <c r="H23" s="398"/>
      <c r="I23" s="393"/>
      <c r="J23" s="393"/>
    </row>
    <row r="24" spans="1:10" ht="16.5" thickBot="1">
      <c r="A24" s="396"/>
      <c r="B24" s="417"/>
      <c r="C24" s="274"/>
      <c r="D24" s="274"/>
      <c r="E24" s="393"/>
      <c r="F24" s="274"/>
      <c r="G24" s="393"/>
      <c r="H24" s="274"/>
      <c r="I24" s="393"/>
      <c r="J24" s="393"/>
    </row>
    <row r="25" spans="1:10" ht="30.95" customHeight="1" thickBot="1">
      <c r="A25" s="508" t="s">
        <v>623</v>
      </c>
      <c r="B25" s="416" t="s">
        <v>628</v>
      </c>
      <c r="C25" s="274"/>
      <c r="D25" s="274"/>
      <c r="E25" s="393"/>
      <c r="F25" s="398"/>
      <c r="G25" s="393"/>
      <c r="H25" s="398"/>
      <c r="I25" s="393"/>
      <c r="J25" s="393"/>
    </row>
    <row r="26" spans="1:10" ht="15.75">
      <c r="A26" s="396"/>
      <c r="B26" s="417"/>
      <c r="C26" s="274"/>
      <c r="D26" s="274"/>
      <c r="E26" s="393"/>
      <c r="F26" s="393"/>
      <c r="G26" s="393"/>
      <c r="H26" s="393"/>
      <c r="I26" s="393"/>
      <c r="J26" s="393"/>
    </row>
    <row r="27" spans="1:10" ht="15.75">
      <c r="A27" s="396"/>
      <c r="B27" s="417"/>
      <c r="C27" s="274"/>
      <c r="D27" s="274"/>
      <c r="E27" s="393"/>
      <c r="F27" s="393"/>
      <c r="G27" s="393"/>
      <c r="H27" s="393"/>
      <c r="I27" s="393"/>
      <c r="J27" s="393"/>
    </row>
    <row r="28" spans="1:10" ht="15.75">
      <c r="A28" s="502" t="s">
        <v>27</v>
      </c>
      <c r="B28" s="504" t="s">
        <v>47</v>
      </c>
      <c r="C28" s="79"/>
      <c r="D28" s="6"/>
      <c r="E28" s="393"/>
      <c r="F28" s="393"/>
      <c r="G28" s="393"/>
      <c r="H28" s="393"/>
      <c r="I28" s="393"/>
      <c r="J28" s="393"/>
    </row>
    <row r="29" spans="1:10" ht="16.5" thickBot="1">
      <c r="A29" s="396"/>
      <c r="B29" s="525"/>
      <c r="C29" s="274"/>
      <c r="D29" s="274"/>
      <c r="E29" s="393"/>
      <c r="F29" s="393"/>
      <c r="G29" s="393"/>
      <c r="H29" s="393"/>
      <c r="I29" s="393"/>
      <c r="J29" s="393"/>
    </row>
    <row r="30" spans="1:10" ht="28.5" thickBot="1">
      <c r="A30" s="508" t="s">
        <v>772</v>
      </c>
      <c r="B30" s="524" t="s">
        <v>782</v>
      </c>
      <c r="C30" s="274"/>
      <c r="D30" s="274"/>
      <c r="E30" s="393"/>
      <c r="F30" s="393"/>
      <c r="G30" s="393"/>
      <c r="H30" s="398"/>
      <c r="I30" s="393"/>
      <c r="J30" s="393"/>
    </row>
    <row r="31" spans="1:10" ht="15.75">
      <c r="A31" s="396"/>
      <c r="B31" s="507"/>
      <c r="C31" s="274"/>
      <c r="D31" s="274"/>
      <c r="E31" s="393"/>
      <c r="F31" s="393"/>
      <c r="G31" s="393"/>
      <c r="H31" s="393"/>
      <c r="I31" s="393"/>
      <c r="J31" s="393"/>
    </row>
    <row r="32" spans="1:10" ht="204">
      <c r="A32" s="396"/>
      <c r="B32" s="526" t="s">
        <v>832</v>
      </c>
      <c r="C32" s="274"/>
      <c r="D32" s="274"/>
      <c r="E32" s="393"/>
      <c r="F32" s="393"/>
      <c r="G32" s="393"/>
      <c r="H32" s="393"/>
      <c r="I32" s="393"/>
      <c r="J32" s="393"/>
    </row>
    <row r="33" spans="1:13" ht="16.5" thickBot="1">
      <c r="A33" s="396"/>
      <c r="B33" s="527"/>
      <c r="C33" s="274"/>
      <c r="D33" s="274"/>
      <c r="E33" s="393"/>
      <c r="F33" s="393"/>
      <c r="G33" s="393"/>
      <c r="H33" s="393"/>
      <c r="I33" s="393"/>
      <c r="J33" s="393"/>
    </row>
    <row r="34" spans="1:13" ht="33.75" customHeight="1" thickBot="1">
      <c r="A34" s="508" t="s">
        <v>773</v>
      </c>
      <c r="B34" s="524" t="s">
        <v>822</v>
      </c>
      <c r="C34" s="274"/>
      <c r="D34" s="274"/>
      <c r="E34" s="393"/>
      <c r="F34" s="393"/>
      <c r="G34" s="393"/>
      <c r="H34" s="500"/>
      <c r="I34" s="511" t="s">
        <v>774</v>
      </c>
      <c r="J34" s="393"/>
    </row>
    <row r="35" spans="1:13" ht="15.75">
      <c r="A35" s="396"/>
      <c r="B35" s="527"/>
      <c r="C35" s="274"/>
      <c r="D35" s="274"/>
      <c r="E35" s="393"/>
      <c r="F35" s="393"/>
      <c r="G35" s="393"/>
      <c r="H35" s="393"/>
      <c r="I35" s="393"/>
      <c r="J35" s="393"/>
    </row>
    <row r="36" spans="1:13" ht="15.75">
      <c r="A36" s="396"/>
      <c r="B36" s="527"/>
      <c r="C36" s="274"/>
      <c r="D36" s="274"/>
      <c r="E36" s="393"/>
      <c r="F36" s="393"/>
      <c r="G36" s="393"/>
      <c r="H36" s="393"/>
      <c r="I36" s="393"/>
      <c r="J36" s="393"/>
    </row>
    <row r="37" spans="1:13" ht="15.75">
      <c r="A37" s="502" t="s">
        <v>28</v>
      </c>
      <c r="B37" s="504" t="s">
        <v>776</v>
      </c>
      <c r="C37" s="79"/>
      <c r="D37" s="6"/>
      <c r="E37" s="393"/>
      <c r="F37" s="393"/>
      <c r="G37" s="393"/>
      <c r="H37" s="393"/>
      <c r="I37" s="393"/>
      <c r="J37" s="393"/>
    </row>
    <row r="38" spans="1:13" ht="16.5" thickBot="1">
      <c r="A38" s="396"/>
      <c r="B38" s="527"/>
      <c r="C38" s="274"/>
      <c r="D38" s="274"/>
      <c r="E38" s="393"/>
      <c r="F38" s="393"/>
      <c r="G38" s="393"/>
      <c r="H38" s="393"/>
      <c r="I38" s="393"/>
      <c r="J38" s="393"/>
    </row>
    <row r="39" spans="1:13" ht="45.75" thickBot="1">
      <c r="A39" s="508" t="s">
        <v>777</v>
      </c>
      <c r="B39" s="524" t="s">
        <v>781</v>
      </c>
      <c r="C39" s="274"/>
      <c r="D39" s="398"/>
      <c r="E39" s="393"/>
      <c r="F39" s="393"/>
      <c r="G39" s="393"/>
      <c r="H39" s="393"/>
      <c r="I39" s="393"/>
      <c r="J39" s="393"/>
    </row>
    <row r="40" spans="1:13" ht="15.75">
      <c r="A40" s="396"/>
      <c r="B40" s="528" t="s">
        <v>834</v>
      </c>
      <c r="C40" s="274"/>
      <c r="D40" s="274"/>
      <c r="E40" s="393"/>
      <c r="F40" s="393"/>
      <c r="G40" s="393"/>
      <c r="H40" s="393"/>
      <c r="I40" s="393"/>
      <c r="J40" s="393"/>
    </row>
    <row r="41" spans="1:13" ht="16.5" thickBot="1">
      <c r="A41" s="396"/>
      <c r="B41" s="527"/>
      <c r="C41" s="274"/>
      <c r="D41" s="274"/>
      <c r="E41" s="393"/>
      <c r="F41" s="393"/>
      <c r="G41" s="393"/>
      <c r="H41" s="393"/>
      <c r="I41" s="393"/>
      <c r="J41" s="393"/>
    </row>
    <row r="42" spans="1:13" ht="30.75" thickBot="1">
      <c r="A42" s="508" t="s">
        <v>778</v>
      </c>
      <c r="B42" s="524" t="s">
        <v>779</v>
      </c>
      <c r="C42" s="274"/>
      <c r="D42" s="398"/>
      <c r="E42" s="393"/>
      <c r="F42" s="393"/>
      <c r="G42" s="393"/>
      <c r="H42" s="393"/>
      <c r="I42" s="393"/>
      <c r="J42" s="393"/>
    </row>
    <row r="43" spans="1:13" ht="38.25">
      <c r="A43" s="396"/>
      <c r="B43" s="526" t="s">
        <v>821</v>
      </c>
      <c r="C43" s="274"/>
      <c r="D43" s="274"/>
      <c r="E43" s="393"/>
      <c r="F43" s="393"/>
      <c r="G43" s="393"/>
      <c r="H43" s="393"/>
      <c r="I43" s="393"/>
      <c r="J43" s="393"/>
    </row>
    <row r="44" spans="1:13" ht="16.5" thickBot="1">
      <c r="A44" s="396"/>
      <c r="B44" s="527"/>
      <c r="C44" s="274"/>
      <c r="D44" s="274"/>
      <c r="E44" s="393"/>
      <c r="F44" s="393"/>
      <c r="G44" s="393"/>
      <c r="H44" s="393"/>
      <c r="I44" s="393"/>
      <c r="J44" s="393"/>
    </row>
    <row r="45" spans="1:13" ht="75.75" customHeight="1" thickBot="1">
      <c r="A45" s="508" t="s">
        <v>783</v>
      </c>
      <c r="B45" s="524" t="s">
        <v>820</v>
      </c>
      <c r="C45" s="274"/>
      <c r="D45" s="397"/>
      <c r="E45" s="393"/>
      <c r="F45" s="393"/>
      <c r="G45" s="393"/>
      <c r="H45" s="393"/>
      <c r="I45" s="393"/>
      <c r="J45" s="393"/>
      <c r="M45" s="530" t="b">
        <f>IF(ISNUMBER(MATCH(D45,List_YesNo,0)),TRUE,FALSE)</f>
        <v>0</v>
      </c>
    </row>
    <row r="46" spans="1:13" ht="15.75">
      <c r="A46" s="396"/>
      <c r="B46" s="527"/>
      <c r="C46" s="274"/>
      <c r="D46" s="274"/>
      <c r="E46" s="393"/>
      <c r="F46" s="393"/>
      <c r="G46" s="393"/>
      <c r="H46" s="393"/>
      <c r="I46" s="393"/>
      <c r="J46" s="393"/>
    </row>
    <row r="47" spans="1:13" ht="15.75">
      <c r="A47" s="396"/>
      <c r="B47" s="527"/>
      <c r="C47" s="274"/>
      <c r="D47" s="274"/>
      <c r="E47" s="393"/>
      <c r="F47" s="393"/>
      <c r="G47" s="393"/>
      <c r="H47" s="393"/>
      <c r="I47" s="393"/>
      <c r="J47" s="393"/>
    </row>
    <row r="48" spans="1:13" ht="15.75">
      <c r="A48" s="502" t="s">
        <v>29</v>
      </c>
      <c r="B48" s="504" t="s">
        <v>784</v>
      </c>
      <c r="C48" s="274"/>
      <c r="D48" s="274"/>
      <c r="E48" s="393"/>
      <c r="F48" s="393"/>
      <c r="G48" s="393"/>
      <c r="H48" s="393"/>
      <c r="I48" s="393"/>
      <c r="J48" s="393"/>
    </row>
    <row r="49" spans="1:10" ht="16.5" thickBot="1">
      <c r="A49" s="396"/>
      <c r="B49" s="527"/>
      <c r="C49" s="274"/>
      <c r="D49" s="274"/>
      <c r="E49" s="393"/>
      <c r="F49" s="393"/>
      <c r="G49" s="393"/>
      <c r="H49" s="393"/>
      <c r="I49" s="393"/>
      <c r="J49" s="393"/>
    </row>
    <row r="50" spans="1:10" ht="45.75" thickBot="1">
      <c r="A50" s="508" t="s">
        <v>785</v>
      </c>
      <c r="B50" s="524" t="s">
        <v>835</v>
      </c>
      <c r="C50" s="274"/>
      <c r="D50" s="274"/>
      <c r="E50" s="393"/>
      <c r="F50" s="393"/>
      <c r="G50" s="393"/>
      <c r="H50" s="500"/>
      <c r="I50" s="511" t="s">
        <v>774</v>
      </c>
      <c r="J50" s="393"/>
    </row>
    <row r="51" spans="1:10" ht="38.25">
      <c r="A51" s="396"/>
      <c r="B51" s="526" t="s">
        <v>786</v>
      </c>
      <c r="C51" s="274"/>
      <c r="D51" s="274"/>
      <c r="E51" s="393"/>
      <c r="F51" s="393"/>
      <c r="G51" s="393"/>
      <c r="H51" s="393"/>
      <c r="I51" s="393"/>
      <c r="J51" s="393"/>
    </row>
    <row r="52" spans="1:10" ht="16.5" thickBot="1">
      <c r="A52" s="396"/>
      <c r="B52" s="527"/>
      <c r="C52" s="274"/>
      <c r="D52" s="274"/>
      <c r="E52" s="393"/>
      <c r="F52" s="393"/>
      <c r="G52" s="393"/>
      <c r="H52" s="393"/>
      <c r="I52" s="393"/>
      <c r="J52" s="393"/>
    </row>
    <row r="53" spans="1:10" ht="18" customHeight="1" thickBot="1">
      <c r="A53" s="508" t="s">
        <v>787</v>
      </c>
      <c r="B53" s="524" t="s">
        <v>790</v>
      </c>
      <c r="C53" s="274"/>
      <c r="D53" s="274"/>
      <c r="E53" s="393"/>
      <c r="F53" s="393"/>
      <c r="G53" s="393"/>
      <c r="H53" s="398"/>
      <c r="I53" s="393"/>
      <c r="J53" s="393"/>
    </row>
    <row r="54" spans="1:10" ht="25.5">
      <c r="A54" s="396"/>
      <c r="B54" s="526" t="s">
        <v>788</v>
      </c>
      <c r="C54" s="274"/>
      <c r="D54" s="274"/>
      <c r="E54" s="393"/>
      <c r="F54" s="393"/>
      <c r="G54" s="393"/>
      <c r="H54" s="393"/>
      <c r="I54" s="393"/>
      <c r="J54" s="393"/>
    </row>
    <row r="55" spans="1:10" ht="16.5" thickBot="1">
      <c r="A55" s="396"/>
      <c r="B55" s="527"/>
      <c r="C55" s="274"/>
      <c r="D55" s="274"/>
      <c r="E55" s="393"/>
      <c r="F55" s="393"/>
      <c r="G55" s="393"/>
      <c r="H55" s="393"/>
      <c r="I55" s="393"/>
      <c r="J55" s="393"/>
    </row>
    <row r="56" spans="1:10" ht="16.5" thickBot="1">
      <c r="A56" s="508" t="s">
        <v>789</v>
      </c>
      <c r="B56" s="524" t="s">
        <v>827</v>
      </c>
      <c r="C56" s="274"/>
      <c r="D56" s="398"/>
      <c r="E56" s="393"/>
      <c r="F56" s="393"/>
      <c r="G56" s="393"/>
      <c r="H56" s="393"/>
      <c r="I56" s="393"/>
      <c r="J56" s="393"/>
    </row>
    <row r="57" spans="1:10" ht="25.5">
      <c r="A57" s="396"/>
      <c r="B57" s="526" t="s">
        <v>828</v>
      </c>
      <c r="C57" s="274"/>
      <c r="D57" s="274"/>
      <c r="E57" s="393"/>
      <c r="F57" s="393"/>
      <c r="G57" s="393"/>
      <c r="H57" s="393"/>
      <c r="I57" s="393"/>
      <c r="J57" s="393"/>
    </row>
    <row r="58" spans="1:10" ht="15.75">
      <c r="A58" s="396"/>
      <c r="B58" s="527"/>
      <c r="C58" s="274"/>
      <c r="D58" s="274"/>
      <c r="E58" s="393"/>
      <c r="F58" s="393"/>
      <c r="G58" s="393"/>
      <c r="H58" s="393"/>
      <c r="I58" s="393"/>
      <c r="J58" s="393"/>
    </row>
    <row r="59" spans="1:10" ht="15.75">
      <c r="A59" s="396"/>
      <c r="B59" s="527"/>
      <c r="C59" s="274"/>
      <c r="D59" s="274"/>
      <c r="E59" s="393"/>
      <c r="F59" s="393"/>
      <c r="G59" s="393"/>
      <c r="H59" s="393"/>
      <c r="I59" s="393"/>
      <c r="J59" s="393"/>
    </row>
    <row r="60" spans="1:10" ht="15.75">
      <c r="A60" s="502" t="s">
        <v>30</v>
      </c>
      <c r="B60" s="504" t="s">
        <v>794</v>
      </c>
      <c r="C60" s="274"/>
      <c r="D60" s="274"/>
      <c r="E60" s="393"/>
      <c r="F60" s="393"/>
      <c r="G60" s="393"/>
      <c r="H60" s="393"/>
      <c r="I60" s="393"/>
      <c r="J60" s="393"/>
    </row>
    <row r="61" spans="1:10" ht="16.5" thickBot="1">
      <c r="A61" s="396"/>
      <c r="B61" s="527"/>
      <c r="C61" s="274"/>
      <c r="D61" s="274"/>
      <c r="E61" s="393"/>
      <c r="F61" s="393"/>
      <c r="G61" s="393"/>
      <c r="H61" s="393"/>
      <c r="I61" s="393"/>
      <c r="J61" s="393"/>
    </row>
    <row r="62" spans="1:10" ht="16.5" thickBot="1">
      <c r="A62" s="522" t="s">
        <v>792</v>
      </c>
      <c r="B62" s="524" t="s">
        <v>795</v>
      </c>
      <c r="C62" s="274"/>
      <c r="D62" s="274"/>
      <c r="E62" s="393"/>
      <c r="F62" s="398"/>
      <c r="G62" s="393"/>
      <c r="H62" s="393"/>
      <c r="I62" s="393"/>
      <c r="J62" s="393"/>
    </row>
    <row r="63" spans="1:10" ht="128.25" customHeight="1">
      <c r="A63" s="396"/>
      <c r="B63" s="526" t="s">
        <v>796</v>
      </c>
      <c r="C63" s="274"/>
      <c r="D63" s="274"/>
      <c r="E63" s="393"/>
      <c r="F63" s="393"/>
      <c r="G63" s="393"/>
      <c r="H63" s="393"/>
      <c r="I63" s="393"/>
      <c r="J63" s="393"/>
    </row>
    <row r="64" spans="1:10" ht="16.5" thickBot="1">
      <c r="A64" s="396"/>
      <c r="B64" s="527"/>
      <c r="C64" s="274"/>
      <c r="D64" s="274"/>
      <c r="E64" s="393"/>
      <c r="F64" s="393"/>
      <c r="G64" s="393"/>
      <c r="H64" s="393"/>
      <c r="I64" s="393"/>
      <c r="J64" s="393"/>
    </row>
    <row r="65" spans="1:10" ht="16.5" thickBot="1">
      <c r="A65" s="522" t="s">
        <v>793</v>
      </c>
      <c r="B65" s="524" t="s">
        <v>797</v>
      </c>
      <c r="C65" s="274"/>
      <c r="D65" s="274"/>
      <c r="E65" s="393"/>
      <c r="F65" s="398"/>
      <c r="G65" s="393"/>
      <c r="H65" s="393"/>
      <c r="I65" s="393"/>
      <c r="J65" s="393"/>
    </row>
    <row r="66" spans="1:10" ht="51">
      <c r="A66" s="396"/>
      <c r="B66" s="526" t="s">
        <v>798</v>
      </c>
      <c r="C66" s="274"/>
      <c r="D66" s="274"/>
      <c r="E66" s="393"/>
      <c r="F66" s="393"/>
      <c r="G66" s="393"/>
      <c r="H66" s="393"/>
      <c r="I66" s="393"/>
      <c r="J66" s="393"/>
    </row>
    <row r="67" spans="1:10" ht="15.75">
      <c r="A67" s="396"/>
      <c r="B67" s="527"/>
      <c r="C67" s="274"/>
      <c r="D67" s="274"/>
      <c r="E67" s="393"/>
      <c r="F67" s="393"/>
      <c r="G67" s="393"/>
      <c r="H67" s="393"/>
      <c r="I67" s="393"/>
      <c r="J67" s="393"/>
    </row>
    <row r="68" spans="1:10" ht="15.75">
      <c r="A68" s="396"/>
      <c r="B68" s="527"/>
      <c r="C68" s="274"/>
      <c r="D68" s="274"/>
      <c r="E68" s="393"/>
      <c r="F68" s="393"/>
      <c r="G68" s="393"/>
      <c r="H68" s="393"/>
      <c r="I68" s="393"/>
      <c r="J68" s="393"/>
    </row>
    <row r="69" spans="1:10" ht="15.75">
      <c r="A69" s="502" t="s">
        <v>416</v>
      </c>
      <c r="B69" s="504" t="s">
        <v>800</v>
      </c>
      <c r="C69" s="274"/>
      <c r="D69" s="274"/>
      <c r="E69" s="393"/>
      <c r="F69" s="393"/>
      <c r="G69" s="393"/>
      <c r="H69" s="393"/>
      <c r="I69" s="393"/>
      <c r="J69" s="393"/>
    </row>
    <row r="70" spans="1:10" ht="16.5" thickBot="1">
      <c r="A70" s="396"/>
      <c r="B70" s="527"/>
      <c r="C70" s="274"/>
      <c r="D70" s="274"/>
      <c r="E70" s="393"/>
      <c r="F70" s="393"/>
      <c r="G70" s="393"/>
      <c r="H70" s="393"/>
      <c r="I70" s="393"/>
      <c r="J70" s="393"/>
    </row>
    <row r="71" spans="1:10" ht="18" customHeight="1" thickBot="1">
      <c r="A71" s="522" t="s">
        <v>488</v>
      </c>
      <c r="B71" s="524" t="s">
        <v>802</v>
      </c>
      <c r="C71" s="274"/>
      <c r="D71" s="274"/>
      <c r="E71" s="393"/>
      <c r="F71" s="393"/>
      <c r="G71" s="393"/>
      <c r="H71" s="398"/>
      <c r="I71" s="393"/>
      <c r="J71" s="393"/>
    </row>
    <row r="72" spans="1:10" ht="140.25">
      <c r="A72" s="396"/>
      <c r="B72" s="526" t="s">
        <v>803</v>
      </c>
      <c r="C72" s="274"/>
      <c r="D72" s="274"/>
      <c r="E72" s="393"/>
      <c r="F72" s="393"/>
      <c r="G72" s="393"/>
      <c r="H72" s="393"/>
      <c r="I72" s="393"/>
      <c r="J72" s="393"/>
    </row>
    <row r="73" spans="1:10" ht="15.75">
      <c r="A73" s="396"/>
      <c r="B73" s="527"/>
      <c r="C73" s="274"/>
      <c r="D73" s="274"/>
      <c r="E73" s="393"/>
      <c r="F73" s="393"/>
      <c r="G73" s="393"/>
      <c r="H73" s="393"/>
      <c r="I73" s="393"/>
      <c r="J73" s="393"/>
    </row>
    <row r="74" spans="1:10" ht="15.75">
      <c r="A74" s="396"/>
      <c r="B74" s="527"/>
      <c r="C74" s="274"/>
      <c r="D74" s="274"/>
      <c r="E74" s="393"/>
      <c r="F74" s="393"/>
      <c r="G74" s="393"/>
      <c r="H74" s="393"/>
      <c r="I74" s="393"/>
      <c r="J74" s="393"/>
    </row>
    <row r="75" spans="1:10" ht="15.75">
      <c r="A75" s="502" t="s">
        <v>418</v>
      </c>
      <c r="B75" s="504" t="s">
        <v>804</v>
      </c>
      <c r="C75" s="274"/>
      <c r="D75" s="274"/>
      <c r="E75" s="393"/>
      <c r="F75" s="393"/>
      <c r="G75" s="393"/>
      <c r="H75" s="393"/>
      <c r="I75" s="393"/>
      <c r="J75" s="393"/>
    </row>
    <row r="76" spans="1:10" ht="16.5" thickBot="1">
      <c r="A76" s="396"/>
      <c r="B76" s="527"/>
      <c r="C76" s="274"/>
      <c r="D76" s="274"/>
      <c r="E76" s="393"/>
      <c r="F76" s="393"/>
      <c r="G76" s="393"/>
      <c r="H76" s="393"/>
      <c r="I76" s="393"/>
      <c r="J76" s="393"/>
    </row>
    <row r="77" spans="1:10" ht="16.5" thickBot="1">
      <c r="A77" s="522" t="s">
        <v>801</v>
      </c>
      <c r="B77" s="524" t="s">
        <v>806</v>
      </c>
      <c r="C77" s="274"/>
      <c r="D77" s="398"/>
      <c r="E77" s="393"/>
      <c r="F77" s="393"/>
      <c r="G77" s="393"/>
      <c r="H77" s="393"/>
      <c r="I77" s="393"/>
      <c r="J77" s="393"/>
    </row>
    <row r="78" spans="1:10" ht="38.25">
      <c r="A78" s="396"/>
      <c r="B78" s="526" t="s">
        <v>836</v>
      </c>
      <c r="C78" s="274"/>
      <c r="D78" s="274"/>
      <c r="E78" s="393"/>
      <c r="F78" s="393"/>
      <c r="G78" s="393"/>
      <c r="H78" s="393"/>
      <c r="I78" s="393"/>
      <c r="J78" s="393"/>
    </row>
    <row r="79" spans="1:10" ht="15.75">
      <c r="A79" s="396"/>
      <c r="B79" s="527"/>
      <c r="C79" s="274"/>
      <c r="D79" s="274"/>
      <c r="E79" s="393"/>
      <c r="F79" s="393"/>
      <c r="G79" s="393"/>
      <c r="H79" s="393"/>
      <c r="I79" s="393"/>
      <c r="J79" s="393"/>
    </row>
    <row r="80" spans="1:10" ht="15.75">
      <c r="A80" s="396"/>
      <c r="B80" s="527"/>
      <c r="C80" s="274"/>
      <c r="D80" s="274"/>
      <c r="E80" s="393"/>
      <c r="F80" s="393"/>
      <c r="G80" s="393"/>
      <c r="H80" s="393"/>
      <c r="I80" s="393"/>
      <c r="J80" s="393"/>
    </row>
    <row r="81" spans="1:13" ht="15.75">
      <c r="A81" s="502" t="s">
        <v>518</v>
      </c>
      <c r="B81" s="504" t="s">
        <v>807</v>
      </c>
      <c r="C81" s="274"/>
      <c r="D81" s="274"/>
      <c r="E81" s="393"/>
      <c r="F81" s="393"/>
      <c r="G81" s="393"/>
      <c r="H81" s="393"/>
      <c r="I81" s="393"/>
      <c r="J81" s="393"/>
    </row>
    <row r="82" spans="1:13" ht="16.5" thickBot="1">
      <c r="A82" s="396"/>
      <c r="B82" s="527"/>
      <c r="C82" s="274"/>
      <c r="D82" s="274"/>
      <c r="E82" s="393"/>
      <c r="F82" s="393"/>
      <c r="G82" s="393"/>
      <c r="H82" s="393"/>
      <c r="I82" s="393"/>
      <c r="J82" s="393"/>
    </row>
    <row r="83" spans="1:13" ht="30.75" thickBot="1">
      <c r="A83" s="522" t="s">
        <v>805</v>
      </c>
      <c r="B83" s="524" t="s">
        <v>808</v>
      </c>
      <c r="C83" s="274"/>
      <c r="D83" s="274"/>
      <c r="E83" s="393"/>
      <c r="F83" s="393"/>
      <c r="G83" s="393"/>
      <c r="H83" s="398"/>
      <c r="I83" s="393"/>
      <c r="J83" s="393"/>
    </row>
    <row r="84" spans="1:13" ht="51">
      <c r="A84" s="396"/>
      <c r="B84" s="526" t="s">
        <v>809</v>
      </c>
      <c r="C84" s="274"/>
      <c r="D84" s="274"/>
      <c r="E84" s="393"/>
      <c r="F84" s="393"/>
      <c r="G84" s="393"/>
      <c r="H84" s="393"/>
      <c r="I84" s="393"/>
      <c r="J84" s="393"/>
    </row>
    <row r="85" spans="1:13" ht="16.5" thickBot="1">
      <c r="A85" s="396"/>
      <c r="B85" s="527"/>
      <c r="C85" s="274"/>
      <c r="D85" s="274"/>
      <c r="E85" s="393"/>
      <c r="F85" s="393"/>
      <c r="G85" s="393"/>
      <c r="H85" s="393"/>
      <c r="I85" s="393"/>
      <c r="J85" s="393"/>
    </row>
    <row r="86" spans="1:13" ht="30.75" thickBot="1">
      <c r="A86" s="522" t="s">
        <v>824</v>
      </c>
      <c r="B86" s="524" t="s">
        <v>811</v>
      </c>
      <c r="C86" s="274"/>
      <c r="D86" s="274"/>
      <c r="E86" s="393"/>
      <c r="F86" s="393"/>
      <c r="G86" s="393"/>
      <c r="H86" s="398"/>
      <c r="I86" s="393"/>
      <c r="J86" s="393"/>
    </row>
    <row r="87" spans="1:13" ht="15.75">
      <c r="A87" s="396"/>
      <c r="B87" s="526" t="s">
        <v>813</v>
      </c>
      <c r="C87" s="274"/>
      <c r="D87" s="274"/>
      <c r="E87" s="393"/>
      <c r="F87" s="393"/>
      <c r="G87" s="393"/>
      <c r="H87" s="393"/>
      <c r="I87" s="393"/>
      <c r="J87" s="393"/>
    </row>
    <row r="88" spans="1:13" ht="15.75">
      <c r="A88" s="396"/>
      <c r="B88" s="527"/>
      <c r="C88" s="274"/>
      <c r="D88" s="274"/>
      <c r="E88" s="393"/>
      <c r="F88" s="393"/>
      <c r="G88" s="393"/>
      <c r="H88" s="393"/>
      <c r="I88" s="393"/>
      <c r="J88" s="393"/>
    </row>
    <row r="89" spans="1:13" ht="45">
      <c r="A89" s="522" t="s">
        <v>825</v>
      </c>
      <c r="B89" s="524" t="s">
        <v>833</v>
      </c>
      <c r="C89" s="274"/>
      <c r="D89" s="274"/>
      <c r="E89" s="393"/>
      <c r="F89" s="393"/>
      <c r="G89" s="393"/>
      <c r="H89" s="393"/>
      <c r="I89" s="393"/>
      <c r="J89" s="393"/>
    </row>
    <row r="90" spans="1:13" ht="25.5">
      <c r="A90" s="396"/>
      <c r="B90" s="526" t="s">
        <v>814</v>
      </c>
      <c r="C90" s="274"/>
      <c r="D90" s="274"/>
      <c r="E90" s="393"/>
      <c r="F90" s="393"/>
      <c r="G90" s="393"/>
      <c r="H90" s="393"/>
      <c r="I90" s="393"/>
      <c r="J90" s="393"/>
    </row>
    <row r="91" spans="1:13" ht="15.75">
      <c r="A91" s="396"/>
      <c r="B91" s="526"/>
      <c r="C91" s="274"/>
      <c r="D91" s="274"/>
      <c r="E91" s="393"/>
      <c r="F91" s="393"/>
      <c r="G91" s="393"/>
      <c r="H91" s="393"/>
      <c r="I91" s="393"/>
      <c r="J91" s="393"/>
    </row>
    <row r="92" spans="1:13" ht="15.75" customHeight="1">
      <c r="A92" s="396"/>
      <c r="B92" s="529" t="s">
        <v>829</v>
      </c>
      <c r="C92" s="274"/>
      <c r="D92" s="274"/>
      <c r="E92" s="393"/>
      <c r="F92" s="393"/>
      <c r="G92" s="393"/>
      <c r="H92" s="393"/>
      <c r="I92" s="393"/>
      <c r="J92" s="393"/>
    </row>
    <row r="93" spans="1:13" ht="15.75">
      <c r="A93" s="396"/>
      <c r="B93" s="529" t="s">
        <v>830</v>
      </c>
      <c r="C93" s="274"/>
      <c r="D93" s="274"/>
      <c r="E93" s="393"/>
      <c r="F93" s="393"/>
      <c r="G93" s="393"/>
      <c r="H93" s="393"/>
      <c r="I93" s="393"/>
      <c r="J93" s="393"/>
    </row>
    <row r="94" spans="1:13" ht="16.5" thickBot="1">
      <c r="A94" s="396"/>
      <c r="B94" s="527"/>
      <c r="C94" s="274"/>
      <c r="D94" s="274"/>
      <c r="E94" s="393"/>
      <c r="F94" s="393"/>
      <c r="G94" s="393"/>
      <c r="H94" s="393"/>
      <c r="I94" s="393"/>
      <c r="J94" s="393"/>
    </row>
    <row r="95" spans="1:13" ht="16.5" thickBot="1">
      <c r="A95" s="396"/>
      <c r="B95" s="512"/>
      <c r="C95" s="513"/>
      <c r="D95" s="514" t="s">
        <v>817</v>
      </c>
      <c r="E95" s="515"/>
      <c r="F95" s="514" t="s">
        <v>818</v>
      </c>
      <c r="G95" s="515"/>
      <c r="H95" s="514" t="s">
        <v>819</v>
      </c>
      <c r="I95" s="393"/>
      <c r="J95" s="393"/>
    </row>
    <row r="96" spans="1:13" ht="16.5" thickBot="1">
      <c r="A96" s="396"/>
      <c r="B96" s="532" t="s">
        <v>815</v>
      </c>
      <c r="C96" s="516"/>
      <c r="D96" s="397"/>
      <c r="E96" s="519"/>
      <c r="F96" s="398"/>
      <c r="G96" s="519"/>
      <c r="H96" s="398"/>
      <c r="I96" s="393"/>
      <c r="J96" s="393"/>
      <c r="L96" s="530" t="b">
        <f>IF(AND(D96="NO",OR(F96&lt;&gt;0,H96&lt;&gt;0)),FALSE,TRUE)</f>
        <v>1</v>
      </c>
      <c r="M96" s="530" t="b">
        <f>IF(ISNUMBER(MATCH(D96,List_YesNo,0)),TRUE,FALSE)</f>
        <v>0</v>
      </c>
    </row>
    <row r="97" spans="1:13" ht="16.5" thickBot="1">
      <c r="A97" s="396"/>
      <c r="B97" s="532" t="s">
        <v>823</v>
      </c>
      <c r="C97" s="518"/>
      <c r="D97" s="397"/>
      <c r="E97" s="521"/>
      <c r="F97" s="398"/>
      <c r="G97" s="521"/>
      <c r="H97" s="398"/>
      <c r="I97" s="393"/>
      <c r="J97" s="393"/>
      <c r="L97" s="530" t="b">
        <f>IF(AND(D97="NO",OR(F97&lt;&gt;0,H97&lt;&gt;0)),FALSE,TRUE)</f>
        <v>1</v>
      </c>
      <c r="M97" s="530" t="b">
        <f>IF(ISNUMBER(MATCH(D97,List_YesNo,0)),TRUE,FALSE)</f>
        <v>0</v>
      </c>
    </row>
    <row r="98" spans="1:13" ht="16.5" thickBot="1">
      <c r="A98" s="396"/>
      <c r="B98" s="532" t="s">
        <v>816</v>
      </c>
      <c r="C98" s="517"/>
      <c r="D98" s="397"/>
      <c r="E98" s="520"/>
      <c r="F98" s="398"/>
      <c r="G98" s="520"/>
      <c r="H98" s="398"/>
      <c r="I98" s="393"/>
      <c r="J98" s="393"/>
      <c r="L98" s="530" t="b">
        <f>IF(AND(D98="NO",OR(F98&lt;&gt;0,H98&lt;&gt;0)),FALSE,TRUE)</f>
        <v>1</v>
      </c>
      <c r="M98" s="530" t="b">
        <f>IF(ISNUMBER(MATCH(D98,List_YesNo,0)),TRUE,FALSE)</f>
        <v>0</v>
      </c>
    </row>
    <row r="99" spans="1:13" ht="15.75">
      <c r="A99" s="396"/>
      <c r="B99" s="417"/>
      <c r="C99" s="274"/>
      <c r="D99" s="274"/>
      <c r="E99" s="393"/>
      <c r="F99" s="393"/>
      <c r="G99" s="393"/>
      <c r="H99" s="393"/>
      <c r="I99" s="393"/>
      <c r="J99" s="393"/>
    </row>
    <row r="100" spans="1:13" ht="15.75">
      <c r="A100" s="396"/>
      <c r="B100" s="417"/>
      <c r="C100" s="274"/>
      <c r="D100" s="274"/>
      <c r="E100" s="393"/>
      <c r="F100" s="393"/>
      <c r="G100" s="393"/>
      <c r="H100" s="393"/>
      <c r="I100" s="393"/>
      <c r="J100" s="393"/>
    </row>
    <row r="101" spans="1:13" ht="15.75">
      <c r="A101" s="503"/>
      <c r="B101" s="274" t="s">
        <v>67</v>
      </c>
      <c r="C101" s="274"/>
      <c r="D101" s="394"/>
      <c r="E101" s="393"/>
      <c r="F101" s="393"/>
      <c r="G101" s="393"/>
      <c r="H101" s="393"/>
      <c r="I101" s="393"/>
      <c r="J101" s="393"/>
    </row>
    <row r="102" spans="1:13" ht="15.75">
      <c r="A102" s="503"/>
      <c r="B102" s="199" t="b">
        <f>IF(OR(ISBLANK(F16),ISBLANK(D21),ISBLANK(F23),ISBLANK(H23),ISBLANK(F25),ISBLANK(H25),ISBLANK(H30),ISBLANK(H34),ISBLANK(D39),ISBLANK(D42),ISBLANK(D45),ISBLANK(H50),ISBLANK(H53),ISBLANK(D56),ISBLANK(F62),ISBLANK(F65),ISBLANK(H71),ISBLANK(D77),ISBLANK(H83),ISBLANK(H86),ISBLANK(D96),ISBLANK(D97),ISBLANK(D98),ISBLANK(F96),ISBLANK(F97),ISBLANK(F98),ISBLANK(H96),ISBLANK(H97),ISBLANK(H98),L16=FALSE,M16=FALSE,M45=FALSE,L96=FALSE,L97=FALSE,L98=FALSE,M96=FALSE,M97=FALSE,M98=FALSE),FALSE,TRUE)</f>
        <v>0</v>
      </c>
      <c r="C102" s="392"/>
      <c r="D102" s="392"/>
      <c r="E102" s="393"/>
      <c r="F102" s="393"/>
      <c r="G102" s="393"/>
      <c r="H102" s="393"/>
      <c r="I102" s="393"/>
      <c r="J102" s="393"/>
    </row>
    <row r="103" spans="1:13" ht="15.75">
      <c r="A103" s="501"/>
      <c r="B103" s="407"/>
      <c r="C103" s="407"/>
      <c r="D103" s="406"/>
      <c r="E103" s="393"/>
      <c r="F103" s="393"/>
      <c r="G103" s="393"/>
      <c r="H103" s="393"/>
      <c r="I103" s="393"/>
      <c r="J103" s="393"/>
    </row>
  </sheetData>
  <sheetProtection algorithmName="SHA-512" hashValue="Sb7skCxD+SmclxSEamHha0kjPCTqU60AiyKnGUKxULWUyMfI8IJH49ddf7P+2j3bZLYlVuWSipQCAMWS2n+MzQ==" saltValue="YMBD1mimhjLdJTD/kIwWyA==" spinCount="100000" sheet="1" objects="1" scenarios="1"/>
  <mergeCells count="3">
    <mergeCell ref="A7:I7"/>
    <mergeCell ref="A3:B3"/>
    <mergeCell ref="A5:J5"/>
  </mergeCells>
  <conditionalFormatting sqref="B102">
    <cfRule type="cellIs" dxfId="93" priority="1" operator="equal">
      <formula>TRUE</formula>
    </cfRule>
    <cfRule type="cellIs" dxfId="92" priority="2" operator="equal">
      <formula>FALSE</formula>
    </cfRule>
  </conditionalFormatting>
  <dataValidations count="7">
    <dataValidation type="list" allowBlank="1" showInputMessage="1" showErrorMessage="1" sqref="F16 D45 D96:D98">
      <formula1>List_YesNo</formula1>
    </dataValidation>
    <dataValidation type="whole" operator="greaterThan" allowBlank="1" showInputMessage="1" showErrorMessage="1" sqref="D22 F22 H22">
      <formula1>0</formula1>
    </dataValidation>
    <dataValidation operator="greaterThan" allowBlank="1" showInputMessage="1" showErrorMessage="1" sqref="H25 D23 D21 F21 F23 F25 H21 H23 D25:D27 D29:D38 D40:D41 D43:D44 D46:D55 D99:D100 D57:D76 D78:D95"/>
    <dataValidation type="whole" operator="greaterThanOrEqual" allowBlank="1" showInputMessage="1" showErrorMessage="1" sqref="H31">
      <formula1>0</formula1>
    </dataValidation>
    <dataValidation type="decimal" allowBlank="1" showInputMessage="1" showErrorMessage="1" sqref="H34 H50">
      <formula1>0</formula1>
      <formula2>100</formula2>
    </dataValidation>
    <dataValidation type="decimal" operator="greaterThanOrEqual" allowBlank="1" showInputMessage="1" showErrorMessage="1" sqref="F65 D39 D42 H53 D56 F62 H30 H71 D77">
      <formula1>0</formula1>
    </dataValidation>
    <dataValidation type="decimal" allowBlank="1" showInputMessage="1" showErrorMessage="1" sqref="H86 H96:H98 H83 F96:F98">
      <formula1>-9.99999999999999E+39</formula1>
      <formula2>9.99999999999999E+33</formula2>
    </dataValidation>
  </dataValidations>
  <pageMargins left="0.7" right="0.7" top="0.75" bottom="0.75" header="0.3" footer="0.3"/>
  <pageSetup paperSize="9" scale="58" fitToHeight="0" orientation="portrait" r:id="rId1"/>
  <rowBreaks count="1" manualBreakCount="1">
    <brk id="52"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53"/>
  <sheetViews>
    <sheetView showGridLines="0" zoomScaleNormal="100" workbookViewId="0"/>
  </sheetViews>
  <sheetFormatPr defaultColWidth="9.140625" defaultRowHeight="15.75"/>
  <cols>
    <col min="1" max="1" width="6.5703125" style="264" customWidth="1"/>
    <col min="2" max="2" width="114.5703125" style="264" customWidth="1"/>
    <col min="3" max="3" width="21" style="264" customWidth="1"/>
    <col min="4" max="16384" width="9.140625" style="264"/>
  </cols>
  <sheetData>
    <row r="1" spans="1:3" ht="21">
      <c r="A1" s="1" t="s">
        <v>548</v>
      </c>
      <c r="B1" s="1"/>
      <c r="C1" s="263"/>
    </row>
    <row r="2" spans="1:3">
      <c r="A2" s="263"/>
      <c r="B2" s="263"/>
      <c r="C2" s="263"/>
    </row>
    <row r="3" spans="1:3">
      <c r="A3" s="263"/>
      <c r="B3" s="263"/>
      <c r="C3" s="263"/>
    </row>
    <row r="4" spans="1:3">
      <c r="A4" s="263"/>
      <c r="B4" s="263"/>
      <c r="C4" s="263"/>
    </row>
    <row r="5" spans="1:3" ht="12" customHeight="1" thickBot="1">
      <c r="A5" s="263"/>
      <c r="B5" s="263"/>
      <c r="C5" s="263"/>
    </row>
    <row r="6" spans="1:3" ht="19.5" thickBot="1">
      <c r="A6" s="634" t="s">
        <v>38</v>
      </c>
      <c r="B6" s="635"/>
      <c r="C6" s="636"/>
    </row>
    <row r="7" spans="1:3" ht="12" customHeight="1">
      <c r="A7" s="265"/>
      <c r="B7" s="265"/>
      <c r="C7" s="263"/>
    </row>
    <row r="8" spans="1:3">
      <c r="A8" s="266"/>
      <c r="B8" s="178" t="s">
        <v>377</v>
      </c>
      <c r="C8" s="263"/>
    </row>
    <row r="9" spans="1:3" ht="9.75" customHeight="1">
      <c r="A9" s="265"/>
      <c r="B9" s="265"/>
      <c r="C9" s="263"/>
    </row>
    <row r="10" spans="1:3" ht="32.1" customHeight="1">
      <c r="A10" s="261" t="s">
        <v>26</v>
      </c>
      <c r="B10" s="195" t="s">
        <v>510</v>
      </c>
      <c r="C10" s="174" t="b">
        <f>IF(AND('Section A'!K8="NO",'Section B'!C21=0,'Section B'!E21=0,'Section B'!F21=0,'Section B'!G21=0,'Section C'!H19=0),TRUE,IF('Section A'!K8="YES",TRUE,FALSE))</f>
        <v>0</v>
      </c>
    </row>
    <row r="11" spans="1:3" ht="9.75" customHeight="1">
      <c r="A11" s="265"/>
      <c r="B11" s="265"/>
      <c r="C11" s="263"/>
    </row>
    <row r="12" spans="1:3">
      <c r="A12" s="266"/>
      <c r="B12" s="178" t="s">
        <v>381</v>
      </c>
      <c r="C12" s="263"/>
    </row>
    <row r="13" spans="1:3" ht="9.75" customHeight="1">
      <c r="A13" s="265"/>
      <c r="B13" s="265"/>
      <c r="C13" s="263"/>
    </row>
    <row r="14" spans="1:3" ht="32.1" customHeight="1">
      <c r="A14" s="261" t="s">
        <v>26</v>
      </c>
      <c r="B14" s="194" t="s">
        <v>450</v>
      </c>
      <c r="C14" s="174" t="b">
        <f>IF(OR((AND('Section B'!G21&lt;&gt;0,(OR('Section D(2)'!M15&lt;&gt;0,'Section D(2)'!N15&lt;&gt;0)))),(AND('Section B'!G21=0,'Section D(2)'!M15=0,'Section D(2)'!N15=0))),TRUE,FALSE)</f>
        <v>1</v>
      </c>
    </row>
    <row r="15" spans="1:3" ht="9.75" customHeight="1">
      <c r="A15" s="261"/>
      <c r="B15" s="265"/>
      <c r="C15" s="194"/>
    </row>
    <row r="16" spans="1:3">
      <c r="A16" s="266"/>
      <c r="B16" s="178" t="s">
        <v>733</v>
      </c>
      <c r="C16" s="263"/>
    </row>
    <row r="17" spans="1:3" ht="9.75" customHeight="1">
      <c r="A17" s="265"/>
      <c r="B17" s="265"/>
      <c r="C17" s="263"/>
    </row>
    <row r="18" spans="1:3" ht="32.1" customHeight="1">
      <c r="A18" s="261" t="s">
        <v>26</v>
      </c>
      <c r="B18" s="194" t="s">
        <v>720</v>
      </c>
      <c r="C18" s="174" t="b">
        <f>Reconciliation!G23=Reconciliation!G40</f>
        <v>1</v>
      </c>
    </row>
    <row r="19" spans="1:3" ht="9.75" customHeight="1">
      <c r="A19" s="261"/>
      <c r="B19" s="265"/>
      <c r="C19" s="194"/>
    </row>
    <row r="20" spans="1:3" ht="31.5">
      <c r="A20" s="266"/>
      <c r="B20" s="333" t="s">
        <v>763</v>
      </c>
      <c r="C20" s="263"/>
    </row>
    <row r="21" spans="1:3" ht="9.75" customHeight="1">
      <c r="A21" s="261"/>
      <c r="B21" s="194"/>
      <c r="C21" s="263"/>
    </row>
    <row r="22" spans="1:3" ht="32.1" customHeight="1">
      <c r="A22" s="267" t="s">
        <v>26</v>
      </c>
      <c r="B22" s="265" t="s">
        <v>504</v>
      </c>
      <c r="C22" s="174" t="b">
        <f>IF(AND('Section D(1)'!O15='Section D(2)'!M15,'Section D(1)'!O15&gt;=0,'Section D(2)'!M15&gt;=0),TRUE,FALSE)</f>
        <v>1</v>
      </c>
    </row>
    <row r="23" spans="1:3" ht="9.75" customHeight="1">
      <c r="A23" s="265"/>
      <c r="B23" s="265"/>
      <c r="C23" s="263"/>
    </row>
    <row r="24" spans="1:3" ht="31.5">
      <c r="A24" s="266"/>
      <c r="B24" s="333" t="s">
        <v>764</v>
      </c>
      <c r="C24" s="263"/>
    </row>
    <row r="25" spans="1:3" ht="9.75" customHeight="1">
      <c r="A25" s="261"/>
      <c r="B25" s="194"/>
      <c r="C25" s="263"/>
    </row>
    <row r="26" spans="1:3" ht="32.1" customHeight="1">
      <c r="A26" s="267" t="s">
        <v>26</v>
      </c>
      <c r="B26" s="195" t="s">
        <v>765</v>
      </c>
      <c r="C26" s="174" t="b">
        <f>'Section D(2)'!M15&lt;='Section D(2)'!G15</f>
        <v>1</v>
      </c>
    </row>
    <row r="27" spans="1:3" ht="9.75" customHeight="1">
      <c r="A27" s="265"/>
      <c r="B27" s="265"/>
      <c r="C27" s="263"/>
    </row>
    <row r="28" spans="1:3">
      <c r="A28" s="266"/>
      <c r="B28" s="178" t="s">
        <v>378</v>
      </c>
      <c r="C28" s="263"/>
    </row>
    <row r="29" spans="1:3" ht="9.75" customHeight="1">
      <c r="A29" s="263"/>
      <c r="B29" s="263"/>
      <c r="C29" s="263"/>
    </row>
    <row r="30" spans="1:3" ht="32.1" customHeight="1">
      <c r="A30" s="260" t="s">
        <v>26</v>
      </c>
      <c r="B30" s="190" t="s">
        <v>505</v>
      </c>
      <c r="C30" s="174" t="b">
        <f>IF(('Section E'!B24='Section B'!E21),TRUE,FALSE)</f>
        <v>1</v>
      </c>
    </row>
    <row r="31" spans="1:3" ht="9.75" customHeight="1">
      <c r="A31" s="260"/>
      <c r="B31" s="190"/>
      <c r="C31" s="268"/>
    </row>
    <row r="32" spans="1:3" ht="32.1" customHeight="1">
      <c r="A32" s="261" t="s">
        <v>27</v>
      </c>
      <c r="B32" s="190" t="s">
        <v>506</v>
      </c>
      <c r="C32" s="174" t="b">
        <f>'Section D(1)'!R15='Section E'!I24</f>
        <v>1</v>
      </c>
    </row>
    <row r="33" spans="1:3" ht="9.75" customHeight="1">
      <c r="A33" s="261"/>
      <c r="B33" s="190"/>
      <c r="C33" s="263"/>
    </row>
    <row r="34" spans="1:3" ht="32.1" customHeight="1">
      <c r="A34" s="261" t="s">
        <v>28</v>
      </c>
      <c r="B34" s="191" t="s">
        <v>507</v>
      </c>
      <c r="C34" s="174" t="b">
        <f>'Section D(1)'!G15='Section E'!E24</f>
        <v>1</v>
      </c>
    </row>
    <row r="35" spans="1:3" ht="9.75" customHeight="1">
      <c r="A35" s="261"/>
      <c r="B35" s="191"/>
      <c r="C35" s="263"/>
    </row>
    <row r="36" spans="1:3" ht="32.1" customHeight="1">
      <c r="A36" s="261" t="s">
        <v>29</v>
      </c>
      <c r="B36" s="191" t="s">
        <v>508</v>
      </c>
      <c r="C36" s="174" t="b">
        <f>'Section D(1)'!H15='Section E'!F24</f>
        <v>1</v>
      </c>
    </row>
    <row r="37" spans="1:3" ht="9.75" customHeight="1">
      <c r="A37" s="261"/>
      <c r="B37" s="191"/>
      <c r="C37" s="263"/>
    </row>
    <row r="38" spans="1:3" ht="32.1" customHeight="1">
      <c r="A38" s="261" t="s">
        <v>30</v>
      </c>
      <c r="B38" s="191" t="s">
        <v>509</v>
      </c>
      <c r="C38" s="174" t="b">
        <f>'Section D(1)'!I15='Section E'!G24</f>
        <v>1</v>
      </c>
    </row>
    <row r="39" spans="1:3" ht="9.75" customHeight="1">
      <c r="A39" s="261"/>
      <c r="B39" s="191"/>
      <c r="C39" s="263"/>
    </row>
    <row r="40" spans="1:3" ht="32.1" customHeight="1">
      <c r="A40" s="261" t="s">
        <v>416</v>
      </c>
      <c r="B40" s="192" t="s">
        <v>540</v>
      </c>
      <c r="C40" s="174" t="b">
        <f>('Section D(1)'!J15+'Section D(1)'!K15+'Section D(1)'!L15+'Section D(1)'!M15+'Section D(1)'!N15+'Section D(1)'!O15+'Section D(1)'!P15+'Section D(1)'!Q15)='Section E'!H24</f>
        <v>1</v>
      </c>
    </row>
    <row r="41" spans="1:3" ht="9.75" customHeight="1">
      <c r="A41" s="261"/>
      <c r="B41" s="191"/>
      <c r="C41" s="263"/>
    </row>
    <row r="42" spans="1:3" ht="32.1" customHeight="1">
      <c r="A42" s="260" t="s">
        <v>418</v>
      </c>
      <c r="B42" s="191" t="s">
        <v>445</v>
      </c>
      <c r="C42" s="231" t="b">
        <f>'Section E'!C24='Section B'!F21</f>
        <v>1</v>
      </c>
    </row>
    <row r="43" spans="1:3" ht="9.75" customHeight="1">
      <c r="A43" s="260"/>
      <c r="B43" s="195"/>
      <c r="C43" s="263"/>
    </row>
    <row r="44" spans="1:3" ht="32.1" customHeight="1">
      <c r="A44" s="260" t="s">
        <v>518</v>
      </c>
      <c r="B44" s="191" t="s">
        <v>511</v>
      </c>
      <c r="C44" s="231" t="b">
        <f>'Section B'!G21='Section E'!D24</f>
        <v>1</v>
      </c>
    </row>
    <row r="45" spans="1:3" ht="9.75" customHeight="1">
      <c r="A45" s="260"/>
      <c r="B45" s="195"/>
      <c r="C45" s="263"/>
    </row>
    <row r="46" spans="1:3" ht="32.1" customHeight="1">
      <c r="A46" s="269" t="s">
        <v>434</v>
      </c>
      <c r="B46" s="191" t="s">
        <v>446</v>
      </c>
      <c r="C46" s="176" t="b">
        <f>'Section D(2)'!M15='Section E'!K24</f>
        <v>1</v>
      </c>
    </row>
    <row r="47" spans="1:3" ht="9.75" customHeight="1">
      <c r="A47" s="269"/>
      <c r="B47" s="195"/>
      <c r="C47" s="195"/>
    </row>
    <row r="48" spans="1:3" ht="32.1" customHeight="1">
      <c r="A48" s="269" t="s">
        <v>484</v>
      </c>
      <c r="B48" s="191" t="s">
        <v>447</v>
      </c>
      <c r="C48" s="176" t="b">
        <f>'Section D(2)'!N15='Section E'!L24</f>
        <v>1</v>
      </c>
    </row>
    <row r="49" spans="1:3" ht="9.75" customHeight="1">
      <c r="A49" s="269"/>
      <c r="B49" s="195"/>
      <c r="C49" s="263"/>
    </row>
    <row r="50" spans="1:3" ht="32.1" customHeight="1">
      <c r="A50" s="269" t="s">
        <v>519</v>
      </c>
      <c r="B50" s="192" t="s">
        <v>448</v>
      </c>
      <c r="C50" s="176" t="b">
        <f>'Section D(2)'!G15='Section E'!J24</f>
        <v>1</v>
      </c>
    </row>
    <row r="51" spans="1:3" ht="9.75" customHeight="1">
      <c r="A51" s="269"/>
      <c r="B51" s="192"/>
      <c r="C51" s="263"/>
    </row>
    <row r="52" spans="1:3" ht="32.1" customHeight="1">
      <c r="A52" s="269" t="s">
        <v>520</v>
      </c>
      <c r="B52" s="192" t="s">
        <v>503</v>
      </c>
      <c r="C52" s="176" t="b">
        <f>IF('Section B'!J21='Section E'!B22,TRUE,FALSE)</f>
        <v>1</v>
      </c>
    </row>
    <row r="53" spans="1:3" ht="9.75" customHeight="1">
      <c r="A53" s="269"/>
      <c r="B53" s="192"/>
      <c r="C53" s="263"/>
    </row>
    <row r="54" spans="1:3" ht="32.1" customHeight="1">
      <c r="A54" s="269" t="s">
        <v>521</v>
      </c>
      <c r="B54" s="191" t="s">
        <v>463</v>
      </c>
      <c r="C54" s="176" t="b">
        <f>IF('Section B'!K21='Section E'!C22,TRUE,FALSE)</f>
        <v>1</v>
      </c>
    </row>
    <row r="55" spans="1:3" ht="9.75" customHeight="1">
      <c r="A55" s="269"/>
      <c r="B55" s="192"/>
      <c r="C55" s="263"/>
    </row>
    <row r="56" spans="1:3" ht="32.1" customHeight="1">
      <c r="A56" s="269" t="s">
        <v>522</v>
      </c>
      <c r="B56" s="191" t="s">
        <v>464</v>
      </c>
      <c r="C56" s="176" t="b">
        <f>IF('Section B'!L21='Section E'!D22,TRUE,FALSE)</f>
        <v>1</v>
      </c>
    </row>
    <row r="57" spans="1:3" ht="9.75" customHeight="1">
      <c r="A57" s="269"/>
      <c r="B57" s="195"/>
      <c r="C57" s="195"/>
    </row>
    <row r="58" spans="1:3" ht="35.1" customHeight="1">
      <c r="A58" s="266"/>
      <c r="B58" s="333" t="s">
        <v>686</v>
      </c>
      <c r="C58" s="263"/>
    </row>
    <row r="59" spans="1:3" ht="9.75" customHeight="1">
      <c r="A59" s="269"/>
      <c r="B59" s="195"/>
      <c r="C59" s="195"/>
    </row>
    <row r="60" spans="1:3" ht="66" customHeight="1">
      <c r="A60" s="260" t="s">
        <v>26</v>
      </c>
      <c r="B60" s="192" t="s">
        <v>767</v>
      </c>
      <c r="C60" s="176" t="b">
        <f>IF(AND(OR('Section A'!E36="YES",'Section A'!E37="YES",'Section A'!E39="YES"),'Section F(1)'!P25=0),FALSE,TRUE)</f>
        <v>1</v>
      </c>
    </row>
    <row r="61" spans="1:3" ht="9.75" customHeight="1">
      <c r="A61" s="260"/>
      <c r="B61" s="263"/>
      <c r="C61" s="195"/>
    </row>
    <row r="62" spans="1:3" ht="35.1" customHeight="1">
      <c r="A62" s="266"/>
      <c r="B62" s="333" t="s">
        <v>685</v>
      </c>
      <c r="C62" s="263"/>
    </row>
    <row r="63" spans="1:3" ht="9.75" customHeight="1">
      <c r="A63" s="269"/>
      <c r="B63" s="195"/>
      <c r="C63" s="195"/>
    </row>
    <row r="64" spans="1:3" ht="32.1" customHeight="1">
      <c r="A64" s="260" t="s">
        <v>26</v>
      </c>
      <c r="B64" s="408" t="s">
        <v>721</v>
      </c>
      <c r="C64" s="176" t="b">
        <f>'Section F(2)'!D25&lt;='Section F(1)'!P25</f>
        <v>1</v>
      </c>
    </row>
    <row r="65" spans="1:3" ht="9.75" customHeight="1">
      <c r="A65" s="260"/>
      <c r="B65" s="263"/>
      <c r="C65" s="195"/>
    </row>
    <row r="66" spans="1:3" ht="32.1" customHeight="1">
      <c r="A66" s="260" t="s">
        <v>27</v>
      </c>
      <c r="B66" s="408" t="s">
        <v>722</v>
      </c>
      <c r="C66" s="176" t="b">
        <f>'Section F(2)'!E25&lt;='Section F(1)'!P25</f>
        <v>1</v>
      </c>
    </row>
    <row r="67" spans="1:3" ht="9.75" customHeight="1">
      <c r="A67" s="260"/>
      <c r="B67" s="263"/>
      <c r="C67" s="195"/>
    </row>
    <row r="68" spans="1:3" ht="32.1" customHeight="1">
      <c r="A68" s="260" t="s">
        <v>28</v>
      </c>
      <c r="B68" s="408" t="s">
        <v>723</v>
      </c>
      <c r="C68" s="176" t="b">
        <f>'Section F(2)'!F25&lt;='Section F(1)'!P25</f>
        <v>1</v>
      </c>
    </row>
    <row r="69" spans="1:3" ht="9.75" customHeight="1">
      <c r="A69" s="260"/>
      <c r="B69" s="263"/>
      <c r="C69" s="195"/>
    </row>
    <row r="70" spans="1:3" ht="32.1" customHeight="1">
      <c r="A70" s="260" t="s">
        <v>29</v>
      </c>
      <c r="B70" s="408" t="s">
        <v>724</v>
      </c>
      <c r="C70" s="176" t="b">
        <f>'Section F(2)'!K25&lt;='Section F(1)'!P25</f>
        <v>1</v>
      </c>
    </row>
    <row r="71" spans="1:3" ht="9.75" customHeight="1">
      <c r="A71" s="260"/>
      <c r="B71" s="263"/>
      <c r="C71" s="195"/>
    </row>
    <row r="72" spans="1:3" ht="32.1" customHeight="1">
      <c r="A72" s="479" t="s">
        <v>30</v>
      </c>
      <c r="B72" s="408" t="s">
        <v>725</v>
      </c>
      <c r="C72" s="176" t="b">
        <f>'Section F(2)'!L25&lt;='Section F(1)'!P25</f>
        <v>1</v>
      </c>
    </row>
    <row r="73" spans="1:3" ht="9.75" customHeight="1">
      <c r="A73" s="479"/>
      <c r="B73" s="282"/>
      <c r="C73" s="195"/>
    </row>
    <row r="74" spans="1:3" ht="32.1" customHeight="1">
      <c r="A74" s="479" t="s">
        <v>416</v>
      </c>
      <c r="B74" s="408" t="s">
        <v>726</v>
      </c>
      <c r="C74" s="176" t="b">
        <f>'Section F(2)'!M25&lt;='Section F(1)'!P25</f>
        <v>1</v>
      </c>
    </row>
    <row r="75" spans="1:3" ht="9.75" customHeight="1">
      <c r="A75" s="479"/>
      <c r="B75" s="282"/>
      <c r="C75" s="195"/>
    </row>
    <row r="76" spans="1:3" ht="32.1" customHeight="1">
      <c r="A76" s="479" t="s">
        <v>418</v>
      </c>
      <c r="B76" s="408" t="s">
        <v>756</v>
      </c>
      <c r="C76" s="176" t="b">
        <f>IF(AND('Section F(1)'!M25='Section F(2)'!K25,'Section F(1)'!M25&gt;=0,'Section F(2)'!K25&gt;=0),TRUE,FALSE)</f>
        <v>1</v>
      </c>
    </row>
    <row r="77" spans="1:3" ht="9.75" customHeight="1">
      <c r="A77" s="270"/>
      <c r="B77" s="192"/>
      <c r="C77" s="195"/>
    </row>
    <row r="78" spans="1:3" ht="32.1" customHeight="1">
      <c r="A78" s="479" t="s">
        <v>518</v>
      </c>
      <c r="B78" s="192" t="s">
        <v>766</v>
      </c>
      <c r="C78" s="176" t="b">
        <f>'Section F(2)'!K25&lt;='Section F(2)'!D25</f>
        <v>1</v>
      </c>
    </row>
    <row r="79" spans="1:3" ht="9.75" customHeight="1">
      <c r="A79" s="270"/>
      <c r="B79" s="192"/>
      <c r="C79" s="195"/>
    </row>
    <row r="80" spans="1:3">
      <c r="A80" s="266"/>
      <c r="B80" s="178" t="s">
        <v>410</v>
      </c>
      <c r="C80" s="195"/>
    </row>
    <row r="81" spans="1:3" ht="9.75" customHeight="1">
      <c r="A81" s="195"/>
      <c r="B81" s="195"/>
      <c r="C81" s="195"/>
    </row>
    <row r="82" spans="1:3" ht="32.1" customHeight="1">
      <c r="A82" s="270" t="s">
        <v>26</v>
      </c>
      <c r="B82" s="192" t="s">
        <v>530</v>
      </c>
      <c r="C82" s="176" t="b">
        <f>IF(OR('Section G'!C16&lt;&gt;'Section G'!C19,AND('Section G'!C19=0,'Section G'!C16=0)),TRUE,FALSE)</f>
        <v>1</v>
      </c>
    </row>
    <row r="83" spans="1:3" ht="9.75" customHeight="1">
      <c r="A83" s="270"/>
      <c r="B83" s="262"/>
      <c r="C83" s="195"/>
    </row>
    <row r="84" spans="1:3" ht="32.1" customHeight="1">
      <c r="A84" s="270" t="s">
        <v>27</v>
      </c>
      <c r="B84" s="192" t="s">
        <v>531</v>
      </c>
      <c r="C84" s="176" t="b">
        <f>IF(OR('Section G'!E16&lt;&gt;'Section G'!E19,AND('Section G'!E19=0,'Section G'!E16=0)),TRUE,FALSE)</f>
        <v>1</v>
      </c>
    </row>
    <row r="85" spans="1:3" ht="9.75" customHeight="1">
      <c r="A85" s="270"/>
      <c r="B85" s="262"/>
      <c r="C85" s="195"/>
    </row>
    <row r="86" spans="1:3" ht="48" customHeight="1">
      <c r="A86" s="270" t="s">
        <v>28</v>
      </c>
      <c r="B86" s="408" t="s">
        <v>689</v>
      </c>
      <c r="C86" s="176" t="b">
        <f>IF(OR('Section G'!C19&gt;='Section G'!C24,AND('Section G'!C19=0,'Section G'!C24=0)),TRUE,FALSE)</f>
        <v>1</v>
      </c>
    </row>
    <row r="87" spans="1:3" ht="9.75" customHeight="1">
      <c r="A87" s="270"/>
      <c r="B87" s="282"/>
      <c r="C87" s="195"/>
    </row>
    <row r="88" spans="1:3" ht="48" customHeight="1">
      <c r="A88" s="270" t="s">
        <v>29</v>
      </c>
      <c r="B88" s="408" t="s">
        <v>688</v>
      </c>
      <c r="C88" s="176" t="b">
        <f>IF(OR('Section G'!E19&gt;='Section G'!E24,AND('Section G'!E19=0,'Section G'!E24=0)),TRUE,FALSE)</f>
        <v>1</v>
      </c>
    </row>
    <row r="89" spans="1:3" ht="9.75" customHeight="1">
      <c r="A89" s="270"/>
      <c r="B89" s="408"/>
      <c r="C89" s="195"/>
    </row>
    <row r="90" spans="1:3" ht="48" customHeight="1">
      <c r="A90" s="270" t="s">
        <v>30</v>
      </c>
      <c r="B90" s="408" t="s">
        <v>734</v>
      </c>
      <c r="C90" s="176" t="b">
        <f>IF(OR('Section G'!C19&gt;='Section G'!C29,AND('Section G'!C19=0,'Section G'!C29=0)),TRUE,FALSE)</f>
        <v>1</v>
      </c>
    </row>
    <row r="91" spans="1:3" ht="9.75" customHeight="1">
      <c r="A91" s="270"/>
      <c r="B91" s="408"/>
      <c r="C91" s="195"/>
    </row>
    <row r="92" spans="1:3" ht="48" customHeight="1">
      <c r="A92" s="270" t="s">
        <v>416</v>
      </c>
      <c r="B92" s="408" t="s">
        <v>735</v>
      </c>
      <c r="C92" s="176" t="b">
        <f>IF(OR('Section G'!E19&gt;='Section G'!E29,AND('Section G'!E19=0,'Section G'!E29=0)),TRUE,FALSE)</f>
        <v>1</v>
      </c>
    </row>
    <row r="93" spans="1:3" ht="9.75" customHeight="1">
      <c r="A93" s="270"/>
      <c r="B93" s="408"/>
      <c r="C93" s="195"/>
    </row>
    <row r="94" spans="1:3" ht="48" customHeight="1">
      <c r="A94" s="270" t="s">
        <v>418</v>
      </c>
      <c r="B94" s="408" t="s">
        <v>532</v>
      </c>
      <c r="C94" s="176" t="b">
        <f>IF(OR('Section G'!C19&gt;='Section G'!C31,AND('Section G'!C19=0,'Section G'!C31=0)),TRUE,FALSE)</f>
        <v>1</v>
      </c>
    </row>
    <row r="95" spans="1:3" ht="9.75" customHeight="1">
      <c r="A95" s="270"/>
      <c r="B95" s="408"/>
      <c r="C95" s="195"/>
    </row>
    <row r="96" spans="1:3" ht="48" customHeight="1">
      <c r="A96" s="270" t="s">
        <v>518</v>
      </c>
      <c r="B96" s="408" t="s">
        <v>533</v>
      </c>
      <c r="C96" s="176" t="b">
        <f>IF(OR('Section G'!E19&gt;='Section G'!E31,AND('Section G'!E19=0,'Section G'!E31=0)),TRUE,FALSE)</f>
        <v>1</v>
      </c>
    </row>
    <row r="97" spans="1:3" ht="9.75" customHeight="1">
      <c r="A97" s="270"/>
      <c r="B97" s="408"/>
      <c r="C97" s="195"/>
    </row>
    <row r="98" spans="1:3" ht="48" customHeight="1">
      <c r="A98" s="270" t="s">
        <v>434</v>
      </c>
      <c r="B98" s="408" t="s">
        <v>534</v>
      </c>
      <c r="C98" s="176" t="b">
        <f>IF(OR('Section G'!C19&gt;='Section G'!C33,AND('Section G'!C19=0,'Section G'!C33=0)),TRUE,FALSE)</f>
        <v>1</v>
      </c>
    </row>
    <row r="99" spans="1:3" ht="9.75" customHeight="1">
      <c r="A99" s="270"/>
      <c r="B99" s="408"/>
      <c r="C99" s="195"/>
    </row>
    <row r="100" spans="1:3" ht="48" customHeight="1">
      <c r="A100" s="270" t="s">
        <v>484</v>
      </c>
      <c r="B100" s="408" t="s">
        <v>535</v>
      </c>
      <c r="C100" s="176" t="b">
        <f>IF(OR('Section G'!E19&gt;='Section G'!E33,AND('Section G'!E19=0,'Section G'!E33=0)),TRUE,FALSE)</f>
        <v>1</v>
      </c>
    </row>
    <row r="101" spans="1:3" ht="9.75" customHeight="1">
      <c r="A101" s="270"/>
      <c r="B101" s="408"/>
      <c r="C101" s="195"/>
    </row>
    <row r="102" spans="1:3" ht="48" customHeight="1">
      <c r="A102" s="270" t="s">
        <v>519</v>
      </c>
      <c r="B102" s="408" t="s">
        <v>555</v>
      </c>
      <c r="C102" s="176" t="b">
        <f>'Section G'!C39&gt;=0</f>
        <v>1</v>
      </c>
    </row>
    <row r="103" spans="1:3" ht="9.75" customHeight="1">
      <c r="A103" s="270"/>
      <c r="B103" s="408"/>
      <c r="C103" s="195"/>
    </row>
    <row r="104" spans="1:3" ht="48" customHeight="1">
      <c r="A104" s="270" t="s">
        <v>520</v>
      </c>
      <c r="B104" s="408" t="s">
        <v>556</v>
      </c>
      <c r="C104" s="176" t="b">
        <f>'Section G'!E40&gt;=0</f>
        <v>1</v>
      </c>
    </row>
    <row r="105" spans="1:3" ht="9.75" customHeight="1">
      <c r="A105" s="269"/>
      <c r="B105" s="192"/>
      <c r="C105" s="195"/>
    </row>
    <row r="106" spans="1:3" ht="47.25">
      <c r="A106" s="270" t="s">
        <v>521</v>
      </c>
      <c r="B106" s="192" t="s">
        <v>769</v>
      </c>
      <c r="C106" s="176" t="b">
        <f>IF(AND('Section A'!E36="NO",'Section A'!E37="NO",'Section A'!E38="NO",'Section A'!E39="NO",'Section A'!E40="NO",'Section A'!E41="NO",'Section A'!E42="NO",'Section A'!E43="NO",'Section A'!E44="NO",'Section A'!J48="NO",'Section A'!J49="NO",'Section A'!J50="NO",'Section A'!J51="NO",'Section A'!J52="NO",'Section A'!J53="NO",'Section A'!J54="NO",'Section G'!C16&lt;&gt;0),FALSE,TRUE)</f>
        <v>1</v>
      </c>
    </row>
    <row r="107" spans="1:3" ht="9.75" customHeight="1">
      <c r="A107" s="269"/>
      <c r="B107" s="192"/>
      <c r="C107" s="195"/>
    </row>
    <row r="108" spans="1:3">
      <c r="A108" s="266"/>
      <c r="B108" s="178" t="s">
        <v>411</v>
      </c>
      <c r="C108" s="263"/>
    </row>
    <row r="109" spans="1:3" ht="9.75" customHeight="1">
      <c r="A109" s="268"/>
      <c r="B109" s="190"/>
      <c r="C109" s="263"/>
    </row>
    <row r="110" spans="1:3" ht="32.1" customHeight="1">
      <c r="A110" s="260" t="s">
        <v>26</v>
      </c>
      <c r="B110" s="190" t="s">
        <v>449</v>
      </c>
      <c r="C110" s="174" t="b">
        <f>'Section H'!C21='Section H'!C37</f>
        <v>1</v>
      </c>
    </row>
    <row r="111" spans="1:3" ht="9.75" customHeight="1">
      <c r="A111" s="260"/>
      <c r="B111" s="190"/>
      <c r="C111" s="265"/>
    </row>
    <row r="112" spans="1:3">
      <c r="A112" s="182"/>
      <c r="B112" s="178" t="s">
        <v>736</v>
      </c>
      <c r="C112" s="265"/>
    </row>
    <row r="113" spans="1:3" ht="9.75" customHeight="1">
      <c r="A113" s="307"/>
      <c r="B113" s="265"/>
      <c r="C113" s="265"/>
    </row>
    <row r="114" spans="1:3" ht="32.1" customHeight="1">
      <c r="A114" s="270" t="s">
        <v>26</v>
      </c>
      <c r="B114" s="194" t="s">
        <v>727</v>
      </c>
      <c r="C114" s="174" t="b">
        <f>'Section I'!C13&lt;='Section I'!C12</f>
        <v>1</v>
      </c>
    </row>
    <row r="115" spans="1:3" ht="9.75" customHeight="1">
      <c r="A115" s="270"/>
      <c r="B115" s="190"/>
      <c r="C115" s="190"/>
    </row>
    <row r="116" spans="1:3" ht="32.1" customHeight="1">
      <c r="A116" s="270" t="s">
        <v>27</v>
      </c>
      <c r="B116" s="194" t="s">
        <v>728</v>
      </c>
      <c r="C116" s="174" t="b">
        <f>'Section I'!C15&lt;='Section I'!C14</f>
        <v>1</v>
      </c>
    </row>
    <row r="117" spans="1:3" ht="9.75" customHeight="1">
      <c r="A117" s="270"/>
      <c r="B117" s="190"/>
      <c r="C117" s="190"/>
    </row>
    <row r="118" spans="1:3">
      <c r="A118" s="182"/>
      <c r="B118" s="178" t="s">
        <v>615</v>
      </c>
      <c r="C118" s="265"/>
    </row>
    <row r="119" spans="1:3" ht="9.75" customHeight="1">
      <c r="A119" s="307"/>
      <c r="B119" s="265"/>
      <c r="C119" s="265"/>
    </row>
    <row r="120" spans="1:3" ht="32.1" customHeight="1">
      <c r="A120" s="270" t="s">
        <v>26</v>
      </c>
      <c r="B120" s="411" t="s">
        <v>729</v>
      </c>
      <c r="C120" s="174" t="b">
        <f>'Section K'!D21&lt;='Section D(1)'!R15</f>
        <v>1</v>
      </c>
    </row>
    <row r="121" spans="1:3" ht="9.75" customHeight="1">
      <c r="A121" s="270"/>
      <c r="B121" s="190"/>
      <c r="C121" s="190"/>
    </row>
    <row r="122" spans="1:3" ht="32.1" customHeight="1">
      <c r="A122" s="270" t="s">
        <v>27</v>
      </c>
      <c r="B122" s="411" t="s">
        <v>730</v>
      </c>
      <c r="C122" s="174" t="b">
        <f>'Section K'!H23&lt;='Section F(1)'!P25</f>
        <v>1</v>
      </c>
    </row>
    <row r="123" spans="1:3" ht="9.75" customHeight="1">
      <c r="A123" s="270"/>
      <c r="B123" s="190"/>
      <c r="C123" s="190"/>
    </row>
    <row r="124" spans="1:3" ht="32.1" customHeight="1">
      <c r="A124" s="270" t="s">
        <v>28</v>
      </c>
      <c r="B124" s="194" t="s">
        <v>731</v>
      </c>
      <c r="C124" s="174" t="b">
        <f>IF(OR('Section K'!F25&lt;='Section G'!C16,AND('Section G'!C16&lt;=0,'Section K'!F25=0)),TRUE,FALSE)</f>
        <v>1</v>
      </c>
    </row>
    <row r="125" spans="1:3" ht="9.75" customHeight="1">
      <c r="A125" s="270"/>
      <c r="B125" s="191"/>
      <c r="C125" s="190"/>
    </row>
    <row r="126" spans="1:3" ht="32.1" customHeight="1">
      <c r="A126" s="270" t="s">
        <v>29</v>
      </c>
      <c r="B126" s="411" t="s">
        <v>732</v>
      </c>
      <c r="C126" s="174" t="b">
        <f>IF(OR('Section K'!H25&lt;='Section G'!E16,AND('Section G'!E16&lt;=0,'Section K'!H25=0)),TRUE,FALSE)</f>
        <v>1</v>
      </c>
    </row>
    <row r="127" spans="1:3" ht="9.75" customHeight="1">
      <c r="A127" s="270"/>
      <c r="B127" s="523"/>
      <c r="C127" s="497"/>
    </row>
    <row r="128" spans="1:3" ht="32.1" customHeight="1">
      <c r="A128" s="270" t="s">
        <v>30</v>
      </c>
      <c r="B128" s="411" t="s">
        <v>775</v>
      </c>
      <c r="C128" s="174" t="b">
        <f>'Section K'!H30&gt;='Section F(1)'!P25</f>
        <v>1</v>
      </c>
    </row>
    <row r="129" spans="1:3" ht="9.75" customHeight="1">
      <c r="A129" s="270"/>
      <c r="B129" s="523"/>
      <c r="C129" s="499"/>
    </row>
    <row r="130" spans="1:3" ht="48" customHeight="1">
      <c r="A130" s="270" t="s">
        <v>416</v>
      </c>
      <c r="B130" s="411" t="s">
        <v>780</v>
      </c>
      <c r="C130" s="174" t="b">
        <f>'Section K'!D39&lt;='Section C'!H19+'Section D(1)'!R15</f>
        <v>1</v>
      </c>
    </row>
    <row r="131" spans="1:3" ht="9.75" customHeight="1">
      <c r="A131" s="270"/>
      <c r="B131" s="523"/>
      <c r="C131" s="499"/>
    </row>
    <row r="132" spans="1:3" ht="32.1" customHeight="1">
      <c r="A132" s="270" t="s">
        <v>418</v>
      </c>
      <c r="B132" s="411" t="s">
        <v>826</v>
      </c>
      <c r="C132" s="174" t="b">
        <f>'Section K'!D42&lt;='Section C'!H19</f>
        <v>1</v>
      </c>
    </row>
    <row r="133" spans="1:3" ht="9.75" customHeight="1">
      <c r="A133" s="270"/>
      <c r="B133" s="523"/>
      <c r="C133" s="499"/>
    </row>
    <row r="134" spans="1:3" ht="32.1" customHeight="1">
      <c r="A134" s="270" t="s">
        <v>518</v>
      </c>
      <c r="B134" s="411" t="s">
        <v>791</v>
      </c>
      <c r="C134" s="174" t="b">
        <f>'Section K'!D56&lt;='Section H'!C21</f>
        <v>1</v>
      </c>
    </row>
    <row r="135" spans="1:3" ht="9.75" customHeight="1">
      <c r="A135" s="270"/>
      <c r="B135" s="523"/>
      <c r="C135" s="499"/>
    </row>
    <row r="136" spans="1:3" ht="32.1" customHeight="1">
      <c r="A136" s="270" t="s">
        <v>434</v>
      </c>
      <c r="B136" s="411" t="s">
        <v>799</v>
      </c>
      <c r="C136" s="174" t="b">
        <f>'Section K'!F65&lt;='Section K'!F62</f>
        <v>1</v>
      </c>
    </row>
    <row r="137" spans="1:3" ht="9.75" customHeight="1">
      <c r="A137" s="270"/>
      <c r="B137" s="523"/>
      <c r="C137" s="499"/>
    </row>
    <row r="138" spans="1:3" ht="32.1" customHeight="1">
      <c r="A138" s="270" t="s">
        <v>484</v>
      </c>
      <c r="B138" s="411" t="s">
        <v>810</v>
      </c>
      <c r="C138" s="174" t="b">
        <f>'Section K'!H83&lt;='Section G'!E16</f>
        <v>1</v>
      </c>
    </row>
    <row r="139" spans="1:3" ht="9.75" customHeight="1">
      <c r="A139" s="270"/>
      <c r="B139" s="523"/>
      <c r="C139" s="499"/>
    </row>
    <row r="140" spans="1:3" ht="32.1" customHeight="1">
      <c r="A140" s="270" t="s">
        <v>519</v>
      </c>
      <c r="B140" s="411" t="s">
        <v>812</v>
      </c>
      <c r="C140" s="174" t="b">
        <f>'Section K'!H86&lt;='Section G'!E44</f>
        <v>1</v>
      </c>
    </row>
    <row r="141" spans="1:3" ht="9.75" customHeight="1">
      <c r="A141" s="270"/>
      <c r="B141" s="190"/>
      <c r="C141" s="190"/>
    </row>
    <row r="142" spans="1:3" ht="47.25">
      <c r="A142" s="270" t="s">
        <v>520</v>
      </c>
      <c r="B142" s="411" t="s">
        <v>837</v>
      </c>
      <c r="C142" s="174" t="b">
        <f>'Section K'!F96+'Section K'!F97+'Section K'!F98&lt;='Section G'!E16</f>
        <v>1</v>
      </c>
    </row>
    <row r="143" spans="1:3" ht="9.75" customHeight="1">
      <c r="A143" s="270"/>
      <c r="B143" s="531"/>
      <c r="C143" s="531"/>
    </row>
    <row r="144" spans="1:3" ht="47.25">
      <c r="A144" s="270" t="s">
        <v>521</v>
      </c>
      <c r="B144" s="411" t="s">
        <v>838</v>
      </c>
      <c r="C144" s="174" t="b">
        <f>'Section K'!H96+'Section K'!H97+'Section K'!H98&lt;='Section G'!E44</f>
        <v>1</v>
      </c>
    </row>
    <row r="145" spans="1:3" ht="9.75" customHeight="1">
      <c r="A145" s="270"/>
      <c r="B145" s="531"/>
      <c r="C145" s="531"/>
    </row>
    <row r="146" spans="1:3">
      <c r="A146" s="181"/>
      <c r="B146" s="178" t="s">
        <v>413</v>
      </c>
      <c r="C146" s="271"/>
    </row>
    <row r="147" spans="1:3" ht="9.75" customHeight="1">
      <c r="A147" s="272"/>
      <c r="B147" s="190"/>
      <c r="C147" s="271"/>
    </row>
    <row r="148" spans="1:3" ht="32.1" customHeight="1">
      <c r="A148" s="260" t="s">
        <v>26</v>
      </c>
      <c r="B148" s="190" t="s">
        <v>414</v>
      </c>
      <c r="C148" s="179" t="b">
        <f>IF(AND(ValidationResult_GI=TRUE,ValidationResult_SectionA=TRUE,ValidationResult_SectionB=TRUE,ValidationResult_SectionC=TRUE,ValidationResult_Reconciliation=TRUE,ValidationResult_SectionD=TRUE,ValidationResult_SectionD2=TRUE,ValidationResult_SectionE=TRUE,ValidationResult_SectionF=TRUE,ValidationResult_SectionF2=TRUE,ValidationResult_SectionG=TRUE,ValidationResult_SectionH=TRUE,SecI=TRUE,ValidationResult_OwnFunds=TRUE,SectionK=TRUE),TRUE,FALSE)</f>
        <v>0</v>
      </c>
    </row>
    <row r="149" spans="1:3" ht="9.75" customHeight="1">
      <c r="A149" s="263"/>
      <c r="B149" s="190"/>
      <c r="C149" s="263"/>
    </row>
    <row r="150" spans="1:3">
      <c r="A150" s="178"/>
      <c r="B150" s="178" t="s">
        <v>415</v>
      </c>
      <c r="C150" s="263"/>
    </row>
    <row r="151" spans="1:3" ht="9.75" customHeight="1">
      <c r="A151" s="263"/>
      <c r="B151" s="263"/>
      <c r="C151" s="263"/>
    </row>
    <row r="152" spans="1:3" ht="32.1" customHeight="1">
      <c r="A152" s="263"/>
      <c r="B152" s="179" t="str">
        <f>IF(OR(C10=FALSE,C14=FALSE,C18=FALSE,C22=FALSE,C26=FALSE,C30=FALSE,C32=FALSE,C34=FALSE,C36=FALSE,C102=FALSE,C104=FALSE,C38=FALSE,C40=FALSE,C42=FALSE,C44=FALSE,C46=FALSE,C48=FALSE,C50=FALSE,C60=FALSE,C64=FALSE,C66=FALSE,C68=FALSE,C70=FALSE,C72=FALSE,C74=FALSE,C76=FALSE,C110=FALSE,C148=FALSE,C82=FALSE,C56=FALSE,C54=FALSE,C52=FALSE,C78=FALSE,C84=FALSE,C86=FALSE,C88=FALSE,C90=FALSE,C92=FALSE,C94=FALSE,C96=FALSE,C98=FALSE,C100=FALSE,C106=FALSE,C114=FALSE,C116=FALSE,C120=FALSE,C122=FALSE,C124=FALSE,C126=FALSE,C128=FALSE,C130=FALSE,C132=FALSE,C134=FALSE,C136=FALSE,C138=FALSE,C140=FALSE,C142=FALSE,C144=FALSE),"NOT VALIDATED","VALIDATED")</f>
        <v>NOT VALIDATED</v>
      </c>
      <c r="C152" s="195"/>
    </row>
    <row r="153" spans="1:3" ht="9.75" customHeight="1">
      <c r="A153" s="263"/>
      <c r="B153" s="263"/>
      <c r="C153" s="263"/>
    </row>
  </sheetData>
  <sheetProtection algorithmName="SHA-512" hashValue="awyYwF2lxZOlxP5BXyBhorI3vdAz7DUOieOc/dGODuu5B+XxT1yEqPQKCc+AL376vwZYAViOjsSUcvmnRAD5Eg==" saltValue="f15RJQLbQLr37KqB0TxONQ==" spinCount="100000" sheet="1" objects="1" scenarios="1"/>
  <mergeCells count="1">
    <mergeCell ref="A6:C6"/>
  </mergeCells>
  <conditionalFormatting sqref="C110 C148 C30 C32 C34 C36 C38 C40 C44 C46 C48 C50 C64 C66 C68 C70 C72 C74 C52 C54 C56 C82 C84 C86 C88">
    <cfRule type="cellIs" dxfId="91" priority="166" operator="equal">
      <formula>TRUE</formula>
    </cfRule>
    <cfRule type="cellIs" dxfId="90" priority="167" operator="equal">
      <formula>FALSE</formula>
    </cfRule>
  </conditionalFormatting>
  <conditionalFormatting sqref="B152">
    <cfRule type="cellIs" dxfId="89" priority="153" operator="equal">
      <formula>"VALIDATED"</formula>
    </cfRule>
    <cfRule type="cellIs" dxfId="88" priority="154" operator="equal">
      <formula>"NOT VALIDATED"</formula>
    </cfRule>
  </conditionalFormatting>
  <conditionalFormatting sqref="C42 C44 C46 C48 C50 C64 C66 C68 C70 C72 C74 C52 C54 C56 C82 C84 C86 C88">
    <cfRule type="cellIs" dxfId="87" priority="151" operator="equal">
      <formula>FALSE</formula>
    </cfRule>
    <cfRule type="cellIs" dxfId="86" priority="152" operator="equal">
      <formula>TRUE</formula>
    </cfRule>
  </conditionalFormatting>
  <conditionalFormatting sqref="C10">
    <cfRule type="cellIs" dxfId="85" priority="133" operator="equal">
      <formula>TRUE</formula>
    </cfRule>
    <cfRule type="cellIs" dxfId="84" priority="134" operator="equal">
      <formula>FALSE</formula>
    </cfRule>
  </conditionalFormatting>
  <conditionalFormatting sqref="C14 C22">
    <cfRule type="cellIs" dxfId="83" priority="131" operator="equal">
      <formula>TRUE</formula>
    </cfRule>
    <cfRule type="cellIs" dxfId="82" priority="132" operator="equal">
      <formula>FALSE</formula>
    </cfRule>
  </conditionalFormatting>
  <conditionalFormatting sqref="C90">
    <cfRule type="cellIs" dxfId="81" priority="97" operator="equal">
      <formula>TRUE</formula>
    </cfRule>
    <cfRule type="cellIs" dxfId="80" priority="98" operator="equal">
      <formula>FALSE</formula>
    </cfRule>
  </conditionalFormatting>
  <conditionalFormatting sqref="C90">
    <cfRule type="cellIs" dxfId="79" priority="95" operator="equal">
      <formula>FALSE</formula>
    </cfRule>
    <cfRule type="cellIs" dxfId="78" priority="96" operator="equal">
      <formula>TRUE</formula>
    </cfRule>
  </conditionalFormatting>
  <conditionalFormatting sqref="C92">
    <cfRule type="cellIs" dxfId="77" priority="93" operator="equal">
      <formula>TRUE</formula>
    </cfRule>
    <cfRule type="cellIs" dxfId="76" priority="94" operator="equal">
      <formula>FALSE</formula>
    </cfRule>
  </conditionalFormatting>
  <conditionalFormatting sqref="C92">
    <cfRule type="cellIs" dxfId="75" priority="91" operator="equal">
      <formula>FALSE</formula>
    </cfRule>
    <cfRule type="cellIs" dxfId="74" priority="92" operator="equal">
      <formula>TRUE</formula>
    </cfRule>
  </conditionalFormatting>
  <conditionalFormatting sqref="C94">
    <cfRule type="cellIs" dxfId="73" priority="89" operator="equal">
      <formula>TRUE</formula>
    </cfRule>
    <cfRule type="cellIs" dxfId="72" priority="90" operator="equal">
      <formula>FALSE</formula>
    </cfRule>
  </conditionalFormatting>
  <conditionalFormatting sqref="C94">
    <cfRule type="cellIs" dxfId="71" priority="87" operator="equal">
      <formula>FALSE</formula>
    </cfRule>
    <cfRule type="cellIs" dxfId="70" priority="88" operator="equal">
      <formula>TRUE</formula>
    </cfRule>
  </conditionalFormatting>
  <conditionalFormatting sqref="C96">
    <cfRule type="cellIs" dxfId="69" priority="85" operator="equal">
      <formula>TRUE</formula>
    </cfRule>
    <cfRule type="cellIs" dxfId="68" priority="86" operator="equal">
      <formula>FALSE</formula>
    </cfRule>
  </conditionalFormatting>
  <conditionalFormatting sqref="C96">
    <cfRule type="cellIs" dxfId="67" priority="83" operator="equal">
      <formula>FALSE</formula>
    </cfRule>
    <cfRule type="cellIs" dxfId="66" priority="84" operator="equal">
      <formula>TRUE</formula>
    </cfRule>
  </conditionalFormatting>
  <conditionalFormatting sqref="C98">
    <cfRule type="cellIs" dxfId="65" priority="81" operator="equal">
      <formula>TRUE</formula>
    </cfRule>
    <cfRule type="cellIs" dxfId="64" priority="82" operator="equal">
      <formula>FALSE</formula>
    </cfRule>
  </conditionalFormatting>
  <conditionalFormatting sqref="C98">
    <cfRule type="cellIs" dxfId="63" priority="79" operator="equal">
      <formula>FALSE</formula>
    </cfRule>
    <cfRule type="cellIs" dxfId="62" priority="80" operator="equal">
      <formula>TRUE</formula>
    </cfRule>
  </conditionalFormatting>
  <conditionalFormatting sqref="C100">
    <cfRule type="cellIs" dxfId="61" priority="77" operator="equal">
      <formula>TRUE</formula>
    </cfRule>
    <cfRule type="cellIs" dxfId="60" priority="78" operator="equal">
      <formula>FALSE</formula>
    </cfRule>
  </conditionalFormatting>
  <conditionalFormatting sqref="C100">
    <cfRule type="cellIs" dxfId="59" priority="75" operator="equal">
      <formula>FALSE</formula>
    </cfRule>
    <cfRule type="cellIs" dxfId="58" priority="76" operator="equal">
      <formula>TRUE</formula>
    </cfRule>
  </conditionalFormatting>
  <conditionalFormatting sqref="C102">
    <cfRule type="cellIs" dxfId="57" priority="73" operator="equal">
      <formula>TRUE</formula>
    </cfRule>
    <cfRule type="cellIs" dxfId="56" priority="74" operator="equal">
      <formula>FALSE</formula>
    </cfRule>
  </conditionalFormatting>
  <conditionalFormatting sqref="C102">
    <cfRule type="cellIs" dxfId="55" priority="71" operator="equal">
      <formula>FALSE</formula>
    </cfRule>
    <cfRule type="cellIs" dxfId="54" priority="72" operator="equal">
      <formula>TRUE</formula>
    </cfRule>
  </conditionalFormatting>
  <conditionalFormatting sqref="C104">
    <cfRule type="cellIs" dxfId="53" priority="69" operator="equal">
      <formula>TRUE</formula>
    </cfRule>
    <cfRule type="cellIs" dxfId="52" priority="70" operator="equal">
      <formula>FALSE</formula>
    </cfRule>
  </conditionalFormatting>
  <conditionalFormatting sqref="C104">
    <cfRule type="cellIs" dxfId="51" priority="67" operator="equal">
      <formula>FALSE</formula>
    </cfRule>
    <cfRule type="cellIs" dxfId="50" priority="68" operator="equal">
      <formula>TRUE</formula>
    </cfRule>
  </conditionalFormatting>
  <conditionalFormatting sqref="C114">
    <cfRule type="cellIs" dxfId="49" priority="65" operator="equal">
      <formula>TRUE</formula>
    </cfRule>
    <cfRule type="cellIs" dxfId="48" priority="66" operator="equal">
      <formula>FALSE</formula>
    </cfRule>
  </conditionalFormatting>
  <conditionalFormatting sqref="C116">
    <cfRule type="cellIs" dxfId="47" priority="57" operator="equal">
      <formula>TRUE</formula>
    </cfRule>
    <cfRule type="cellIs" dxfId="46" priority="58" operator="equal">
      <formula>FALSE</formula>
    </cfRule>
  </conditionalFormatting>
  <conditionalFormatting sqref="C18">
    <cfRule type="cellIs" dxfId="45" priority="49" operator="equal">
      <formula>TRUE</formula>
    </cfRule>
    <cfRule type="cellIs" dxfId="44" priority="50" operator="equal">
      <formula>FALSE</formula>
    </cfRule>
  </conditionalFormatting>
  <conditionalFormatting sqref="C120">
    <cfRule type="cellIs" dxfId="43" priority="47" operator="equal">
      <formula>TRUE</formula>
    </cfRule>
    <cfRule type="cellIs" dxfId="42" priority="48" operator="equal">
      <formula>FALSE</formula>
    </cfRule>
  </conditionalFormatting>
  <conditionalFormatting sqref="C124">
    <cfRule type="cellIs" dxfId="41" priority="45" operator="equal">
      <formula>TRUE</formula>
    </cfRule>
    <cfRule type="cellIs" dxfId="40" priority="46" operator="equal">
      <formula>FALSE</formula>
    </cfRule>
  </conditionalFormatting>
  <conditionalFormatting sqref="C122">
    <cfRule type="cellIs" dxfId="39" priority="43" operator="equal">
      <formula>TRUE</formula>
    </cfRule>
    <cfRule type="cellIs" dxfId="38" priority="44" operator="equal">
      <formula>FALSE</formula>
    </cfRule>
  </conditionalFormatting>
  <conditionalFormatting sqref="C126">
    <cfRule type="cellIs" dxfId="37" priority="41" operator="equal">
      <formula>TRUE</formula>
    </cfRule>
    <cfRule type="cellIs" dxfId="36" priority="42" operator="equal">
      <formula>FALSE</formula>
    </cfRule>
  </conditionalFormatting>
  <conditionalFormatting sqref="C76">
    <cfRule type="cellIs" dxfId="35" priority="39" operator="equal">
      <formula>TRUE</formula>
    </cfRule>
    <cfRule type="cellIs" dxfId="34" priority="40" operator="equal">
      <formula>FALSE</formula>
    </cfRule>
  </conditionalFormatting>
  <conditionalFormatting sqref="C76">
    <cfRule type="cellIs" dxfId="33" priority="37" operator="equal">
      <formula>FALSE</formula>
    </cfRule>
    <cfRule type="cellIs" dxfId="32" priority="38" operator="equal">
      <formula>TRUE</formula>
    </cfRule>
  </conditionalFormatting>
  <conditionalFormatting sqref="C26">
    <cfRule type="cellIs" dxfId="31" priority="35" operator="equal">
      <formula>TRUE</formula>
    </cfRule>
    <cfRule type="cellIs" dxfId="30" priority="36" operator="equal">
      <formula>FALSE</formula>
    </cfRule>
  </conditionalFormatting>
  <conditionalFormatting sqref="C78">
    <cfRule type="cellIs" dxfId="29" priority="33" operator="equal">
      <formula>TRUE</formula>
    </cfRule>
    <cfRule type="cellIs" dxfId="28" priority="34" operator="equal">
      <formula>FALSE</formula>
    </cfRule>
  </conditionalFormatting>
  <conditionalFormatting sqref="C78">
    <cfRule type="cellIs" dxfId="27" priority="31" operator="equal">
      <formula>FALSE</formula>
    </cfRule>
    <cfRule type="cellIs" dxfId="26" priority="32" operator="equal">
      <formula>TRUE</formula>
    </cfRule>
  </conditionalFormatting>
  <conditionalFormatting sqref="C60">
    <cfRule type="cellIs" dxfId="25" priority="29" operator="equal">
      <formula>TRUE</formula>
    </cfRule>
    <cfRule type="cellIs" dxfId="24" priority="30" operator="equal">
      <formula>FALSE</formula>
    </cfRule>
  </conditionalFormatting>
  <conditionalFormatting sqref="C60">
    <cfRule type="cellIs" dxfId="23" priority="27" operator="equal">
      <formula>FALSE</formula>
    </cfRule>
    <cfRule type="cellIs" dxfId="22" priority="28" operator="equal">
      <formula>TRUE</formula>
    </cfRule>
  </conditionalFormatting>
  <conditionalFormatting sqref="C106">
    <cfRule type="cellIs" dxfId="21" priority="25" operator="equal">
      <formula>TRUE</formula>
    </cfRule>
    <cfRule type="cellIs" dxfId="20" priority="26" operator="equal">
      <formula>FALSE</formula>
    </cfRule>
  </conditionalFormatting>
  <conditionalFormatting sqref="C106">
    <cfRule type="cellIs" dxfId="19" priority="23" operator="equal">
      <formula>FALSE</formula>
    </cfRule>
    <cfRule type="cellIs" dxfId="18" priority="24" operator="equal">
      <formula>TRUE</formula>
    </cfRule>
  </conditionalFormatting>
  <conditionalFormatting sqref="C128">
    <cfRule type="cellIs" dxfId="17" priority="19" operator="equal">
      <formula>TRUE</formula>
    </cfRule>
    <cfRule type="cellIs" dxfId="16" priority="20" operator="equal">
      <formula>FALSE</formula>
    </cfRule>
  </conditionalFormatting>
  <conditionalFormatting sqref="C130">
    <cfRule type="cellIs" dxfId="15" priority="17" operator="equal">
      <formula>TRUE</formula>
    </cfRule>
    <cfRule type="cellIs" dxfId="14" priority="18" operator="equal">
      <formula>FALSE</formula>
    </cfRule>
  </conditionalFormatting>
  <conditionalFormatting sqref="C132">
    <cfRule type="cellIs" dxfId="13" priority="15" operator="equal">
      <formula>TRUE</formula>
    </cfRule>
    <cfRule type="cellIs" dxfId="12" priority="16" operator="equal">
      <formula>FALSE</formula>
    </cfRule>
  </conditionalFormatting>
  <conditionalFormatting sqref="C140">
    <cfRule type="cellIs" dxfId="11" priority="13" operator="equal">
      <formula>TRUE</formula>
    </cfRule>
    <cfRule type="cellIs" dxfId="10" priority="14" operator="equal">
      <formula>FALSE</formula>
    </cfRule>
  </conditionalFormatting>
  <conditionalFormatting sqref="C134">
    <cfRule type="cellIs" dxfId="9" priority="11" operator="equal">
      <formula>TRUE</formula>
    </cfRule>
    <cfRule type="cellIs" dxfId="8" priority="12" operator="equal">
      <formula>FALSE</formula>
    </cfRule>
  </conditionalFormatting>
  <conditionalFormatting sqref="C136">
    <cfRule type="cellIs" dxfId="7" priority="9" operator="equal">
      <formula>TRUE</formula>
    </cfRule>
    <cfRule type="cellIs" dxfId="6" priority="10" operator="equal">
      <formula>FALSE</formula>
    </cfRule>
  </conditionalFormatting>
  <conditionalFormatting sqref="C138">
    <cfRule type="cellIs" dxfId="5" priority="7" operator="equal">
      <formula>TRUE</formula>
    </cfRule>
    <cfRule type="cellIs" dxfId="4" priority="8" operator="equal">
      <formula>FALSE</formula>
    </cfRule>
  </conditionalFormatting>
  <conditionalFormatting sqref="C142">
    <cfRule type="cellIs" dxfId="3" priority="3" operator="equal">
      <formula>TRUE</formula>
    </cfRule>
    <cfRule type="cellIs" dxfId="2" priority="4" operator="equal">
      <formula>FALSE</formula>
    </cfRule>
  </conditionalFormatting>
  <conditionalFormatting sqref="C144">
    <cfRule type="cellIs" dxfId="1" priority="1" operator="equal">
      <formula>TRUE</formula>
    </cfRule>
    <cfRule type="cellIs" dxfId="0" priority="2" operator="equal">
      <formula>FALSE</formula>
    </cfRule>
  </conditionalFormatting>
  <pageMargins left="0.70866141732283472" right="0.70866141732283472" top="0.74803149606299213" bottom="0.74803149606299213" header="0.31496062992125984" footer="0.31496062992125984"/>
  <pageSetup paperSize="9" scale="61" fitToHeight="0" orientation="portrait" r:id="rId1"/>
  <rowBreaks count="2" manualBreakCount="2">
    <brk id="57" max="2" man="1"/>
    <brk id="106" max="2"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51"/>
  <sheetViews>
    <sheetView zoomScaleNormal="100" workbookViewId="0"/>
  </sheetViews>
  <sheetFormatPr defaultColWidth="9.140625" defaultRowHeight="15"/>
  <cols>
    <col min="1" max="1" width="8.42578125" style="236" customWidth="1"/>
    <col min="2" max="2" width="25.7109375" style="237" customWidth="1"/>
    <col min="3" max="3" width="3" style="237" customWidth="1"/>
    <col min="4" max="9" width="13.7109375" style="13" customWidth="1"/>
    <col min="10" max="10" width="3" style="13" customWidth="1"/>
    <col min="11" max="16384" width="9.140625" style="13"/>
  </cols>
  <sheetData>
    <row r="1" spans="1:10" ht="21">
      <c r="A1" s="439" t="s">
        <v>548</v>
      </c>
      <c r="B1" s="1"/>
      <c r="C1" s="419"/>
      <c r="D1" s="419"/>
      <c r="E1" s="419"/>
      <c r="F1" s="12"/>
      <c r="G1" s="12"/>
      <c r="H1" s="12"/>
      <c r="I1" s="12"/>
      <c r="J1" s="12"/>
    </row>
    <row r="2" spans="1:10">
      <c r="A2" s="429"/>
      <c r="B2" s="180"/>
      <c r="C2" s="180"/>
      <c r="D2" s="12"/>
      <c r="E2" s="12"/>
      <c r="F2" s="12"/>
      <c r="G2" s="12"/>
      <c r="H2" s="12"/>
      <c r="I2" s="12"/>
      <c r="J2" s="12"/>
    </row>
    <row r="3" spans="1:10">
      <c r="A3" s="429"/>
      <c r="B3" s="180"/>
      <c r="C3" s="180"/>
      <c r="D3" s="12"/>
      <c r="E3" s="12"/>
      <c r="F3" s="12"/>
      <c r="G3" s="12"/>
      <c r="H3" s="12"/>
      <c r="I3" s="12"/>
      <c r="J3" s="12"/>
    </row>
    <row r="4" spans="1:10">
      <c r="A4" s="429"/>
      <c r="B4" s="180"/>
      <c r="C4" s="180"/>
      <c r="D4" s="12"/>
      <c r="E4" s="12"/>
      <c r="F4" s="12"/>
      <c r="G4" s="12"/>
      <c r="H4" s="12"/>
      <c r="I4" s="12"/>
      <c r="J4" s="12"/>
    </row>
    <row r="5" spans="1:10" ht="15.75" thickBot="1">
      <c r="A5" s="429"/>
      <c r="B5" s="180"/>
      <c r="C5" s="180"/>
      <c r="D5" s="12"/>
      <c r="E5" s="12"/>
      <c r="F5" s="12"/>
      <c r="G5" s="12"/>
      <c r="H5" s="12"/>
      <c r="I5" s="12"/>
      <c r="J5" s="12"/>
    </row>
    <row r="6" spans="1:10" ht="19.5" thickBot="1">
      <c r="A6" s="641" t="s">
        <v>42</v>
      </c>
      <c r="B6" s="642"/>
      <c r="C6" s="642"/>
      <c r="D6" s="642"/>
      <c r="E6" s="642"/>
      <c r="F6" s="642"/>
      <c r="G6" s="642"/>
      <c r="H6" s="642"/>
      <c r="I6" s="642"/>
      <c r="J6" s="643"/>
    </row>
    <row r="7" spans="1:10">
      <c r="A7" s="429"/>
      <c r="B7" s="180"/>
      <c r="C7" s="180"/>
      <c r="D7" s="12"/>
      <c r="E7" s="12"/>
      <c r="F7" s="12"/>
      <c r="G7" s="12"/>
      <c r="H7" s="12"/>
      <c r="I7" s="12"/>
      <c r="J7" s="12"/>
    </row>
    <row r="8" spans="1:10" ht="15.75">
      <c r="A8" s="181" t="s">
        <v>43</v>
      </c>
      <c r="B8" s="182" t="s">
        <v>45</v>
      </c>
      <c r="C8" s="182"/>
      <c r="D8" s="647" t="s">
        <v>44</v>
      </c>
      <c r="E8" s="647"/>
      <c r="F8" s="647"/>
      <c r="G8" s="647"/>
      <c r="H8" s="647"/>
      <c r="I8" s="647"/>
      <c r="J8" s="440"/>
    </row>
    <row r="9" spans="1:10">
      <c r="A9" s="433"/>
      <c r="B9" s="180"/>
      <c r="C9" s="180"/>
      <c r="D9" s="180"/>
      <c r="E9" s="180"/>
      <c r="F9" s="180"/>
      <c r="G9" s="180"/>
      <c r="H9" s="180"/>
      <c r="I9" s="180"/>
      <c r="J9" s="12"/>
    </row>
    <row r="10" spans="1:10" s="300" customFormat="1" ht="63" customHeight="1">
      <c r="A10" s="433" t="s">
        <v>39</v>
      </c>
      <c r="B10" s="432" t="s">
        <v>660</v>
      </c>
      <c r="C10" s="437"/>
      <c r="D10" s="640" t="s">
        <v>662</v>
      </c>
      <c r="E10" s="638"/>
      <c r="F10" s="638"/>
      <c r="G10" s="638"/>
      <c r="H10" s="638"/>
      <c r="I10" s="639"/>
      <c r="J10" s="438"/>
    </row>
    <row r="11" spans="1:10">
      <c r="A11" s="433"/>
      <c r="B11" s="432"/>
      <c r="C11" s="437"/>
      <c r="D11" s="180"/>
      <c r="E11" s="180"/>
      <c r="F11" s="180"/>
      <c r="G11" s="180"/>
      <c r="H11" s="180"/>
      <c r="I11" s="180"/>
      <c r="J11" s="12"/>
    </row>
    <row r="12" spans="1:10" s="237" customFormat="1" ht="124.5" customHeight="1">
      <c r="A12" s="433" t="s">
        <v>40</v>
      </c>
      <c r="B12" s="432" t="s">
        <v>444</v>
      </c>
      <c r="C12" s="431"/>
      <c r="D12" s="644" t="s">
        <v>667</v>
      </c>
      <c r="E12" s="645"/>
      <c r="F12" s="645"/>
      <c r="G12" s="645"/>
      <c r="H12" s="645"/>
      <c r="I12" s="646"/>
      <c r="J12" s="180"/>
    </row>
    <row r="13" spans="1:10">
      <c r="A13" s="433"/>
      <c r="B13" s="434"/>
      <c r="C13" s="430"/>
      <c r="D13" s="434"/>
      <c r="E13" s="180"/>
      <c r="F13" s="180"/>
      <c r="G13" s="180"/>
      <c r="H13" s="180"/>
      <c r="I13" s="180"/>
      <c r="J13" s="12"/>
    </row>
    <row r="14" spans="1:10" ht="215.25" customHeight="1">
      <c r="A14" s="433" t="s">
        <v>41</v>
      </c>
      <c r="B14" s="434" t="s">
        <v>6</v>
      </c>
      <c r="C14" s="180"/>
      <c r="D14" s="640" t="s">
        <v>770</v>
      </c>
      <c r="E14" s="638"/>
      <c r="F14" s="638"/>
      <c r="G14" s="638"/>
      <c r="H14" s="638"/>
      <c r="I14" s="639"/>
      <c r="J14" s="12"/>
    </row>
    <row r="15" spans="1:10">
      <c r="A15" s="433"/>
      <c r="B15" s="434"/>
      <c r="C15" s="430"/>
      <c r="D15" s="180"/>
      <c r="E15" s="180"/>
      <c r="F15" s="180"/>
      <c r="G15" s="180"/>
      <c r="H15" s="180"/>
      <c r="I15" s="180"/>
      <c r="J15" s="12"/>
    </row>
    <row r="16" spans="1:10" ht="94.5" customHeight="1">
      <c r="A16" s="433" t="s">
        <v>46</v>
      </c>
      <c r="B16" s="434" t="s">
        <v>7</v>
      </c>
      <c r="C16" s="430"/>
      <c r="D16" s="640" t="s">
        <v>771</v>
      </c>
      <c r="E16" s="638"/>
      <c r="F16" s="638"/>
      <c r="G16" s="638"/>
      <c r="H16" s="638"/>
      <c r="I16" s="639"/>
      <c r="J16" s="12"/>
    </row>
    <row r="17" spans="1:10">
      <c r="A17" s="433"/>
      <c r="B17" s="434"/>
      <c r="C17" s="430"/>
      <c r="D17" s="180"/>
      <c r="E17" s="180"/>
      <c r="F17" s="180"/>
      <c r="G17" s="180"/>
      <c r="H17" s="180"/>
      <c r="I17" s="180"/>
      <c r="J17" s="12"/>
    </row>
    <row r="18" spans="1:10" ht="230.25" customHeight="1">
      <c r="A18" s="433" t="s">
        <v>49</v>
      </c>
      <c r="B18" s="434" t="s">
        <v>47</v>
      </c>
      <c r="C18" s="430"/>
      <c r="D18" s="640" t="s">
        <v>768</v>
      </c>
      <c r="E18" s="638"/>
      <c r="F18" s="638"/>
      <c r="G18" s="638"/>
      <c r="H18" s="638"/>
      <c r="I18" s="639"/>
      <c r="J18" s="12"/>
    </row>
    <row r="19" spans="1:10">
      <c r="A19" s="433"/>
      <c r="B19" s="434"/>
      <c r="C19" s="430"/>
      <c r="D19" s="180"/>
      <c r="E19" s="180"/>
      <c r="F19" s="180"/>
      <c r="G19" s="180"/>
      <c r="H19" s="180"/>
      <c r="I19" s="180"/>
      <c r="J19" s="12"/>
    </row>
    <row r="20" spans="1:10" ht="60">
      <c r="A20" s="433" t="s">
        <v>50</v>
      </c>
      <c r="B20" s="432" t="s">
        <v>48</v>
      </c>
      <c r="C20" s="430"/>
      <c r="D20" s="640" t="s">
        <v>668</v>
      </c>
      <c r="E20" s="638"/>
      <c r="F20" s="638"/>
      <c r="G20" s="638"/>
      <c r="H20" s="638"/>
      <c r="I20" s="639"/>
      <c r="J20" s="12"/>
    </row>
    <row r="21" spans="1:10">
      <c r="A21" s="433"/>
      <c r="B21" s="434"/>
      <c r="C21" s="430"/>
      <c r="D21" s="180"/>
      <c r="E21" s="180"/>
      <c r="F21" s="180"/>
      <c r="G21" s="180"/>
      <c r="H21" s="180"/>
      <c r="I21" s="180"/>
      <c r="J21" s="12"/>
    </row>
    <row r="22" spans="1:10" ht="168" customHeight="1">
      <c r="A22" s="433" t="s">
        <v>389</v>
      </c>
      <c r="B22" s="432" t="s">
        <v>427</v>
      </c>
      <c r="C22" s="430"/>
      <c r="D22" s="640" t="s">
        <v>663</v>
      </c>
      <c r="E22" s="638"/>
      <c r="F22" s="638"/>
      <c r="G22" s="638"/>
      <c r="H22" s="638"/>
      <c r="I22" s="639"/>
      <c r="J22" s="12"/>
    </row>
    <row r="23" spans="1:10">
      <c r="A23" s="433"/>
      <c r="B23" s="432"/>
      <c r="C23" s="431"/>
      <c r="D23" s="180"/>
      <c r="E23" s="180"/>
      <c r="F23" s="180"/>
      <c r="G23" s="180"/>
      <c r="H23" s="180"/>
      <c r="I23" s="180"/>
      <c r="J23" s="12"/>
    </row>
    <row r="24" spans="1:10" ht="191.25" customHeight="1">
      <c r="A24" s="433" t="s">
        <v>472</v>
      </c>
      <c r="B24" s="432" t="s">
        <v>68</v>
      </c>
      <c r="C24" s="431"/>
      <c r="D24" s="640" t="s">
        <v>669</v>
      </c>
      <c r="E24" s="638"/>
      <c r="F24" s="638"/>
      <c r="G24" s="638"/>
      <c r="H24" s="638"/>
      <c r="I24" s="639"/>
      <c r="J24" s="12"/>
    </row>
    <row r="25" spans="1:10">
      <c r="A25" s="433"/>
      <c r="B25" s="432"/>
      <c r="C25" s="431"/>
      <c r="D25" s="180"/>
      <c r="E25" s="180"/>
      <c r="F25" s="180"/>
      <c r="G25" s="180"/>
      <c r="H25" s="180"/>
      <c r="I25" s="180"/>
      <c r="J25" s="12"/>
    </row>
    <row r="26" spans="1:10" ht="64.5" customHeight="1">
      <c r="A26" s="433" t="s">
        <v>473</v>
      </c>
      <c r="B26" s="432" t="s">
        <v>32</v>
      </c>
      <c r="C26" s="431"/>
      <c r="D26" s="637" t="s">
        <v>670</v>
      </c>
      <c r="E26" s="638"/>
      <c r="F26" s="638"/>
      <c r="G26" s="638"/>
      <c r="H26" s="638"/>
      <c r="I26" s="639"/>
      <c r="J26" s="12"/>
    </row>
    <row r="27" spans="1:10">
      <c r="A27" s="433"/>
      <c r="B27" s="432"/>
      <c r="C27" s="431"/>
      <c r="D27" s="180"/>
      <c r="E27" s="180"/>
      <c r="F27" s="180"/>
      <c r="G27" s="180"/>
      <c r="H27" s="180"/>
      <c r="I27" s="180"/>
      <c r="J27" s="12"/>
    </row>
    <row r="28" spans="1:10" ht="75.75" customHeight="1">
      <c r="A28" s="433" t="s">
        <v>474</v>
      </c>
      <c r="B28" s="432" t="s">
        <v>466</v>
      </c>
      <c r="C28" s="431"/>
      <c r="D28" s="637" t="s">
        <v>675</v>
      </c>
      <c r="E28" s="638"/>
      <c r="F28" s="638"/>
      <c r="G28" s="638"/>
      <c r="H28" s="638"/>
      <c r="I28" s="639"/>
      <c r="J28" s="12"/>
    </row>
    <row r="29" spans="1:10">
      <c r="A29" s="433"/>
      <c r="B29" s="432"/>
      <c r="C29" s="431"/>
      <c r="D29" s="180"/>
      <c r="E29" s="180"/>
      <c r="F29" s="180"/>
      <c r="G29" s="180"/>
      <c r="H29" s="180"/>
      <c r="I29" s="180"/>
      <c r="J29" s="12"/>
    </row>
    <row r="30" spans="1:10" ht="39" customHeight="1">
      <c r="A30" s="433" t="s">
        <v>475</v>
      </c>
      <c r="B30" s="432" t="s">
        <v>13</v>
      </c>
      <c r="C30" s="180"/>
      <c r="D30" s="640" t="s">
        <v>664</v>
      </c>
      <c r="E30" s="638"/>
      <c r="F30" s="638"/>
      <c r="G30" s="638"/>
      <c r="H30" s="638"/>
      <c r="I30" s="639"/>
      <c r="J30" s="12"/>
    </row>
    <row r="31" spans="1:10">
      <c r="A31" s="433"/>
      <c r="B31" s="180"/>
      <c r="C31" s="12"/>
      <c r="D31" s="180"/>
      <c r="E31" s="180"/>
      <c r="F31" s="180"/>
      <c r="G31" s="180"/>
      <c r="H31" s="180"/>
      <c r="I31" s="180"/>
      <c r="J31" s="12"/>
    </row>
    <row r="32" spans="1:10" ht="30">
      <c r="A32" s="433" t="s">
        <v>476</v>
      </c>
      <c r="B32" s="432" t="s">
        <v>346</v>
      </c>
      <c r="C32" s="12"/>
      <c r="D32" s="640" t="s">
        <v>665</v>
      </c>
      <c r="E32" s="638"/>
      <c r="F32" s="638"/>
      <c r="G32" s="638"/>
      <c r="H32" s="638"/>
      <c r="I32" s="639"/>
      <c r="J32" s="12"/>
    </row>
    <row r="33" spans="1:10">
      <c r="A33" s="433"/>
      <c r="B33" s="180"/>
      <c r="C33" s="12"/>
      <c r="D33" s="180"/>
      <c r="E33" s="180"/>
      <c r="F33" s="180"/>
      <c r="G33" s="180"/>
      <c r="H33" s="180"/>
      <c r="I33" s="180"/>
      <c r="J33" s="12"/>
    </row>
    <row r="34" spans="1:10" ht="30">
      <c r="A34" s="433" t="s">
        <v>477</v>
      </c>
      <c r="B34" s="432" t="s">
        <v>384</v>
      </c>
      <c r="C34" s="12"/>
      <c r="D34" s="640" t="s">
        <v>666</v>
      </c>
      <c r="E34" s="638"/>
      <c r="F34" s="638"/>
      <c r="G34" s="638"/>
      <c r="H34" s="638"/>
      <c r="I34" s="639"/>
      <c r="J34" s="12"/>
    </row>
    <row r="35" spans="1:10">
      <c r="A35" s="433"/>
      <c r="B35" s="180"/>
      <c r="C35" s="12"/>
      <c r="D35" s="180"/>
      <c r="E35" s="180"/>
      <c r="F35" s="180"/>
      <c r="G35" s="180"/>
      <c r="H35" s="180"/>
      <c r="I35" s="180"/>
      <c r="J35" s="12"/>
    </row>
    <row r="36" spans="1:10" ht="168.75" customHeight="1">
      <c r="A36" s="433" t="s">
        <v>478</v>
      </c>
      <c r="B36" s="432" t="s">
        <v>398</v>
      </c>
      <c r="C36" s="12"/>
      <c r="D36" s="637" t="s">
        <v>671</v>
      </c>
      <c r="E36" s="638"/>
      <c r="F36" s="638"/>
      <c r="G36" s="638"/>
      <c r="H36" s="638"/>
      <c r="I36" s="639"/>
      <c r="J36" s="12"/>
    </row>
    <row r="37" spans="1:10">
      <c r="A37" s="433"/>
      <c r="B37" s="180"/>
      <c r="C37" s="12"/>
      <c r="D37" s="180"/>
      <c r="E37" s="180"/>
      <c r="F37" s="180"/>
      <c r="G37" s="180"/>
      <c r="H37" s="180"/>
      <c r="I37" s="180"/>
      <c r="J37" s="12"/>
    </row>
    <row r="38" spans="1:10" ht="138.75" customHeight="1">
      <c r="A38" s="433" t="s">
        <v>479</v>
      </c>
      <c r="B38" s="432" t="s">
        <v>432</v>
      </c>
      <c r="C38" s="12"/>
      <c r="D38" s="637" t="s">
        <v>672</v>
      </c>
      <c r="E38" s="638"/>
      <c r="F38" s="638"/>
      <c r="G38" s="638"/>
      <c r="H38" s="638"/>
      <c r="I38" s="639"/>
      <c r="J38" s="12"/>
    </row>
    <row r="39" spans="1:10">
      <c r="A39" s="433"/>
      <c r="B39" s="180"/>
      <c r="C39" s="180"/>
      <c r="D39" s="180"/>
      <c r="E39" s="180"/>
      <c r="F39" s="180"/>
      <c r="G39" s="180"/>
      <c r="H39" s="180"/>
      <c r="I39" s="180"/>
      <c r="J39" s="12"/>
    </row>
    <row r="40" spans="1:10" ht="48" customHeight="1">
      <c r="A40" s="433" t="s">
        <v>480</v>
      </c>
      <c r="B40" s="432" t="s">
        <v>405</v>
      </c>
      <c r="C40" s="180"/>
      <c r="D40" s="640" t="s">
        <v>673</v>
      </c>
      <c r="E40" s="638"/>
      <c r="F40" s="638"/>
      <c r="G40" s="638"/>
      <c r="H40" s="638"/>
      <c r="I40" s="639"/>
      <c r="J40" s="12"/>
    </row>
    <row r="41" spans="1:10">
      <c r="A41" s="433"/>
      <c r="B41" s="180"/>
      <c r="C41" s="180"/>
      <c r="D41" s="180"/>
      <c r="E41" s="180"/>
      <c r="F41" s="180"/>
      <c r="G41" s="180"/>
      <c r="H41" s="180"/>
      <c r="I41" s="180"/>
      <c r="J41" s="12"/>
    </row>
    <row r="42" spans="1:10" ht="30">
      <c r="A42" s="433" t="s">
        <v>481</v>
      </c>
      <c r="B42" s="432" t="s">
        <v>433</v>
      </c>
      <c r="C42" s="180"/>
      <c r="D42" s="640" t="s">
        <v>674</v>
      </c>
      <c r="E42" s="638"/>
      <c r="F42" s="638"/>
      <c r="G42" s="638"/>
      <c r="H42" s="638"/>
      <c r="I42" s="639"/>
      <c r="J42" s="12"/>
    </row>
    <row r="43" spans="1:10">
      <c r="A43" s="433"/>
      <c r="B43" s="432"/>
      <c r="C43" s="431"/>
      <c r="D43" s="180"/>
      <c r="E43" s="180"/>
      <c r="F43" s="180"/>
      <c r="G43" s="180"/>
      <c r="H43" s="180"/>
      <c r="I43" s="180"/>
      <c r="J43" s="12"/>
    </row>
    <row r="44" spans="1:10" ht="96.75" customHeight="1">
      <c r="A44" s="433" t="s">
        <v>482</v>
      </c>
      <c r="B44" s="432" t="s">
        <v>468</v>
      </c>
      <c r="C44" s="431"/>
      <c r="D44" s="648" t="s">
        <v>676</v>
      </c>
      <c r="E44" s="649"/>
      <c r="F44" s="649"/>
      <c r="G44" s="649"/>
      <c r="H44" s="649"/>
      <c r="I44" s="650"/>
      <c r="J44" s="12"/>
    </row>
    <row r="45" spans="1:10">
      <c r="A45" s="433"/>
      <c r="B45" s="432"/>
      <c r="C45" s="431"/>
      <c r="D45" s="180"/>
      <c r="E45" s="180"/>
      <c r="F45" s="180"/>
      <c r="G45" s="180"/>
      <c r="H45" s="180"/>
      <c r="I45" s="180"/>
      <c r="J45" s="12"/>
    </row>
    <row r="46" spans="1:10" ht="79.5" customHeight="1">
      <c r="A46" s="433" t="s">
        <v>483</v>
      </c>
      <c r="B46" s="432" t="s">
        <v>467</v>
      </c>
      <c r="C46" s="431"/>
      <c r="D46" s="640" t="s">
        <v>677</v>
      </c>
      <c r="E46" s="638"/>
      <c r="F46" s="638"/>
      <c r="G46" s="638"/>
      <c r="H46" s="638"/>
      <c r="I46" s="639"/>
      <c r="J46" s="12"/>
    </row>
    <row r="47" spans="1:10" ht="15.75" customHeight="1">
      <c r="A47" s="433"/>
      <c r="B47" s="432"/>
      <c r="C47" s="431"/>
      <c r="D47" s="180"/>
      <c r="E47" s="180"/>
      <c r="F47" s="180"/>
      <c r="G47" s="180"/>
      <c r="H47" s="180"/>
      <c r="I47" s="180"/>
      <c r="J47" s="12"/>
    </row>
    <row r="48" spans="1:10" ht="60" customHeight="1">
      <c r="A48" s="433" t="s">
        <v>579</v>
      </c>
      <c r="B48" s="432" t="s">
        <v>757</v>
      </c>
      <c r="C48" s="431"/>
      <c r="D48" s="640" t="s">
        <v>578</v>
      </c>
      <c r="E48" s="638"/>
      <c r="F48" s="638"/>
      <c r="G48" s="638"/>
      <c r="H48" s="638"/>
      <c r="I48" s="639"/>
      <c r="J48" s="12"/>
    </row>
    <row r="49" spans="1:10">
      <c r="A49" s="433"/>
      <c r="B49" s="432"/>
      <c r="C49" s="431"/>
      <c r="D49" s="180"/>
      <c r="E49" s="180"/>
      <c r="F49" s="180"/>
      <c r="G49" s="180"/>
      <c r="H49" s="180"/>
      <c r="I49" s="180"/>
      <c r="J49" s="12"/>
    </row>
    <row r="50" spans="1:10" ht="168.75" customHeight="1">
      <c r="A50" s="433" t="s">
        <v>616</v>
      </c>
      <c r="B50" s="432" t="s">
        <v>617</v>
      </c>
      <c r="C50" s="431"/>
      <c r="D50" s="640" t="s">
        <v>627</v>
      </c>
      <c r="E50" s="638"/>
      <c r="F50" s="638"/>
      <c r="G50" s="638"/>
      <c r="H50" s="638"/>
      <c r="I50" s="639"/>
      <c r="J50" s="12"/>
    </row>
    <row r="51" spans="1:10">
      <c r="A51" s="433"/>
      <c r="B51" s="432"/>
      <c r="C51" s="431"/>
      <c r="D51" s="180"/>
      <c r="E51" s="180"/>
      <c r="F51" s="180"/>
      <c r="G51" s="180"/>
      <c r="H51" s="180"/>
      <c r="I51" s="180"/>
      <c r="J51" s="12"/>
    </row>
  </sheetData>
  <sheetProtection algorithmName="SHA-512" hashValue="WaeOCzW2BHCzjghXv0r9nJ9Ssyrk40bbtQlDK7Gt/C9nJbGtrwyTyJXI6QD5qYsRZ2mJX3+ypxE8BJewMLF2VA==" saltValue="WlJ9J8/Eho6xKnZ0VwSkEw==" spinCount="100000" sheet="1" objects="1" scenarios="1"/>
  <mergeCells count="23">
    <mergeCell ref="D50:I50"/>
    <mergeCell ref="D48:I48"/>
    <mergeCell ref="D8:I8"/>
    <mergeCell ref="D40:I40"/>
    <mergeCell ref="D42:I42"/>
    <mergeCell ref="D44:I44"/>
    <mergeCell ref="D46:I46"/>
    <mergeCell ref="D32:I32"/>
    <mergeCell ref="D34:I34"/>
    <mergeCell ref="D36:I36"/>
    <mergeCell ref="D38:I38"/>
    <mergeCell ref="D18:I18"/>
    <mergeCell ref="D20:I20"/>
    <mergeCell ref="D22:I22"/>
    <mergeCell ref="D24:I24"/>
    <mergeCell ref="D26:I26"/>
    <mergeCell ref="D28:I28"/>
    <mergeCell ref="D30:I30"/>
    <mergeCell ref="A6:J6"/>
    <mergeCell ref="D10:I10"/>
    <mergeCell ref="D12:I12"/>
    <mergeCell ref="D16:I16"/>
    <mergeCell ref="D14:I14"/>
  </mergeCells>
  <pageMargins left="0.7" right="0.7" top="0.75" bottom="0.75" header="0.3" footer="0.3"/>
  <pageSetup paperSize="9" scale="71"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65"/>
  <sheetViews>
    <sheetView showGridLines="0" zoomScaleNormal="100" workbookViewId="0"/>
  </sheetViews>
  <sheetFormatPr defaultColWidth="9.140625" defaultRowHeight="15"/>
  <cols>
    <col min="1" max="1" width="8.42578125" style="13" bestFit="1" customWidth="1"/>
    <col min="2" max="2" width="67.5703125" style="13" bestFit="1" customWidth="1"/>
    <col min="3" max="3" width="12.28515625" style="13" customWidth="1"/>
    <col min="4" max="16384" width="9.140625" style="13"/>
  </cols>
  <sheetData>
    <row r="1" spans="1:6" ht="21">
      <c r="A1" s="1" t="s">
        <v>548</v>
      </c>
      <c r="B1" s="1"/>
      <c r="C1" s="12"/>
      <c r="D1" s="12"/>
      <c r="E1" s="12"/>
      <c r="F1" s="12"/>
    </row>
    <row r="2" spans="1:6">
      <c r="A2" s="177"/>
      <c r="B2" s="12"/>
      <c r="C2" s="12"/>
      <c r="D2" s="12"/>
      <c r="E2" s="12"/>
      <c r="F2" s="12"/>
    </row>
    <row r="3" spans="1:6">
      <c r="A3" s="177"/>
      <c r="B3" s="12"/>
      <c r="C3" s="12"/>
      <c r="D3" s="12"/>
      <c r="E3" s="12"/>
      <c r="F3" s="12"/>
    </row>
    <row r="4" spans="1:6">
      <c r="A4" s="177"/>
      <c r="B4" s="12"/>
      <c r="C4" s="12"/>
      <c r="D4" s="12"/>
      <c r="E4" s="12"/>
      <c r="F4" s="12"/>
    </row>
    <row r="5" spans="1:6" ht="16.5" thickBot="1">
      <c r="A5" s="183"/>
      <c r="B5" s="175"/>
      <c r="C5" s="184"/>
      <c r="D5" s="12"/>
      <c r="E5" s="12"/>
      <c r="F5" s="12"/>
    </row>
    <row r="6" spans="1:6" ht="19.5" thickBot="1">
      <c r="A6" s="641" t="s">
        <v>51</v>
      </c>
      <c r="B6" s="642"/>
      <c r="C6" s="642"/>
      <c r="D6" s="642"/>
      <c r="E6" s="642"/>
      <c r="F6" s="643"/>
    </row>
    <row r="7" spans="1:6" ht="6.75" customHeight="1">
      <c r="A7" s="177"/>
      <c r="B7" s="12"/>
      <c r="C7" s="12"/>
      <c r="D7" s="12"/>
      <c r="E7" s="12"/>
      <c r="F7" s="12"/>
    </row>
    <row r="8" spans="1:6" ht="18.75" customHeight="1">
      <c r="A8" s="353" t="s">
        <v>26</v>
      </c>
      <c r="B8" s="651" t="s">
        <v>52</v>
      </c>
      <c r="C8" s="651"/>
      <c r="D8" s="651"/>
      <c r="E8" s="651"/>
      <c r="F8" s="651"/>
    </row>
    <row r="9" spans="1:6">
      <c r="A9" s="177">
        <v>1</v>
      </c>
      <c r="B9" s="143" t="s">
        <v>399</v>
      </c>
      <c r="C9" s="185"/>
      <c r="D9" s="12"/>
      <c r="E9" s="12"/>
      <c r="F9" s="12"/>
    </row>
    <row r="10" spans="1:6">
      <c r="A10" s="177">
        <v>2</v>
      </c>
      <c r="B10" s="143" t="s">
        <v>80</v>
      </c>
      <c r="C10" s="186"/>
      <c r="D10" s="12"/>
      <c r="E10" s="12"/>
      <c r="F10" s="12"/>
    </row>
    <row r="11" spans="1:6">
      <c r="A11" s="177">
        <v>3</v>
      </c>
      <c r="B11" s="143" t="s">
        <v>81</v>
      </c>
      <c r="C11" s="185"/>
      <c r="D11" s="12"/>
      <c r="E11" s="12"/>
      <c r="F11" s="12"/>
    </row>
    <row r="12" spans="1:6">
      <c r="A12" s="177">
        <v>4</v>
      </c>
      <c r="B12" s="143" t="s">
        <v>82</v>
      </c>
      <c r="C12" s="185"/>
      <c r="D12" s="12"/>
      <c r="E12" s="12"/>
      <c r="F12" s="12"/>
    </row>
    <row r="13" spans="1:6">
      <c r="A13" s="177">
        <v>5</v>
      </c>
      <c r="B13" s="143" t="s">
        <v>83</v>
      </c>
      <c r="C13" s="185"/>
      <c r="D13" s="12"/>
      <c r="E13" s="12"/>
      <c r="F13" s="12"/>
    </row>
    <row r="14" spans="1:6">
      <c r="A14" s="177">
        <v>6</v>
      </c>
      <c r="B14" s="143" t="s">
        <v>84</v>
      </c>
      <c r="C14" s="185"/>
      <c r="D14" s="12"/>
      <c r="E14" s="12"/>
      <c r="F14" s="12"/>
    </row>
    <row r="15" spans="1:6">
      <c r="A15" s="177">
        <v>7</v>
      </c>
      <c r="B15" s="143" t="s">
        <v>85</v>
      </c>
      <c r="C15" s="185"/>
      <c r="D15" s="12"/>
      <c r="E15" s="12"/>
      <c r="F15" s="12"/>
    </row>
    <row r="16" spans="1:6">
      <c r="A16" s="177">
        <v>8</v>
      </c>
      <c r="B16" s="143" t="s">
        <v>86</v>
      </c>
      <c r="C16" s="185"/>
      <c r="D16" s="12"/>
      <c r="E16" s="12"/>
      <c r="F16" s="12"/>
    </row>
    <row r="17" spans="1:6">
      <c r="A17" s="177">
        <v>9</v>
      </c>
      <c r="B17" s="143" t="s">
        <v>87</v>
      </c>
      <c r="C17" s="185"/>
      <c r="D17" s="12"/>
      <c r="E17" s="12"/>
      <c r="F17" s="12"/>
    </row>
    <row r="18" spans="1:6">
      <c r="A18" s="177">
        <v>10</v>
      </c>
      <c r="B18" s="143" t="s">
        <v>88</v>
      </c>
      <c r="C18" s="185"/>
      <c r="D18" s="12"/>
      <c r="E18" s="12"/>
      <c r="F18" s="12"/>
    </row>
    <row r="19" spans="1:6">
      <c r="A19" s="177">
        <v>11</v>
      </c>
      <c r="B19" s="143" t="s">
        <v>89</v>
      </c>
      <c r="C19" s="185"/>
      <c r="D19" s="12"/>
      <c r="E19" s="12"/>
      <c r="F19" s="12"/>
    </row>
    <row r="20" spans="1:6">
      <c r="A20" s="177">
        <v>12</v>
      </c>
      <c r="B20" s="143" t="s">
        <v>90</v>
      </c>
      <c r="C20" s="185"/>
      <c r="D20" s="12"/>
      <c r="E20" s="12"/>
      <c r="F20" s="12"/>
    </row>
    <row r="21" spans="1:6">
      <c r="A21" s="177">
        <v>13</v>
      </c>
      <c r="B21" s="143" t="s">
        <v>91</v>
      </c>
      <c r="C21" s="185"/>
      <c r="D21" s="12"/>
      <c r="E21" s="12"/>
      <c r="F21" s="12"/>
    </row>
    <row r="22" spans="1:6">
      <c r="A22" s="177">
        <v>14</v>
      </c>
      <c r="B22" s="143" t="s">
        <v>92</v>
      </c>
      <c r="C22" s="185"/>
      <c r="D22" s="12"/>
      <c r="E22" s="12"/>
      <c r="F22" s="12"/>
    </row>
    <row r="23" spans="1:6">
      <c r="A23" s="177">
        <v>15</v>
      </c>
      <c r="B23" s="143" t="s">
        <v>93</v>
      </c>
      <c r="C23" s="185"/>
      <c r="D23" s="12"/>
      <c r="E23" s="12"/>
      <c r="F23" s="12"/>
    </row>
    <row r="24" spans="1:6">
      <c r="A24" s="177">
        <v>16</v>
      </c>
      <c r="B24" s="143" t="s">
        <v>94</v>
      </c>
      <c r="C24" s="185"/>
      <c r="D24" s="12"/>
      <c r="E24" s="12"/>
      <c r="F24" s="12"/>
    </row>
    <row r="25" spans="1:6">
      <c r="A25" s="177">
        <v>17</v>
      </c>
      <c r="B25" s="143" t="s">
        <v>95</v>
      </c>
      <c r="C25" s="185"/>
      <c r="D25" s="12"/>
      <c r="E25" s="12"/>
      <c r="F25" s="12"/>
    </row>
    <row r="26" spans="1:6">
      <c r="A26" s="177">
        <v>18</v>
      </c>
      <c r="B26" s="143" t="s">
        <v>96</v>
      </c>
      <c r="C26" s="185"/>
      <c r="D26" s="12"/>
      <c r="E26" s="12"/>
      <c r="F26" s="12"/>
    </row>
    <row r="27" spans="1:6">
      <c r="A27" s="177">
        <v>19</v>
      </c>
      <c r="B27" s="143" t="s">
        <v>97</v>
      </c>
      <c r="C27" s="185"/>
      <c r="D27" s="12"/>
      <c r="E27" s="12"/>
      <c r="F27" s="12"/>
    </row>
    <row r="28" spans="1:6">
      <c r="A28" s="177">
        <v>20</v>
      </c>
      <c r="B28" s="143" t="s">
        <v>98</v>
      </c>
      <c r="C28" s="185"/>
      <c r="D28" s="12"/>
      <c r="E28" s="12"/>
      <c r="F28" s="12"/>
    </row>
    <row r="29" spans="1:6">
      <c r="A29" s="177">
        <v>21</v>
      </c>
      <c r="B29" s="143" t="s">
        <v>99</v>
      </c>
      <c r="C29" s="185"/>
      <c r="D29" s="12"/>
      <c r="E29" s="12"/>
      <c r="F29" s="12"/>
    </row>
    <row r="30" spans="1:6">
      <c r="A30" s="177">
        <v>22</v>
      </c>
      <c r="B30" s="143" t="s">
        <v>100</v>
      </c>
      <c r="C30" s="185"/>
      <c r="D30" s="12"/>
      <c r="E30" s="12"/>
      <c r="F30" s="12"/>
    </row>
    <row r="31" spans="1:6">
      <c r="A31" s="177">
        <v>23</v>
      </c>
      <c r="B31" s="143" t="s">
        <v>101</v>
      </c>
      <c r="C31" s="185"/>
      <c r="D31" s="12"/>
      <c r="E31" s="12"/>
      <c r="F31" s="12"/>
    </row>
    <row r="32" spans="1:6">
      <c r="A32" s="177">
        <v>24</v>
      </c>
      <c r="B32" s="143" t="s">
        <v>102</v>
      </c>
      <c r="C32" s="185"/>
      <c r="D32" s="12"/>
      <c r="E32" s="12"/>
      <c r="F32" s="12"/>
    </row>
    <row r="33" spans="1:6">
      <c r="A33" s="177">
        <v>25</v>
      </c>
      <c r="B33" s="143" t="s">
        <v>103</v>
      </c>
      <c r="C33" s="185"/>
      <c r="D33" s="12"/>
      <c r="E33" s="12"/>
      <c r="F33" s="12"/>
    </row>
    <row r="34" spans="1:6">
      <c r="A34" s="177">
        <v>26</v>
      </c>
      <c r="B34" s="143" t="s">
        <v>104</v>
      </c>
      <c r="C34" s="185"/>
      <c r="D34" s="12"/>
      <c r="E34" s="12"/>
      <c r="F34" s="12"/>
    </row>
    <row r="35" spans="1:6">
      <c r="A35" s="177">
        <v>27</v>
      </c>
      <c r="B35" s="143" t="s">
        <v>105</v>
      </c>
      <c r="C35" s="185"/>
      <c r="D35" s="12"/>
      <c r="E35" s="12"/>
      <c r="F35" s="12"/>
    </row>
    <row r="36" spans="1:6">
      <c r="A36" s="177">
        <v>28</v>
      </c>
      <c r="B36" s="143" t="s">
        <v>106</v>
      </c>
      <c r="C36" s="185"/>
      <c r="D36" s="12"/>
      <c r="E36" s="12"/>
      <c r="F36" s="12"/>
    </row>
    <row r="37" spans="1:6">
      <c r="A37" s="177">
        <v>29</v>
      </c>
      <c r="B37" s="143" t="s">
        <v>107</v>
      </c>
      <c r="C37" s="185"/>
      <c r="D37" s="12"/>
      <c r="E37" s="12"/>
      <c r="F37" s="12"/>
    </row>
    <row r="38" spans="1:6">
      <c r="A38" s="177">
        <v>30</v>
      </c>
      <c r="B38" s="143" t="s">
        <v>108</v>
      </c>
      <c r="C38" s="185"/>
      <c r="D38" s="12"/>
      <c r="E38" s="12"/>
      <c r="F38" s="12"/>
    </row>
    <row r="39" spans="1:6">
      <c r="A39" s="177">
        <v>31</v>
      </c>
      <c r="B39" s="143" t="s">
        <v>109</v>
      </c>
      <c r="C39" s="185"/>
      <c r="D39" s="12"/>
      <c r="E39" s="12"/>
      <c r="F39" s="12"/>
    </row>
    <row r="40" spans="1:6">
      <c r="A40" s="177">
        <v>32</v>
      </c>
      <c r="B40" s="143" t="s">
        <v>110</v>
      </c>
      <c r="C40" s="185"/>
      <c r="D40" s="12"/>
      <c r="E40" s="12"/>
      <c r="F40" s="12"/>
    </row>
    <row r="41" spans="1:6">
      <c r="A41" s="177">
        <v>33</v>
      </c>
      <c r="B41" s="143" t="s">
        <v>111</v>
      </c>
      <c r="C41" s="185"/>
      <c r="D41" s="12"/>
      <c r="E41" s="12"/>
      <c r="F41" s="12"/>
    </row>
    <row r="42" spans="1:6">
      <c r="A42" s="177">
        <v>34</v>
      </c>
      <c r="B42" s="143" t="s">
        <v>112</v>
      </c>
      <c r="C42" s="185"/>
      <c r="D42" s="12"/>
      <c r="E42" s="12"/>
      <c r="F42" s="12"/>
    </row>
    <row r="43" spans="1:6">
      <c r="A43" s="177">
        <v>35</v>
      </c>
      <c r="B43" s="143" t="s">
        <v>113</v>
      </c>
      <c r="C43" s="185"/>
      <c r="D43" s="12"/>
      <c r="E43" s="12"/>
      <c r="F43" s="12"/>
    </row>
    <row r="44" spans="1:6">
      <c r="A44" s="177">
        <v>36</v>
      </c>
      <c r="B44" s="143" t="s">
        <v>114</v>
      </c>
      <c r="C44" s="185"/>
      <c r="D44" s="12"/>
      <c r="E44" s="12"/>
      <c r="F44" s="12"/>
    </row>
    <row r="45" spans="1:6">
      <c r="A45" s="177">
        <v>37</v>
      </c>
      <c r="B45" s="143" t="s">
        <v>115</v>
      </c>
      <c r="C45" s="185"/>
      <c r="D45" s="12"/>
      <c r="E45" s="12"/>
      <c r="F45" s="12"/>
    </row>
    <row r="46" spans="1:6">
      <c r="A46" s="177">
        <v>38</v>
      </c>
      <c r="B46" s="143" t="s">
        <v>116</v>
      </c>
      <c r="C46" s="185"/>
      <c r="D46" s="12"/>
      <c r="E46" s="12"/>
      <c r="F46" s="12"/>
    </row>
    <row r="47" spans="1:6">
      <c r="A47" s="177">
        <v>39</v>
      </c>
      <c r="B47" s="143" t="s">
        <v>117</v>
      </c>
      <c r="C47" s="185"/>
      <c r="D47" s="12"/>
      <c r="E47" s="12"/>
      <c r="F47" s="12"/>
    </row>
    <row r="48" spans="1:6">
      <c r="A48" s="177">
        <v>40</v>
      </c>
      <c r="B48" s="143" t="s">
        <v>118</v>
      </c>
      <c r="C48" s="185"/>
      <c r="D48" s="12"/>
      <c r="E48" s="12"/>
      <c r="F48" s="12"/>
    </row>
    <row r="49" spans="1:6">
      <c r="A49" s="177">
        <v>41</v>
      </c>
      <c r="B49" s="143" t="s">
        <v>119</v>
      </c>
      <c r="C49" s="185"/>
      <c r="D49" s="12"/>
      <c r="E49" s="12"/>
      <c r="F49" s="12"/>
    </row>
    <row r="50" spans="1:6">
      <c r="A50" s="177">
        <v>42</v>
      </c>
      <c r="B50" s="143" t="s">
        <v>120</v>
      </c>
      <c r="C50" s="185"/>
      <c r="D50" s="12"/>
      <c r="E50" s="12"/>
      <c r="F50" s="12"/>
    </row>
    <row r="51" spans="1:6">
      <c r="A51" s="177">
        <v>43</v>
      </c>
      <c r="B51" s="143" t="s">
        <v>121</v>
      </c>
      <c r="C51" s="185"/>
      <c r="D51" s="12"/>
      <c r="E51" s="12"/>
      <c r="F51" s="12"/>
    </row>
    <row r="52" spans="1:6">
      <c r="A52" s="177">
        <v>44</v>
      </c>
      <c r="B52" s="143" t="s">
        <v>122</v>
      </c>
      <c r="C52" s="185"/>
      <c r="D52" s="12"/>
      <c r="E52" s="12"/>
      <c r="F52" s="12"/>
    </row>
    <row r="53" spans="1:6">
      <c r="A53" s="177">
        <v>45</v>
      </c>
      <c r="B53" s="143" t="s">
        <v>123</v>
      </c>
      <c r="C53" s="185"/>
      <c r="D53" s="12"/>
      <c r="E53" s="12"/>
      <c r="F53" s="12"/>
    </row>
    <row r="54" spans="1:6">
      <c r="A54" s="177">
        <v>46</v>
      </c>
      <c r="B54" s="143" t="s">
        <v>124</v>
      </c>
      <c r="C54" s="185"/>
      <c r="D54" s="12"/>
      <c r="E54" s="12"/>
      <c r="F54" s="12"/>
    </row>
    <row r="55" spans="1:6">
      <c r="A55" s="177">
        <v>47</v>
      </c>
      <c r="B55" s="143" t="s">
        <v>125</v>
      </c>
      <c r="C55" s="185"/>
      <c r="D55" s="12"/>
      <c r="E55" s="12"/>
      <c r="F55" s="12"/>
    </row>
    <row r="56" spans="1:6">
      <c r="A56" s="177">
        <v>48</v>
      </c>
      <c r="B56" s="143" t="s">
        <v>126</v>
      </c>
      <c r="C56" s="185"/>
      <c r="D56" s="12"/>
      <c r="E56" s="12"/>
      <c r="F56" s="12"/>
    </row>
    <row r="57" spans="1:6">
      <c r="A57" s="177">
        <v>49</v>
      </c>
      <c r="B57" s="143" t="s">
        <v>127</v>
      </c>
      <c r="C57" s="185"/>
      <c r="D57" s="12"/>
      <c r="E57" s="12"/>
      <c r="F57" s="12"/>
    </row>
    <row r="58" spans="1:6">
      <c r="A58" s="177">
        <v>50</v>
      </c>
      <c r="B58" s="143" t="s">
        <v>128</v>
      </c>
      <c r="C58" s="185"/>
      <c r="D58" s="12"/>
      <c r="E58" s="12"/>
      <c r="F58" s="12"/>
    </row>
    <row r="59" spans="1:6">
      <c r="A59" s="177">
        <v>51</v>
      </c>
      <c r="B59" s="143" t="s">
        <v>129</v>
      </c>
      <c r="C59" s="185"/>
      <c r="D59" s="12"/>
      <c r="E59" s="12"/>
      <c r="F59" s="12"/>
    </row>
    <row r="60" spans="1:6">
      <c r="A60" s="177">
        <v>52</v>
      </c>
      <c r="B60" s="143" t="s">
        <v>130</v>
      </c>
      <c r="C60" s="185"/>
      <c r="D60" s="12"/>
      <c r="E60" s="12"/>
      <c r="F60" s="12"/>
    </row>
    <row r="61" spans="1:6">
      <c r="A61" s="177">
        <v>53</v>
      </c>
      <c r="B61" s="143" t="s">
        <v>131</v>
      </c>
      <c r="C61" s="185"/>
      <c r="D61" s="12"/>
      <c r="E61" s="12"/>
      <c r="F61" s="12"/>
    </row>
    <row r="62" spans="1:6">
      <c r="A62" s="177">
        <v>54</v>
      </c>
      <c r="B62" s="143" t="s">
        <v>132</v>
      </c>
      <c r="C62" s="185"/>
      <c r="D62" s="12"/>
      <c r="E62" s="12"/>
      <c r="F62" s="12"/>
    </row>
    <row r="63" spans="1:6">
      <c r="A63" s="177">
        <v>55</v>
      </c>
      <c r="B63" s="143" t="s">
        <v>133</v>
      </c>
      <c r="C63" s="185"/>
      <c r="D63" s="12"/>
      <c r="E63" s="12"/>
      <c r="F63" s="12"/>
    </row>
    <row r="64" spans="1:6">
      <c r="A64" s="177">
        <v>56</v>
      </c>
      <c r="B64" s="143" t="s">
        <v>134</v>
      </c>
      <c r="C64" s="185"/>
      <c r="D64" s="12"/>
      <c r="E64" s="12"/>
      <c r="F64" s="12"/>
    </row>
    <row r="65" spans="1:6">
      <c r="A65" s="177">
        <v>57</v>
      </c>
      <c r="B65" s="143" t="s">
        <v>135</v>
      </c>
      <c r="C65" s="185"/>
      <c r="D65" s="12"/>
      <c r="E65" s="12"/>
      <c r="F65" s="12"/>
    </row>
    <row r="66" spans="1:6">
      <c r="A66" s="177">
        <v>58</v>
      </c>
      <c r="B66" s="143" t="s">
        <v>136</v>
      </c>
      <c r="C66" s="185"/>
      <c r="D66" s="12"/>
      <c r="E66" s="12"/>
      <c r="F66" s="12"/>
    </row>
    <row r="67" spans="1:6">
      <c r="A67" s="177">
        <v>59</v>
      </c>
      <c r="B67" s="143" t="s">
        <v>137</v>
      </c>
      <c r="C67" s="185"/>
      <c r="D67" s="12"/>
      <c r="E67" s="12"/>
      <c r="F67" s="12"/>
    </row>
    <row r="68" spans="1:6">
      <c r="A68" s="177">
        <v>60</v>
      </c>
      <c r="B68" s="143" t="s">
        <v>138</v>
      </c>
      <c r="C68" s="185"/>
      <c r="D68" s="12"/>
      <c r="E68" s="12"/>
      <c r="F68" s="12"/>
    </row>
    <row r="69" spans="1:6">
      <c r="A69" s="177">
        <v>61</v>
      </c>
      <c r="B69" s="143" t="s">
        <v>139</v>
      </c>
      <c r="C69" s="185"/>
      <c r="D69" s="12"/>
      <c r="E69" s="12"/>
      <c r="F69" s="12"/>
    </row>
    <row r="70" spans="1:6">
      <c r="A70" s="177">
        <v>62</v>
      </c>
      <c r="B70" s="143" t="s">
        <v>140</v>
      </c>
      <c r="C70" s="185"/>
      <c r="D70" s="12"/>
      <c r="E70" s="12"/>
      <c r="F70" s="12"/>
    </row>
    <row r="71" spans="1:6">
      <c r="A71" s="177">
        <v>63</v>
      </c>
      <c r="B71" s="143" t="s">
        <v>141</v>
      </c>
      <c r="C71" s="185"/>
      <c r="D71" s="12"/>
      <c r="E71" s="12"/>
      <c r="F71" s="12"/>
    </row>
    <row r="72" spans="1:6">
      <c r="A72" s="177">
        <v>64</v>
      </c>
      <c r="B72" s="143" t="s">
        <v>142</v>
      </c>
      <c r="C72" s="185"/>
      <c r="D72" s="12"/>
      <c r="E72" s="12"/>
      <c r="F72" s="12"/>
    </row>
    <row r="73" spans="1:6">
      <c r="A73" s="177">
        <v>65</v>
      </c>
      <c r="B73" s="143" t="s">
        <v>143</v>
      </c>
      <c r="C73" s="185"/>
      <c r="D73" s="12"/>
      <c r="E73" s="12"/>
      <c r="F73" s="12"/>
    </row>
    <row r="74" spans="1:6">
      <c r="A74" s="177">
        <v>66</v>
      </c>
      <c r="B74" s="143" t="s">
        <v>144</v>
      </c>
      <c r="C74" s="185"/>
      <c r="D74" s="12"/>
      <c r="E74" s="12"/>
      <c r="F74" s="12"/>
    </row>
    <row r="75" spans="1:6">
      <c r="A75" s="177">
        <v>67</v>
      </c>
      <c r="B75" s="143" t="s">
        <v>145</v>
      </c>
      <c r="C75" s="185"/>
      <c r="D75" s="12"/>
      <c r="E75" s="12"/>
      <c r="F75" s="12"/>
    </row>
    <row r="76" spans="1:6">
      <c r="A76" s="177">
        <v>68</v>
      </c>
      <c r="B76" s="143" t="s">
        <v>146</v>
      </c>
      <c r="C76" s="185"/>
      <c r="D76" s="12"/>
      <c r="E76" s="12"/>
      <c r="F76" s="12"/>
    </row>
    <row r="77" spans="1:6">
      <c r="A77" s="177">
        <v>69</v>
      </c>
      <c r="B77" s="143" t="s">
        <v>147</v>
      </c>
      <c r="C77" s="185"/>
      <c r="D77" s="12"/>
      <c r="E77" s="12"/>
      <c r="F77" s="12"/>
    </row>
    <row r="78" spans="1:6">
      <c r="A78" s="177">
        <v>70</v>
      </c>
      <c r="B78" s="143" t="s">
        <v>148</v>
      </c>
      <c r="C78" s="185"/>
      <c r="D78" s="12"/>
      <c r="E78" s="12"/>
      <c r="F78" s="12"/>
    </row>
    <row r="79" spans="1:6">
      <c r="A79" s="177">
        <v>71</v>
      </c>
      <c r="B79" s="143" t="s">
        <v>149</v>
      </c>
      <c r="C79" s="185"/>
      <c r="D79" s="12"/>
      <c r="E79" s="12"/>
      <c r="F79" s="12"/>
    </row>
    <row r="80" spans="1:6">
      <c r="A80" s="177">
        <v>72</v>
      </c>
      <c r="B80" s="143" t="s">
        <v>150</v>
      </c>
      <c r="C80" s="185"/>
      <c r="D80" s="12"/>
      <c r="E80" s="12"/>
      <c r="F80" s="12"/>
    </row>
    <row r="81" spans="1:6">
      <c r="A81" s="177">
        <v>73</v>
      </c>
      <c r="B81" s="143" t="s">
        <v>151</v>
      </c>
      <c r="C81" s="185"/>
      <c r="D81" s="12"/>
      <c r="E81" s="12"/>
      <c r="F81" s="12"/>
    </row>
    <row r="82" spans="1:6">
      <c r="A82" s="177">
        <v>74</v>
      </c>
      <c r="B82" s="143" t="s">
        <v>152</v>
      </c>
      <c r="C82" s="185"/>
      <c r="D82" s="12"/>
      <c r="E82" s="12"/>
      <c r="F82" s="12"/>
    </row>
    <row r="83" spans="1:6">
      <c r="A83" s="177">
        <v>75</v>
      </c>
      <c r="B83" s="143" t="s">
        <v>153</v>
      </c>
      <c r="C83" s="185"/>
      <c r="D83" s="12"/>
      <c r="E83" s="12"/>
      <c r="F83" s="12"/>
    </row>
    <row r="84" spans="1:6">
      <c r="A84" s="177">
        <v>76</v>
      </c>
      <c r="B84" s="143" t="s">
        <v>154</v>
      </c>
      <c r="C84" s="185"/>
      <c r="D84" s="12"/>
      <c r="E84" s="12"/>
      <c r="F84" s="12"/>
    </row>
    <row r="85" spans="1:6">
      <c r="A85" s="177">
        <v>77</v>
      </c>
      <c r="B85" s="143" t="s">
        <v>155</v>
      </c>
      <c r="C85" s="185"/>
      <c r="D85" s="12"/>
      <c r="E85" s="12"/>
      <c r="F85" s="12"/>
    </row>
    <row r="86" spans="1:6">
      <c r="A86" s="177">
        <v>78</v>
      </c>
      <c r="B86" s="143" t="s">
        <v>156</v>
      </c>
      <c r="C86" s="185"/>
      <c r="D86" s="12"/>
      <c r="E86" s="12"/>
      <c r="F86" s="12"/>
    </row>
    <row r="87" spans="1:6">
      <c r="A87" s="177">
        <v>79</v>
      </c>
      <c r="B87" s="143" t="s">
        <v>157</v>
      </c>
      <c r="C87" s="185"/>
      <c r="D87" s="12"/>
      <c r="E87" s="12"/>
      <c r="F87" s="12"/>
    </row>
    <row r="88" spans="1:6">
      <c r="A88" s="177">
        <v>80</v>
      </c>
      <c r="B88" s="143" t="s">
        <v>158</v>
      </c>
      <c r="C88" s="185"/>
      <c r="D88" s="12"/>
      <c r="E88" s="12"/>
      <c r="F88" s="12"/>
    </row>
    <row r="89" spans="1:6">
      <c r="A89" s="177">
        <v>81</v>
      </c>
      <c r="B89" s="143" t="s">
        <v>159</v>
      </c>
      <c r="C89" s="185"/>
      <c r="D89" s="12"/>
      <c r="E89" s="12"/>
      <c r="F89" s="12"/>
    </row>
    <row r="90" spans="1:6">
      <c r="A90" s="177">
        <v>82</v>
      </c>
      <c r="B90" s="143" t="s">
        <v>160</v>
      </c>
      <c r="C90" s="185"/>
      <c r="D90" s="12"/>
      <c r="E90" s="12"/>
      <c r="F90" s="12"/>
    </row>
    <row r="91" spans="1:6">
      <c r="A91" s="177">
        <v>83</v>
      </c>
      <c r="B91" s="143" t="s">
        <v>161</v>
      </c>
      <c r="C91" s="185"/>
      <c r="D91" s="12"/>
      <c r="E91" s="12"/>
      <c r="F91" s="12"/>
    </row>
    <row r="92" spans="1:6">
      <c r="A92" s="177">
        <v>84</v>
      </c>
      <c r="B92" s="143" t="s">
        <v>162</v>
      </c>
      <c r="C92" s="185"/>
      <c r="D92" s="12"/>
      <c r="E92" s="12"/>
      <c r="F92" s="12"/>
    </row>
    <row r="93" spans="1:6">
      <c r="A93" s="177">
        <v>85</v>
      </c>
      <c r="B93" s="143" t="s">
        <v>163</v>
      </c>
      <c r="C93" s="185"/>
      <c r="D93" s="12"/>
      <c r="E93" s="12"/>
      <c r="F93" s="12"/>
    </row>
    <row r="94" spans="1:6">
      <c r="A94" s="177">
        <v>86</v>
      </c>
      <c r="B94" s="143" t="s">
        <v>164</v>
      </c>
      <c r="C94" s="185"/>
      <c r="D94" s="12"/>
      <c r="E94" s="12"/>
      <c r="F94" s="12"/>
    </row>
    <row r="95" spans="1:6">
      <c r="A95" s="177">
        <v>87</v>
      </c>
      <c r="B95" s="143" t="s">
        <v>165</v>
      </c>
      <c r="C95" s="185"/>
      <c r="D95" s="12"/>
      <c r="E95" s="12"/>
      <c r="F95" s="12"/>
    </row>
    <row r="96" spans="1:6">
      <c r="A96" s="177">
        <v>88</v>
      </c>
      <c r="B96" s="143" t="s">
        <v>166</v>
      </c>
      <c r="C96" s="185"/>
      <c r="D96" s="12"/>
      <c r="E96" s="12"/>
      <c r="F96" s="12"/>
    </row>
    <row r="97" spans="1:6">
      <c r="A97" s="177">
        <v>89</v>
      </c>
      <c r="B97" s="143" t="s">
        <v>167</v>
      </c>
      <c r="C97" s="185"/>
      <c r="D97" s="12"/>
      <c r="E97" s="12"/>
      <c r="F97" s="12"/>
    </row>
    <row r="98" spans="1:6">
      <c r="A98" s="177">
        <v>90</v>
      </c>
      <c r="B98" s="143" t="s">
        <v>168</v>
      </c>
      <c r="C98" s="185"/>
      <c r="D98" s="12"/>
      <c r="E98" s="12"/>
      <c r="F98" s="12"/>
    </row>
    <row r="99" spans="1:6">
      <c r="A99" s="177">
        <v>91</v>
      </c>
      <c r="B99" s="143" t="s">
        <v>169</v>
      </c>
      <c r="C99" s="185"/>
      <c r="D99" s="12"/>
      <c r="E99" s="12"/>
      <c r="F99" s="12"/>
    </row>
    <row r="100" spans="1:6">
      <c r="A100" s="177">
        <v>92</v>
      </c>
      <c r="B100" s="143" t="s">
        <v>170</v>
      </c>
      <c r="C100" s="185"/>
      <c r="D100" s="12"/>
      <c r="E100" s="12"/>
      <c r="F100" s="12"/>
    </row>
    <row r="101" spans="1:6">
      <c r="A101" s="177">
        <v>93</v>
      </c>
      <c r="B101" s="143" t="s">
        <v>171</v>
      </c>
      <c r="C101" s="185"/>
      <c r="D101" s="12"/>
      <c r="E101" s="12"/>
      <c r="F101" s="12"/>
    </row>
    <row r="102" spans="1:6">
      <c r="A102" s="177">
        <v>94</v>
      </c>
      <c r="B102" s="143" t="s">
        <v>172</v>
      </c>
      <c r="C102" s="185"/>
      <c r="D102" s="12"/>
      <c r="E102" s="12"/>
      <c r="F102" s="12"/>
    </row>
    <row r="103" spans="1:6">
      <c r="A103" s="177">
        <v>95</v>
      </c>
      <c r="B103" s="143" t="s">
        <v>173</v>
      </c>
      <c r="C103" s="185"/>
      <c r="D103" s="12"/>
      <c r="E103" s="12"/>
      <c r="F103" s="12"/>
    </row>
    <row r="104" spans="1:6">
      <c r="A104" s="177">
        <v>96</v>
      </c>
      <c r="B104" s="143" t="s">
        <v>174</v>
      </c>
      <c r="C104" s="185"/>
      <c r="D104" s="12"/>
      <c r="E104" s="12"/>
      <c r="F104" s="12"/>
    </row>
    <row r="105" spans="1:6">
      <c r="A105" s="177">
        <v>97</v>
      </c>
      <c r="B105" s="143" t="s">
        <v>175</v>
      </c>
      <c r="C105" s="185"/>
      <c r="D105" s="12"/>
      <c r="E105" s="12"/>
      <c r="F105" s="12"/>
    </row>
    <row r="106" spans="1:6">
      <c r="A106" s="177">
        <v>98</v>
      </c>
      <c r="B106" s="143" t="s">
        <v>176</v>
      </c>
      <c r="C106" s="185"/>
      <c r="D106" s="12"/>
      <c r="E106" s="12"/>
      <c r="F106" s="12"/>
    </row>
    <row r="107" spans="1:6">
      <c r="A107" s="177">
        <v>99</v>
      </c>
      <c r="B107" s="143" t="s">
        <v>177</v>
      </c>
      <c r="C107" s="185"/>
      <c r="D107" s="12"/>
      <c r="E107" s="12"/>
      <c r="F107" s="12"/>
    </row>
    <row r="108" spans="1:6">
      <c r="A108" s="177">
        <v>100</v>
      </c>
      <c r="B108" s="143" t="s">
        <v>178</v>
      </c>
      <c r="C108" s="185"/>
      <c r="D108" s="12"/>
      <c r="E108" s="12"/>
      <c r="F108" s="12"/>
    </row>
    <row r="109" spans="1:6">
      <c r="A109" s="177">
        <v>101</v>
      </c>
      <c r="B109" s="143" t="s">
        <v>179</v>
      </c>
      <c r="C109" s="185"/>
      <c r="D109" s="12"/>
      <c r="E109" s="12"/>
      <c r="F109" s="12"/>
    </row>
    <row r="110" spans="1:6">
      <c r="A110" s="177">
        <v>102</v>
      </c>
      <c r="B110" s="143" t="s">
        <v>180</v>
      </c>
      <c r="C110" s="185"/>
      <c r="D110" s="12"/>
      <c r="E110" s="12"/>
      <c r="F110" s="12"/>
    </row>
    <row r="111" spans="1:6">
      <c r="A111" s="177">
        <v>103</v>
      </c>
      <c r="B111" s="143" t="s">
        <v>181</v>
      </c>
      <c r="C111" s="185"/>
      <c r="D111" s="12"/>
      <c r="E111" s="12"/>
      <c r="F111" s="12"/>
    </row>
    <row r="112" spans="1:6">
      <c r="A112" s="177">
        <v>104</v>
      </c>
      <c r="B112" s="143" t="s">
        <v>182</v>
      </c>
      <c r="C112" s="185"/>
      <c r="D112" s="12"/>
      <c r="E112" s="12"/>
      <c r="F112" s="12"/>
    </row>
    <row r="113" spans="1:6">
      <c r="A113" s="177">
        <v>105</v>
      </c>
      <c r="B113" s="143" t="s">
        <v>183</v>
      </c>
      <c r="C113" s="185"/>
      <c r="D113" s="12"/>
      <c r="E113" s="12"/>
      <c r="F113" s="12"/>
    </row>
    <row r="114" spans="1:6">
      <c r="A114" s="177">
        <v>106</v>
      </c>
      <c r="B114" s="143" t="s">
        <v>184</v>
      </c>
      <c r="C114" s="185"/>
      <c r="D114" s="12"/>
      <c r="E114" s="12"/>
      <c r="F114" s="12"/>
    </row>
    <row r="115" spans="1:6">
      <c r="A115" s="177">
        <v>107</v>
      </c>
      <c r="B115" s="143" t="s">
        <v>185</v>
      </c>
      <c r="C115" s="185"/>
      <c r="D115" s="12"/>
      <c r="E115" s="12"/>
      <c r="F115" s="12"/>
    </row>
    <row r="116" spans="1:6">
      <c r="A116" s="177">
        <v>108</v>
      </c>
      <c r="B116" s="143" t="s">
        <v>186</v>
      </c>
      <c r="C116" s="185"/>
      <c r="D116" s="12"/>
      <c r="E116" s="12"/>
      <c r="F116" s="12"/>
    </row>
    <row r="117" spans="1:6">
      <c r="A117" s="177">
        <v>109</v>
      </c>
      <c r="B117" s="143" t="s">
        <v>187</v>
      </c>
      <c r="C117" s="185"/>
      <c r="D117" s="12"/>
      <c r="E117" s="12"/>
      <c r="F117" s="12"/>
    </row>
    <row r="118" spans="1:6">
      <c r="A118" s="177">
        <v>110</v>
      </c>
      <c r="B118" s="143" t="s">
        <v>188</v>
      </c>
      <c r="C118" s="185"/>
      <c r="D118" s="12"/>
      <c r="E118" s="12"/>
      <c r="F118" s="12"/>
    </row>
    <row r="119" spans="1:6">
      <c r="A119" s="177">
        <v>111</v>
      </c>
      <c r="B119" s="143" t="s">
        <v>189</v>
      </c>
      <c r="C119" s="185"/>
      <c r="D119" s="12"/>
      <c r="E119" s="12"/>
      <c r="F119" s="12"/>
    </row>
    <row r="120" spans="1:6">
      <c r="A120" s="177">
        <v>112</v>
      </c>
      <c r="B120" s="143" t="s">
        <v>190</v>
      </c>
      <c r="C120" s="185"/>
      <c r="D120" s="12"/>
      <c r="E120" s="12"/>
      <c r="F120" s="12"/>
    </row>
    <row r="121" spans="1:6">
      <c r="A121" s="177">
        <v>113</v>
      </c>
      <c r="B121" s="143" t="s">
        <v>191</v>
      </c>
      <c r="C121" s="185"/>
      <c r="D121" s="12"/>
      <c r="E121" s="12"/>
      <c r="F121" s="12"/>
    </row>
    <row r="122" spans="1:6">
      <c r="A122" s="177">
        <v>114</v>
      </c>
      <c r="B122" s="143" t="s">
        <v>192</v>
      </c>
      <c r="C122" s="185"/>
      <c r="D122" s="12"/>
      <c r="E122" s="12"/>
      <c r="F122" s="12"/>
    </row>
    <row r="123" spans="1:6">
      <c r="A123" s="177">
        <v>115</v>
      </c>
      <c r="B123" s="143" t="s">
        <v>193</v>
      </c>
      <c r="C123" s="185"/>
      <c r="D123" s="12"/>
      <c r="E123" s="12"/>
      <c r="F123" s="12"/>
    </row>
    <row r="124" spans="1:6">
      <c r="A124" s="177">
        <v>116</v>
      </c>
      <c r="B124" s="143" t="s">
        <v>194</v>
      </c>
      <c r="C124" s="185"/>
      <c r="D124" s="12"/>
      <c r="E124" s="12"/>
      <c r="F124" s="12"/>
    </row>
    <row r="125" spans="1:6">
      <c r="A125" s="177">
        <v>117</v>
      </c>
      <c r="B125" s="143" t="s">
        <v>195</v>
      </c>
      <c r="C125" s="185"/>
      <c r="D125" s="12"/>
      <c r="E125" s="12"/>
      <c r="F125" s="12"/>
    </row>
    <row r="126" spans="1:6">
      <c r="A126" s="177">
        <v>118</v>
      </c>
      <c r="B126" s="143" t="s">
        <v>196</v>
      </c>
      <c r="C126" s="185"/>
      <c r="D126" s="12"/>
      <c r="E126" s="12"/>
      <c r="F126" s="12"/>
    </row>
    <row r="127" spans="1:6">
      <c r="A127" s="177">
        <v>119</v>
      </c>
      <c r="B127" s="143" t="s">
        <v>197</v>
      </c>
      <c r="C127" s="185"/>
      <c r="D127" s="12"/>
      <c r="E127" s="12"/>
      <c r="F127" s="12"/>
    </row>
    <row r="128" spans="1:6">
      <c r="A128" s="177">
        <v>120</v>
      </c>
      <c r="B128" s="143" t="s">
        <v>198</v>
      </c>
      <c r="C128" s="185"/>
      <c r="D128" s="12"/>
      <c r="E128" s="12"/>
      <c r="F128" s="12"/>
    </row>
    <row r="129" spans="1:6">
      <c r="A129" s="177">
        <v>121</v>
      </c>
      <c r="B129" s="143" t="s">
        <v>199</v>
      </c>
      <c r="C129" s="185"/>
      <c r="D129" s="12"/>
      <c r="E129" s="12"/>
      <c r="F129" s="12"/>
    </row>
    <row r="130" spans="1:6">
      <c r="A130" s="177">
        <v>122</v>
      </c>
      <c r="B130" s="143" t="s">
        <v>200</v>
      </c>
      <c r="C130" s="185"/>
      <c r="D130" s="12"/>
      <c r="E130" s="12"/>
      <c r="F130" s="12"/>
    </row>
    <row r="131" spans="1:6">
      <c r="A131" s="177">
        <v>123</v>
      </c>
      <c r="B131" s="143" t="s">
        <v>201</v>
      </c>
      <c r="C131" s="185"/>
      <c r="D131" s="12"/>
      <c r="E131" s="12"/>
      <c r="F131" s="12"/>
    </row>
    <row r="132" spans="1:6">
      <c r="A132" s="177">
        <v>124</v>
      </c>
      <c r="B132" s="143" t="s">
        <v>202</v>
      </c>
      <c r="C132" s="185"/>
      <c r="D132" s="12"/>
      <c r="E132" s="12"/>
      <c r="F132" s="12"/>
    </row>
    <row r="133" spans="1:6">
      <c r="A133" s="177">
        <v>125</v>
      </c>
      <c r="B133" s="143" t="s">
        <v>203</v>
      </c>
      <c r="C133" s="185"/>
      <c r="D133" s="12"/>
      <c r="E133" s="12"/>
      <c r="F133" s="12"/>
    </row>
    <row r="134" spans="1:6">
      <c r="A134" s="177">
        <v>126</v>
      </c>
      <c r="B134" s="143" t="s">
        <v>204</v>
      </c>
      <c r="C134" s="185"/>
      <c r="D134" s="12"/>
      <c r="E134" s="12"/>
      <c r="F134" s="12"/>
    </row>
    <row r="135" spans="1:6">
      <c r="A135" s="177">
        <v>127</v>
      </c>
      <c r="B135" s="143" t="s">
        <v>205</v>
      </c>
      <c r="C135" s="185"/>
      <c r="D135" s="12"/>
      <c r="E135" s="12"/>
      <c r="F135" s="12"/>
    </row>
    <row r="136" spans="1:6">
      <c r="A136" s="177">
        <v>128</v>
      </c>
      <c r="B136" s="143" t="s">
        <v>206</v>
      </c>
      <c r="C136" s="185"/>
      <c r="D136" s="12"/>
      <c r="E136" s="12"/>
      <c r="F136" s="12"/>
    </row>
    <row r="137" spans="1:6">
      <c r="A137" s="177">
        <v>129</v>
      </c>
      <c r="B137" s="143" t="s">
        <v>207</v>
      </c>
      <c r="C137" s="185"/>
      <c r="D137" s="12"/>
      <c r="E137" s="12"/>
      <c r="F137" s="12"/>
    </row>
    <row r="138" spans="1:6">
      <c r="A138" s="177">
        <v>130</v>
      </c>
      <c r="B138" s="143" t="s">
        <v>208</v>
      </c>
      <c r="C138" s="185"/>
      <c r="D138" s="12"/>
      <c r="E138" s="12"/>
      <c r="F138" s="12"/>
    </row>
    <row r="139" spans="1:6">
      <c r="A139" s="177">
        <v>131</v>
      </c>
      <c r="B139" s="143" t="s">
        <v>209</v>
      </c>
      <c r="C139" s="185"/>
      <c r="D139" s="12"/>
      <c r="E139" s="12"/>
      <c r="F139" s="12"/>
    </row>
    <row r="140" spans="1:6">
      <c r="A140" s="177">
        <v>132</v>
      </c>
      <c r="B140" s="143" t="s">
        <v>210</v>
      </c>
      <c r="C140" s="185"/>
      <c r="D140" s="12"/>
      <c r="E140" s="12"/>
      <c r="F140" s="12"/>
    </row>
    <row r="141" spans="1:6">
      <c r="A141" s="177">
        <v>133</v>
      </c>
      <c r="B141" s="143" t="s">
        <v>211</v>
      </c>
      <c r="C141" s="185"/>
      <c r="D141" s="12"/>
      <c r="E141" s="12"/>
      <c r="F141" s="12"/>
    </row>
    <row r="142" spans="1:6">
      <c r="A142" s="177">
        <v>134</v>
      </c>
      <c r="B142" s="143" t="s">
        <v>212</v>
      </c>
      <c r="C142" s="185"/>
      <c r="D142" s="12"/>
      <c r="E142" s="12"/>
      <c r="F142" s="12"/>
    </row>
    <row r="143" spans="1:6">
      <c r="A143" s="177">
        <v>135</v>
      </c>
      <c r="B143" s="143" t="s">
        <v>213</v>
      </c>
      <c r="C143" s="185"/>
      <c r="D143" s="12"/>
      <c r="E143" s="12"/>
      <c r="F143" s="12"/>
    </row>
    <row r="144" spans="1:6">
      <c r="A144" s="177">
        <v>136</v>
      </c>
      <c r="B144" s="143" t="s">
        <v>214</v>
      </c>
      <c r="C144" s="185"/>
      <c r="D144" s="12"/>
      <c r="E144" s="12"/>
      <c r="F144" s="12"/>
    </row>
    <row r="145" spans="1:6">
      <c r="A145" s="177">
        <v>137</v>
      </c>
      <c r="B145" s="143" t="s">
        <v>215</v>
      </c>
      <c r="C145" s="185"/>
      <c r="D145" s="12"/>
      <c r="E145" s="12"/>
      <c r="F145" s="12"/>
    </row>
    <row r="146" spans="1:6">
      <c r="A146" s="177">
        <v>138</v>
      </c>
      <c r="B146" s="143" t="s">
        <v>216</v>
      </c>
      <c r="C146" s="185"/>
      <c r="D146" s="12"/>
      <c r="E146" s="12"/>
      <c r="F146" s="12"/>
    </row>
    <row r="147" spans="1:6">
      <c r="A147" s="177">
        <v>139</v>
      </c>
      <c r="B147" s="143" t="s">
        <v>217</v>
      </c>
      <c r="C147" s="185"/>
      <c r="D147" s="12"/>
      <c r="E147" s="12"/>
      <c r="F147" s="12"/>
    </row>
    <row r="148" spans="1:6">
      <c r="A148" s="177">
        <v>140</v>
      </c>
      <c r="B148" s="143" t="s">
        <v>218</v>
      </c>
      <c r="C148" s="185"/>
      <c r="D148" s="12"/>
      <c r="E148" s="12"/>
      <c r="F148" s="12"/>
    </row>
    <row r="149" spans="1:6">
      <c r="A149" s="177">
        <v>141</v>
      </c>
      <c r="B149" s="143" t="s">
        <v>219</v>
      </c>
      <c r="C149" s="185"/>
      <c r="D149" s="12"/>
      <c r="E149" s="12"/>
      <c r="F149" s="12"/>
    </row>
    <row r="150" spans="1:6">
      <c r="A150" s="177">
        <v>142</v>
      </c>
      <c r="B150" s="143" t="s">
        <v>220</v>
      </c>
      <c r="C150" s="185"/>
      <c r="D150" s="12"/>
      <c r="E150" s="12"/>
      <c r="F150" s="12"/>
    </row>
    <row r="151" spans="1:6">
      <c r="A151" s="177">
        <v>143</v>
      </c>
      <c r="B151" s="143" t="s">
        <v>221</v>
      </c>
      <c r="C151" s="185"/>
      <c r="D151" s="12"/>
      <c r="E151" s="12"/>
      <c r="F151" s="12"/>
    </row>
    <row r="152" spans="1:6">
      <c r="A152" s="177">
        <v>144</v>
      </c>
      <c r="B152" s="143" t="s">
        <v>222</v>
      </c>
      <c r="C152" s="185"/>
      <c r="D152" s="12"/>
      <c r="E152" s="12"/>
      <c r="F152" s="12"/>
    </row>
    <row r="153" spans="1:6">
      <c r="A153" s="177">
        <v>145</v>
      </c>
      <c r="B153" s="143" t="s">
        <v>223</v>
      </c>
      <c r="C153" s="185"/>
      <c r="D153" s="12"/>
      <c r="E153" s="12"/>
      <c r="F153" s="12"/>
    </row>
    <row r="154" spans="1:6">
      <c r="A154" s="177">
        <v>146</v>
      </c>
      <c r="B154" s="143" t="s">
        <v>224</v>
      </c>
      <c r="C154" s="185"/>
      <c r="D154" s="12"/>
      <c r="E154" s="12"/>
      <c r="F154" s="12"/>
    </row>
    <row r="155" spans="1:6">
      <c r="A155" s="177">
        <v>147</v>
      </c>
      <c r="B155" s="143" t="s">
        <v>225</v>
      </c>
      <c r="C155" s="185"/>
      <c r="D155" s="12"/>
      <c r="E155" s="12"/>
      <c r="F155" s="12"/>
    </row>
    <row r="156" spans="1:6">
      <c r="A156" s="177">
        <v>148</v>
      </c>
      <c r="B156" s="143" t="s">
        <v>226</v>
      </c>
      <c r="C156" s="185"/>
      <c r="D156" s="12"/>
      <c r="E156" s="12"/>
      <c r="F156" s="12"/>
    </row>
    <row r="157" spans="1:6">
      <c r="A157" s="177">
        <v>149</v>
      </c>
      <c r="B157" s="143" t="s">
        <v>227</v>
      </c>
      <c r="C157" s="185"/>
      <c r="D157" s="12"/>
      <c r="E157" s="12"/>
      <c r="F157" s="12"/>
    </row>
    <row r="158" spans="1:6">
      <c r="A158" s="177">
        <v>150</v>
      </c>
      <c r="B158" s="143" t="s">
        <v>228</v>
      </c>
      <c r="C158" s="185"/>
      <c r="D158" s="12"/>
      <c r="E158" s="12"/>
      <c r="F158" s="12"/>
    </row>
    <row r="159" spans="1:6">
      <c r="A159" s="177">
        <v>151</v>
      </c>
      <c r="B159" s="143" t="s">
        <v>229</v>
      </c>
      <c r="C159" s="185"/>
      <c r="D159" s="12"/>
      <c r="E159" s="12"/>
      <c r="F159" s="12"/>
    </row>
    <row r="160" spans="1:6">
      <c r="A160" s="177">
        <v>152</v>
      </c>
      <c r="B160" s="143" t="s">
        <v>230</v>
      </c>
      <c r="C160" s="185"/>
      <c r="D160" s="12"/>
      <c r="E160" s="12"/>
      <c r="F160" s="12"/>
    </row>
    <row r="161" spans="1:6">
      <c r="A161" s="177">
        <v>153</v>
      </c>
      <c r="B161" s="143" t="s">
        <v>231</v>
      </c>
      <c r="C161" s="185"/>
      <c r="D161" s="12"/>
      <c r="E161" s="12"/>
      <c r="F161" s="12"/>
    </row>
    <row r="162" spans="1:6">
      <c r="A162" s="177">
        <v>154</v>
      </c>
      <c r="B162" s="143" t="s">
        <v>232</v>
      </c>
      <c r="C162" s="185"/>
      <c r="D162" s="12"/>
      <c r="E162" s="12"/>
      <c r="F162" s="12"/>
    </row>
    <row r="163" spans="1:6">
      <c r="A163" s="177">
        <v>155</v>
      </c>
      <c r="B163" s="143" t="s">
        <v>233</v>
      </c>
      <c r="C163" s="185"/>
      <c r="D163" s="12"/>
      <c r="E163" s="12"/>
      <c r="F163" s="12"/>
    </row>
    <row r="164" spans="1:6">
      <c r="A164" s="177">
        <v>156</v>
      </c>
      <c r="B164" s="143" t="s">
        <v>234</v>
      </c>
      <c r="C164" s="185"/>
      <c r="D164" s="12"/>
      <c r="E164" s="12"/>
      <c r="F164" s="12"/>
    </row>
    <row r="165" spans="1:6">
      <c r="A165" s="177">
        <v>157</v>
      </c>
      <c r="B165" s="143" t="s">
        <v>235</v>
      </c>
      <c r="C165" s="185"/>
      <c r="D165" s="12"/>
      <c r="E165" s="12"/>
      <c r="F165" s="12"/>
    </row>
    <row r="166" spans="1:6">
      <c r="A166" s="177">
        <v>158</v>
      </c>
      <c r="B166" s="143" t="s">
        <v>236</v>
      </c>
      <c r="C166" s="185"/>
      <c r="D166" s="12"/>
      <c r="E166" s="12"/>
      <c r="F166" s="12"/>
    </row>
    <row r="167" spans="1:6">
      <c r="A167" s="177">
        <v>159</v>
      </c>
      <c r="B167" s="143" t="s">
        <v>237</v>
      </c>
      <c r="C167" s="185"/>
      <c r="D167" s="12"/>
      <c r="E167" s="12"/>
      <c r="F167" s="12"/>
    </row>
    <row r="168" spans="1:6">
      <c r="A168" s="177">
        <v>160</v>
      </c>
      <c r="B168" s="143" t="s">
        <v>238</v>
      </c>
      <c r="C168" s="185"/>
      <c r="D168" s="12"/>
      <c r="E168" s="12"/>
      <c r="F168" s="12"/>
    </row>
    <row r="169" spans="1:6">
      <c r="A169" s="177">
        <v>161</v>
      </c>
      <c r="B169" s="143" t="s">
        <v>239</v>
      </c>
      <c r="C169" s="185"/>
      <c r="D169" s="12"/>
      <c r="E169" s="12"/>
      <c r="F169" s="12"/>
    </row>
    <row r="170" spans="1:6">
      <c r="A170" s="177">
        <v>162</v>
      </c>
      <c r="B170" s="143" t="s">
        <v>240</v>
      </c>
      <c r="C170" s="185"/>
      <c r="D170" s="12"/>
      <c r="E170" s="12"/>
      <c r="F170" s="12"/>
    </row>
    <row r="171" spans="1:6">
      <c r="A171" s="177">
        <v>163</v>
      </c>
      <c r="B171" s="143" t="s">
        <v>241</v>
      </c>
      <c r="C171" s="185"/>
      <c r="D171" s="12"/>
      <c r="E171" s="12"/>
      <c r="F171" s="12"/>
    </row>
    <row r="172" spans="1:6">
      <c r="A172" s="177">
        <v>164</v>
      </c>
      <c r="B172" s="143" t="s">
        <v>242</v>
      </c>
      <c r="C172" s="185"/>
      <c r="D172" s="12"/>
      <c r="E172" s="12"/>
      <c r="F172" s="12"/>
    </row>
    <row r="173" spans="1:6">
      <c r="A173" s="177">
        <v>165</v>
      </c>
      <c r="B173" s="143" t="s">
        <v>243</v>
      </c>
      <c r="C173" s="185"/>
      <c r="D173" s="12"/>
      <c r="E173" s="12"/>
      <c r="F173" s="12"/>
    </row>
    <row r="174" spans="1:6">
      <c r="A174" s="177">
        <v>166</v>
      </c>
      <c r="B174" s="143" t="s">
        <v>244</v>
      </c>
      <c r="C174" s="185"/>
      <c r="D174" s="12"/>
      <c r="E174" s="12"/>
      <c r="F174" s="12"/>
    </row>
    <row r="175" spans="1:6">
      <c r="A175" s="177">
        <v>167</v>
      </c>
      <c r="B175" s="143" t="s">
        <v>245</v>
      </c>
      <c r="C175" s="185"/>
      <c r="D175" s="12"/>
      <c r="E175" s="12"/>
      <c r="F175" s="12"/>
    </row>
    <row r="176" spans="1:6">
      <c r="A176" s="177">
        <v>168</v>
      </c>
      <c r="B176" s="143" t="s">
        <v>246</v>
      </c>
      <c r="C176" s="185"/>
      <c r="D176" s="12"/>
      <c r="E176" s="12"/>
      <c r="F176" s="12"/>
    </row>
    <row r="177" spans="1:6">
      <c r="A177" s="177">
        <v>169</v>
      </c>
      <c r="B177" s="143" t="s">
        <v>247</v>
      </c>
      <c r="C177" s="185"/>
      <c r="D177" s="12"/>
      <c r="E177" s="12"/>
      <c r="F177" s="12"/>
    </row>
    <row r="178" spans="1:6">
      <c r="A178" s="177">
        <v>170</v>
      </c>
      <c r="B178" s="143" t="s">
        <v>248</v>
      </c>
      <c r="C178" s="185"/>
      <c r="D178" s="12"/>
      <c r="E178" s="12"/>
      <c r="F178" s="12"/>
    </row>
    <row r="179" spans="1:6">
      <c r="A179" s="177">
        <v>171</v>
      </c>
      <c r="B179" s="143" t="s">
        <v>249</v>
      </c>
      <c r="C179" s="185"/>
      <c r="D179" s="12"/>
      <c r="E179" s="12"/>
      <c r="F179" s="12"/>
    </row>
    <row r="180" spans="1:6">
      <c r="A180" s="177">
        <v>172</v>
      </c>
      <c r="B180" s="143" t="s">
        <v>250</v>
      </c>
      <c r="C180" s="185"/>
      <c r="D180" s="12"/>
      <c r="E180" s="12"/>
      <c r="F180" s="12"/>
    </row>
    <row r="181" spans="1:6">
      <c r="A181" s="177">
        <v>173</v>
      </c>
      <c r="B181" s="143" t="s">
        <v>251</v>
      </c>
      <c r="C181" s="185"/>
      <c r="D181" s="12"/>
      <c r="E181" s="12"/>
      <c r="F181" s="12"/>
    </row>
    <row r="182" spans="1:6">
      <c r="A182" s="177">
        <v>174</v>
      </c>
      <c r="B182" s="143" t="s">
        <v>252</v>
      </c>
      <c r="C182" s="185"/>
      <c r="D182" s="12"/>
      <c r="E182" s="12"/>
      <c r="F182" s="12"/>
    </row>
    <row r="183" spans="1:6">
      <c r="A183" s="177">
        <v>175</v>
      </c>
      <c r="B183" s="143" t="s">
        <v>253</v>
      </c>
      <c r="C183" s="185"/>
      <c r="D183" s="12"/>
      <c r="E183" s="12"/>
      <c r="F183" s="12"/>
    </row>
    <row r="184" spans="1:6">
      <c r="A184" s="177">
        <v>176</v>
      </c>
      <c r="B184" s="143" t="s">
        <v>254</v>
      </c>
      <c r="C184" s="185"/>
      <c r="D184" s="12"/>
      <c r="E184" s="12"/>
      <c r="F184" s="12"/>
    </row>
    <row r="185" spans="1:6">
      <c r="A185" s="177">
        <v>177</v>
      </c>
      <c r="B185" s="143" t="s">
        <v>255</v>
      </c>
      <c r="C185" s="185"/>
      <c r="D185" s="12"/>
      <c r="E185" s="12"/>
      <c r="F185" s="12"/>
    </row>
    <row r="186" spans="1:6">
      <c r="A186" s="177">
        <v>178</v>
      </c>
      <c r="B186" s="143" t="s">
        <v>256</v>
      </c>
      <c r="C186" s="185"/>
      <c r="D186" s="12"/>
      <c r="E186" s="12"/>
      <c r="F186" s="12"/>
    </row>
    <row r="187" spans="1:6">
      <c r="A187" s="177">
        <v>179</v>
      </c>
      <c r="B187" s="143" t="s">
        <v>257</v>
      </c>
      <c r="C187" s="185"/>
      <c r="D187" s="12"/>
      <c r="E187" s="12"/>
      <c r="F187" s="12"/>
    </row>
    <row r="188" spans="1:6">
      <c r="A188" s="177">
        <v>180</v>
      </c>
      <c r="B188" s="143" t="s">
        <v>258</v>
      </c>
      <c r="C188" s="185"/>
      <c r="D188" s="12"/>
      <c r="E188" s="12"/>
      <c r="F188" s="12"/>
    </row>
    <row r="189" spans="1:6">
      <c r="A189" s="177">
        <v>181</v>
      </c>
      <c r="B189" s="143" t="s">
        <v>259</v>
      </c>
      <c r="C189" s="185"/>
      <c r="D189" s="12"/>
      <c r="E189" s="12"/>
      <c r="F189" s="12"/>
    </row>
    <row r="190" spans="1:6">
      <c r="A190" s="177">
        <v>182</v>
      </c>
      <c r="B190" s="143" t="s">
        <v>260</v>
      </c>
      <c r="C190" s="185"/>
      <c r="D190" s="12"/>
      <c r="E190" s="12"/>
      <c r="F190" s="12"/>
    </row>
    <row r="191" spans="1:6">
      <c r="A191" s="177">
        <v>183</v>
      </c>
      <c r="B191" s="143" t="s">
        <v>261</v>
      </c>
      <c r="C191" s="185"/>
      <c r="D191" s="12"/>
      <c r="E191" s="12"/>
      <c r="F191" s="12"/>
    </row>
    <row r="192" spans="1:6">
      <c r="A192" s="177">
        <v>184</v>
      </c>
      <c r="B192" s="143" t="s">
        <v>262</v>
      </c>
      <c r="C192" s="185"/>
      <c r="D192" s="12"/>
      <c r="E192" s="12"/>
      <c r="F192" s="12"/>
    </row>
    <row r="193" spans="1:6">
      <c r="A193" s="177">
        <v>185</v>
      </c>
      <c r="B193" s="143" t="s">
        <v>263</v>
      </c>
      <c r="C193" s="185"/>
      <c r="D193" s="12"/>
      <c r="E193" s="12"/>
      <c r="F193" s="12"/>
    </row>
    <row r="194" spans="1:6">
      <c r="A194" s="177">
        <v>186</v>
      </c>
      <c r="B194" s="143" t="s">
        <v>264</v>
      </c>
      <c r="C194" s="185"/>
      <c r="D194" s="12"/>
      <c r="E194" s="12"/>
      <c r="F194" s="12"/>
    </row>
    <row r="195" spans="1:6">
      <c r="A195" s="177">
        <v>187</v>
      </c>
      <c r="B195" s="143" t="s">
        <v>265</v>
      </c>
      <c r="C195" s="185"/>
      <c r="D195" s="12"/>
      <c r="E195" s="12"/>
      <c r="F195" s="12"/>
    </row>
    <row r="196" spans="1:6">
      <c r="A196" s="177">
        <v>188</v>
      </c>
      <c r="B196" s="143" t="s">
        <v>266</v>
      </c>
      <c r="C196" s="185"/>
      <c r="D196" s="12"/>
      <c r="E196" s="12"/>
      <c r="F196" s="12"/>
    </row>
    <row r="197" spans="1:6">
      <c r="A197" s="177">
        <v>189</v>
      </c>
      <c r="B197" s="143" t="s">
        <v>267</v>
      </c>
      <c r="C197" s="185"/>
      <c r="D197" s="12"/>
      <c r="E197" s="12"/>
      <c r="F197" s="12"/>
    </row>
    <row r="198" spans="1:6">
      <c r="A198" s="177">
        <v>190</v>
      </c>
      <c r="B198" s="143" t="s">
        <v>268</v>
      </c>
      <c r="C198" s="185"/>
      <c r="D198" s="12"/>
      <c r="E198" s="12"/>
      <c r="F198" s="12"/>
    </row>
    <row r="199" spans="1:6">
      <c r="A199" s="177">
        <v>191</v>
      </c>
      <c r="B199" s="143" t="s">
        <v>269</v>
      </c>
      <c r="C199" s="185"/>
      <c r="D199" s="12"/>
      <c r="E199" s="12"/>
      <c r="F199" s="12"/>
    </row>
    <row r="200" spans="1:6">
      <c r="A200" s="177">
        <v>192</v>
      </c>
      <c r="B200" s="143" t="s">
        <v>270</v>
      </c>
      <c r="C200" s="185"/>
      <c r="D200" s="12"/>
      <c r="E200" s="12"/>
      <c r="F200" s="12"/>
    </row>
    <row r="201" spans="1:6">
      <c r="A201" s="177">
        <v>193</v>
      </c>
      <c r="B201" s="143" t="s">
        <v>271</v>
      </c>
      <c r="C201" s="185"/>
      <c r="D201" s="12"/>
      <c r="E201" s="12"/>
      <c r="F201" s="12"/>
    </row>
    <row r="202" spans="1:6">
      <c r="A202" s="177">
        <v>194</v>
      </c>
      <c r="B202" s="143" t="s">
        <v>272</v>
      </c>
      <c r="C202" s="185"/>
      <c r="D202" s="12"/>
      <c r="E202" s="12"/>
      <c r="F202" s="12"/>
    </row>
    <row r="203" spans="1:6">
      <c r="A203" s="177">
        <v>195</v>
      </c>
      <c r="B203" s="143" t="s">
        <v>273</v>
      </c>
      <c r="C203" s="185"/>
      <c r="D203" s="12"/>
      <c r="E203" s="12"/>
      <c r="F203" s="12"/>
    </row>
    <row r="204" spans="1:6">
      <c r="A204" s="177">
        <v>196</v>
      </c>
      <c r="B204" s="143" t="s">
        <v>274</v>
      </c>
      <c r="C204" s="185"/>
      <c r="D204" s="12"/>
      <c r="E204" s="12"/>
      <c r="F204" s="12"/>
    </row>
    <row r="205" spans="1:6">
      <c r="A205" s="177">
        <v>197</v>
      </c>
      <c r="B205" s="143" t="s">
        <v>275</v>
      </c>
      <c r="C205" s="185"/>
      <c r="D205" s="12"/>
      <c r="E205" s="12"/>
      <c r="F205" s="12"/>
    </row>
    <row r="206" spans="1:6">
      <c r="A206" s="177">
        <v>198</v>
      </c>
      <c r="B206" s="143" t="s">
        <v>276</v>
      </c>
      <c r="C206" s="185"/>
      <c r="D206" s="12"/>
      <c r="E206" s="12"/>
      <c r="F206" s="12"/>
    </row>
    <row r="207" spans="1:6">
      <c r="A207" s="177">
        <v>199</v>
      </c>
      <c r="B207" s="143" t="s">
        <v>277</v>
      </c>
      <c r="C207" s="185"/>
      <c r="D207" s="12"/>
      <c r="E207" s="12"/>
      <c r="F207" s="12"/>
    </row>
    <row r="208" spans="1:6">
      <c r="A208" s="177">
        <v>200</v>
      </c>
      <c r="B208" s="143" t="s">
        <v>278</v>
      </c>
      <c r="C208" s="185"/>
      <c r="D208" s="12"/>
      <c r="E208" s="12"/>
      <c r="F208" s="12"/>
    </row>
    <row r="209" spans="1:6">
      <c r="A209" s="177">
        <v>201</v>
      </c>
      <c r="B209" s="143" t="s">
        <v>279</v>
      </c>
      <c r="C209" s="185"/>
      <c r="D209" s="12"/>
      <c r="E209" s="12"/>
      <c r="F209" s="12"/>
    </row>
    <row r="210" spans="1:6">
      <c r="A210" s="177">
        <v>202</v>
      </c>
      <c r="B210" s="143" t="s">
        <v>280</v>
      </c>
      <c r="C210" s="185"/>
      <c r="D210" s="12"/>
      <c r="E210" s="12"/>
      <c r="F210" s="12"/>
    </row>
    <row r="211" spans="1:6">
      <c r="A211" s="177">
        <v>203</v>
      </c>
      <c r="B211" s="143" t="s">
        <v>281</v>
      </c>
      <c r="C211" s="185"/>
      <c r="D211" s="12"/>
      <c r="E211" s="12"/>
      <c r="F211" s="12"/>
    </row>
    <row r="212" spans="1:6">
      <c r="A212" s="177">
        <v>204</v>
      </c>
      <c r="B212" s="143" t="s">
        <v>282</v>
      </c>
      <c r="C212" s="185"/>
      <c r="D212" s="12"/>
      <c r="E212" s="12"/>
      <c r="F212" s="12"/>
    </row>
    <row r="213" spans="1:6">
      <c r="A213" s="177">
        <v>205</v>
      </c>
      <c r="B213" s="143" t="s">
        <v>283</v>
      </c>
      <c r="C213" s="185"/>
      <c r="D213" s="12"/>
      <c r="E213" s="12"/>
      <c r="F213" s="12"/>
    </row>
    <row r="214" spans="1:6">
      <c r="A214" s="177">
        <v>206</v>
      </c>
      <c r="B214" s="143" t="s">
        <v>284</v>
      </c>
      <c r="C214" s="185"/>
      <c r="D214" s="12"/>
      <c r="E214" s="12"/>
      <c r="F214" s="12"/>
    </row>
    <row r="215" spans="1:6">
      <c r="A215" s="177">
        <v>207</v>
      </c>
      <c r="B215" s="143" t="s">
        <v>285</v>
      </c>
      <c r="C215" s="185"/>
      <c r="D215" s="12"/>
      <c r="E215" s="12"/>
      <c r="F215" s="12"/>
    </row>
    <row r="216" spans="1:6">
      <c r="A216" s="177">
        <v>208</v>
      </c>
      <c r="B216" s="143" t="s">
        <v>286</v>
      </c>
      <c r="C216" s="185"/>
      <c r="D216" s="12"/>
      <c r="E216" s="12"/>
      <c r="F216" s="12"/>
    </row>
    <row r="217" spans="1:6">
      <c r="A217" s="177">
        <v>209</v>
      </c>
      <c r="B217" s="143" t="s">
        <v>287</v>
      </c>
      <c r="C217" s="185"/>
      <c r="D217" s="12"/>
      <c r="E217" s="12"/>
      <c r="F217" s="12"/>
    </row>
    <row r="218" spans="1:6">
      <c r="A218" s="177">
        <v>210</v>
      </c>
      <c r="B218" s="143" t="s">
        <v>288</v>
      </c>
      <c r="C218" s="185"/>
      <c r="D218" s="12"/>
      <c r="E218" s="12"/>
      <c r="F218" s="12"/>
    </row>
    <row r="219" spans="1:6">
      <c r="A219" s="177">
        <v>211</v>
      </c>
      <c r="B219" s="143" t="s">
        <v>289</v>
      </c>
      <c r="C219" s="185"/>
      <c r="D219" s="12"/>
      <c r="E219" s="12"/>
      <c r="F219" s="12"/>
    </row>
    <row r="220" spans="1:6">
      <c r="A220" s="177">
        <v>212</v>
      </c>
      <c r="B220" s="143" t="s">
        <v>290</v>
      </c>
      <c r="C220" s="185"/>
      <c r="D220" s="12"/>
      <c r="E220" s="12"/>
      <c r="F220" s="12"/>
    </row>
    <row r="221" spans="1:6">
      <c r="A221" s="177">
        <v>213</v>
      </c>
      <c r="B221" s="143" t="s">
        <v>291</v>
      </c>
      <c r="C221" s="185"/>
      <c r="D221" s="12"/>
      <c r="E221" s="12"/>
      <c r="F221" s="12"/>
    </row>
    <row r="222" spans="1:6">
      <c r="A222" s="177">
        <v>214</v>
      </c>
      <c r="B222" s="143" t="s">
        <v>292</v>
      </c>
      <c r="C222" s="185"/>
      <c r="D222" s="12"/>
      <c r="E222" s="12"/>
      <c r="F222" s="12"/>
    </row>
    <row r="223" spans="1:6">
      <c r="A223" s="177">
        <v>215</v>
      </c>
      <c r="B223" s="143" t="s">
        <v>293</v>
      </c>
      <c r="C223" s="185"/>
      <c r="D223" s="12"/>
      <c r="E223" s="12"/>
      <c r="F223" s="12"/>
    </row>
    <row r="224" spans="1:6">
      <c r="A224" s="177">
        <v>216</v>
      </c>
      <c r="B224" s="143" t="s">
        <v>294</v>
      </c>
      <c r="C224" s="185"/>
      <c r="D224" s="12"/>
      <c r="E224" s="12"/>
      <c r="F224" s="12"/>
    </row>
    <row r="225" spans="1:6">
      <c r="A225" s="177">
        <v>217</v>
      </c>
      <c r="B225" s="143" t="s">
        <v>295</v>
      </c>
      <c r="C225" s="185"/>
      <c r="D225" s="12"/>
      <c r="E225" s="12"/>
      <c r="F225" s="12"/>
    </row>
    <row r="226" spans="1:6">
      <c r="A226" s="177">
        <v>218</v>
      </c>
      <c r="B226" s="143" t="s">
        <v>296</v>
      </c>
      <c r="C226" s="185"/>
      <c r="D226" s="12"/>
      <c r="E226" s="12"/>
      <c r="F226" s="12"/>
    </row>
    <row r="227" spans="1:6">
      <c r="A227" s="177">
        <v>219</v>
      </c>
      <c r="B227" s="143" t="s">
        <v>297</v>
      </c>
      <c r="C227" s="185"/>
      <c r="D227" s="12"/>
      <c r="E227" s="12"/>
      <c r="F227" s="12"/>
    </row>
    <row r="228" spans="1:6">
      <c r="A228" s="177">
        <v>220</v>
      </c>
      <c r="B228" s="143" t="s">
        <v>298</v>
      </c>
      <c r="C228" s="185"/>
      <c r="D228" s="12"/>
      <c r="E228" s="12"/>
      <c r="F228" s="12"/>
    </row>
    <row r="229" spans="1:6">
      <c r="A229" s="177">
        <v>221</v>
      </c>
      <c r="B229" s="143" t="s">
        <v>299</v>
      </c>
      <c r="C229" s="185"/>
      <c r="D229" s="12"/>
      <c r="E229" s="12"/>
      <c r="F229" s="12"/>
    </row>
    <row r="230" spans="1:6">
      <c r="A230" s="177">
        <v>222</v>
      </c>
      <c r="B230" s="143" t="s">
        <v>300</v>
      </c>
      <c r="C230" s="185"/>
      <c r="D230" s="12"/>
      <c r="E230" s="12"/>
      <c r="F230" s="12"/>
    </row>
    <row r="231" spans="1:6">
      <c r="A231" s="177">
        <v>223</v>
      </c>
      <c r="B231" s="143" t="s">
        <v>301</v>
      </c>
      <c r="C231" s="185"/>
      <c r="D231" s="12"/>
      <c r="E231" s="12"/>
      <c r="F231" s="12"/>
    </row>
    <row r="232" spans="1:6">
      <c r="A232" s="177">
        <v>224</v>
      </c>
      <c r="B232" s="143" t="s">
        <v>302</v>
      </c>
      <c r="C232" s="185"/>
      <c r="D232" s="12"/>
      <c r="E232" s="12"/>
      <c r="F232" s="12"/>
    </row>
    <row r="233" spans="1:6">
      <c r="A233" s="177">
        <v>225</v>
      </c>
      <c r="B233" s="143" t="s">
        <v>303</v>
      </c>
      <c r="C233" s="185"/>
      <c r="D233" s="12"/>
      <c r="E233" s="12"/>
      <c r="F233" s="12"/>
    </row>
    <row r="234" spans="1:6">
      <c r="A234" s="177">
        <v>226</v>
      </c>
      <c r="B234" s="143" t="s">
        <v>304</v>
      </c>
      <c r="C234" s="185"/>
      <c r="D234" s="12"/>
      <c r="E234" s="12"/>
      <c r="F234" s="12"/>
    </row>
    <row r="235" spans="1:6">
      <c r="A235" s="177">
        <v>227</v>
      </c>
      <c r="B235" s="143" t="s">
        <v>305</v>
      </c>
      <c r="C235" s="185"/>
      <c r="D235" s="12"/>
      <c r="E235" s="12"/>
      <c r="F235" s="12"/>
    </row>
    <row r="236" spans="1:6">
      <c r="A236" s="177">
        <v>228</v>
      </c>
      <c r="B236" s="143" t="s">
        <v>306</v>
      </c>
      <c r="C236" s="185"/>
      <c r="D236" s="12"/>
      <c r="E236" s="12"/>
      <c r="F236" s="12"/>
    </row>
    <row r="237" spans="1:6">
      <c r="A237" s="177">
        <v>229</v>
      </c>
      <c r="B237" s="143" t="s">
        <v>307</v>
      </c>
      <c r="C237" s="185"/>
      <c r="D237" s="12"/>
      <c r="E237" s="12"/>
      <c r="F237" s="12"/>
    </row>
    <row r="238" spans="1:6">
      <c r="A238" s="177">
        <v>230</v>
      </c>
      <c r="B238" s="143" t="s">
        <v>308</v>
      </c>
      <c r="C238" s="185"/>
      <c r="D238" s="12"/>
      <c r="E238" s="12"/>
      <c r="F238" s="12"/>
    </row>
    <row r="239" spans="1:6">
      <c r="A239" s="177">
        <v>231</v>
      </c>
      <c r="B239" s="143" t="s">
        <v>309</v>
      </c>
      <c r="C239" s="185"/>
      <c r="D239" s="12"/>
      <c r="E239" s="12"/>
      <c r="F239" s="12"/>
    </row>
    <row r="240" spans="1:6">
      <c r="A240" s="177">
        <v>232</v>
      </c>
      <c r="B240" s="143" t="s">
        <v>310</v>
      </c>
      <c r="C240" s="185"/>
      <c r="D240" s="12"/>
      <c r="E240" s="12"/>
      <c r="F240" s="12"/>
    </row>
    <row r="241" spans="1:6">
      <c r="A241" s="177">
        <v>233</v>
      </c>
      <c r="B241" s="143" t="s">
        <v>311</v>
      </c>
      <c r="C241" s="185"/>
      <c r="D241" s="12"/>
      <c r="E241" s="12"/>
      <c r="F241" s="12"/>
    </row>
    <row r="242" spans="1:6">
      <c r="A242" s="177">
        <v>234</v>
      </c>
      <c r="B242" s="143" t="s">
        <v>312</v>
      </c>
      <c r="C242" s="185"/>
      <c r="D242" s="12"/>
      <c r="E242" s="12"/>
      <c r="F242" s="12"/>
    </row>
    <row r="243" spans="1:6">
      <c r="A243" s="177">
        <v>235</v>
      </c>
      <c r="B243" s="143" t="s">
        <v>313</v>
      </c>
      <c r="C243" s="185"/>
      <c r="D243" s="12"/>
      <c r="E243" s="12"/>
      <c r="F243" s="12"/>
    </row>
    <row r="244" spans="1:6">
      <c r="A244" s="177">
        <v>236</v>
      </c>
      <c r="B244" s="143" t="s">
        <v>314</v>
      </c>
      <c r="C244" s="185"/>
      <c r="D244" s="12"/>
      <c r="E244" s="12"/>
      <c r="F244" s="12"/>
    </row>
    <row r="245" spans="1:6">
      <c r="A245" s="177">
        <v>237</v>
      </c>
      <c r="B245" s="143" t="s">
        <v>315</v>
      </c>
      <c r="C245" s="185"/>
      <c r="D245" s="12"/>
      <c r="E245" s="12"/>
      <c r="F245" s="12"/>
    </row>
    <row r="246" spans="1:6">
      <c r="A246" s="177">
        <v>238</v>
      </c>
      <c r="B246" s="143" t="s">
        <v>316</v>
      </c>
      <c r="C246" s="185"/>
      <c r="D246" s="12"/>
      <c r="E246" s="12"/>
      <c r="F246" s="12"/>
    </row>
    <row r="247" spans="1:6">
      <c r="A247" s="177">
        <v>239</v>
      </c>
      <c r="B247" s="143" t="s">
        <v>317</v>
      </c>
      <c r="C247" s="185"/>
      <c r="D247" s="12"/>
      <c r="E247" s="12"/>
      <c r="F247" s="12"/>
    </row>
    <row r="248" spans="1:6">
      <c r="A248" s="177">
        <v>240</v>
      </c>
      <c r="B248" s="143" t="s">
        <v>318</v>
      </c>
      <c r="C248" s="185"/>
      <c r="D248" s="12"/>
      <c r="E248" s="12"/>
      <c r="F248" s="12"/>
    </row>
    <row r="249" spans="1:6">
      <c r="A249" s="177">
        <v>241</v>
      </c>
      <c r="B249" s="143" t="s">
        <v>319</v>
      </c>
      <c r="C249" s="185"/>
      <c r="D249" s="12"/>
      <c r="E249" s="12"/>
      <c r="F249" s="12"/>
    </row>
    <row r="250" spans="1:6">
      <c r="A250" s="177">
        <v>242</v>
      </c>
      <c r="B250" s="143" t="s">
        <v>320</v>
      </c>
      <c r="C250" s="185"/>
      <c r="D250" s="12"/>
      <c r="E250" s="12"/>
      <c r="F250" s="12"/>
    </row>
    <row r="251" spans="1:6">
      <c r="A251" s="177">
        <v>243</v>
      </c>
      <c r="B251" s="143" t="s">
        <v>321</v>
      </c>
      <c r="C251" s="185"/>
      <c r="D251" s="12"/>
      <c r="E251" s="12"/>
      <c r="F251" s="12"/>
    </row>
    <row r="252" spans="1:6">
      <c r="A252" s="177">
        <v>244</v>
      </c>
      <c r="B252" s="143" t="s">
        <v>322</v>
      </c>
      <c r="C252" s="185"/>
      <c r="D252" s="12"/>
      <c r="E252" s="12"/>
      <c r="F252" s="12"/>
    </row>
    <row r="253" spans="1:6">
      <c r="A253" s="177">
        <v>245</v>
      </c>
      <c r="B253" s="143" t="s">
        <v>323</v>
      </c>
      <c r="C253" s="185"/>
      <c r="D253" s="12"/>
      <c r="E253" s="12"/>
      <c r="F253" s="12"/>
    </row>
    <row r="254" spans="1:6">
      <c r="A254" s="177">
        <v>246</v>
      </c>
      <c r="B254" s="143" t="s">
        <v>324</v>
      </c>
      <c r="C254" s="185"/>
      <c r="D254" s="12"/>
      <c r="E254" s="12"/>
      <c r="F254" s="12"/>
    </row>
    <row r="255" spans="1:6">
      <c r="A255" s="177">
        <v>247</v>
      </c>
      <c r="B255" s="143" t="s">
        <v>325</v>
      </c>
      <c r="C255" s="185"/>
      <c r="D255" s="12"/>
      <c r="E255" s="12"/>
      <c r="F255" s="12"/>
    </row>
    <row r="256" spans="1:6">
      <c r="A256" s="177">
        <v>248</v>
      </c>
      <c r="B256" s="143" t="s">
        <v>326</v>
      </c>
      <c r="C256" s="185"/>
      <c r="D256" s="12"/>
      <c r="E256" s="12"/>
      <c r="F256" s="12"/>
    </row>
    <row r="257" spans="1:6">
      <c r="A257" s="177">
        <v>249</v>
      </c>
      <c r="B257" s="143" t="s">
        <v>327</v>
      </c>
      <c r="C257" s="185"/>
      <c r="D257" s="12"/>
      <c r="E257" s="12"/>
      <c r="F257" s="12"/>
    </row>
    <row r="258" spans="1:6">
      <c r="A258" s="177">
        <v>250</v>
      </c>
      <c r="B258" s="143" t="s">
        <v>328</v>
      </c>
      <c r="C258" s="185"/>
      <c r="D258" s="12"/>
      <c r="E258" s="12"/>
      <c r="F258" s="12"/>
    </row>
    <row r="259" spans="1:6">
      <c r="A259" s="177">
        <v>251</v>
      </c>
      <c r="B259" s="143" t="s">
        <v>34</v>
      </c>
      <c r="C259" s="185"/>
      <c r="D259" s="12"/>
      <c r="E259" s="12"/>
      <c r="F259" s="12"/>
    </row>
    <row r="260" spans="1:6">
      <c r="A260" s="187"/>
      <c r="B260" s="188"/>
      <c r="C260" s="188"/>
      <c r="D260" s="12"/>
      <c r="E260" s="12"/>
      <c r="F260" s="12"/>
    </row>
    <row r="261" spans="1:6" ht="15.75">
      <c r="A261" s="353" t="s">
        <v>27</v>
      </c>
      <c r="B261" s="651" t="s">
        <v>7</v>
      </c>
      <c r="C261" s="651"/>
      <c r="D261" s="651"/>
      <c r="E261" s="651"/>
      <c r="F261" s="651"/>
    </row>
    <row r="262" spans="1:6">
      <c r="A262" s="177">
        <v>1</v>
      </c>
      <c r="B262" s="189" t="s">
        <v>399</v>
      </c>
      <c r="C262" s="177"/>
      <c r="D262" s="177"/>
      <c r="E262" s="177"/>
      <c r="F262" s="177"/>
    </row>
    <row r="263" spans="1:6">
      <c r="A263" s="177">
        <v>2</v>
      </c>
      <c r="B263" s="12" t="s">
        <v>8</v>
      </c>
      <c r="C263" s="12"/>
      <c r="D263" s="12"/>
      <c r="E263" s="12"/>
      <c r="F263" s="12"/>
    </row>
    <row r="264" spans="1:6">
      <c r="A264" s="177">
        <v>3</v>
      </c>
      <c r="B264" s="12" t="s">
        <v>31</v>
      </c>
      <c r="C264" s="12"/>
      <c r="D264" s="12"/>
      <c r="E264" s="12"/>
      <c r="F264" s="12"/>
    </row>
    <row r="265" spans="1:6">
      <c r="A265" s="177">
        <v>4</v>
      </c>
      <c r="B265" s="12" t="s">
        <v>759</v>
      </c>
      <c r="C265" s="12"/>
      <c r="D265" s="12"/>
      <c r="E265" s="12"/>
      <c r="F265" s="12"/>
    </row>
    <row r="266" spans="1:6">
      <c r="A266" s="177">
        <v>5</v>
      </c>
      <c r="B266" s="12" t="s">
        <v>760</v>
      </c>
      <c r="C266" s="12"/>
      <c r="D266" s="12"/>
      <c r="E266" s="12"/>
      <c r="F266" s="12"/>
    </row>
    <row r="267" spans="1:6">
      <c r="A267" s="187"/>
      <c r="B267" s="188"/>
      <c r="C267" s="188"/>
      <c r="D267" s="188"/>
      <c r="E267" s="188"/>
      <c r="F267" s="12"/>
    </row>
    <row r="268" spans="1:6" ht="15.75">
      <c r="A268" s="353" t="s">
        <v>28</v>
      </c>
      <c r="B268" s="651" t="s">
        <v>53</v>
      </c>
      <c r="C268" s="651"/>
      <c r="D268" s="651"/>
      <c r="E268" s="651"/>
      <c r="F268" s="651"/>
    </row>
    <row r="269" spans="1:6">
      <c r="A269" s="177">
        <v>1</v>
      </c>
      <c r="B269" s="12" t="s">
        <v>399</v>
      </c>
      <c r="C269" s="188"/>
      <c r="D269" s="188"/>
      <c r="E269" s="12"/>
      <c r="F269" s="12"/>
    </row>
    <row r="270" spans="1:6">
      <c r="A270" s="177">
        <v>2</v>
      </c>
      <c r="B270" s="12" t="s">
        <v>4</v>
      </c>
      <c r="C270" s="188"/>
      <c r="D270" s="188"/>
      <c r="E270" s="12"/>
      <c r="F270" s="12"/>
    </row>
    <row r="271" spans="1:6">
      <c r="A271" s="177">
        <v>3</v>
      </c>
      <c r="B271" s="12" t="s">
        <v>469</v>
      </c>
      <c r="C271" s="188"/>
      <c r="D271" s="188"/>
      <c r="E271" s="12"/>
      <c r="F271" s="12"/>
    </row>
    <row r="272" spans="1:6">
      <c r="A272" s="177">
        <v>4</v>
      </c>
      <c r="B272" s="12" t="s">
        <v>428</v>
      </c>
      <c r="C272" s="188"/>
      <c r="D272" s="188"/>
      <c r="E272" s="12"/>
      <c r="F272" s="12"/>
    </row>
    <row r="273" spans="1:6">
      <c r="A273" s="177">
        <v>5</v>
      </c>
      <c r="B273" s="12" t="s">
        <v>429</v>
      </c>
      <c r="C273" s="188"/>
      <c r="D273" s="188"/>
      <c r="E273" s="12"/>
      <c r="F273" s="12"/>
    </row>
    <row r="274" spans="1:6">
      <c r="A274" s="177">
        <v>6</v>
      </c>
      <c r="B274" s="12" t="s">
        <v>32</v>
      </c>
      <c r="C274" s="188"/>
      <c r="D274" s="188"/>
      <c r="E274" s="12"/>
      <c r="F274" s="12"/>
    </row>
    <row r="275" spans="1:6">
      <c r="A275" s="177">
        <v>7</v>
      </c>
      <c r="B275" s="12" t="s">
        <v>33</v>
      </c>
      <c r="C275" s="188"/>
      <c r="D275" s="188"/>
      <c r="E275" s="12"/>
      <c r="F275" s="12"/>
    </row>
    <row r="276" spans="1:6">
      <c r="A276" s="177">
        <v>8</v>
      </c>
      <c r="B276" s="12" t="s">
        <v>466</v>
      </c>
      <c r="C276" s="188"/>
      <c r="D276" s="188"/>
      <c r="E276" s="12"/>
      <c r="F276" s="12"/>
    </row>
    <row r="277" spans="1:6">
      <c r="A277" s="177">
        <v>9</v>
      </c>
      <c r="B277" s="12" t="s">
        <v>467</v>
      </c>
      <c r="C277" s="188"/>
      <c r="D277" s="188"/>
      <c r="E277" s="12"/>
      <c r="F277" s="12"/>
    </row>
    <row r="278" spans="1:6">
      <c r="A278" s="177">
        <v>10</v>
      </c>
      <c r="B278" s="12" t="s">
        <v>468</v>
      </c>
      <c r="C278" s="188"/>
      <c r="D278" s="188"/>
      <c r="E278" s="12"/>
      <c r="F278" s="12"/>
    </row>
    <row r="279" spans="1:6">
      <c r="A279" s="177">
        <v>11</v>
      </c>
      <c r="B279" s="12" t="s">
        <v>34</v>
      </c>
      <c r="C279" s="188"/>
      <c r="D279" s="188"/>
      <c r="E279" s="12"/>
      <c r="F279" s="12"/>
    </row>
    <row r="280" spans="1:6">
      <c r="A280" s="177"/>
      <c r="B280" s="12"/>
      <c r="C280" s="188"/>
      <c r="D280" s="188"/>
      <c r="E280" s="12"/>
      <c r="F280" s="12"/>
    </row>
    <row r="281" spans="1:6" ht="15.75">
      <c r="A281" s="353" t="s">
        <v>29</v>
      </c>
      <c r="B281" s="651" t="s">
        <v>12</v>
      </c>
      <c r="C281" s="651"/>
      <c r="D281" s="651"/>
      <c r="E281" s="651"/>
      <c r="F281" s="651"/>
    </row>
    <row r="282" spans="1:6">
      <c r="A282" s="177">
        <v>1</v>
      </c>
      <c r="B282" s="12" t="s">
        <v>399</v>
      </c>
      <c r="C282" s="12"/>
      <c r="D282" s="12"/>
      <c r="E282" s="12"/>
      <c r="F282" s="12"/>
    </row>
    <row r="283" spans="1:6">
      <c r="A283" s="177">
        <v>2</v>
      </c>
      <c r="B283" s="12" t="s">
        <v>13</v>
      </c>
      <c r="C283" s="12"/>
      <c r="D283" s="12"/>
      <c r="E283" s="12"/>
      <c r="F283" s="12"/>
    </row>
    <row r="284" spans="1:6">
      <c r="A284" s="177">
        <v>3</v>
      </c>
      <c r="B284" s="12" t="s">
        <v>66</v>
      </c>
      <c r="C284" s="12"/>
      <c r="D284" s="12"/>
      <c r="E284" s="12"/>
      <c r="F284" s="12"/>
    </row>
    <row r="285" spans="1:6">
      <c r="A285" s="177">
        <v>4</v>
      </c>
      <c r="B285" s="12" t="s">
        <v>451</v>
      </c>
      <c r="C285" s="12"/>
      <c r="D285" s="12"/>
      <c r="E285" s="12"/>
      <c r="F285" s="12"/>
    </row>
    <row r="286" spans="1:6">
      <c r="A286" s="177"/>
      <c r="B286" s="12"/>
      <c r="C286" s="12"/>
      <c r="D286" s="12"/>
      <c r="E286" s="12"/>
      <c r="F286" s="12"/>
    </row>
    <row r="287" spans="1:6" ht="15.75">
      <c r="A287" s="353" t="s">
        <v>30</v>
      </c>
      <c r="B287" s="651" t="s">
        <v>646</v>
      </c>
      <c r="C287" s="651"/>
      <c r="D287" s="651"/>
      <c r="E287" s="651"/>
      <c r="F287" s="651"/>
    </row>
    <row r="288" spans="1:6" ht="9" customHeight="1">
      <c r="A288" s="177"/>
      <c r="B288" s="12"/>
      <c r="C288" s="12"/>
      <c r="D288" s="12"/>
      <c r="E288" s="12"/>
      <c r="F288" s="12"/>
    </row>
    <row r="289" spans="1:6">
      <c r="A289" s="177"/>
      <c r="B289" s="12"/>
      <c r="C289" s="12"/>
      <c r="D289" s="12"/>
      <c r="E289" s="12"/>
      <c r="F289" s="12"/>
    </row>
    <row r="290" spans="1:6">
      <c r="A290" s="177"/>
      <c r="B290" s="12"/>
      <c r="C290" s="12"/>
      <c r="D290" s="12"/>
      <c r="E290" s="12"/>
      <c r="F290" s="12"/>
    </row>
    <row r="291" spans="1:6">
      <c r="A291" s="177"/>
      <c r="B291" s="12"/>
      <c r="C291" s="12"/>
      <c r="D291" s="12"/>
      <c r="E291" s="12"/>
      <c r="F291" s="12"/>
    </row>
    <row r="292" spans="1:6">
      <c r="A292" s="177"/>
      <c r="B292" s="12"/>
      <c r="C292" s="12"/>
      <c r="D292" s="12"/>
      <c r="E292" s="12"/>
      <c r="F292" s="12"/>
    </row>
    <row r="293" spans="1:6">
      <c r="A293" s="177"/>
      <c r="B293" s="12"/>
      <c r="C293" s="12"/>
      <c r="D293" s="12"/>
      <c r="E293" s="12"/>
      <c r="F293" s="12"/>
    </row>
    <row r="294" spans="1:6">
      <c r="A294" s="177"/>
      <c r="B294" s="12"/>
      <c r="C294" s="12"/>
      <c r="D294" s="12"/>
      <c r="E294" s="12"/>
      <c r="F294" s="12"/>
    </row>
    <row r="295" spans="1:6">
      <c r="A295" s="177"/>
      <c r="B295" s="12"/>
      <c r="C295" s="12"/>
      <c r="D295" s="12"/>
      <c r="E295" s="12"/>
      <c r="F295" s="12"/>
    </row>
    <row r="296" spans="1:6">
      <c r="A296" s="177"/>
      <c r="B296" s="12"/>
      <c r="C296" s="12"/>
      <c r="D296" s="12"/>
      <c r="E296" s="12"/>
      <c r="F296" s="12"/>
    </row>
    <row r="297" spans="1:6">
      <c r="A297" s="177"/>
      <c r="B297" s="12"/>
      <c r="C297" s="12"/>
      <c r="D297" s="12"/>
      <c r="E297" s="12"/>
      <c r="F297" s="12"/>
    </row>
    <row r="298" spans="1:6">
      <c r="A298" s="177"/>
      <c r="B298" s="12"/>
      <c r="C298" s="12"/>
      <c r="D298" s="12"/>
      <c r="E298" s="12"/>
      <c r="F298" s="12"/>
    </row>
    <row r="299" spans="1:6">
      <c r="A299" s="177"/>
      <c r="B299" s="12"/>
      <c r="C299" s="12"/>
      <c r="D299" s="12"/>
      <c r="E299" s="12"/>
      <c r="F299" s="12"/>
    </row>
    <row r="300" spans="1:6">
      <c r="A300" s="177"/>
      <c r="B300" s="12"/>
      <c r="C300" s="12"/>
      <c r="D300" s="12"/>
      <c r="E300" s="12"/>
      <c r="F300" s="12"/>
    </row>
    <row r="301" spans="1:6">
      <c r="A301" s="177"/>
      <c r="B301" s="12"/>
      <c r="C301" s="12"/>
      <c r="D301" s="12"/>
      <c r="E301" s="12"/>
      <c r="F301" s="12"/>
    </row>
    <row r="302" spans="1:6">
      <c r="A302" s="177"/>
      <c r="B302" s="12"/>
      <c r="C302" s="12"/>
      <c r="D302" s="12"/>
      <c r="E302" s="12"/>
      <c r="F302" s="12"/>
    </row>
    <row r="303" spans="1:6">
      <c r="A303" s="177"/>
      <c r="B303" s="12"/>
      <c r="C303" s="12"/>
      <c r="D303" s="12"/>
      <c r="E303" s="12"/>
      <c r="F303" s="12"/>
    </row>
    <row r="304" spans="1:6">
      <c r="A304" s="177"/>
      <c r="B304" s="12"/>
      <c r="C304" s="12"/>
      <c r="D304" s="12"/>
      <c r="E304" s="12"/>
      <c r="F304" s="12"/>
    </row>
    <row r="305" spans="1:6">
      <c r="A305" s="177"/>
      <c r="B305" s="12"/>
      <c r="C305" s="12"/>
      <c r="D305" s="12"/>
      <c r="E305" s="12"/>
      <c r="F305" s="12"/>
    </row>
    <row r="306" spans="1:6">
      <c r="A306" s="177"/>
      <c r="B306" s="12"/>
      <c r="C306" s="12"/>
      <c r="D306" s="12"/>
      <c r="E306" s="12"/>
      <c r="F306" s="12"/>
    </row>
    <row r="307" spans="1:6">
      <c r="A307" s="177"/>
      <c r="B307" s="12"/>
      <c r="C307" s="12"/>
      <c r="D307" s="12"/>
      <c r="E307" s="12"/>
      <c r="F307" s="12"/>
    </row>
    <row r="308" spans="1:6">
      <c r="A308" s="177"/>
      <c r="B308" s="12"/>
      <c r="C308" s="12"/>
      <c r="D308" s="12"/>
      <c r="E308" s="12"/>
      <c r="F308" s="12"/>
    </row>
    <row r="309" spans="1:6">
      <c r="A309" s="177"/>
      <c r="B309" s="12"/>
      <c r="C309" s="12"/>
      <c r="D309" s="12"/>
      <c r="E309" s="12"/>
      <c r="F309" s="12"/>
    </row>
    <row r="310" spans="1:6">
      <c r="A310" s="177"/>
      <c r="B310" s="12"/>
      <c r="C310" s="12"/>
      <c r="D310" s="12"/>
      <c r="E310" s="12"/>
      <c r="F310" s="12"/>
    </row>
    <row r="311" spans="1:6">
      <c r="A311" s="177"/>
      <c r="B311" s="12"/>
      <c r="C311" s="12"/>
      <c r="D311" s="12"/>
      <c r="E311" s="12"/>
      <c r="F311" s="12"/>
    </row>
    <row r="312" spans="1:6">
      <c r="A312" s="177"/>
      <c r="B312" s="12"/>
      <c r="C312" s="12"/>
      <c r="D312" s="12"/>
      <c r="E312" s="12"/>
      <c r="F312" s="12"/>
    </row>
    <row r="313" spans="1:6" hidden="1">
      <c r="A313" s="177"/>
      <c r="B313" s="12"/>
      <c r="C313" s="12"/>
      <c r="D313" s="12"/>
      <c r="E313" s="12"/>
      <c r="F313" s="12"/>
    </row>
    <row r="314" spans="1:6" hidden="1">
      <c r="A314" s="177"/>
      <c r="B314" s="12"/>
      <c r="C314" s="12"/>
      <c r="D314" s="12"/>
      <c r="E314" s="12"/>
      <c r="F314" s="12"/>
    </row>
    <row r="315" spans="1:6">
      <c r="A315" s="177"/>
      <c r="B315" s="12"/>
      <c r="C315" s="12"/>
      <c r="D315" s="12"/>
      <c r="E315" s="12"/>
      <c r="F315" s="12"/>
    </row>
    <row r="316" spans="1:6" ht="15.75">
      <c r="A316" s="353" t="s">
        <v>416</v>
      </c>
      <c r="B316" s="651" t="s">
        <v>417</v>
      </c>
      <c r="C316" s="651"/>
      <c r="D316" s="651"/>
      <c r="E316" s="651"/>
      <c r="F316" s="651"/>
    </row>
    <row r="317" spans="1:6">
      <c r="A317" s="177">
        <v>1</v>
      </c>
      <c r="B317" s="12" t="s">
        <v>73</v>
      </c>
      <c r="C317" s="12"/>
      <c r="D317" s="12"/>
      <c r="E317" s="12"/>
      <c r="F317" s="12"/>
    </row>
    <row r="318" spans="1:6">
      <c r="A318" s="177">
        <v>2</v>
      </c>
      <c r="B318" s="12" t="s">
        <v>470</v>
      </c>
      <c r="C318" s="12"/>
      <c r="D318" s="12"/>
      <c r="E318" s="12"/>
      <c r="F318" s="12"/>
    </row>
    <row r="319" spans="1:6">
      <c r="A319" s="177">
        <v>3</v>
      </c>
      <c r="B319" s="12" t="s">
        <v>399</v>
      </c>
      <c r="C319" s="12"/>
      <c r="D319" s="12"/>
      <c r="E319" s="12"/>
      <c r="F319" s="12"/>
    </row>
    <row r="320" spans="1:6">
      <c r="A320" s="177"/>
      <c r="B320" s="12"/>
      <c r="C320" s="12"/>
      <c r="D320" s="12"/>
      <c r="E320" s="12"/>
      <c r="F320" s="12"/>
    </row>
    <row r="321" spans="1:6" ht="15.75">
      <c r="A321" s="353" t="s">
        <v>418</v>
      </c>
      <c r="B321" s="651" t="s">
        <v>441</v>
      </c>
      <c r="C321" s="651"/>
      <c r="D321" s="651"/>
      <c r="E321" s="651"/>
      <c r="F321" s="651"/>
    </row>
    <row r="322" spans="1:6">
      <c r="A322" s="177">
        <v>1</v>
      </c>
      <c r="B322" s="12" t="s">
        <v>16</v>
      </c>
      <c r="C322" s="12"/>
      <c r="D322" s="12"/>
      <c r="E322" s="12"/>
      <c r="F322" s="12"/>
    </row>
    <row r="323" spans="1:6">
      <c r="A323" s="177">
        <v>2</v>
      </c>
      <c r="B323" s="12" t="s">
        <v>5</v>
      </c>
      <c r="C323" s="12"/>
      <c r="D323" s="12"/>
      <c r="E323" s="12"/>
      <c r="F323" s="12"/>
    </row>
    <row r="324" spans="1:6">
      <c r="A324" s="177"/>
      <c r="B324" s="12"/>
      <c r="C324" s="12"/>
      <c r="D324" s="12"/>
      <c r="E324" s="12"/>
      <c r="F324" s="12"/>
    </row>
    <row r="325" spans="1:6" ht="15.75">
      <c r="A325" s="353" t="s">
        <v>518</v>
      </c>
      <c r="B325" s="651" t="s">
        <v>440</v>
      </c>
      <c r="C325" s="651"/>
      <c r="D325" s="651"/>
      <c r="E325" s="651"/>
      <c r="F325" s="651"/>
    </row>
    <row r="326" spans="1:6">
      <c r="A326" s="177">
        <v>1</v>
      </c>
      <c r="B326" s="12" t="s">
        <v>648</v>
      </c>
      <c r="C326" s="12"/>
      <c r="D326" s="12"/>
      <c r="E326" s="12"/>
      <c r="F326" s="12"/>
    </row>
    <row r="327" spans="1:6">
      <c r="A327" s="177">
        <v>2</v>
      </c>
      <c r="B327" s="12" t="s">
        <v>435</v>
      </c>
      <c r="C327" s="12"/>
      <c r="D327" s="12"/>
      <c r="E327" s="12"/>
      <c r="F327" s="12"/>
    </row>
    <row r="328" spans="1:6">
      <c r="A328" s="177">
        <v>3</v>
      </c>
      <c r="B328" s="12" t="s">
        <v>436</v>
      </c>
      <c r="C328" s="12"/>
      <c r="D328" s="12"/>
      <c r="E328" s="12"/>
      <c r="F328" s="12"/>
    </row>
    <row r="329" spans="1:6">
      <c r="A329" s="177">
        <v>4</v>
      </c>
      <c r="B329" s="12" t="s">
        <v>437</v>
      </c>
      <c r="C329" s="12"/>
      <c r="D329" s="12"/>
      <c r="E329" s="12"/>
      <c r="F329" s="12"/>
    </row>
    <row r="330" spans="1:6">
      <c r="A330" s="177">
        <v>5</v>
      </c>
      <c r="B330" s="12" t="s">
        <v>649</v>
      </c>
      <c r="C330" s="12"/>
      <c r="D330" s="12"/>
      <c r="E330" s="12"/>
      <c r="F330" s="12"/>
    </row>
    <row r="331" spans="1:6">
      <c r="A331" s="177">
        <v>6</v>
      </c>
      <c r="B331" s="12" t="s">
        <v>650</v>
      </c>
      <c r="C331" s="12"/>
      <c r="D331" s="12"/>
      <c r="E331" s="12"/>
      <c r="F331" s="12"/>
    </row>
    <row r="332" spans="1:6">
      <c r="A332" s="177">
        <v>7</v>
      </c>
      <c r="B332" s="12" t="s">
        <v>438</v>
      </c>
      <c r="C332" s="12"/>
      <c r="D332" s="12"/>
      <c r="E332" s="12"/>
      <c r="F332" s="12"/>
    </row>
    <row r="333" spans="1:6">
      <c r="A333" s="177">
        <v>8</v>
      </c>
      <c r="B333" s="12" t="s">
        <v>439</v>
      </c>
      <c r="C333" s="12"/>
      <c r="D333" s="12"/>
      <c r="E333" s="12"/>
      <c r="F333" s="12"/>
    </row>
    <row r="334" spans="1:6">
      <c r="A334" s="177">
        <v>9</v>
      </c>
      <c r="B334" s="12" t="s">
        <v>34</v>
      </c>
      <c r="C334" s="12"/>
      <c r="D334" s="12"/>
      <c r="E334" s="12"/>
      <c r="F334" s="12"/>
    </row>
    <row r="335" spans="1:6">
      <c r="A335" s="177">
        <v>10</v>
      </c>
      <c r="B335" s="12" t="s">
        <v>399</v>
      </c>
      <c r="C335" s="12"/>
      <c r="D335" s="12"/>
      <c r="E335" s="12"/>
      <c r="F335" s="12"/>
    </row>
    <row r="336" spans="1:6">
      <c r="A336" s="177"/>
      <c r="B336" s="12"/>
      <c r="C336" s="12"/>
      <c r="D336" s="12"/>
      <c r="E336" s="12"/>
      <c r="F336" s="12"/>
    </row>
    <row r="337" spans="1:6" ht="15.75">
      <c r="A337" s="353" t="s">
        <v>434</v>
      </c>
      <c r="B337" s="651" t="s">
        <v>493</v>
      </c>
      <c r="C337" s="651"/>
      <c r="D337" s="651"/>
      <c r="E337" s="651"/>
      <c r="F337" s="651"/>
    </row>
    <row r="338" spans="1:6">
      <c r="A338" s="177">
        <v>1</v>
      </c>
      <c r="B338" s="246" t="s">
        <v>494</v>
      </c>
      <c r="C338" s="12"/>
      <c r="D338" s="12"/>
      <c r="E338" s="12"/>
      <c r="F338" s="12"/>
    </row>
    <row r="339" spans="1:6">
      <c r="A339" s="177">
        <v>2</v>
      </c>
      <c r="B339" s="246" t="s">
        <v>495</v>
      </c>
      <c r="C339" s="12"/>
      <c r="D339" s="12"/>
      <c r="E339" s="12"/>
      <c r="F339" s="12"/>
    </row>
    <row r="340" spans="1:6">
      <c r="A340" s="177">
        <v>3</v>
      </c>
      <c r="B340" s="246" t="s">
        <v>496</v>
      </c>
      <c r="C340" s="12"/>
      <c r="D340" s="12"/>
      <c r="E340" s="12"/>
      <c r="F340" s="12"/>
    </row>
    <row r="341" spans="1:6">
      <c r="A341" s="177">
        <v>4</v>
      </c>
      <c r="B341" s="246" t="s">
        <v>497</v>
      </c>
      <c r="C341" s="12"/>
      <c r="D341" s="12"/>
      <c r="E341" s="12"/>
      <c r="F341" s="12"/>
    </row>
    <row r="342" spans="1:6">
      <c r="A342" s="177">
        <v>5</v>
      </c>
      <c r="B342" s="246" t="s">
        <v>651</v>
      </c>
      <c r="C342" s="12"/>
      <c r="D342" s="12"/>
      <c r="E342" s="12"/>
      <c r="F342" s="12"/>
    </row>
    <row r="343" spans="1:6">
      <c r="A343" s="177">
        <v>6</v>
      </c>
      <c r="B343" s="246" t="s">
        <v>652</v>
      </c>
      <c r="C343" s="12"/>
      <c r="D343" s="12"/>
      <c r="E343" s="12"/>
      <c r="F343" s="12"/>
    </row>
    <row r="344" spans="1:6">
      <c r="A344" s="177">
        <v>7</v>
      </c>
      <c r="B344" s="246" t="s">
        <v>653</v>
      </c>
      <c r="C344" s="12"/>
      <c r="D344" s="12"/>
      <c r="E344" s="12"/>
      <c r="F344" s="12"/>
    </row>
    <row r="345" spans="1:6">
      <c r="A345" s="177">
        <v>8</v>
      </c>
      <c r="B345" s="246" t="s">
        <v>654</v>
      </c>
      <c r="C345" s="12"/>
      <c r="D345" s="12"/>
      <c r="E345" s="12"/>
      <c r="F345" s="12"/>
    </row>
    <row r="346" spans="1:6">
      <c r="A346" s="177">
        <v>9</v>
      </c>
      <c r="B346" s="246" t="s">
        <v>34</v>
      </c>
      <c r="C346" s="12"/>
      <c r="D346" s="12"/>
      <c r="E346" s="12"/>
      <c r="F346" s="12"/>
    </row>
    <row r="347" spans="1:6">
      <c r="A347" s="177">
        <v>10</v>
      </c>
      <c r="B347" s="246" t="s">
        <v>399</v>
      </c>
      <c r="C347" s="12"/>
      <c r="D347" s="12"/>
      <c r="E347" s="12"/>
      <c r="F347" s="12"/>
    </row>
    <row r="348" spans="1:6">
      <c r="A348" s="177"/>
      <c r="B348" s="12"/>
      <c r="C348" s="12"/>
      <c r="D348" s="12"/>
      <c r="E348" s="12"/>
      <c r="F348" s="12"/>
    </row>
    <row r="349" spans="1:6" ht="15.75">
      <c r="A349" s="353" t="s">
        <v>484</v>
      </c>
      <c r="B349" s="651" t="s">
        <v>597</v>
      </c>
      <c r="C349" s="651"/>
      <c r="D349" s="651"/>
      <c r="E349" s="651"/>
      <c r="F349" s="651"/>
    </row>
    <row r="350" spans="1:6">
      <c r="A350" s="177">
        <v>1</v>
      </c>
      <c r="B350" s="367" t="s">
        <v>590</v>
      </c>
      <c r="C350" s="12"/>
      <c r="D350" s="12"/>
      <c r="E350" s="12"/>
      <c r="F350" s="12"/>
    </row>
    <row r="351" spans="1:6">
      <c r="A351" s="177">
        <v>2</v>
      </c>
      <c r="B351" s="367" t="s">
        <v>591</v>
      </c>
      <c r="C351" s="12"/>
      <c r="D351" s="12"/>
      <c r="E351" s="12"/>
      <c r="F351" s="12"/>
    </row>
    <row r="352" spans="1:6">
      <c r="A352" s="177">
        <v>3</v>
      </c>
      <c r="B352" s="367" t="s">
        <v>592</v>
      </c>
      <c r="C352" s="12"/>
      <c r="D352" s="12"/>
      <c r="E352" s="12"/>
      <c r="F352" s="12"/>
    </row>
    <row r="353" spans="1:6">
      <c r="A353" s="177">
        <v>4</v>
      </c>
      <c r="B353" s="367" t="s">
        <v>593</v>
      </c>
      <c r="C353" s="12"/>
      <c r="D353" s="12"/>
      <c r="E353" s="12"/>
      <c r="F353" s="12"/>
    </row>
    <row r="354" spans="1:6">
      <c r="A354" s="177">
        <v>5</v>
      </c>
      <c r="B354" s="367" t="s">
        <v>34</v>
      </c>
      <c r="C354" s="12"/>
      <c r="D354" s="12"/>
      <c r="E354" s="12"/>
      <c r="F354" s="12"/>
    </row>
    <row r="355" spans="1:6">
      <c r="A355" s="177">
        <v>6</v>
      </c>
      <c r="B355" s="367" t="s">
        <v>399</v>
      </c>
      <c r="C355" s="12"/>
      <c r="D355" s="12"/>
      <c r="E355" s="12"/>
      <c r="F355" s="12"/>
    </row>
    <row r="356" spans="1:6">
      <c r="A356" s="177"/>
      <c r="B356" s="12"/>
      <c r="C356" s="12"/>
      <c r="D356" s="12"/>
      <c r="E356" s="12"/>
      <c r="F356" s="12"/>
    </row>
    <row r="357" spans="1:6" ht="15.75">
      <c r="A357" s="353" t="s">
        <v>519</v>
      </c>
      <c r="B357" s="651" t="s">
        <v>612</v>
      </c>
      <c r="C357" s="651"/>
      <c r="D357" s="651"/>
      <c r="E357" s="651"/>
      <c r="F357" s="651"/>
    </row>
    <row r="358" spans="1:6">
      <c r="A358" s="177">
        <v>1</v>
      </c>
      <c r="B358" s="164" t="s">
        <v>399</v>
      </c>
      <c r="C358" s="12"/>
      <c r="D358" s="12"/>
      <c r="E358" s="12"/>
      <c r="F358" s="12"/>
    </row>
    <row r="359" spans="1:6">
      <c r="A359" s="177">
        <v>2</v>
      </c>
      <c r="B359" s="164" t="s">
        <v>4</v>
      </c>
      <c r="C359" s="12"/>
      <c r="D359" s="12"/>
      <c r="E359" s="12"/>
      <c r="F359" s="12"/>
    </row>
    <row r="360" spans="1:6">
      <c r="A360" s="177">
        <v>3</v>
      </c>
      <c r="B360" s="164" t="s">
        <v>469</v>
      </c>
      <c r="C360" s="12"/>
      <c r="D360" s="12"/>
      <c r="E360" s="12"/>
      <c r="F360" s="12"/>
    </row>
    <row r="361" spans="1:6">
      <c r="A361" s="177">
        <v>4</v>
      </c>
      <c r="B361" s="164" t="s">
        <v>428</v>
      </c>
      <c r="C361" s="12"/>
      <c r="D361" s="12"/>
      <c r="E361" s="12"/>
      <c r="F361" s="12"/>
    </row>
    <row r="362" spans="1:6">
      <c r="A362" s="177">
        <v>5</v>
      </c>
      <c r="B362" s="164" t="s">
        <v>32</v>
      </c>
      <c r="C362" s="12"/>
      <c r="D362" s="12"/>
      <c r="E362" s="12"/>
      <c r="F362" s="12"/>
    </row>
    <row r="363" spans="1:6">
      <c r="A363" s="177">
        <v>6</v>
      </c>
      <c r="B363" s="164" t="s">
        <v>466</v>
      </c>
      <c r="C363" s="12"/>
      <c r="D363" s="12"/>
      <c r="E363" s="12"/>
      <c r="F363" s="12"/>
    </row>
    <row r="364" spans="1:6">
      <c r="A364" s="177">
        <v>7</v>
      </c>
      <c r="B364" s="164" t="s">
        <v>34</v>
      </c>
      <c r="C364" s="12"/>
      <c r="D364" s="12"/>
      <c r="E364" s="12"/>
      <c r="F364" s="12"/>
    </row>
    <row r="365" spans="1:6">
      <c r="A365" s="177"/>
      <c r="B365" s="12"/>
      <c r="C365" s="12"/>
      <c r="D365" s="12"/>
      <c r="E365" s="12"/>
      <c r="F365" s="12"/>
    </row>
  </sheetData>
  <sheetProtection algorithmName="SHA-512" hashValue="ktoJvsgCqfoq2wXesGh8naelCcO1zme5rtEfs6uZIBJaAhH9585eCKaaI+mOCON9DDyJe/rCH5Tfd6ybmm6kRw==" saltValue="VwTyy+pF776l17leDJ/H9Q==" spinCount="100000" sheet="1" objects="1" scenarios="1"/>
  <mergeCells count="12">
    <mergeCell ref="A6:F6"/>
    <mergeCell ref="B8:F8"/>
    <mergeCell ref="B261:F261"/>
    <mergeCell ref="B268:F268"/>
    <mergeCell ref="B281:F281"/>
    <mergeCell ref="B287:F287"/>
    <mergeCell ref="B357:F357"/>
    <mergeCell ref="B316:F316"/>
    <mergeCell ref="B321:F321"/>
    <mergeCell ref="B325:F325"/>
    <mergeCell ref="B337:F337"/>
    <mergeCell ref="B349:F349"/>
  </mergeCells>
  <pageMargins left="0.7" right="0.7" top="0.75" bottom="0.75" header="0.3" footer="0.3"/>
  <pageSetup paperSize="9" scale="75" fitToHeight="0" orientation="portrait" r:id="rId1"/>
  <rowBreaks count="4" manualBreakCount="4">
    <brk id="133" max="5" man="1"/>
    <brk id="200" max="5" man="1"/>
    <brk id="267" max="5" man="1"/>
    <brk id="336"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62</vt:i4>
      </vt:variant>
    </vt:vector>
  </HeadingPairs>
  <TitlesOfParts>
    <vt:vector size="81" baseType="lpstr">
      <vt:lpstr>Instructions</vt:lpstr>
      <vt:lpstr>General Info</vt:lpstr>
      <vt:lpstr>Section A</vt:lpstr>
      <vt:lpstr>Section B</vt:lpstr>
      <vt:lpstr>Section C</vt:lpstr>
      <vt:lpstr>Reconciliation</vt:lpstr>
      <vt:lpstr>Section D(1)</vt:lpstr>
      <vt:lpstr>Section D(2)</vt:lpstr>
      <vt:lpstr>Section E</vt:lpstr>
      <vt:lpstr>Section F(1)</vt:lpstr>
      <vt:lpstr>Section F(2)</vt:lpstr>
      <vt:lpstr>Section G</vt:lpstr>
      <vt:lpstr>Section H</vt:lpstr>
      <vt:lpstr>Section I</vt:lpstr>
      <vt:lpstr>Section J</vt:lpstr>
      <vt:lpstr>Section K</vt:lpstr>
      <vt:lpstr>Validation Tests</vt:lpstr>
      <vt:lpstr>Definitions</vt:lpstr>
      <vt:lpstr>Allowed Values</vt:lpstr>
      <vt:lpstr>ClientCategorisationList</vt:lpstr>
      <vt:lpstr>CountriesList</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F(1)'!Print_Area</vt:lpstr>
      <vt:lpstr>'Section F(2)'!Print_Area</vt:lpstr>
      <vt:lpstr>'Section G'!Print_Area</vt:lpstr>
      <vt:lpstr>'Section H'!Print_Area</vt:lpstr>
      <vt:lpstr>'Section I'!Print_Area</vt:lpstr>
      <vt:lpstr>'Section J'!Print_Area</vt:lpstr>
      <vt:lpstr>'Section K'!Print_Area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ShortRelationList</vt:lpstr>
      <vt:lpstr>type_list</vt:lpstr>
      <vt:lpstr>typeofentityList</vt:lpstr>
      <vt:lpstr>ValidationDate_SectionC</vt:lpstr>
      <vt:lpstr>'Section D(2)'!ValidationDate_SectionD</vt:lpstr>
      <vt:lpstr>ValidationDate_SectionD</vt:lpstr>
      <vt:lpstr>ValidationDate_SectionE</vt:lpstr>
      <vt:lpstr>'Section F(2)'!ValidationDate_SectionF</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ValidationResult_SectionD</vt:lpstr>
      <vt:lpstr>ValidationResult_SectionD1</vt:lpstr>
      <vt:lpstr>ValidationResult_SectionD2</vt:lpstr>
      <vt:lpstr>ValidationResult_SectionE</vt:lpstr>
      <vt:lpstr>ValidationResult_SectionF</vt:lpstr>
      <vt:lpstr>ValidationResult_SectionF2</vt:lpstr>
      <vt:lpstr>ValidationResult_SectionG</vt:lpstr>
      <vt:lpstr>ValidationResult_SectionH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2022-04-05T05:48:29Z</dcterms:modified>
</cp:coreProperties>
</file>