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Z:\SEC\4.2.0  Τμήμα Εποπτείας\Ομάδα προληπτικής εποπτείας\Έντυπα\IFR Forms\Locked\FORM 20-01\"/>
    </mc:Choice>
  </mc:AlternateContent>
  <xr:revisionPtr revIDLastSave="0" documentId="13_ncr:1_{07839921-E715-4B54-8082-BB6EB540BEE1}" xr6:coauthVersionLast="47" xr6:coauthVersionMax="47" xr10:uidLastSave="{00000000-0000-0000-0000-000000000000}"/>
  <bookViews>
    <workbookView xWindow="-120" yWindow="-120" windowWidth="29040" windowHeight="15840" tabRatio="813" activeTab="2" xr2:uid="{00000000-000D-0000-FFFF-FFFF00000000}"/>
  </bookViews>
  <sheets>
    <sheet name="Manual" sheetId="24" r:id="rId1"/>
    <sheet name="Instructions" sheetId="1" r:id="rId2"/>
    <sheet name="General Info" sheetId="2" r:id="rId3"/>
    <sheet name="Executive Summary" sheetId="21" r:id="rId4"/>
    <sheet name="Material Changes" sheetId="4" r:id="rId5"/>
    <sheet name="Governance Arrangements" sheetId="6" r:id="rId6"/>
    <sheet name="Strategic Analysis" sheetId="18" r:id="rId7"/>
    <sheet name="Stress Scenarios" sheetId="23" r:id="rId8"/>
    <sheet name="KRIs" sheetId="13" r:id="rId9"/>
    <sheet name="Recovery Options_SIMPLIFIED" sheetId="16" r:id="rId10"/>
    <sheet name="Recovery Options_FULL SCOPE" sheetId="17" r:id="rId11"/>
    <sheet name="Additional Material information" sheetId="11" r:id="rId12"/>
    <sheet name="Appendix I" sheetId="25" r:id="rId13"/>
    <sheet name="Appendix II" sheetId="19" r:id="rId14"/>
  </sheets>
  <externalReferences>
    <externalReference r:id="rId15"/>
    <externalReference r:id="rId16"/>
    <externalReference r:id="rId17"/>
    <externalReference r:id="rId18"/>
    <externalReference r:id="rId19"/>
  </externalReferences>
  <definedNames>
    <definedName name="_AMO_UniqueIdentifier" hidden="1">"'e132c407-f2df-441b-972e-3b9fe25840a1'"</definedName>
    <definedName name="AccessDatabase" hidden="1">"C:\My Documents\PROJECTS\BOC\CONSLWRK.mdb"</definedName>
    <definedName name="BpsConv">[1]Inputs!$BD$9</definedName>
    <definedName name="CIQWBGuid" hidden="1">"9ed2452f-2a60-483e-8e7d-024c0f21f16e"</definedName>
    <definedName name="CombYear">Manual!$H$16</definedName>
    <definedName name="CreditScenario">Manual!$I$8</definedName>
    <definedName name="Currency">'[2]18-Codes'!$A$3:$A$26</definedName>
    <definedName name="DatesCapital">[1]Inputs!$BD$44:$BD$57</definedName>
    <definedName name="DatesLiquidity">[1]Inputs!$BD$41:$BD$57</definedName>
    <definedName name="ExposureClass">'[2]7-Codes'!$B$2:$B$18</definedName>
    <definedName name="IdioYear">Manual!$H$6</definedName>
    <definedName name="IndicatorCategories">'[3]Pulldown Lists'!$B$3:$B$10</definedName>
    <definedName name="IQ_ADDIN" hidden="1">"AUTO"</definedName>
    <definedName name="IQ_CH" hidden="1">110000</definedName>
    <definedName name="IQ_CQ" hidden="1">5000</definedName>
    <definedName name="IQ_CY" hidden="1">10000</definedName>
    <definedName name="IQ_DAILY">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40486.4789351852</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st_basis">'[4]Allowed Values'!$B$322:$B$323</definedName>
    <definedName name="MFYear" localSheetId="12">[5]Manual!#REF!</definedName>
    <definedName name="MFYear">Manual!#REF!</definedName>
    <definedName name="OptionCategories">'[3]Pulldown Lists'!$D$3:$D$15</definedName>
    <definedName name="PeriodsAll">[1]Inputs!$BE$40:$BE$57</definedName>
    <definedName name="PeriodsCapital">[1]Inputs!$BC$44:$BC$57</definedName>
    <definedName name="PeriodsLiquidity">[1]Inputs!$BC$41:$BC$57</definedName>
    <definedName name="_xlnm.Print_Area" localSheetId="11">'Additional Material information'!$A$1:$G$24</definedName>
    <definedName name="_xlnm.Print_Area" localSheetId="3">'Executive Summary'!$A$1:$V$140</definedName>
    <definedName name="_xlnm.Print_Area" localSheetId="2">'General Info'!$A$1:$E$19</definedName>
    <definedName name="_xlnm.Print_Area" localSheetId="5">'Governance Arrangements'!$A$1:$F$52</definedName>
    <definedName name="_xlnm.Print_Area" localSheetId="1">Instructions!$A$1:$H$41</definedName>
    <definedName name="_xlnm.Print_Area" localSheetId="8">KRIs!$A$1:$I$73</definedName>
    <definedName name="_xlnm.Print_Area" localSheetId="4">'Material Changes'!$A$1:$G$28</definedName>
    <definedName name="_xlnm.Print_Area" localSheetId="10">'Recovery Options_FULL SCOPE'!$A$1:$J$141</definedName>
    <definedName name="_xlnm.Print_Area" localSheetId="9">'Recovery Options_SIMPLIFIED'!$A$1:$H$42</definedName>
    <definedName name="_xlnm.Print_Area" localSheetId="6">'Strategic Analysis'!$A$1:$G$34</definedName>
    <definedName name="_xlnm.Print_Area" localSheetId="7">'Stress Scenarios'!$A$1:$I$32</definedName>
    <definedName name="ReferenceDate">[1]Inputs!$BD$7</definedName>
    <definedName name="ScenarioSpeed">'[3]Pulldown Lists'!$I$3:$I$5</definedName>
    <definedName name="ScenarioType">'[3]Pulldown Lists'!$H$3:$H$6</definedName>
    <definedName name="SYNTHESE" localSheetId="12" hidden="1">{#N/A,#N/A,FALSE,"PRO";#N/A,#N/A,FALSE,"synthese Monnaie loc";#N/A,#N/A,FALSE,"Synthese FRF";#N/A,#N/A,FALSE,"Synthese USD";#N/A,#N/A,FALSE,"Synthese DEM";#N/A,#N/A,FALSE,"Synthese GBP";#N/A,#N/A,FALSE,"Synthese JPY ";#N/A,#N/A,FALSE,"Syntese autres devises";#N/A,#N/A,FALSE,"Synthese Generale en FRF";#N/A,#N/A,FALSE,"0";#N/A,#N/A,FALSE,"1";#N/A,#N/A,FALSE,"2";#N/A,#N/A,FALSE,"3";#N/A,#N/A,FALSE,"4";#N/A,#N/A,FALSE,"5";#N/A,#N/A,FALSE,"6";#N/A,#N/A,FALSE,"7"}</definedName>
    <definedName name="SYNTHESE" hidden="1">{#N/A,#N/A,FALSE,"PRO";#N/A,#N/A,FALSE,"synthese Monnaie loc";#N/A,#N/A,FALSE,"Synthese FRF";#N/A,#N/A,FALSE,"Synthese USD";#N/A,#N/A,FALSE,"Synthese DEM";#N/A,#N/A,FALSE,"Synthese GBP";#N/A,#N/A,FALSE,"Synthese JPY ";#N/A,#N/A,FALSE,"Syntese autres devises";#N/A,#N/A,FALSE,"Synthese Generale en FRF";#N/A,#N/A,FALSE,"0";#N/A,#N/A,FALSE,"1";#N/A,#N/A,FALSE,"2";#N/A,#N/A,FALSE,"3";#N/A,#N/A,FALSE,"4";#N/A,#N/A,FALSE,"5";#N/A,#N/A,FALSE,"6";#N/A,#N/A,FALSE,"7"}</definedName>
    <definedName name="Unit">'[3]Pulldown Lists'!$A$3:$A$25</definedName>
    <definedName name="wrn.2000." localSheetId="12" hidden="1">{#N/A,#N/A,FALSE,"BSHEET2000"}</definedName>
    <definedName name="wrn.2000." hidden="1">{#N/A,#N/A,FALSE,"BSHEET2000"}</definedName>
    <definedName name="wrn.InvestStatements." localSheetId="12" hidden="1">{"2000",#N/A,FALSE,"2000";"2035",#N/A,FALSE,"2035";"3000",#N/A,FALSE,"3000";"3060",#N/A,FALSE,"3060";"3065",#N/A,FALSE,"3065";"6500",#N/A,FALSE,"6500";"6521",#N/A,FALSE,"6521";"6530",#N/A,FALSE,"6530";"6600",#N/A,FALSE,"6600";"6610",#N/A,FALSE,"6610";"7550",#N/A,FALSE,"7550";"8000",#N/A,FALSE,"8000";"11000",#N/A,FALSE,"11000";"12000",#N/A,FALSE,"12000a";"12000b",#N/A,FALSE,"12000b";"13100",#N/A,FALSE,"13100";"13220",#N/A,FALSE,"13220";"13230",#N/A,FALSE,"13230";"13240",#N/A,FALSE,"13240";"13245",#N/A,FALSE,"13245";"15000",#N/A,FALSE,"15000";"15500",#N/A,FALSE,"15500";"16000",#N/A,FALSE,"16000";"17000",#N/A,FALSE,"17000";"17500",#N/A,FALSE,"17500";"24261",#N/A,FALSE,"24261";"24620",#N/A,FALSE,"24620";"24622",#N/A,FALSE,"24622";"24705",#N/A,FALSE,"24705";"25000",#N/A,FALSE,"25000";"25002",#N/A,FALSE,"25002";"25031",#N/A,FALSE,"25031";"25032",#N/A,FALSE,"25032";"25500",#N/A,FALSE,"25500";"25526",#N/A,FALSE,"25526";"26500",#N/A,FALSE,"26500";"27500",#N/A,FALSE,"27500";"BOC-GLOBAL",#N/A,FALSE,"BOC-GLOBAL";"UBS-EUROPE",#N/A,FALSE,"UBS-EUROPE";"LedraPallas",#N/A,FALSE,"LedraPallas";"31007",#N/A,FALSE,"31007";"31009",#N/A,FALSE,"31009";"31220",#N/A,FALSE,"31220";"31510",#N/A,FALSE,"31510";"31520",#N/A,FALSE,"31520";"31700",#N/A,FALSE,"31700";"31800",#N/A,FALSE,"31800";"31810",#N/A,FALSE,"31810"}</definedName>
    <definedName name="wrn.InvestStatements." hidden="1">{"2000",#N/A,FALSE,"2000";"2035",#N/A,FALSE,"2035";"3000",#N/A,FALSE,"3000";"3060",#N/A,FALSE,"3060";"3065",#N/A,FALSE,"3065";"6500",#N/A,FALSE,"6500";"6521",#N/A,FALSE,"6521";"6530",#N/A,FALSE,"6530";"6600",#N/A,FALSE,"6600";"6610",#N/A,FALSE,"6610";"7550",#N/A,FALSE,"7550";"8000",#N/A,FALSE,"8000";"11000",#N/A,FALSE,"11000";"12000",#N/A,FALSE,"12000a";"12000b",#N/A,FALSE,"12000b";"13100",#N/A,FALSE,"13100";"13220",#N/A,FALSE,"13220";"13230",#N/A,FALSE,"13230";"13240",#N/A,FALSE,"13240";"13245",#N/A,FALSE,"13245";"15000",#N/A,FALSE,"15000";"15500",#N/A,FALSE,"15500";"16000",#N/A,FALSE,"16000";"17000",#N/A,FALSE,"17000";"17500",#N/A,FALSE,"17500";"24261",#N/A,FALSE,"24261";"24620",#N/A,FALSE,"24620";"24622",#N/A,FALSE,"24622";"24705",#N/A,FALSE,"24705";"25000",#N/A,FALSE,"25000";"25002",#N/A,FALSE,"25002";"25031",#N/A,FALSE,"25031";"25032",#N/A,FALSE,"25032";"25500",#N/A,FALSE,"25500";"25526",#N/A,FALSE,"25526";"26500",#N/A,FALSE,"26500";"27500",#N/A,FALSE,"27500";"BOC-GLOBAL",#N/A,FALSE,"BOC-GLOBAL";"UBS-EUROPE",#N/A,FALSE,"UBS-EUROPE";"LedraPallas",#N/A,FALSE,"LedraPallas";"31007",#N/A,FALSE,"31007";"31009",#N/A,FALSE,"31009";"31220",#N/A,FALSE,"31220";"31510",#N/A,FALSE,"31510";"31520",#N/A,FALSE,"31520";"31700",#N/A,FALSE,"31700";"31800",#N/A,FALSE,"31800";"31810",#N/A,FALSE,"31810"}</definedName>
    <definedName name="wrn.REPORTING." localSheetId="12" hidden="1">{#N/A,#N/A,FALSE,"PRO";#N/A,#N/A,FALSE,"synthese Monnaie loc";#N/A,#N/A,FALSE,"Synthese FRF";#N/A,#N/A,FALSE,"Synthese USD";#N/A,#N/A,FALSE,"Synthese DEM";#N/A,#N/A,FALSE,"Synthese GBP";#N/A,#N/A,FALSE,"Synthese JPY ";#N/A,#N/A,FALSE,"Syntese autres devises";#N/A,#N/A,FALSE,"Synthese Generale en FRF";#N/A,#N/A,FALSE,"0";#N/A,#N/A,FALSE,"1";#N/A,#N/A,FALSE,"2";#N/A,#N/A,FALSE,"3";#N/A,#N/A,FALSE,"4";#N/A,#N/A,FALSE,"5";#N/A,#N/A,FALSE,"6";#N/A,#N/A,FALSE,"7"}</definedName>
    <definedName name="wrn.REPORTING." hidden="1">{#N/A,#N/A,FALSE,"PRO";#N/A,#N/A,FALSE,"synthese Monnaie loc";#N/A,#N/A,FALSE,"Synthese FRF";#N/A,#N/A,FALSE,"Synthese USD";#N/A,#N/A,FALSE,"Synthese DEM";#N/A,#N/A,FALSE,"Synthese GBP";#N/A,#N/A,FALSE,"Synthese JPY ";#N/A,#N/A,FALSE,"Syntese autres devises";#N/A,#N/A,FALSE,"Synthese Generale en FRF";#N/A,#N/A,FALSE,"0";#N/A,#N/A,FALSE,"1";#N/A,#N/A,FALSE,"2";#N/A,#N/A,FALSE,"3";#N/A,#N/A,FALSE,"4";#N/A,#N/A,FALSE,"5";#N/A,#N/A,FALSE,"6";#N/A,#N/A,FALSE,"7"}</definedName>
    <definedName name="Yes_No">'[3]Pulldown Lists'!$G$3:$G$5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55" i="17" l="1"/>
  <c r="H454" i="17"/>
  <c r="H453" i="17"/>
  <c r="H452" i="17"/>
  <c r="H451" i="17"/>
  <c r="H450" i="17"/>
  <c r="H449" i="17"/>
  <c r="H448" i="17"/>
  <c r="H447" i="17"/>
  <c r="H446" i="17"/>
  <c r="H445" i="17"/>
  <c r="H444" i="17"/>
  <c r="H443" i="17"/>
  <c r="H442" i="17"/>
  <c r="H441" i="17"/>
  <c r="H440" i="17"/>
  <c r="H439" i="17"/>
  <c r="H438" i="17"/>
  <c r="H437" i="17"/>
  <c r="H436" i="17"/>
  <c r="F455" i="17"/>
  <c r="F454" i="17"/>
  <c r="F453" i="17"/>
  <c r="F452" i="17"/>
  <c r="F451" i="17"/>
  <c r="F450" i="17"/>
  <c r="F449" i="17"/>
  <c r="F448" i="17"/>
  <c r="F447" i="17"/>
  <c r="F446" i="17"/>
  <c r="F445" i="17"/>
  <c r="F444" i="17"/>
  <c r="F443" i="17"/>
  <c r="F442" i="17"/>
  <c r="F441" i="17"/>
  <c r="F440" i="17"/>
  <c r="F439" i="17"/>
  <c r="F438" i="17"/>
  <c r="F437" i="17"/>
  <c r="F436" i="17"/>
  <c r="D455" i="17"/>
  <c r="D454" i="17"/>
  <c r="D453" i="17"/>
  <c r="D452" i="17"/>
  <c r="D451" i="17"/>
  <c r="D450" i="17"/>
  <c r="D449" i="17"/>
  <c r="D448" i="17"/>
  <c r="D447" i="17"/>
  <c r="D446" i="17"/>
  <c r="D445" i="17"/>
  <c r="D444" i="17"/>
  <c r="D443" i="17"/>
  <c r="D442" i="17"/>
  <c r="D441" i="17"/>
  <c r="D440" i="17"/>
  <c r="D439" i="17"/>
  <c r="D438" i="17"/>
  <c r="D437" i="17"/>
  <c r="D436" i="17"/>
  <c r="H416" i="17"/>
  <c r="H415" i="17"/>
  <c r="H414" i="17"/>
  <c r="H413" i="17"/>
  <c r="H412" i="17"/>
  <c r="H411" i="17"/>
  <c r="H410" i="17"/>
  <c r="H409" i="17"/>
  <c r="H408" i="17"/>
  <c r="H407" i="17"/>
  <c r="H406" i="17"/>
  <c r="H405" i="17"/>
  <c r="H404" i="17"/>
  <c r="H403" i="17"/>
  <c r="H402" i="17"/>
  <c r="H401" i="17"/>
  <c r="H400" i="17"/>
  <c r="H399" i="17"/>
  <c r="H398" i="17"/>
  <c r="H397" i="17"/>
  <c r="F416" i="17"/>
  <c r="F415" i="17"/>
  <c r="F414" i="17"/>
  <c r="F413" i="17"/>
  <c r="F412" i="17"/>
  <c r="F411" i="17"/>
  <c r="F410" i="17"/>
  <c r="F409" i="17"/>
  <c r="F408" i="17"/>
  <c r="F407" i="17"/>
  <c r="F406" i="17"/>
  <c r="F405" i="17"/>
  <c r="F404" i="17"/>
  <c r="F403" i="17"/>
  <c r="F402" i="17"/>
  <c r="F401" i="17"/>
  <c r="F400" i="17"/>
  <c r="F399" i="17"/>
  <c r="F398" i="17"/>
  <c r="F397" i="17"/>
  <c r="D416" i="17"/>
  <c r="D415" i="17"/>
  <c r="D414" i="17"/>
  <c r="D413" i="17"/>
  <c r="D412" i="17"/>
  <c r="D411" i="17"/>
  <c r="D410" i="17"/>
  <c r="D409" i="17"/>
  <c r="D408" i="17"/>
  <c r="D407" i="17"/>
  <c r="D406" i="17"/>
  <c r="D405" i="17"/>
  <c r="D404" i="17"/>
  <c r="D403" i="17"/>
  <c r="D402" i="17"/>
  <c r="D401" i="17"/>
  <c r="D400" i="17"/>
  <c r="D399" i="17"/>
  <c r="D398" i="17"/>
  <c r="D397" i="17"/>
  <c r="H377" i="17"/>
  <c r="H376" i="17"/>
  <c r="H375" i="17"/>
  <c r="H374" i="17"/>
  <c r="H373" i="17"/>
  <c r="H372" i="17"/>
  <c r="H371" i="17"/>
  <c r="H370" i="17"/>
  <c r="H369" i="17"/>
  <c r="H368" i="17"/>
  <c r="H367" i="17"/>
  <c r="H366" i="17"/>
  <c r="H365" i="17"/>
  <c r="H364" i="17"/>
  <c r="H363" i="17"/>
  <c r="H362" i="17"/>
  <c r="H361" i="17"/>
  <c r="H360" i="17"/>
  <c r="H359" i="17"/>
  <c r="H358" i="17"/>
  <c r="F377" i="17"/>
  <c r="F376" i="17"/>
  <c r="F375" i="17"/>
  <c r="F374" i="17"/>
  <c r="F373" i="17"/>
  <c r="F372" i="17"/>
  <c r="F371" i="17"/>
  <c r="F370" i="17"/>
  <c r="F369" i="17"/>
  <c r="F368" i="17"/>
  <c r="F367" i="17"/>
  <c r="F366" i="17"/>
  <c r="F365" i="17"/>
  <c r="F364" i="17"/>
  <c r="F363" i="17"/>
  <c r="F362" i="17"/>
  <c r="F361" i="17"/>
  <c r="F360" i="17"/>
  <c r="F359" i="17"/>
  <c r="F358" i="17"/>
  <c r="D377" i="17"/>
  <c r="D376" i="17"/>
  <c r="D375" i="17"/>
  <c r="D374" i="17"/>
  <c r="D373" i="17"/>
  <c r="D372" i="17"/>
  <c r="D371" i="17"/>
  <c r="D370" i="17"/>
  <c r="D369" i="17"/>
  <c r="D368" i="17"/>
  <c r="D367" i="17"/>
  <c r="D366" i="17"/>
  <c r="D365" i="17"/>
  <c r="D364" i="17"/>
  <c r="D363" i="17"/>
  <c r="D362" i="17"/>
  <c r="D361" i="17"/>
  <c r="D360" i="17"/>
  <c r="D359" i="17"/>
  <c r="D358" i="17"/>
  <c r="H338" i="17"/>
  <c r="H337" i="17"/>
  <c r="H336" i="17"/>
  <c r="H335" i="17"/>
  <c r="H334" i="17"/>
  <c r="H333" i="17"/>
  <c r="H332" i="17"/>
  <c r="H331" i="17"/>
  <c r="H330" i="17"/>
  <c r="H329" i="17"/>
  <c r="H328" i="17"/>
  <c r="H327" i="17"/>
  <c r="H326" i="17"/>
  <c r="H325" i="17"/>
  <c r="H324" i="17"/>
  <c r="H323" i="17"/>
  <c r="H322" i="17"/>
  <c r="H321" i="17"/>
  <c r="H320" i="17"/>
  <c r="H319" i="17"/>
  <c r="F338" i="17"/>
  <c r="F337" i="17"/>
  <c r="F336" i="17"/>
  <c r="F335" i="17"/>
  <c r="F334" i="17"/>
  <c r="F333" i="17"/>
  <c r="F332" i="17"/>
  <c r="F331" i="17"/>
  <c r="F330" i="17"/>
  <c r="F329" i="17"/>
  <c r="F328" i="17"/>
  <c r="F327" i="17"/>
  <c r="F326" i="17"/>
  <c r="F325" i="17"/>
  <c r="F324" i="17"/>
  <c r="F323" i="17"/>
  <c r="F322" i="17"/>
  <c r="F321" i="17"/>
  <c r="F320" i="17"/>
  <c r="F319" i="17"/>
  <c r="D338" i="17"/>
  <c r="D337" i="17"/>
  <c r="D336" i="17"/>
  <c r="D335" i="17"/>
  <c r="D334" i="17"/>
  <c r="D333" i="17"/>
  <c r="D332" i="17"/>
  <c r="D331" i="17"/>
  <c r="D330" i="17"/>
  <c r="D329" i="17"/>
  <c r="D328" i="17"/>
  <c r="D327" i="17"/>
  <c r="D326" i="17"/>
  <c r="D325" i="17"/>
  <c r="D324" i="17"/>
  <c r="D323" i="17"/>
  <c r="D322" i="17"/>
  <c r="D321" i="17"/>
  <c r="D320" i="17"/>
  <c r="D319" i="17"/>
  <c r="H299" i="17"/>
  <c r="H298" i="17"/>
  <c r="H297" i="17"/>
  <c r="H296" i="17"/>
  <c r="H295" i="17"/>
  <c r="H294" i="17"/>
  <c r="H293" i="17"/>
  <c r="H292" i="17"/>
  <c r="H291" i="17"/>
  <c r="H290" i="17"/>
  <c r="H289" i="17"/>
  <c r="H288" i="17"/>
  <c r="H287" i="17"/>
  <c r="H286" i="17"/>
  <c r="H285" i="17"/>
  <c r="H284" i="17"/>
  <c r="H283" i="17"/>
  <c r="H282" i="17"/>
  <c r="H281" i="17"/>
  <c r="H280" i="17"/>
  <c r="F299" i="17"/>
  <c r="F298" i="17"/>
  <c r="F297" i="17"/>
  <c r="F296" i="17"/>
  <c r="F295" i="17"/>
  <c r="F294" i="17"/>
  <c r="F293" i="17"/>
  <c r="F292" i="17"/>
  <c r="F291" i="17"/>
  <c r="F290" i="17"/>
  <c r="F289" i="17"/>
  <c r="F288" i="17"/>
  <c r="F287" i="17"/>
  <c r="F286" i="17"/>
  <c r="F285" i="17"/>
  <c r="F284" i="17"/>
  <c r="F283" i="17"/>
  <c r="F282" i="17"/>
  <c r="F281" i="17"/>
  <c r="F280" i="17"/>
  <c r="D299" i="17"/>
  <c r="D298" i="17"/>
  <c r="D297" i="17"/>
  <c r="D296" i="17"/>
  <c r="D295" i="17"/>
  <c r="D294" i="17"/>
  <c r="D293" i="17"/>
  <c r="D292" i="17"/>
  <c r="D291" i="17"/>
  <c r="D290" i="17"/>
  <c r="D289" i="17"/>
  <c r="D288" i="17"/>
  <c r="D287" i="17"/>
  <c r="D286" i="17"/>
  <c r="D285" i="17"/>
  <c r="D284" i="17"/>
  <c r="D283" i="17"/>
  <c r="D282" i="17"/>
  <c r="D281" i="17"/>
  <c r="D280" i="17"/>
  <c r="H260" i="17"/>
  <c r="H259" i="17"/>
  <c r="H258" i="17"/>
  <c r="H257" i="17"/>
  <c r="H256" i="17"/>
  <c r="H255" i="17"/>
  <c r="H254" i="17"/>
  <c r="H253" i="17"/>
  <c r="H252" i="17"/>
  <c r="H251" i="17"/>
  <c r="H250" i="17"/>
  <c r="H249" i="17"/>
  <c r="H248" i="17"/>
  <c r="H247" i="17"/>
  <c r="H246" i="17"/>
  <c r="H245" i="17"/>
  <c r="H244" i="17"/>
  <c r="H243" i="17"/>
  <c r="H242" i="17"/>
  <c r="H241" i="17"/>
  <c r="F260" i="17"/>
  <c r="F259" i="17"/>
  <c r="F258" i="17"/>
  <c r="F257" i="17"/>
  <c r="F256" i="17"/>
  <c r="F255" i="17"/>
  <c r="F254" i="17"/>
  <c r="F253" i="17"/>
  <c r="F252" i="17"/>
  <c r="F251" i="17"/>
  <c r="F250" i="17"/>
  <c r="F249" i="17"/>
  <c r="F248" i="17"/>
  <c r="F247" i="17"/>
  <c r="F246" i="17"/>
  <c r="F245" i="17"/>
  <c r="F244" i="17"/>
  <c r="F243" i="17"/>
  <c r="F242" i="17"/>
  <c r="F241" i="17"/>
  <c r="D260" i="17"/>
  <c r="D259" i="17"/>
  <c r="D258" i="17"/>
  <c r="D257" i="17"/>
  <c r="D256" i="17"/>
  <c r="D255" i="17"/>
  <c r="D254" i="17"/>
  <c r="D253" i="17"/>
  <c r="D252" i="17"/>
  <c r="D251" i="17"/>
  <c r="D250" i="17"/>
  <c r="D249" i="17"/>
  <c r="D248" i="17"/>
  <c r="D247" i="17"/>
  <c r="D246" i="17"/>
  <c r="D245" i="17"/>
  <c r="D244" i="17"/>
  <c r="D243" i="17"/>
  <c r="D242" i="17"/>
  <c r="D241" i="17"/>
  <c r="H221" i="17"/>
  <c r="H220" i="17"/>
  <c r="H219" i="17"/>
  <c r="H218" i="17"/>
  <c r="H217" i="17"/>
  <c r="H216" i="17"/>
  <c r="H215" i="17"/>
  <c r="H214" i="17"/>
  <c r="H213" i="17"/>
  <c r="H212" i="17"/>
  <c r="H211" i="17"/>
  <c r="H210" i="17"/>
  <c r="H209" i="17"/>
  <c r="H208" i="17"/>
  <c r="H207" i="17"/>
  <c r="H206" i="17"/>
  <c r="H205" i="17"/>
  <c r="H204" i="17"/>
  <c r="H203" i="17"/>
  <c r="H202" i="17"/>
  <c r="F221" i="17"/>
  <c r="F220" i="17"/>
  <c r="F219" i="17"/>
  <c r="F218" i="17"/>
  <c r="F217" i="17"/>
  <c r="F216" i="17"/>
  <c r="F215" i="17"/>
  <c r="F214" i="17"/>
  <c r="F213" i="17"/>
  <c r="F212" i="17"/>
  <c r="F211" i="17"/>
  <c r="F210" i="17"/>
  <c r="F209" i="17"/>
  <c r="F208" i="17"/>
  <c r="F207" i="17"/>
  <c r="F206" i="17"/>
  <c r="F205" i="17"/>
  <c r="F204" i="17"/>
  <c r="F203" i="17"/>
  <c r="F202" i="17"/>
  <c r="D221" i="17"/>
  <c r="D220" i="17"/>
  <c r="D219" i="17"/>
  <c r="D218" i="17"/>
  <c r="D217" i="17"/>
  <c r="D216" i="17"/>
  <c r="D215" i="17"/>
  <c r="D214" i="17"/>
  <c r="D213" i="17"/>
  <c r="D212" i="17"/>
  <c r="D211" i="17"/>
  <c r="D210" i="17"/>
  <c r="D209" i="17"/>
  <c r="D208" i="17"/>
  <c r="D207" i="17"/>
  <c r="D206" i="17"/>
  <c r="D205" i="17"/>
  <c r="D204" i="17"/>
  <c r="D203" i="17"/>
  <c r="D202" i="17"/>
  <c r="H182" i="17"/>
  <c r="H181" i="17"/>
  <c r="H180" i="17"/>
  <c r="H179" i="17"/>
  <c r="H178" i="17"/>
  <c r="H177" i="17"/>
  <c r="H176" i="17"/>
  <c r="H175" i="17"/>
  <c r="H174" i="17"/>
  <c r="H173" i="17"/>
  <c r="H172" i="17"/>
  <c r="H171" i="17"/>
  <c r="H170" i="17"/>
  <c r="H169" i="17"/>
  <c r="H168" i="17"/>
  <c r="H167" i="17"/>
  <c r="H166" i="17"/>
  <c r="H165" i="17"/>
  <c r="H164" i="17"/>
  <c r="H163" i="17"/>
  <c r="F182" i="17"/>
  <c r="F181" i="17"/>
  <c r="F180" i="17"/>
  <c r="F179" i="17"/>
  <c r="F178" i="17"/>
  <c r="F177" i="17"/>
  <c r="F176" i="17"/>
  <c r="F175" i="17"/>
  <c r="F174" i="17"/>
  <c r="F173" i="17"/>
  <c r="F172" i="17"/>
  <c r="F171" i="17"/>
  <c r="F170" i="17"/>
  <c r="F169" i="17"/>
  <c r="F168" i="17"/>
  <c r="F167" i="17"/>
  <c r="F166" i="17"/>
  <c r="F165" i="17"/>
  <c r="F164" i="17"/>
  <c r="F163" i="17"/>
  <c r="D182" i="17"/>
  <c r="D181" i="17"/>
  <c r="D180" i="17"/>
  <c r="D179" i="17"/>
  <c r="D178" i="17"/>
  <c r="D177" i="17"/>
  <c r="D176" i="17"/>
  <c r="D175" i="17"/>
  <c r="D174" i="17"/>
  <c r="D173" i="17"/>
  <c r="D172" i="17"/>
  <c r="D171" i="17"/>
  <c r="D170" i="17"/>
  <c r="D169" i="17"/>
  <c r="D168" i="17"/>
  <c r="D167" i="17"/>
  <c r="D166" i="17"/>
  <c r="D165" i="17"/>
  <c r="D164" i="17"/>
  <c r="D163" i="17"/>
  <c r="H143" i="17"/>
  <c r="H142" i="17"/>
  <c r="H141" i="17"/>
  <c r="H140" i="17"/>
  <c r="H139" i="17"/>
  <c r="H138" i="17"/>
  <c r="H137" i="17"/>
  <c r="H136" i="17"/>
  <c r="H135" i="17"/>
  <c r="H134" i="17"/>
  <c r="H133" i="17"/>
  <c r="H132" i="17"/>
  <c r="H131" i="17"/>
  <c r="H130" i="17"/>
  <c r="H129" i="17"/>
  <c r="H128" i="17"/>
  <c r="H127" i="17"/>
  <c r="H126" i="17"/>
  <c r="H125" i="17"/>
  <c r="H124" i="17"/>
  <c r="F143" i="17"/>
  <c r="F142" i="17"/>
  <c r="F141" i="17"/>
  <c r="F140" i="17"/>
  <c r="F139" i="17"/>
  <c r="F138" i="17"/>
  <c r="F137" i="17"/>
  <c r="F136" i="17"/>
  <c r="F135" i="17"/>
  <c r="F134" i="17"/>
  <c r="F133" i="17"/>
  <c r="F132" i="17"/>
  <c r="F131" i="17"/>
  <c r="F130" i="17"/>
  <c r="F129" i="17"/>
  <c r="F128" i="17"/>
  <c r="F127" i="17"/>
  <c r="F126" i="17"/>
  <c r="F125" i="17"/>
  <c r="F124" i="17"/>
  <c r="D143" i="17"/>
  <c r="D142" i="17"/>
  <c r="D141" i="17"/>
  <c r="D140" i="17"/>
  <c r="D139" i="17"/>
  <c r="D138" i="17"/>
  <c r="D137" i="17"/>
  <c r="D136" i="17"/>
  <c r="D135" i="17"/>
  <c r="D134" i="17"/>
  <c r="D133" i="17"/>
  <c r="D132" i="17"/>
  <c r="D131" i="17"/>
  <c r="D130" i="17"/>
  <c r="D129" i="17"/>
  <c r="D128" i="17"/>
  <c r="D127" i="17"/>
  <c r="D126" i="17"/>
  <c r="D125" i="17"/>
  <c r="D124" i="17"/>
  <c r="H104" i="17"/>
  <c r="H103" i="17"/>
  <c r="H102" i="17"/>
  <c r="H100" i="17"/>
  <c r="H99" i="17"/>
  <c r="H98" i="17"/>
  <c r="H97" i="17"/>
  <c r="H95" i="17"/>
  <c r="H94" i="17"/>
  <c r="H93" i="17"/>
  <c r="H92" i="17"/>
  <c r="H90" i="17"/>
  <c r="H89" i="17"/>
  <c r="H88" i="17"/>
  <c r="H87" i="17"/>
  <c r="H86" i="17"/>
  <c r="F104" i="17"/>
  <c r="F103" i="17"/>
  <c r="F102" i="17"/>
  <c r="F100" i="17"/>
  <c r="F99" i="17"/>
  <c r="F98" i="17"/>
  <c r="F97" i="17"/>
  <c r="F95" i="17"/>
  <c r="F94" i="17"/>
  <c r="F93" i="17"/>
  <c r="F92" i="17"/>
  <c r="F90" i="17"/>
  <c r="F89" i="17"/>
  <c r="F88" i="17"/>
  <c r="F87" i="17"/>
  <c r="F86" i="17"/>
  <c r="D104" i="17"/>
  <c r="D103" i="17"/>
  <c r="D102" i="17"/>
  <c r="D100" i="17"/>
  <c r="D99" i="17"/>
  <c r="D98" i="17"/>
  <c r="D97" i="17"/>
  <c r="D95" i="17"/>
  <c r="D94" i="17"/>
  <c r="D93" i="17"/>
  <c r="D92" i="17"/>
  <c r="D90" i="17"/>
  <c r="D89" i="17"/>
  <c r="D88" i="17"/>
  <c r="D87" i="17"/>
  <c r="D86" i="17"/>
  <c r="D85" i="17"/>
  <c r="F85" i="17"/>
  <c r="H85" i="17"/>
  <c r="H91" i="17"/>
  <c r="H96" i="17"/>
  <c r="H101" i="17"/>
  <c r="F91" i="17"/>
  <c r="F96" i="17"/>
  <c r="F101" i="17"/>
  <c r="D91" i="17"/>
  <c r="D96" i="17"/>
  <c r="D101" i="17"/>
  <c r="U41" i="17" l="1"/>
  <c r="T41" i="17"/>
  <c r="S41" i="17"/>
  <c r="R41" i="17"/>
  <c r="Q41" i="17"/>
  <c r="P41" i="17"/>
  <c r="O41" i="17"/>
  <c r="N41" i="17"/>
  <c r="M41" i="17"/>
  <c r="L41" i="17"/>
  <c r="K41" i="17"/>
  <c r="J41" i="17"/>
  <c r="I41" i="17"/>
  <c r="H41" i="17"/>
  <c r="G41" i="17"/>
  <c r="F41" i="17"/>
  <c r="E41" i="17"/>
  <c r="C221" i="17"/>
  <c r="B221" i="17"/>
  <c r="A221" i="17"/>
  <c r="C220" i="17"/>
  <c r="B220" i="17"/>
  <c r="A220" i="17"/>
  <c r="C219" i="17"/>
  <c r="B219" i="17"/>
  <c r="A219" i="17"/>
  <c r="C217" i="17"/>
  <c r="B217" i="17"/>
  <c r="A217" i="17"/>
  <c r="C216" i="17"/>
  <c r="B216" i="17"/>
  <c r="A216" i="17"/>
  <c r="C215" i="17"/>
  <c r="B215" i="17"/>
  <c r="A215" i="17"/>
  <c r="C214" i="17"/>
  <c r="B214" i="17"/>
  <c r="A214" i="17"/>
  <c r="C212" i="17"/>
  <c r="B212" i="17"/>
  <c r="A212" i="17"/>
  <c r="C211" i="17"/>
  <c r="B211" i="17"/>
  <c r="A211" i="17"/>
  <c r="C210" i="17"/>
  <c r="B210" i="17"/>
  <c r="A210" i="17"/>
  <c r="C209" i="17"/>
  <c r="B209" i="17"/>
  <c r="A209" i="17"/>
  <c r="C207" i="17"/>
  <c r="B207" i="17"/>
  <c r="A207" i="17"/>
  <c r="C206" i="17"/>
  <c r="B206" i="17"/>
  <c r="A206" i="17"/>
  <c r="C205" i="17"/>
  <c r="B205" i="17"/>
  <c r="A205" i="17"/>
  <c r="C204" i="17"/>
  <c r="B204" i="17"/>
  <c r="A204" i="17"/>
  <c r="C203" i="17"/>
  <c r="B203" i="17"/>
  <c r="A203" i="17"/>
  <c r="C182" i="17"/>
  <c r="B182" i="17"/>
  <c r="A182" i="17"/>
  <c r="C181" i="17"/>
  <c r="B181" i="17"/>
  <c r="A181" i="17"/>
  <c r="C180" i="17"/>
  <c r="B180" i="17"/>
  <c r="A180" i="17"/>
  <c r="C178" i="17"/>
  <c r="B178" i="17"/>
  <c r="A178" i="17"/>
  <c r="C177" i="17"/>
  <c r="B177" i="17"/>
  <c r="A177" i="17"/>
  <c r="C176" i="17"/>
  <c r="B176" i="17"/>
  <c r="A176" i="17"/>
  <c r="C175" i="17"/>
  <c r="B175" i="17"/>
  <c r="A175" i="17"/>
  <c r="C173" i="17"/>
  <c r="B173" i="17"/>
  <c r="A173" i="17"/>
  <c r="C172" i="17"/>
  <c r="B172" i="17"/>
  <c r="A172" i="17"/>
  <c r="C171" i="17"/>
  <c r="B171" i="17"/>
  <c r="A171" i="17"/>
  <c r="C170" i="17"/>
  <c r="B170" i="17"/>
  <c r="A170" i="17"/>
  <c r="C168" i="17"/>
  <c r="B168" i="17"/>
  <c r="A168" i="17"/>
  <c r="C167" i="17"/>
  <c r="B167" i="17"/>
  <c r="A167" i="17"/>
  <c r="C166" i="17"/>
  <c r="B166" i="17"/>
  <c r="A166" i="17"/>
  <c r="C165" i="17"/>
  <c r="B165" i="17"/>
  <c r="A165" i="17"/>
  <c r="C164" i="17"/>
  <c r="B164" i="17"/>
  <c r="A164" i="17"/>
  <c r="C143" i="17"/>
  <c r="B143" i="17"/>
  <c r="A143" i="17"/>
  <c r="C142" i="17"/>
  <c r="B142" i="17"/>
  <c r="A142" i="17"/>
  <c r="C141" i="17"/>
  <c r="B141" i="17"/>
  <c r="A141" i="17"/>
  <c r="C139" i="17"/>
  <c r="B139" i="17"/>
  <c r="A139" i="17"/>
  <c r="C138" i="17"/>
  <c r="B138" i="17"/>
  <c r="A138" i="17"/>
  <c r="C137" i="17"/>
  <c r="B137" i="17"/>
  <c r="A137" i="17"/>
  <c r="C136" i="17"/>
  <c r="B136" i="17"/>
  <c r="A136" i="17"/>
  <c r="C134" i="17"/>
  <c r="B134" i="17"/>
  <c r="A134" i="17"/>
  <c r="C133" i="17"/>
  <c r="B133" i="17"/>
  <c r="A133" i="17"/>
  <c r="C132" i="17"/>
  <c r="B132" i="17"/>
  <c r="A132" i="17"/>
  <c r="C131" i="17"/>
  <c r="B131" i="17"/>
  <c r="A131" i="17"/>
  <c r="C129" i="17"/>
  <c r="B129" i="17"/>
  <c r="A129" i="17"/>
  <c r="C128" i="17"/>
  <c r="B128" i="17"/>
  <c r="A128" i="17"/>
  <c r="C127" i="17"/>
  <c r="B127" i="17"/>
  <c r="A127" i="17"/>
  <c r="C126" i="17"/>
  <c r="B126" i="17"/>
  <c r="A126" i="17"/>
  <c r="C125" i="17"/>
  <c r="B125" i="17"/>
  <c r="A125" i="17"/>
  <c r="C104" i="17" l="1"/>
  <c r="B104" i="17"/>
  <c r="C103" i="17"/>
  <c r="B103" i="17"/>
  <c r="C102" i="17"/>
  <c r="B102" i="17"/>
  <c r="C100" i="17"/>
  <c r="B100" i="17"/>
  <c r="C99" i="17"/>
  <c r="B99" i="17"/>
  <c r="C98" i="17"/>
  <c r="B98" i="17"/>
  <c r="C97" i="17"/>
  <c r="B97" i="17"/>
  <c r="C95" i="17"/>
  <c r="B95" i="17"/>
  <c r="C94" i="17"/>
  <c r="B94" i="17"/>
  <c r="C93" i="17"/>
  <c r="B93" i="17"/>
  <c r="C92" i="17"/>
  <c r="B92" i="17"/>
  <c r="C90" i="17"/>
  <c r="B90" i="17"/>
  <c r="C89" i="17"/>
  <c r="B89" i="17"/>
  <c r="C88" i="17"/>
  <c r="B88" i="17"/>
  <c r="C87" i="17"/>
  <c r="B87" i="17"/>
  <c r="C86" i="17"/>
  <c r="B86" i="17"/>
  <c r="A20" i="21" l="1"/>
  <c r="A1" i="25"/>
  <c r="A1" i="11"/>
  <c r="A1" i="17"/>
  <c r="A1" i="16"/>
  <c r="A1" i="23"/>
  <c r="A1" i="13"/>
  <c r="A1" i="18"/>
  <c r="A1" i="6"/>
  <c r="A1" i="4"/>
  <c r="A1" i="21"/>
  <c r="A1" i="2"/>
  <c r="F129" i="21"/>
  <c r="E129" i="21"/>
  <c r="D129" i="21"/>
  <c r="C129" i="21"/>
  <c r="F128" i="21"/>
  <c r="E128" i="21"/>
  <c r="D128" i="21"/>
  <c r="C128" i="21"/>
  <c r="F127" i="21"/>
  <c r="E127" i="21"/>
  <c r="D127" i="21"/>
  <c r="C127" i="21"/>
  <c r="F125" i="21"/>
  <c r="E125" i="21"/>
  <c r="D125" i="21"/>
  <c r="C125" i="21"/>
  <c r="F124" i="21"/>
  <c r="E124" i="21"/>
  <c r="D124" i="21"/>
  <c r="C124" i="21"/>
  <c r="F123" i="21"/>
  <c r="E123" i="21"/>
  <c r="D123" i="21"/>
  <c r="C123" i="21"/>
  <c r="F122" i="21"/>
  <c r="E122" i="21"/>
  <c r="D122" i="21"/>
  <c r="C122" i="21"/>
  <c r="F120" i="21"/>
  <c r="E120" i="21"/>
  <c r="D120" i="21"/>
  <c r="C120" i="21"/>
  <c r="F119" i="21"/>
  <c r="E119" i="21"/>
  <c r="D119" i="21"/>
  <c r="C119" i="21"/>
  <c r="F118" i="21"/>
  <c r="E118" i="21"/>
  <c r="D118" i="21"/>
  <c r="C118" i="21"/>
  <c r="F117" i="21"/>
  <c r="E117" i="21"/>
  <c r="D117" i="21"/>
  <c r="C117" i="21"/>
  <c r="F115" i="21"/>
  <c r="E115" i="21"/>
  <c r="D115" i="21"/>
  <c r="C115" i="21"/>
  <c r="F114" i="21"/>
  <c r="E114" i="21"/>
  <c r="D114" i="21"/>
  <c r="C114" i="21"/>
  <c r="F113" i="21"/>
  <c r="E113" i="21"/>
  <c r="D113" i="21"/>
  <c r="C113" i="21"/>
  <c r="F112" i="21"/>
  <c r="E112" i="21"/>
  <c r="D112" i="21"/>
  <c r="C112" i="21"/>
  <c r="F111" i="21"/>
  <c r="E111" i="21"/>
  <c r="D111" i="21"/>
  <c r="C111" i="21"/>
  <c r="A129" i="21"/>
  <c r="A128" i="21"/>
  <c r="A127" i="21"/>
  <c r="A125" i="21"/>
  <c r="A124" i="21"/>
  <c r="A123" i="21"/>
  <c r="A122" i="21"/>
  <c r="A120" i="21"/>
  <c r="A119" i="21"/>
  <c r="A118" i="21"/>
  <c r="A117" i="21"/>
  <c r="A115" i="21"/>
  <c r="A114" i="21"/>
  <c r="A113" i="21"/>
  <c r="A112" i="21"/>
  <c r="A111" i="21"/>
  <c r="A110" i="21"/>
  <c r="A94" i="21" l="1"/>
  <c r="A96" i="21"/>
  <c r="A80" i="21"/>
  <c r="A82" i="21"/>
  <c r="A84" i="21"/>
  <c r="A86" i="21"/>
  <c r="A88" i="21"/>
  <c r="A90" i="21"/>
  <c r="A92" i="21"/>
  <c r="B77" i="21"/>
  <c r="B75" i="21"/>
  <c r="A75" i="21"/>
  <c r="A76" i="21"/>
  <c r="D75" i="21"/>
  <c r="E75" i="21"/>
  <c r="F76" i="21"/>
  <c r="B78" i="21"/>
  <c r="B79" i="21"/>
  <c r="B80" i="21"/>
  <c r="B81" i="21"/>
  <c r="B82" i="21"/>
  <c r="B83" i="21"/>
  <c r="B84" i="21"/>
  <c r="B85" i="21"/>
  <c r="B86" i="21"/>
  <c r="B87" i="21"/>
  <c r="B88" i="21"/>
  <c r="B89" i="21"/>
  <c r="B90" i="21"/>
  <c r="B91" i="21"/>
  <c r="B92" i="21"/>
  <c r="B93" i="21"/>
  <c r="B94" i="21"/>
  <c r="B95" i="21"/>
  <c r="B96" i="21"/>
  <c r="D77" i="21"/>
  <c r="D96" i="21"/>
  <c r="D95" i="21"/>
  <c r="D94" i="21"/>
  <c r="D93" i="21"/>
  <c r="D92" i="21"/>
  <c r="D91" i="21"/>
  <c r="D90" i="21"/>
  <c r="D89" i="21"/>
  <c r="D88" i="21"/>
  <c r="D87" i="21"/>
  <c r="D86" i="21"/>
  <c r="D85" i="21"/>
  <c r="D84" i="21"/>
  <c r="D83" i="21"/>
  <c r="D82" i="21"/>
  <c r="D81" i="21"/>
  <c r="D80" i="21"/>
  <c r="D79" i="21"/>
  <c r="D78" i="21"/>
  <c r="L76" i="21"/>
  <c r="M76" i="21"/>
  <c r="P76" i="21"/>
  <c r="Q76" i="21"/>
  <c r="T76" i="21"/>
  <c r="H76" i="21"/>
  <c r="I76" i="21"/>
  <c r="G76" i="21"/>
  <c r="A60" i="17" l="1"/>
  <c r="A95" i="21" s="1"/>
  <c r="A58" i="17"/>
  <c r="A93" i="21" s="1"/>
  <c r="A56" i="17"/>
  <c r="A91" i="21" s="1"/>
  <c r="A54" i="17"/>
  <c r="A89" i="21" s="1"/>
  <c r="A52" i="17"/>
  <c r="A87" i="21" s="1"/>
  <c r="A50" i="17"/>
  <c r="A85" i="21" s="1"/>
  <c r="A48" i="17"/>
  <c r="A83" i="21" s="1"/>
  <c r="A46" i="17"/>
  <c r="A81" i="21" s="1"/>
  <c r="A44" i="17"/>
  <c r="A79" i="21" s="1"/>
  <c r="A42" i="17"/>
  <c r="A77" i="21" s="1"/>
  <c r="A397" i="17" l="1"/>
  <c r="A41" i="16"/>
  <c r="A40" i="16"/>
  <c r="A37" i="16"/>
  <c r="A36" i="16"/>
  <c r="A35" i="16"/>
  <c r="A34" i="16"/>
  <c r="A32" i="16"/>
  <c r="A31" i="16"/>
  <c r="A30" i="16"/>
  <c r="A29" i="16"/>
  <c r="A27" i="16"/>
  <c r="A26" i="16"/>
  <c r="A43" i="23"/>
  <c r="A25" i="16"/>
  <c r="A24" i="16"/>
  <c r="A41" i="23"/>
  <c r="A23" i="16"/>
  <c r="A40" i="23"/>
  <c r="A22" i="16"/>
  <c r="A39" i="23"/>
  <c r="A454" i="17" l="1"/>
  <c r="A453" i="17"/>
  <c r="A450" i="17"/>
  <c r="A449" i="17"/>
  <c r="A448" i="17"/>
  <c r="A445" i="17"/>
  <c r="A444" i="17"/>
  <c r="A443" i="17"/>
  <c r="A440" i="17"/>
  <c r="A439" i="17"/>
  <c r="A438" i="17"/>
  <c r="A437" i="17"/>
  <c r="A436" i="17"/>
  <c r="A415" i="17"/>
  <c r="A414" i="17"/>
  <c r="A411" i="17"/>
  <c r="A410" i="17"/>
  <c r="A409" i="17"/>
  <c r="A406" i="17"/>
  <c r="A405" i="17"/>
  <c r="A404" i="17"/>
  <c r="A401" i="17"/>
  <c r="A400" i="17"/>
  <c r="A399" i="17"/>
  <c r="A398" i="17"/>
  <c r="A376" i="17"/>
  <c r="A375" i="17"/>
  <c r="A372" i="17"/>
  <c r="A371" i="17"/>
  <c r="A370" i="17"/>
  <c r="A367" i="17"/>
  <c r="A366" i="17"/>
  <c r="A365" i="17"/>
  <c r="A362" i="17"/>
  <c r="A361" i="17"/>
  <c r="A360" i="17"/>
  <c r="A359" i="17"/>
  <c r="A358" i="17"/>
  <c r="A337" i="17"/>
  <c r="A336" i="17"/>
  <c r="A333" i="17"/>
  <c r="A332" i="17"/>
  <c r="A331" i="17"/>
  <c r="A328" i="17"/>
  <c r="A327" i="17"/>
  <c r="A326" i="17"/>
  <c r="A323" i="17"/>
  <c r="A322" i="17"/>
  <c r="A321" i="17"/>
  <c r="A320" i="17"/>
  <c r="A319" i="17"/>
  <c r="A298" i="17"/>
  <c r="A297" i="17"/>
  <c r="A294" i="17"/>
  <c r="A293" i="17"/>
  <c r="A292" i="17"/>
  <c r="A289" i="17"/>
  <c r="A288" i="17"/>
  <c r="A287" i="17"/>
  <c r="A284" i="17"/>
  <c r="A283" i="17"/>
  <c r="A282" i="17"/>
  <c r="A281" i="17"/>
  <c r="A280" i="17"/>
  <c r="A259" i="17"/>
  <c r="A258" i="17"/>
  <c r="A255" i="17"/>
  <c r="A254" i="17"/>
  <c r="A253" i="17"/>
  <c r="A250" i="17"/>
  <c r="A249" i="17"/>
  <c r="A248" i="17"/>
  <c r="A245" i="17"/>
  <c r="A244" i="17"/>
  <c r="A243" i="17"/>
  <c r="A242" i="17"/>
  <c r="A241" i="17"/>
  <c r="A202" i="17"/>
  <c r="A163" i="17"/>
  <c r="A124" i="17"/>
  <c r="A104" i="17"/>
  <c r="A103" i="17"/>
  <c r="A102" i="17"/>
  <c r="A100" i="17"/>
  <c r="A99" i="17"/>
  <c r="A98" i="17"/>
  <c r="A97" i="17"/>
  <c r="A95" i="17"/>
  <c r="A94" i="17"/>
  <c r="A93" i="17"/>
  <c r="A92" i="17"/>
  <c r="A90" i="17"/>
  <c r="A88" i="17"/>
  <c r="A87" i="17"/>
  <c r="A86" i="17"/>
  <c r="A85" i="17"/>
  <c r="A58" i="23"/>
  <c r="A57" i="23"/>
  <c r="A56" i="23"/>
  <c r="A53" i="23"/>
  <c r="A52" i="23"/>
  <c r="A51" i="23"/>
  <c r="A49" i="23"/>
  <c r="A48" i="23"/>
  <c r="A47" i="23"/>
  <c r="A46" i="23"/>
  <c r="A44" i="23"/>
  <c r="A42" i="23"/>
  <c r="V95" i="21"/>
  <c r="U95" i="21"/>
  <c r="T95" i="21"/>
  <c r="S95" i="21"/>
  <c r="R95" i="21"/>
  <c r="Q95" i="21"/>
  <c r="P95" i="21"/>
  <c r="O95" i="21"/>
  <c r="N95" i="21"/>
  <c r="M95" i="21"/>
  <c r="L95" i="21"/>
  <c r="K95" i="21"/>
  <c r="J95" i="21"/>
  <c r="I95" i="21"/>
  <c r="H95" i="21"/>
  <c r="G95" i="21"/>
  <c r="F95" i="21"/>
  <c r="E95" i="21"/>
  <c r="D18" i="21" l="1"/>
  <c r="D17" i="21"/>
  <c r="B85" i="17"/>
  <c r="C85" i="17"/>
  <c r="B124" i="17"/>
  <c r="C124" i="17"/>
  <c r="B163" i="17"/>
  <c r="C163" i="17"/>
  <c r="B202" i="17"/>
  <c r="C202" i="17"/>
  <c r="F110" i="21" l="1"/>
  <c r="E110" i="21"/>
  <c r="D110" i="21"/>
  <c r="C110" i="21"/>
  <c r="E77" i="21"/>
  <c r="E62" i="21" l="1"/>
  <c r="D62" i="21"/>
  <c r="C62" i="21"/>
  <c r="E61" i="21"/>
  <c r="D61" i="21"/>
  <c r="C61" i="21"/>
  <c r="E60" i="21"/>
  <c r="D60" i="21"/>
  <c r="C60" i="21"/>
  <c r="E58" i="21"/>
  <c r="D58" i="21"/>
  <c r="C58" i="21"/>
  <c r="E57" i="21"/>
  <c r="D57" i="21"/>
  <c r="C57" i="21"/>
  <c r="E56" i="21"/>
  <c r="D56" i="21"/>
  <c r="C56" i="21"/>
  <c r="E55" i="21"/>
  <c r="D55" i="21"/>
  <c r="C55" i="21"/>
  <c r="E53" i="21"/>
  <c r="D53" i="21"/>
  <c r="C53" i="21"/>
  <c r="E52" i="21"/>
  <c r="D52" i="21"/>
  <c r="C52" i="21"/>
  <c r="E51" i="21"/>
  <c r="D51" i="21"/>
  <c r="C51" i="21"/>
  <c r="E50" i="21"/>
  <c r="D50" i="21"/>
  <c r="C50" i="21"/>
  <c r="D43" i="21"/>
  <c r="E43" i="21"/>
  <c r="D44" i="21"/>
  <c r="E44" i="21"/>
  <c r="D45" i="21"/>
  <c r="E45" i="21"/>
  <c r="D46" i="21"/>
  <c r="E46" i="21"/>
  <c r="D47" i="21"/>
  <c r="E47" i="21"/>
  <c r="D48" i="21"/>
  <c r="E48" i="21"/>
  <c r="C44" i="21"/>
  <c r="C45" i="21"/>
  <c r="C46" i="21"/>
  <c r="C47" i="21"/>
  <c r="C48" i="21"/>
  <c r="C43" i="21"/>
  <c r="A43" i="21"/>
  <c r="A62" i="21"/>
  <c r="A61" i="21"/>
  <c r="A60" i="21"/>
  <c r="A58" i="21"/>
  <c r="A57" i="21"/>
  <c r="A56" i="21"/>
  <c r="A55" i="21"/>
  <c r="A53" i="21"/>
  <c r="A52" i="21"/>
  <c r="A51" i="21"/>
  <c r="A50" i="21"/>
  <c r="A44" i="21"/>
  <c r="A45" i="21"/>
  <c r="A46" i="21"/>
  <c r="A47" i="21"/>
  <c r="A48" i="21"/>
  <c r="A17" i="21"/>
  <c r="V96" i="21"/>
  <c r="U96" i="21"/>
  <c r="T96" i="21"/>
  <c r="S96" i="21"/>
  <c r="R96" i="21"/>
  <c r="Q96" i="21"/>
  <c r="P96" i="21"/>
  <c r="O96" i="21"/>
  <c r="N96" i="21"/>
  <c r="M96" i="21"/>
  <c r="L96" i="21"/>
  <c r="K96" i="21"/>
  <c r="J96" i="21"/>
  <c r="I96" i="21"/>
  <c r="H96" i="21"/>
  <c r="G96" i="21"/>
  <c r="F96" i="21"/>
  <c r="E96" i="21"/>
  <c r="V94" i="21"/>
  <c r="U94" i="21"/>
  <c r="T94" i="21"/>
  <c r="S94" i="21"/>
  <c r="R94" i="21"/>
  <c r="Q94" i="21"/>
  <c r="P94" i="21"/>
  <c r="O94" i="21"/>
  <c r="N94" i="21"/>
  <c r="M94" i="21"/>
  <c r="L94" i="21"/>
  <c r="K94" i="21"/>
  <c r="J94" i="21"/>
  <c r="I94" i="21"/>
  <c r="H94" i="21"/>
  <c r="G94" i="21"/>
  <c r="F94" i="21"/>
  <c r="E94" i="21"/>
  <c r="V92" i="21"/>
  <c r="U92" i="21"/>
  <c r="T92" i="21"/>
  <c r="S92" i="21"/>
  <c r="R92" i="21"/>
  <c r="Q92" i="21"/>
  <c r="P92" i="21"/>
  <c r="O92" i="21"/>
  <c r="N92" i="21"/>
  <c r="M92" i="21"/>
  <c r="L92" i="21"/>
  <c r="K92" i="21"/>
  <c r="J92" i="21"/>
  <c r="I92" i="21"/>
  <c r="H92" i="21"/>
  <c r="G92" i="21"/>
  <c r="F92" i="21"/>
  <c r="E92" i="21"/>
  <c r="V90" i="21"/>
  <c r="U90" i="21"/>
  <c r="T90" i="21"/>
  <c r="S90" i="21"/>
  <c r="R90" i="21"/>
  <c r="Q90" i="21"/>
  <c r="P90" i="21"/>
  <c r="O90" i="21"/>
  <c r="N90" i="21"/>
  <c r="M90" i="21"/>
  <c r="L90" i="21"/>
  <c r="K90" i="21"/>
  <c r="J90" i="21"/>
  <c r="I90" i="21"/>
  <c r="H90" i="21"/>
  <c r="G90" i="21"/>
  <c r="F90" i="21"/>
  <c r="E90" i="21"/>
  <c r="V88" i="21"/>
  <c r="U88" i="21"/>
  <c r="T88" i="21"/>
  <c r="S88" i="21"/>
  <c r="R88" i="21"/>
  <c r="Q88" i="21"/>
  <c r="P88" i="21"/>
  <c r="O88" i="21"/>
  <c r="N88" i="21"/>
  <c r="M88" i="21"/>
  <c r="L88" i="21"/>
  <c r="K88" i="21"/>
  <c r="J88" i="21"/>
  <c r="I88" i="21"/>
  <c r="H88" i="21"/>
  <c r="G88" i="21"/>
  <c r="F88" i="21"/>
  <c r="E88" i="21"/>
  <c r="V86" i="21"/>
  <c r="U86" i="21"/>
  <c r="T86" i="21"/>
  <c r="S86" i="21"/>
  <c r="R86" i="21"/>
  <c r="Q86" i="21"/>
  <c r="P86" i="21"/>
  <c r="O86" i="21"/>
  <c r="N86" i="21"/>
  <c r="M86" i="21"/>
  <c r="L86" i="21"/>
  <c r="K86" i="21"/>
  <c r="J86" i="21"/>
  <c r="I86" i="21"/>
  <c r="H86" i="21"/>
  <c r="G86" i="21"/>
  <c r="F86" i="21"/>
  <c r="E86" i="21"/>
  <c r="V84" i="21"/>
  <c r="U84" i="21"/>
  <c r="T84" i="21"/>
  <c r="S84" i="21"/>
  <c r="R84" i="21"/>
  <c r="Q84" i="21"/>
  <c r="P84" i="21"/>
  <c r="O84" i="21"/>
  <c r="N84" i="21"/>
  <c r="M84" i="21"/>
  <c r="L84" i="21"/>
  <c r="K84" i="21"/>
  <c r="J84" i="21"/>
  <c r="I84" i="21"/>
  <c r="H84" i="21"/>
  <c r="G84" i="21"/>
  <c r="F84" i="21"/>
  <c r="E84" i="21"/>
  <c r="V82" i="21"/>
  <c r="U82" i="21"/>
  <c r="T82" i="21"/>
  <c r="S82" i="21"/>
  <c r="R82" i="21"/>
  <c r="Q82" i="21"/>
  <c r="P82" i="21"/>
  <c r="O82" i="21"/>
  <c r="N82" i="21"/>
  <c r="M82" i="21"/>
  <c r="L82" i="21"/>
  <c r="K82" i="21"/>
  <c r="J82" i="21"/>
  <c r="I82" i="21"/>
  <c r="H82" i="21"/>
  <c r="G82" i="21"/>
  <c r="F82" i="21"/>
  <c r="E82" i="21"/>
  <c r="V80" i="21"/>
  <c r="U80" i="21"/>
  <c r="T80" i="21"/>
  <c r="S80" i="21"/>
  <c r="R80" i="21"/>
  <c r="Q80" i="21"/>
  <c r="P80" i="21"/>
  <c r="O80" i="21"/>
  <c r="N80" i="21"/>
  <c r="M80" i="21"/>
  <c r="L80" i="21"/>
  <c r="K80" i="21"/>
  <c r="J80" i="21"/>
  <c r="I80" i="21"/>
  <c r="H80" i="21"/>
  <c r="G80" i="21"/>
  <c r="F80" i="21"/>
  <c r="E80" i="21"/>
  <c r="V78" i="21"/>
  <c r="U78" i="21"/>
  <c r="T78" i="21"/>
  <c r="S78" i="21"/>
  <c r="R78" i="21"/>
  <c r="Q78" i="21"/>
  <c r="P78" i="21"/>
  <c r="O78" i="21"/>
  <c r="N78" i="21"/>
  <c r="M78" i="21"/>
  <c r="L78" i="21"/>
  <c r="K78" i="21"/>
  <c r="J78" i="21"/>
  <c r="I78" i="21"/>
  <c r="H78" i="21"/>
  <c r="G78" i="21"/>
  <c r="F78" i="21"/>
  <c r="E78" i="21"/>
  <c r="B418" i="17"/>
  <c r="B379" i="17"/>
  <c r="B340" i="17"/>
  <c r="B301" i="17"/>
  <c r="B262" i="17"/>
  <c r="B223" i="17"/>
  <c r="B184" i="17"/>
  <c r="B145" i="17"/>
  <c r="B106" i="17"/>
  <c r="B66" i="17"/>
  <c r="B39" i="23"/>
  <c r="C39" i="23" l="1"/>
  <c r="B40" i="23"/>
  <c r="B41" i="23"/>
  <c r="B42" i="23"/>
  <c r="B43" i="23"/>
  <c r="B44" i="23"/>
  <c r="B46" i="23"/>
  <c r="B47" i="23"/>
  <c r="C54" i="23"/>
  <c r="B58" i="23"/>
  <c r="A54" i="23"/>
  <c r="C58" i="23"/>
  <c r="C57" i="23"/>
  <c r="C56" i="23"/>
  <c r="B57" i="23"/>
  <c r="B56" i="23"/>
  <c r="C53" i="23"/>
  <c r="C52" i="23"/>
  <c r="C51" i="23"/>
  <c r="B54" i="23"/>
  <c r="B53" i="23"/>
  <c r="B52" i="23"/>
  <c r="B51" i="23"/>
  <c r="C49" i="23"/>
  <c r="C48" i="23"/>
  <c r="C47" i="23"/>
  <c r="C46" i="23"/>
  <c r="B49" i="23"/>
  <c r="B48" i="23"/>
  <c r="C44" i="23"/>
  <c r="C43" i="23"/>
  <c r="C42" i="23"/>
  <c r="C41" i="23"/>
  <c r="C40" i="23"/>
  <c r="C19" i="21" l="1"/>
  <c r="V76" i="21" l="1"/>
  <c r="U76" i="21"/>
  <c r="S76" i="21"/>
  <c r="R76" i="21"/>
  <c r="O76" i="21"/>
  <c r="N76" i="21"/>
  <c r="K76" i="21"/>
  <c r="J76" i="21"/>
  <c r="C103" i="21"/>
  <c r="C104" i="21"/>
  <c r="C102" i="21"/>
  <c r="A21" i="21"/>
  <c r="E17" i="21"/>
  <c r="F17" i="21"/>
  <c r="E18" i="21"/>
  <c r="F18" i="21"/>
  <c r="D19" i="21"/>
  <c r="E19" i="21"/>
  <c r="F19" i="21"/>
  <c r="D20" i="21"/>
  <c r="E20" i="21"/>
  <c r="F20" i="21"/>
  <c r="D21" i="21"/>
  <c r="E21" i="21"/>
  <c r="D22" i="21"/>
  <c r="E22" i="21"/>
  <c r="F22" i="21"/>
  <c r="D24" i="21"/>
  <c r="E24" i="21"/>
  <c r="F24" i="21"/>
  <c r="D25" i="21"/>
  <c r="E25" i="21"/>
  <c r="F25" i="21"/>
  <c r="D26" i="21"/>
  <c r="E26" i="21"/>
  <c r="F26" i="21"/>
  <c r="D27" i="21"/>
  <c r="E27" i="21"/>
  <c r="F27" i="21"/>
  <c r="D29" i="21"/>
  <c r="E29" i="21"/>
  <c r="F29" i="21"/>
  <c r="D30" i="21"/>
  <c r="E30" i="21"/>
  <c r="F30" i="21"/>
  <c r="D31" i="21"/>
  <c r="E31" i="21"/>
  <c r="F31" i="21"/>
  <c r="D32" i="21"/>
  <c r="E32" i="21"/>
  <c r="F32" i="21"/>
  <c r="D34" i="21"/>
  <c r="E34" i="21"/>
  <c r="F34" i="21"/>
  <c r="D35" i="21"/>
  <c r="E35" i="21"/>
  <c r="F35" i="21"/>
  <c r="D36" i="21"/>
  <c r="E36" i="21"/>
  <c r="F36" i="21"/>
  <c r="A89" i="17"/>
  <c r="C241" i="17"/>
  <c r="C242" i="17"/>
  <c r="C243" i="17"/>
  <c r="C244" i="17"/>
  <c r="C245" i="17"/>
  <c r="C246" i="17"/>
  <c r="C248" i="17"/>
  <c r="C249" i="17"/>
  <c r="C250" i="17"/>
  <c r="C251" i="17"/>
  <c r="C253" i="17"/>
  <c r="C254" i="17"/>
  <c r="C255" i="17"/>
  <c r="C256" i="17"/>
  <c r="C258" i="17"/>
  <c r="C259" i="17"/>
  <c r="C260" i="17"/>
  <c r="C280" i="17"/>
  <c r="C281" i="17"/>
  <c r="C282" i="17"/>
  <c r="C283" i="17"/>
  <c r="C284" i="17"/>
  <c r="C285" i="17"/>
  <c r="C287" i="17"/>
  <c r="C288" i="17"/>
  <c r="C289" i="17"/>
  <c r="C290" i="17"/>
  <c r="C292" i="17"/>
  <c r="C293" i="17"/>
  <c r="C294" i="17"/>
  <c r="C295" i="17"/>
  <c r="C297" i="17"/>
  <c r="C298" i="17"/>
  <c r="C299" i="17"/>
  <c r="C319" i="17"/>
  <c r="C320" i="17"/>
  <c r="C321" i="17"/>
  <c r="C322" i="17"/>
  <c r="C323" i="17"/>
  <c r="C324" i="17"/>
  <c r="C326" i="17"/>
  <c r="C327" i="17"/>
  <c r="C328" i="17"/>
  <c r="C329" i="17"/>
  <c r="C331" i="17"/>
  <c r="C332" i="17"/>
  <c r="C333" i="17"/>
  <c r="C334" i="17"/>
  <c r="C336" i="17"/>
  <c r="C337" i="17"/>
  <c r="C338" i="17"/>
  <c r="C358" i="17"/>
  <c r="C359" i="17"/>
  <c r="C360" i="17"/>
  <c r="C361" i="17"/>
  <c r="C362" i="17"/>
  <c r="C363" i="17"/>
  <c r="C365" i="17"/>
  <c r="C366" i="17"/>
  <c r="C367" i="17"/>
  <c r="C368" i="17"/>
  <c r="C370" i="17"/>
  <c r="C371" i="17"/>
  <c r="C372" i="17"/>
  <c r="C373" i="17"/>
  <c r="C375" i="17"/>
  <c r="C376" i="17"/>
  <c r="C377" i="17"/>
  <c r="C397" i="17"/>
  <c r="C398" i="17"/>
  <c r="C399" i="17"/>
  <c r="C400" i="17"/>
  <c r="C401" i="17"/>
  <c r="C402" i="17"/>
  <c r="C404" i="17"/>
  <c r="C405" i="17"/>
  <c r="C406" i="17"/>
  <c r="C407" i="17"/>
  <c r="C409" i="17"/>
  <c r="C410" i="17"/>
  <c r="C411" i="17"/>
  <c r="C412" i="17"/>
  <c r="C414" i="17"/>
  <c r="C415" i="17"/>
  <c r="C416" i="17"/>
  <c r="C436" i="17"/>
  <c r="C437" i="17"/>
  <c r="C438" i="17"/>
  <c r="C439" i="17"/>
  <c r="C440" i="17"/>
  <c r="C441" i="17"/>
  <c r="C443" i="17"/>
  <c r="C444" i="17"/>
  <c r="C445" i="17"/>
  <c r="C446" i="17"/>
  <c r="C448" i="17"/>
  <c r="C449" i="17"/>
  <c r="C450" i="17"/>
  <c r="C451" i="17"/>
  <c r="C453" i="17"/>
  <c r="C454" i="17"/>
  <c r="C455" i="17"/>
  <c r="C17" i="21" l="1"/>
  <c r="A35" i="21"/>
  <c r="A34" i="21"/>
  <c r="A30" i="21"/>
  <c r="A29" i="21"/>
  <c r="A25" i="21"/>
  <c r="A24" i="21"/>
  <c r="A19" i="21"/>
  <c r="A18" i="21"/>
  <c r="E81" i="21" l="1"/>
  <c r="F81" i="21"/>
  <c r="G81" i="21"/>
  <c r="H81" i="21"/>
  <c r="I81" i="21"/>
  <c r="J81" i="21"/>
  <c r="K81" i="21"/>
  <c r="L81" i="21"/>
  <c r="M81" i="21"/>
  <c r="N81" i="21"/>
  <c r="O81" i="21"/>
  <c r="P81" i="21"/>
  <c r="Q81" i="21"/>
  <c r="R81" i="21"/>
  <c r="S81" i="21"/>
  <c r="T81" i="21"/>
  <c r="U81" i="21"/>
  <c r="V81" i="21"/>
  <c r="E83" i="21"/>
  <c r="F83" i="21"/>
  <c r="G83" i="21"/>
  <c r="H83" i="21"/>
  <c r="I83" i="21"/>
  <c r="J83" i="21"/>
  <c r="K83" i="21"/>
  <c r="L83" i="21"/>
  <c r="M83" i="21"/>
  <c r="N83" i="21"/>
  <c r="O83" i="21"/>
  <c r="P83" i="21"/>
  <c r="Q83" i="21"/>
  <c r="R83" i="21"/>
  <c r="S83" i="21"/>
  <c r="T83" i="21"/>
  <c r="U83" i="21"/>
  <c r="V83" i="21"/>
  <c r="E85" i="21"/>
  <c r="F85" i="21"/>
  <c r="G85" i="21"/>
  <c r="H85" i="21"/>
  <c r="I85" i="21"/>
  <c r="J85" i="21"/>
  <c r="K85" i="21"/>
  <c r="L85" i="21"/>
  <c r="M85" i="21"/>
  <c r="N85" i="21"/>
  <c r="O85" i="21"/>
  <c r="P85" i="21"/>
  <c r="Q85" i="21"/>
  <c r="R85" i="21"/>
  <c r="S85" i="21"/>
  <c r="T85" i="21"/>
  <c r="U85" i="21"/>
  <c r="V85" i="21"/>
  <c r="E87" i="21"/>
  <c r="F87" i="21"/>
  <c r="G87" i="21"/>
  <c r="H87" i="21"/>
  <c r="I87" i="21"/>
  <c r="J87" i="21"/>
  <c r="K87" i="21"/>
  <c r="L87" i="21"/>
  <c r="M87" i="21"/>
  <c r="N87" i="21"/>
  <c r="O87" i="21"/>
  <c r="P87" i="21"/>
  <c r="Q87" i="21"/>
  <c r="R87" i="21"/>
  <c r="S87" i="21"/>
  <c r="T87" i="21"/>
  <c r="U87" i="21"/>
  <c r="V87" i="21"/>
  <c r="E89" i="21"/>
  <c r="F89" i="21"/>
  <c r="G89" i="21"/>
  <c r="H89" i="21"/>
  <c r="I89" i="21"/>
  <c r="J89" i="21"/>
  <c r="K89" i="21"/>
  <c r="L89" i="21"/>
  <c r="M89" i="21"/>
  <c r="N89" i="21"/>
  <c r="O89" i="21"/>
  <c r="P89" i="21"/>
  <c r="Q89" i="21"/>
  <c r="R89" i="21"/>
  <c r="S89" i="21"/>
  <c r="T89" i="21"/>
  <c r="U89" i="21"/>
  <c r="V89" i="21"/>
  <c r="E91" i="21"/>
  <c r="F91" i="21"/>
  <c r="G91" i="21"/>
  <c r="H91" i="21"/>
  <c r="I91" i="21"/>
  <c r="J91" i="21"/>
  <c r="K91" i="21"/>
  <c r="L91" i="21"/>
  <c r="M91" i="21"/>
  <c r="N91" i="21"/>
  <c r="O91" i="21"/>
  <c r="P91" i="21"/>
  <c r="Q91" i="21"/>
  <c r="R91" i="21"/>
  <c r="S91" i="21"/>
  <c r="T91" i="21"/>
  <c r="U91" i="21"/>
  <c r="V91" i="21"/>
  <c r="E93" i="21"/>
  <c r="F93" i="21"/>
  <c r="G93" i="21"/>
  <c r="H93" i="21"/>
  <c r="I93" i="21"/>
  <c r="J93" i="21"/>
  <c r="K93" i="21"/>
  <c r="L93" i="21"/>
  <c r="M93" i="21"/>
  <c r="N93" i="21"/>
  <c r="O93" i="21"/>
  <c r="P93" i="21"/>
  <c r="Q93" i="21"/>
  <c r="R93" i="21"/>
  <c r="S93" i="21"/>
  <c r="T93" i="21"/>
  <c r="U93" i="21"/>
  <c r="V93" i="21"/>
  <c r="F79" i="21"/>
  <c r="G79" i="21"/>
  <c r="H79" i="21"/>
  <c r="I79" i="21"/>
  <c r="J79" i="21"/>
  <c r="K79" i="21"/>
  <c r="L79" i="21"/>
  <c r="M79" i="21"/>
  <c r="N79" i="21"/>
  <c r="O79" i="21"/>
  <c r="P79" i="21"/>
  <c r="Q79" i="21"/>
  <c r="R79" i="21"/>
  <c r="S79" i="21"/>
  <c r="T79" i="21"/>
  <c r="U79" i="21"/>
  <c r="V79" i="21"/>
  <c r="E79" i="21"/>
  <c r="F77" i="21"/>
  <c r="G77" i="21"/>
  <c r="H77" i="21"/>
  <c r="I77" i="21"/>
  <c r="J77" i="21"/>
  <c r="K77" i="21"/>
  <c r="L77" i="21"/>
  <c r="M77" i="21"/>
  <c r="N77" i="21"/>
  <c r="O77" i="21"/>
  <c r="P77" i="21"/>
  <c r="Q77" i="21"/>
  <c r="R77" i="21"/>
  <c r="S77" i="21"/>
  <c r="T77" i="21"/>
  <c r="U77" i="21"/>
  <c r="V77" i="21"/>
  <c r="C36" i="21" l="1"/>
  <c r="C35" i="21"/>
  <c r="C34" i="21"/>
  <c r="A36" i="21"/>
  <c r="A32" i="21"/>
  <c r="A31" i="21"/>
  <c r="C32" i="21"/>
  <c r="C31" i="21"/>
  <c r="C30" i="21"/>
  <c r="C29" i="21"/>
  <c r="C27" i="21"/>
  <c r="C26" i="21"/>
  <c r="C25" i="21"/>
  <c r="C24" i="21"/>
  <c r="A27" i="21"/>
  <c r="A26" i="21"/>
  <c r="A22" i="21"/>
  <c r="C18" i="21"/>
  <c r="C20" i="21"/>
  <c r="C21" i="21"/>
  <c r="C22" i="21"/>
  <c r="A455" i="17" l="1"/>
  <c r="B455" i="17"/>
  <c r="B454" i="17"/>
  <c r="B453" i="17"/>
  <c r="B449" i="17"/>
  <c r="B448" i="17"/>
  <c r="B451" i="17"/>
  <c r="A451" i="17"/>
  <c r="B450" i="17"/>
  <c r="B444" i="17"/>
  <c r="B443" i="17"/>
  <c r="B446" i="17"/>
  <c r="A446" i="17"/>
  <c r="B445" i="17"/>
  <c r="A441" i="17"/>
  <c r="B437" i="17"/>
  <c r="B438" i="17"/>
  <c r="B439" i="17"/>
  <c r="B440" i="17"/>
  <c r="B441" i="17"/>
  <c r="B436" i="17"/>
  <c r="B397" i="17"/>
  <c r="B398" i="17"/>
  <c r="B399" i="17"/>
  <c r="B400" i="17"/>
  <c r="B401" i="17"/>
  <c r="B402" i="17"/>
  <c r="B404" i="17"/>
  <c r="B405" i="17"/>
  <c r="B406" i="17"/>
  <c r="B407" i="17"/>
  <c r="B409" i="17"/>
  <c r="B410" i="17"/>
  <c r="B411" i="17"/>
  <c r="B412" i="17"/>
  <c r="B414" i="17"/>
  <c r="B415" i="17"/>
  <c r="B416" i="17"/>
  <c r="A402" i="17"/>
  <c r="A407" i="17"/>
  <c r="A412" i="17"/>
  <c r="A416" i="17"/>
  <c r="B358" i="17"/>
  <c r="B377" i="17"/>
  <c r="B376" i="17"/>
  <c r="B375" i="17"/>
  <c r="A377" i="17"/>
  <c r="B373" i="17"/>
  <c r="B372" i="17"/>
  <c r="B371" i="17"/>
  <c r="B370" i="17"/>
  <c r="A373" i="17"/>
  <c r="A368" i="17"/>
  <c r="B368" i="17"/>
  <c r="B367" i="17"/>
  <c r="B366" i="17"/>
  <c r="B365" i="17"/>
  <c r="A363" i="17"/>
  <c r="B359" i="17"/>
  <c r="B360" i="17"/>
  <c r="B361" i="17"/>
  <c r="B362" i="17"/>
  <c r="B363" i="17"/>
  <c r="B319" i="17"/>
  <c r="B338" i="17"/>
  <c r="B337" i="17"/>
  <c r="B336" i="17"/>
  <c r="B334" i="17"/>
  <c r="B333" i="17"/>
  <c r="B332" i="17"/>
  <c r="B331" i="17"/>
  <c r="B329" i="17"/>
  <c r="B328" i="17"/>
  <c r="B327" i="17"/>
  <c r="B326" i="17"/>
  <c r="A338" i="17"/>
  <c r="A334" i="17"/>
  <c r="A329" i="17"/>
  <c r="A324" i="17"/>
  <c r="B324" i="17"/>
  <c r="B323" i="17"/>
  <c r="B322" i="17"/>
  <c r="B321" i="17"/>
  <c r="B320" i="17"/>
  <c r="B280" i="17"/>
  <c r="B299" i="17"/>
  <c r="A299" i="17"/>
  <c r="B298" i="17"/>
  <c r="B295" i="17"/>
  <c r="A295" i="17"/>
  <c r="B294" i="17"/>
  <c r="B290" i="17"/>
  <c r="A290" i="17"/>
  <c r="B289" i="17"/>
  <c r="B285" i="17"/>
  <c r="A285" i="17"/>
  <c r="B284" i="17"/>
  <c r="B297" i="17"/>
  <c r="B293" i="17"/>
  <c r="B292" i="17"/>
  <c r="B288" i="17"/>
  <c r="B287" i="17"/>
  <c r="B281" i="17"/>
  <c r="B282" i="17"/>
  <c r="B283" i="17"/>
  <c r="B241" i="17"/>
  <c r="A260" i="17"/>
  <c r="A256" i="17"/>
  <c r="A251" i="17"/>
  <c r="A246" i="17"/>
  <c r="B260" i="17"/>
  <c r="B259" i="17"/>
  <c r="B258" i="17"/>
  <c r="B256" i="17"/>
  <c r="B255" i="17"/>
  <c r="B254" i="17"/>
  <c r="B253" i="17"/>
  <c r="B251" i="17"/>
  <c r="B250" i="17"/>
  <c r="B249" i="17"/>
  <c r="B248" i="17"/>
  <c r="B246" i="17"/>
  <c r="B245" i="17"/>
  <c r="B244" i="17"/>
  <c r="B243" i="17"/>
  <c r="B242" i="17"/>
  <c r="H144" i="17" l="1"/>
  <c r="H105" i="17"/>
</calcChain>
</file>

<file path=xl/sharedStrings.xml><?xml version="1.0" encoding="utf-8"?>
<sst xmlns="http://schemas.openxmlformats.org/spreadsheetml/2006/main" count="710" uniqueCount="424">
  <si>
    <t>Form XX-XX-XX</t>
  </si>
  <si>
    <t>CYPRIOT INVESTMENT FIRMS (CIFs) - BRRD Assessment</t>
  </si>
  <si>
    <t xml:space="preserve">INSTRUCTIONS </t>
  </si>
  <si>
    <t>GENERAL INFORMATION</t>
  </si>
  <si>
    <t>Basis of preparation</t>
  </si>
  <si>
    <t>1.</t>
  </si>
  <si>
    <t>2.</t>
  </si>
  <si>
    <t>3.</t>
  </si>
  <si>
    <t>Group Name</t>
  </si>
  <si>
    <t>4.</t>
  </si>
  <si>
    <t>5.</t>
  </si>
  <si>
    <t>LEI</t>
  </si>
  <si>
    <t>Group LEI</t>
  </si>
  <si>
    <t>6.</t>
  </si>
  <si>
    <t>7.</t>
  </si>
  <si>
    <t>Recovery Plan Reference Date</t>
  </si>
  <si>
    <t>8.</t>
  </si>
  <si>
    <t>9.</t>
  </si>
  <si>
    <t>10.</t>
  </si>
  <si>
    <t xml:space="preserve">Executive Summary </t>
  </si>
  <si>
    <t>Core business lines &amp; Critical Functions</t>
  </si>
  <si>
    <t>Recovery Plan Indicators (RPIs)</t>
  </si>
  <si>
    <t>Assumptions</t>
  </si>
  <si>
    <t>Summary of communication plan</t>
  </si>
  <si>
    <t>Instructions</t>
  </si>
  <si>
    <t>Material changes</t>
  </si>
  <si>
    <t>Indicator</t>
  </si>
  <si>
    <t>Red</t>
  </si>
  <si>
    <t>Amber</t>
  </si>
  <si>
    <t>Green</t>
  </si>
  <si>
    <t>Capital Indicators</t>
  </si>
  <si>
    <t>Liquidity Indicators</t>
  </si>
  <si>
    <t>Profitability Indicators</t>
  </si>
  <si>
    <t>Asset Quality Indicators</t>
  </si>
  <si>
    <t>Common Equity Tier 1 ratio</t>
  </si>
  <si>
    <t>Total Capital ratio</t>
  </si>
  <si>
    <t>Liquid Assets / Off balance sheet liabilities</t>
  </si>
  <si>
    <t xml:space="preserve">Return on Equity </t>
  </si>
  <si>
    <t>Significant operational-losses</t>
  </si>
  <si>
    <t>Impairment on financial assets</t>
  </si>
  <si>
    <t xml:space="preserve">Current </t>
  </si>
  <si>
    <r>
      <t>Budget</t>
    </r>
    <r>
      <rPr>
        <i/>
        <sz val="8"/>
        <color theme="0"/>
        <rFont val="Arial"/>
        <family val="2"/>
        <charset val="161"/>
      </rPr>
      <t xml:space="preserve"> 
(Next Financial Year)</t>
    </r>
  </si>
  <si>
    <t>Indicators</t>
  </si>
  <si>
    <t>Option 1</t>
  </si>
  <si>
    <t>Option description</t>
  </si>
  <si>
    <t xml:space="preserve">Target: </t>
  </si>
  <si>
    <t>Feasibility and constraints</t>
  </si>
  <si>
    <t>Suitability</t>
  </si>
  <si>
    <t>Preparation</t>
  </si>
  <si>
    <t>Communication</t>
  </si>
  <si>
    <t xml:space="preserve">Select the number of options employed </t>
  </si>
  <si>
    <t>Option 2</t>
  </si>
  <si>
    <t>Option 3</t>
  </si>
  <si>
    <t>Option 4</t>
  </si>
  <si>
    <t>Option 5</t>
  </si>
  <si>
    <t>Option 6</t>
  </si>
  <si>
    <t>Option 7</t>
  </si>
  <si>
    <t>Option 8</t>
  </si>
  <si>
    <t>Option 9</t>
  </si>
  <si>
    <t>Option 10</t>
  </si>
  <si>
    <t>Timing and key steps involved</t>
  </si>
  <si>
    <t>Summarise the recovery capacity of the firm, analyse any material impediments to the effective and timely implementation of the options and indicate how such impediments could be overcome</t>
  </si>
  <si>
    <t>Additional material information</t>
  </si>
  <si>
    <t>Board / Other Committee</t>
  </si>
  <si>
    <t>Date</t>
  </si>
  <si>
    <t>Key Risk Indicators</t>
  </si>
  <si>
    <t xml:space="preserve">Additional comments: </t>
  </si>
  <si>
    <t>SCENARIO 1</t>
  </si>
  <si>
    <t>SCENARIO 2</t>
  </si>
  <si>
    <t xml:space="preserve">Impact of the scenarios: </t>
  </si>
  <si>
    <t>IMPACT OF SCENARIOS</t>
  </si>
  <si>
    <t xml:space="preserve">Option No. </t>
  </si>
  <si>
    <t>Recovery option title</t>
  </si>
  <si>
    <t>Feasibility / Constraints</t>
  </si>
  <si>
    <t>Target</t>
  </si>
  <si>
    <t>Timing</t>
  </si>
  <si>
    <t>Approval process</t>
  </si>
  <si>
    <t>Escalation process</t>
  </si>
  <si>
    <t>Recovery Plan integration</t>
  </si>
  <si>
    <t>Please describe how the recovery plan fits within the overall risk management framework of the entity</t>
  </si>
  <si>
    <r>
      <rPr>
        <sz val="11"/>
        <rFont val="Wingdings"/>
        <charset val="2"/>
      </rPr>
      <t></t>
    </r>
    <r>
      <rPr>
        <sz val="11"/>
        <rFont val="Calibri"/>
        <family val="2"/>
      </rPr>
      <t xml:space="preserve"> Rights issue</t>
    </r>
  </si>
  <si>
    <r>
      <rPr>
        <sz val="11"/>
        <rFont val="Wingdings"/>
        <charset val="2"/>
      </rPr>
      <t></t>
    </r>
    <r>
      <rPr>
        <sz val="11"/>
        <rFont val="Calibri"/>
        <family val="2"/>
      </rPr>
      <t xml:space="preserve"> Capital increase in kind</t>
    </r>
  </si>
  <si>
    <r>
      <rPr>
        <sz val="11"/>
        <rFont val="Wingdings"/>
        <charset val="2"/>
      </rPr>
      <t></t>
    </r>
    <r>
      <rPr>
        <sz val="11"/>
        <rFont val="Calibri"/>
        <family val="2"/>
      </rPr>
      <t xml:space="preserve"> Capital increase from authorised capital</t>
    </r>
  </si>
  <si>
    <r>
      <rPr>
        <sz val="11"/>
        <rFont val="Wingdings"/>
        <charset val="2"/>
      </rPr>
      <t></t>
    </r>
    <r>
      <rPr>
        <sz val="11"/>
        <rFont val="Calibri"/>
        <family val="2"/>
      </rPr>
      <t xml:space="preserve"> Ordinary capital increase</t>
    </r>
  </si>
  <si>
    <r>
      <rPr>
        <sz val="11"/>
        <rFont val="Wingdings"/>
        <charset val="2"/>
      </rPr>
      <t></t>
    </r>
    <r>
      <rPr>
        <sz val="11"/>
        <rFont val="Calibri"/>
        <family val="2"/>
      </rPr>
      <t xml:space="preserve"> Issue of share capital with pre-emption rights</t>
    </r>
  </si>
  <si>
    <r>
      <rPr>
        <sz val="11"/>
        <rFont val="Wingdings"/>
        <charset val="2"/>
      </rPr>
      <t></t>
    </r>
    <r>
      <rPr>
        <sz val="11"/>
        <rFont val="Calibri"/>
        <family val="2"/>
      </rPr>
      <t xml:space="preserve"> Issue of share capital without pre-emption rights</t>
    </r>
  </si>
  <si>
    <r>
      <rPr>
        <sz val="11"/>
        <rFont val="Wingdings"/>
        <charset val="2"/>
      </rPr>
      <t></t>
    </r>
    <r>
      <rPr>
        <sz val="11"/>
        <rFont val="Calibri"/>
        <family val="2"/>
      </rPr>
      <t xml:space="preserve"> Issue of mandatory convertible bond</t>
    </r>
  </si>
  <si>
    <r>
      <rPr>
        <sz val="11"/>
        <rFont val="Wingdings"/>
        <charset val="2"/>
      </rPr>
      <t></t>
    </r>
    <r>
      <rPr>
        <sz val="11"/>
        <rFont val="Calibri"/>
        <family val="2"/>
      </rPr>
      <t xml:space="preserve"> Issue of AT1 capital</t>
    </r>
  </si>
  <si>
    <r>
      <rPr>
        <sz val="11"/>
        <rFont val="Wingdings"/>
        <charset val="2"/>
      </rPr>
      <t></t>
    </r>
    <r>
      <rPr>
        <sz val="11"/>
        <rFont val="Calibri"/>
        <family val="2"/>
      </rPr>
      <t xml:space="preserve"> Issue of T2 capital</t>
    </r>
  </si>
  <si>
    <r>
      <rPr>
        <sz val="11"/>
        <rFont val="Wingdings"/>
        <charset val="2"/>
      </rPr>
      <t></t>
    </r>
    <r>
      <rPr>
        <sz val="11"/>
        <rFont val="Calibri"/>
        <family val="2"/>
      </rPr>
      <t xml:space="preserve"> Accelerated bookbuilding</t>
    </r>
  </si>
  <si>
    <r>
      <rPr>
        <sz val="11"/>
        <rFont val="Wingdings"/>
        <charset val="2"/>
      </rPr>
      <t></t>
    </r>
    <r>
      <rPr>
        <sz val="11"/>
        <rFont val="Calibri"/>
        <family val="2"/>
      </rPr>
      <t xml:space="preserve"> Write-down of contingent capital</t>
    </r>
  </si>
  <si>
    <r>
      <rPr>
        <sz val="11"/>
        <rFont val="Wingdings"/>
        <charset val="2"/>
      </rPr>
      <t></t>
    </r>
    <r>
      <rPr>
        <sz val="11"/>
        <rFont val="Calibri"/>
        <family val="2"/>
      </rPr>
      <t xml:space="preserve"> Conversion of contingent capital</t>
    </r>
  </si>
  <si>
    <r>
      <rPr>
        <sz val="11"/>
        <rFont val="Wingdings"/>
        <charset val="2"/>
      </rPr>
      <t></t>
    </r>
    <r>
      <rPr>
        <sz val="11"/>
        <rFont val="Calibri"/>
        <family val="2"/>
      </rPr>
      <t xml:space="preserve"> Conversion of T2 capital into T1 capital</t>
    </r>
  </si>
  <si>
    <r>
      <rPr>
        <sz val="11"/>
        <rFont val="Wingdings"/>
        <charset val="2"/>
      </rPr>
      <t></t>
    </r>
    <r>
      <rPr>
        <sz val="11"/>
        <rFont val="Calibri"/>
        <family val="2"/>
      </rPr>
      <t xml:space="preserve"> Parent support</t>
    </r>
  </si>
  <si>
    <r>
      <rPr>
        <sz val="11"/>
        <rFont val="Wingdings"/>
        <charset val="2"/>
      </rPr>
      <t></t>
    </r>
    <r>
      <rPr>
        <sz val="11"/>
        <rFont val="Calibri"/>
        <family val="2"/>
      </rPr>
      <t xml:space="preserve"> Intra-group credit line</t>
    </r>
  </si>
  <si>
    <r>
      <rPr>
        <sz val="11"/>
        <rFont val="Wingdings"/>
        <charset val="2"/>
      </rPr>
      <t></t>
    </r>
    <r>
      <rPr>
        <sz val="11"/>
        <rFont val="Calibri"/>
        <family val="2"/>
      </rPr>
      <t xml:space="preserve"> Intra-group capital increase</t>
    </r>
  </si>
  <si>
    <r>
      <rPr>
        <b/>
        <sz val="11"/>
        <rFont val="Calibri"/>
        <family val="2"/>
      </rPr>
      <t xml:space="preserve">  Capital preservation options                                                                                                                                </t>
    </r>
  </si>
  <si>
    <r>
      <rPr>
        <sz val="11"/>
        <rFont val="Wingdings"/>
        <charset val="2"/>
      </rPr>
      <t></t>
    </r>
    <r>
      <rPr>
        <sz val="11"/>
        <rFont val="Calibri"/>
        <family val="2"/>
      </rPr>
      <t xml:space="preserve"> No distribution of dividends to shareholders</t>
    </r>
  </si>
  <si>
    <r>
      <rPr>
        <sz val="11"/>
        <rFont val="Wingdings"/>
        <charset val="2"/>
      </rPr>
      <t></t>
    </r>
    <r>
      <rPr>
        <sz val="11"/>
        <rFont val="Calibri"/>
        <family val="2"/>
      </rPr>
      <t xml:space="preserve"> No payment of coupon on AT1/T2 issues</t>
    </r>
  </si>
  <si>
    <r>
      <rPr>
        <sz val="11"/>
        <rFont val="Wingdings"/>
        <charset val="2"/>
      </rPr>
      <t></t>
    </r>
    <r>
      <rPr>
        <sz val="11"/>
        <rFont val="Calibri"/>
        <family val="2"/>
      </rPr>
      <t xml:space="preserve"> Earnings retention</t>
    </r>
  </si>
  <si>
    <r>
      <rPr>
        <b/>
        <sz val="11"/>
        <rFont val="Calibri"/>
        <family val="2"/>
      </rPr>
      <t xml:space="preserve">  Restructuring of liabilities                                                                                                                                     </t>
    </r>
  </si>
  <si>
    <r>
      <rPr>
        <sz val="11"/>
        <rFont val="Wingdings"/>
        <charset val="2"/>
      </rPr>
      <t></t>
    </r>
    <r>
      <rPr>
        <sz val="11"/>
        <rFont val="Calibri"/>
        <family val="2"/>
      </rPr>
      <t xml:space="preserve"> Liability management transactions</t>
    </r>
  </si>
  <si>
    <r>
      <rPr>
        <sz val="11"/>
        <rFont val="Wingdings"/>
        <charset val="2"/>
      </rPr>
      <t></t>
    </r>
    <r>
      <rPr>
        <sz val="11"/>
        <rFont val="Calibri"/>
        <family val="2"/>
      </rPr>
      <t xml:space="preserve"> T2 instruments buyback</t>
    </r>
  </si>
  <si>
    <r>
      <rPr>
        <sz val="11"/>
        <rFont val="Wingdings"/>
        <charset val="2"/>
      </rPr>
      <t></t>
    </r>
    <r>
      <rPr>
        <sz val="11"/>
        <rFont val="Calibri"/>
        <family val="2"/>
      </rPr>
      <t xml:space="preserve"> Senior debt buyback</t>
    </r>
  </si>
  <si>
    <r>
      <rPr>
        <sz val="11"/>
        <rFont val="Wingdings"/>
        <charset val="2"/>
      </rPr>
      <t></t>
    </r>
    <r>
      <rPr>
        <sz val="11"/>
        <rFont val="Calibri"/>
        <family val="2"/>
      </rPr>
      <t xml:space="preserve"> Organic loan portfolio reduction</t>
    </r>
  </si>
  <si>
    <r>
      <rPr>
        <sz val="11"/>
        <rFont val="Wingdings"/>
        <charset val="2"/>
      </rPr>
      <t></t>
    </r>
    <r>
      <rPr>
        <sz val="11"/>
        <rFont val="Calibri"/>
        <family val="2"/>
      </rPr>
      <t xml:space="preserve"> Reduce the trading book</t>
    </r>
  </si>
  <si>
    <r>
      <rPr>
        <b/>
        <sz val="11"/>
        <rFont val="Calibri"/>
        <family val="2"/>
      </rPr>
      <t xml:space="preserve">  Cost Reductions                                                                                                                                                       </t>
    </r>
  </si>
  <si>
    <r>
      <rPr>
        <sz val="11"/>
        <rFont val="Wingdings"/>
        <charset val="2"/>
      </rPr>
      <t></t>
    </r>
    <r>
      <rPr>
        <sz val="11"/>
        <rFont val="Calibri"/>
        <family val="2"/>
      </rPr>
      <t xml:space="preserve"> Reduction in personnel</t>
    </r>
  </si>
  <si>
    <r>
      <rPr>
        <sz val="11"/>
        <rFont val="Wingdings"/>
        <charset val="2"/>
      </rPr>
      <t></t>
    </r>
    <r>
      <rPr>
        <sz val="11"/>
        <rFont val="Calibri"/>
        <family val="2"/>
      </rPr>
      <t xml:space="preserve"> Reduction in working time</t>
    </r>
  </si>
  <si>
    <r>
      <rPr>
        <sz val="11"/>
        <rFont val="Wingdings"/>
        <charset val="2"/>
      </rPr>
      <t></t>
    </r>
    <r>
      <rPr>
        <sz val="11"/>
        <rFont val="Calibri"/>
        <family val="2"/>
      </rPr>
      <t xml:space="preserve"> Cut voluntary benefits</t>
    </r>
  </si>
  <si>
    <r>
      <rPr>
        <sz val="11"/>
        <rFont val="Wingdings"/>
        <charset val="2"/>
      </rPr>
      <t></t>
    </r>
    <r>
      <rPr>
        <sz val="11"/>
        <rFont val="Calibri"/>
        <family val="2"/>
      </rPr>
      <t xml:space="preserve"> Stop/delay investments in facilities and equipment</t>
    </r>
  </si>
  <si>
    <r>
      <rPr>
        <sz val="11"/>
        <rFont val="Wingdings"/>
        <charset val="2"/>
      </rPr>
      <t></t>
    </r>
    <r>
      <rPr>
        <sz val="11"/>
        <rFont val="Calibri"/>
        <family val="2"/>
      </rPr>
      <t xml:space="preserve"> Stop/delay IT investments</t>
    </r>
  </si>
  <si>
    <r>
      <rPr>
        <sz val="11"/>
        <rFont val="Wingdings"/>
        <charset val="2"/>
      </rPr>
      <t></t>
    </r>
    <r>
      <rPr>
        <sz val="11"/>
        <rFont val="Calibri"/>
        <family val="2"/>
      </rPr>
      <t xml:space="preserve"> Reduction in marketing expenses</t>
    </r>
  </si>
  <si>
    <r>
      <rPr>
        <sz val="11"/>
        <rFont val="Wingdings"/>
        <charset val="2"/>
      </rPr>
      <t></t>
    </r>
    <r>
      <rPr>
        <sz val="11"/>
        <rFont val="Calibri"/>
        <family val="2"/>
      </rPr>
      <t xml:space="preserve"> Cancel bonus payments</t>
    </r>
  </si>
  <si>
    <r>
      <rPr>
        <sz val="11"/>
        <rFont val="Wingdings"/>
        <charset val="2"/>
      </rPr>
      <t></t>
    </r>
    <r>
      <rPr>
        <sz val="11"/>
        <rFont val="Calibri"/>
        <family val="2"/>
      </rPr>
      <t xml:space="preserve"> Reduction in, or complete exclusion of, variable remuneration</t>
    </r>
  </si>
  <si>
    <r>
      <rPr>
        <sz val="11"/>
        <rFont val="Wingdings"/>
        <charset val="2"/>
      </rPr>
      <t></t>
    </r>
    <r>
      <rPr>
        <sz val="11"/>
        <rFont val="Calibri"/>
        <family val="2"/>
      </rPr>
      <t xml:space="preserve"> Clawback of variable pay</t>
    </r>
  </si>
  <si>
    <r>
      <rPr>
        <b/>
        <sz val="11"/>
        <rFont val="Calibri"/>
        <family val="2"/>
      </rPr>
      <t xml:space="preserve">  Sale of assets/loan portfolios                                                                                                                               </t>
    </r>
  </si>
  <si>
    <r>
      <rPr>
        <sz val="11"/>
        <rFont val="Wingdings"/>
        <charset val="2"/>
      </rPr>
      <t></t>
    </r>
    <r>
      <rPr>
        <sz val="11"/>
        <rFont val="Calibri"/>
        <family val="2"/>
      </rPr>
      <t xml:space="preserve"> Sale of leveraged loan portfolios</t>
    </r>
  </si>
  <si>
    <r>
      <rPr>
        <sz val="11"/>
        <rFont val="Wingdings"/>
        <charset val="2"/>
      </rPr>
      <t></t>
    </r>
    <r>
      <rPr>
        <sz val="11"/>
        <rFont val="Calibri"/>
        <family val="2"/>
      </rPr>
      <t xml:space="preserve"> Sale of portfolios (mortgage, loan book)</t>
    </r>
  </si>
  <si>
    <r>
      <rPr>
        <sz val="11"/>
        <rFont val="Wingdings"/>
        <charset val="2"/>
      </rPr>
      <t></t>
    </r>
    <r>
      <rPr>
        <sz val="11"/>
        <rFont val="Calibri"/>
        <family val="2"/>
      </rPr>
      <t xml:space="preserve"> Securitisation of portfolios</t>
    </r>
  </si>
  <si>
    <r>
      <rPr>
        <sz val="11"/>
        <rFont val="Wingdings"/>
        <charset val="2"/>
      </rPr>
      <t></t>
    </r>
    <r>
      <rPr>
        <sz val="11"/>
        <rFont val="Calibri"/>
        <family val="2"/>
      </rPr>
      <t xml:space="preserve"> Synthetic securitisation</t>
    </r>
  </si>
  <si>
    <r>
      <rPr>
        <sz val="11"/>
        <rFont val="Wingdings"/>
        <charset val="2"/>
      </rPr>
      <t></t>
    </r>
    <r>
      <rPr>
        <sz val="11"/>
        <rFont val="Calibri"/>
        <family val="2"/>
      </rPr>
      <t xml:space="preserve"> Securitisation – true sale (targeted to open market)</t>
    </r>
  </si>
  <si>
    <r>
      <rPr>
        <sz val="11"/>
        <rFont val="Wingdings"/>
        <charset val="2"/>
      </rPr>
      <t></t>
    </r>
    <r>
      <rPr>
        <sz val="11"/>
        <rFont val="Calibri"/>
        <family val="2"/>
      </rPr>
      <t xml:space="preserve"> Asset transfer of existing performing loan portfolios within the bank</t>
    </r>
  </si>
  <si>
    <r>
      <rPr>
        <sz val="11"/>
        <rFont val="Wingdings"/>
        <charset val="2"/>
      </rPr>
      <t></t>
    </r>
    <r>
      <rPr>
        <sz val="11"/>
        <rFont val="Calibri"/>
        <family val="2"/>
      </rPr>
      <t xml:space="preserve"> Asset sales – real estate</t>
    </r>
  </si>
  <si>
    <r>
      <rPr>
        <b/>
        <sz val="11"/>
        <rFont val="Calibri"/>
        <family val="2"/>
      </rPr>
      <t xml:space="preserve">  Liquidity improvement recovery options                                                                                                           </t>
    </r>
  </si>
  <si>
    <r>
      <rPr>
        <sz val="11"/>
        <rFont val="Wingdings"/>
        <charset val="2"/>
      </rPr>
      <t></t>
    </r>
    <r>
      <rPr>
        <sz val="11"/>
        <rFont val="Calibri"/>
        <family val="2"/>
      </rPr>
      <t xml:space="preserve"> Retained covered bonds</t>
    </r>
  </si>
  <si>
    <r>
      <rPr>
        <sz val="11"/>
        <rFont val="Wingdings"/>
        <charset val="2"/>
      </rPr>
      <t></t>
    </r>
    <r>
      <rPr>
        <sz val="11"/>
        <rFont val="Calibri"/>
        <family val="2"/>
      </rPr>
      <t xml:space="preserve"> Increase of total funding spreads</t>
    </r>
  </si>
  <si>
    <r>
      <rPr>
        <sz val="11"/>
        <rFont val="Wingdings"/>
        <charset val="2"/>
      </rPr>
      <t></t>
    </r>
    <r>
      <rPr>
        <sz val="11"/>
        <rFont val="Calibri"/>
        <family val="2"/>
      </rPr>
      <t xml:space="preserve"> Accessing central bank liquidity facilities with routine collateral</t>
    </r>
  </si>
  <si>
    <r>
      <rPr>
        <sz val="11"/>
        <rFont val="Wingdings"/>
        <charset val="2"/>
      </rPr>
      <t></t>
    </r>
    <r>
      <rPr>
        <sz val="11"/>
        <rFont val="Calibri"/>
        <family val="2"/>
      </rPr>
      <t xml:space="preserve"> Accessing central bank emergency liquidity facilities</t>
    </r>
  </si>
  <si>
    <r>
      <rPr>
        <sz val="11"/>
        <rFont val="Wingdings"/>
        <charset val="2"/>
      </rPr>
      <t></t>
    </r>
    <r>
      <rPr>
        <sz val="11"/>
        <rFont val="Calibri"/>
        <family val="2"/>
      </rPr>
      <t xml:space="preserve"> Sale of central bank non-eligible liabilities</t>
    </r>
  </si>
  <si>
    <r>
      <rPr>
        <sz val="11"/>
        <rFont val="Wingdings"/>
        <charset val="2"/>
      </rPr>
      <t></t>
    </r>
    <r>
      <rPr>
        <sz val="11"/>
        <rFont val="Calibri"/>
        <family val="2"/>
      </rPr>
      <t xml:space="preserve"> Rollover/attract more commercial paper</t>
    </r>
  </si>
  <si>
    <r>
      <rPr>
        <sz val="11"/>
        <rFont val="Wingdings"/>
        <charset val="2"/>
      </rPr>
      <t></t>
    </r>
    <r>
      <rPr>
        <sz val="11"/>
        <rFont val="Calibri"/>
        <family val="2"/>
      </rPr>
      <t xml:space="preserve"> Repo or pledge high-quality liquid assets</t>
    </r>
  </si>
  <si>
    <r>
      <rPr>
        <sz val="11"/>
        <rFont val="Wingdings"/>
        <charset val="2"/>
      </rPr>
      <t></t>
    </r>
    <r>
      <rPr>
        <sz val="11"/>
        <rFont val="Calibri"/>
        <family val="2"/>
      </rPr>
      <t xml:space="preserve"> Pledge internal securitisation</t>
    </r>
  </si>
  <si>
    <r>
      <rPr>
        <sz val="11"/>
        <rFont val="Wingdings"/>
        <charset val="2"/>
      </rPr>
      <t></t>
    </r>
    <r>
      <rPr>
        <sz val="11"/>
        <rFont val="Calibri"/>
        <family val="2"/>
      </rPr>
      <t xml:space="preserve"> Replace, sell, repo or swap non-high-quality liquid assets</t>
    </r>
  </si>
  <si>
    <r>
      <rPr>
        <sz val="11"/>
        <rFont val="Wingdings"/>
        <charset val="2"/>
      </rPr>
      <t></t>
    </r>
    <r>
      <rPr>
        <sz val="11"/>
        <rFont val="Calibri"/>
        <family val="2"/>
      </rPr>
      <t xml:space="preserve"> Create and pledge new retained covered bonds and internal securitisations</t>
    </r>
  </si>
  <si>
    <r>
      <rPr>
        <sz val="11"/>
        <rFont val="Wingdings"/>
        <charset val="2"/>
      </rPr>
      <t></t>
    </r>
    <r>
      <rPr>
        <sz val="11"/>
        <rFont val="Calibri"/>
        <family val="2"/>
      </rPr>
      <t xml:space="preserve"> Issuance of covered bonds and RMBS</t>
    </r>
  </si>
  <si>
    <r>
      <rPr>
        <sz val="11"/>
        <rFont val="Wingdings"/>
        <charset val="2"/>
      </rPr>
      <t></t>
    </r>
    <r>
      <rPr>
        <sz val="11"/>
        <rFont val="Calibri"/>
        <family val="2"/>
      </rPr>
      <t xml:space="preserve"> Reduction in lending activity</t>
    </r>
  </si>
  <si>
    <r>
      <rPr>
        <sz val="11"/>
        <rFont val="Wingdings"/>
        <charset val="2"/>
      </rPr>
      <t></t>
    </r>
    <r>
      <rPr>
        <sz val="11"/>
        <rFont val="Calibri"/>
        <family val="2"/>
      </rPr>
      <t xml:space="preserve"> Monetisation of unencumbered securities</t>
    </r>
  </si>
  <si>
    <r>
      <rPr>
        <sz val="11"/>
        <rFont val="Wingdings"/>
        <charset val="2"/>
      </rPr>
      <t></t>
    </r>
    <r>
      <rPr>
        <sz val="11"/>
        <rFont val="Calibri"/>
        <family val="2"/>
      </rPr>
      <t xml:space="preserve"> Secured funding of assets</t>
    </r>
  </si>
  <si>
    <r>
      <rPr>
        <sz val="11"/>
        <rFont val="Wingdings"/>
        <charset val="2"/>
      </rPr>
      <t></t>
    </r>
    <r>
      <rPr>
        <sz val="11"/>
        <rFont val="Calibri"/>
        <family val="2"/>
      </rPr>
      <t xml:space="preserve"> Repricing of retail, corporate and wealthy customer liabilities</t>
    </r>
  </si>
  <si>
    <r>
      <rPr>
        <sz val="11"/>
        <rFont val="Wingdings"/>
        <charset val="2"/>
      </rPr>
      <t></t>
    </r>
    <r>
      <rPr>
        <sz val="11"/>
        <rFont val="Calibri"/>
        <family val="2"/>
      </rPr>
      <t xml:space="preserve"> Raising long-term funding</t>
    </r>
  </si>
  <si>
    <r>
      <rPr>
        <sz val="11"/>
        <rFont val="Wingdings"/>
        <charset val="2"/>
      </rPr>
      <t></t>
    </r>
    <r>
      <rPr>
        <sz val="11"/>
        <rFont val="Calibri"/>
        <family val="2"/>
      </rPr>
      <t xml:space="preserve"> Increasing the cover pool</t>
    </r>
  </si>
  <si>
    <r>
      <rPr>
        <sz val="11"/>
        <rFont val="Wingdings"/>
        <charset val="2"/>
      </rPr>
      <t></t>
    </r>
    <r>
      <rPr>
        <sz val="11"/>
        <rFont val="Calibri"/>
        <family val="2"/>
      </rPr>
      <t xml:space="preserve"> Central bank pledging of own issued bonds</t>
    </r>
  </si>
  <si>
    <r>
      <rPr>
        <sz val="11"/>
        <rFont val="Wingdings"/>
        <charset val="2"/>
      </rPr>
      <t></t>
    </r>
    <r>
      <rPr>
        <sz val="11"/>
        <rFont val="Calibri"/>
        <family val="2"/>
      </rPr>
      <t xml:space="preserve"> Activation of the liquidity contingency plan</t>
    </r>
  </si>
  <si>
    <r>
      <rPr>
        <b/>
        <sz val="11"/>
        <rFont val="Calibri"/>
        <family val="2"/>
      </rPr>
      <t xml:space="preserve">  Reduction of RWA/leverage options                                                                                                                  </t>
    </r>
  </si>
  <si>
    <r>
      <rPr>
        <sz val="11"/>
        <rFont val="Wingdings"/>
        <charset val="2"/>
      </rPr>
      <t></t>
    </r>
    <r>
      <rPr>
        <sz val="11"/>
        <rFont val="Calibri"/>
        <family val="2"/>
      </rPr>
      <t xml:space="preserve"> Unwind of portfolio management</t>
    </r>
  </si>
  <si>
    <r>
      <rPr>
        <sz val="11"/>
        <rFont val="Wingdings"/>
        <charset val="2"/>
      </rPr>
      <t></t>
    </r>
    <r>
      <rPr>
        <sz val="11"/>
        <rFont val="Calibri"/>
        <family val="2"/>
      </rPr>
      <t xml:space="preserve"> Unwind of credit cash products</t>
    </r>
  </si>
  <si>
    <r>
      <rPr>
        <sz val="11"/>
        <rFont val="Wingdings"/>
        <charset val="2"/>
      </rPr>
      <t></t>
    </r>
    <r>
      <rPr>
        <sz val="11"/>
        <rFont val="Calibri"/>
        <family val="2"/>
      </rPr>
      <t xml:space="preserve"> Unwind of equity financing group</t>
    </r>
  </si>
  <si>
    <r>
      <rPr>
        <sz val="11"/>
        <rFont val="Wingdings"/>
        <charset val="2"/>
      </rPr>
      <t></t>
    </r>
    <r>
      <rPr>
        <sz val="11"/>
        <rFont val="Calibri"/>
        <family val="2"/>
      </rPr>
      <t xml:space="preserve"> Unwind of fixed income financing</t>
    </r>
  </si>
  <si>
    <r>
      <rPr>
        <sz val="11"/>
        <rFont val="Wingdings"/>
        <charset val="2"/>
      </rPr>
      <t></t>
    </r>
    <r>
      <rPr>
        <sz val="11"/>
        <rFont val="Calibri"/>
        <family val="2"/>
      </rPr>
      <t xml:space="preserve"> Unwind of cash equity asset</t>
    </r>
  </si>
  <si>
    <r>
      <rPr>
        <sz val="11"/>
        <rFont val="Wingdings"/>
        <charset val="2"/>
      </rPr>
      <t></t>
    </r>
    <r>
      <rPr>
        <sz val="11"/>
        <rFont val="Calibri"/>
        <family val="2"/>
      </rPr>
      <t xml:space="preserve"> Unwind of equity derivatives business</t>
    </r>
  </si>
  <si>
    <r>
      <rPr>
        <sz val="11"/>
        <rFont val="Wingdings"/>
        <charset val="2"/>
      </rPr>
      <t></t>
    </r>
    <r>
      <rPr>
        <sz val="11"/>
        <rFont val="Calibri"/>
        <family val="2"/>
      </rPr>
      <t xml:space="preserve"> Sale of strategic equity stakes</t>
    </r>
  </si>
  <si>
    <r>
      <rPr>
        <sz val="11"/>
        <rFont val="Wingdings"/>
        <charset val="2"/>
      </rPr>
      <t></t>
    </r>
    <r>
      <rPr>
        <sz val="11"/>
        <rFont val="Calibri"/>
        <family val="2"/>
      </rPr>
      <t xml:space="preserve"> Securitisation of assets</t>
    </r>
  </si>
  <si>
    <r>
      <rPr>
        <sz val="11"/>
        <rFont val="Wingdings"/>
        <charset val="2"/>
      </rPr>
      <t></t>
    </r>
    <r>
      <rPr>
        <sz val="11"/>
        <rFont val="Calibri"/>
        <family val="2"/>
      </rPr>
      <t xml:space="preserve"> Portfolio run-off</t>
    </r>
  </si>
  <si>
    <r>
      <rPr>
        <sz val="11"/>
        <rFont val="Wingdings"/>
        <charset val="2"/>
      </rPr>
      <t></t>
    </r>
    <r>
      <rPr>
        <sz val="11"/>
        <rFont val="Calibri"/>
        <family val="2"/>
      </rPr>
      <t xml:space="preserve"> Run down businesses</t>
    </r>
  </si>
  <si>
    <r>
      <rPr>
        <b/>
        <sz val="11"/>
        <rFont val="Calibri"/>
        <family val="2"/>
      </rPr>
      <t xml:space="preserve">  Disposal recovery options                                                                                                                                     </t>
    </r>
  </si>
  <si>
    <r>
      <rPr>
        <sz val="11"/>
        <rFont val="Wingdings"/>
        <charset val="2"/>
      </rPr>
      <t></t>
    </r>
    <r>
      <rPr>
        <sz val="11"/>
        <rFont val="Calibri"/>
        <family val="2"/>
      </rPr>
      <t xml:space="preserve"> Sale of business lines</t>
    </r>
  </si>
  <si>
    <r>
      <rPr>
        <sz val="11"/>
        <rFont val="Wingdings"/>
        <charset val="2"/>
      </rPr>
      <t></t>
    </r>
    <r>
      <rPr>
        <sz val="11"/>
        <rFont val="Calibri"/>
        <family val="2"/>
      </rPr>
      <t xml:space="preserve"> Sale of subsidiaries</t>
    </r>
  </si>
  <si>
    <r>
      <rPr>
        <sz val="11"/>
        <rFont val="Wingdings"/>
        <charset val="2"/>
      </rPr>
      <t></t>
    </r>
    <r>
      <rPr>
        <sz val="11"/>
        <rFont val="Calibri"/>
        <family val="2"/>
      </rPr>
      <t xml:space="preserve"> Sale of significant equity holdings</t>
    </r>
  </si>
  <si>
    <r>
      <rPr>
        <sz val="11"/>
        <rFont val="Wingdings"/>
        <charset val="2"/>
      </rPr>
      <t></t>
    </r>
    <r>
      <rPr>
        <sz val="11"/>
        <rFont val="Calibri"/>
        <family val="2"/>
      </rPr>
      <t xml:space="preserve"> Sale of minority stakes in large subsidiaries</t>
    </r>
  </si>
  <si>
    <r>
      <rPr>
        <b/>
        <sz val="11"/>
        <rFont val="Calibri"/>
        <family val="2"/>
      </rPr>
      <t xml:space="preserve">  Management actions                                                                                                                                              </t>
    </r>
  </si>
  <si>
    <r>
      <rPr>
        <sz val="11"/>
        <rFont val="Wingdings"/>
        <charset val="2"/>
      </rPr>
      <t></t>
    </r>
    <r>
      <rPr>
        <sz val="11"/>
        <rFont val="Calibri"/>
        <family val="2"/>
      </rPr>
      <t xml:space="preserve"> Reduce market risk</t>
    </r>
  </si>
  <si>
    <r>
      <rPr>
        <sz val="11"/>
        <rFont val="Wingdings"/>
        <charset val="2"/>
      </rPr>
      <t></t>
    </r>
    <r>
      <rPr>
        <sz val="11"/>
        <rFont val="Calibri"/>
        <family val="2"/>
      </rPr>
      <t xml:space="preserve"> Reduce lending</t>
    </r>
  </si>
  <si>
    <r>
      <rPr>
        <sz val="11"/>
        <rFont val="Wingdings"/>
        <charset val="2"/>
      </rPr>
      <t></t>
    </r>
    <r>
      <rPr>
        <sz val="11"/>
        <rFont val="Calibri"/>
        <family val="2"/>
      </rPr>
      <t xml:space="preserve"> Margin increases</t>
    </r>
  </si>
  <si>
    <r>
      <rPr>
        <sz val="11"/>
        <rFont val="Wingdings"/>
        <charset val="2"/>
      </rPr>
      <t></t>
    </r>
    <r>
      <rPr>
        <sz val="11"/>
        <rFont val="Calibri"/>
        <family val="2"/>
      </rPr>
      <t xml:space="preserve"> Increase fee income</t>
    </r>
  </si>
  <si>
    <r>
      <rPr>
        <sz val="11"/>
        <rFont val="Wingdings"/>
        <charset val="2"/>
      </rPr>
      <t></t>
    </r>
    <r>
      <rPr>
        <sz val="11"/>
        <rFont val="Calibri"/>
        <family val="2"/>
      </rPr>
      <t xml:space="preserve"> Reduce costs</t>
    </r>
  </si>
  <si>
    <r>
      <rPr>
        <sz val="11"/>
        <rFont val="Wingdings"/>
        <charset val="2"/>
      </rPr>
      <t></t>
    </r>
    <r>
      <rPr>
        <sz val="11"/>
        <rFont val="Calibri"/>
        <family val="2"/>
      </rPr>
      <t xml:space="preserve"> Stop buyback and sale/repo of own shares</t>
    </r>
  </si>
  <si>
    <r>
      <rPr>
        <b/>
        <u/>
        <sz val="10"/>
        <color theme="0"/>
        <rFont val="Arial"/>
        <family val="2"/>
        <charset val="161"/>
      </rPr>
      <t xml:space="preserve">APPENDIX II
</t>
    </r>
    <r>
      <rPr>
        <b/>
        <sz val="10"/>
        <color theme="0"/>
        <rFont val="Arial"/>
        <family val="2"/>
        <charset val="161"/>
      </rPr>
      <t xml:space="preserve">
LIST OF RECOVERY OPTIONS</t>
    </r>
  </si>
  <si>
    <t>a)  Common Equity Tier 1 ratio</t>
  </si>
  <si>
    <t>b) Total Capital ratio</t>
  </si>
  <si>
    <t>c)  Leverage ratio</t>
  </si>
  <si>
    <t>2.  Liquidity indicators</t>
  </si>
  <si>
    <t>a)  Liquidity Coverage Ratio</t>
  </si>
  <si>
    <t>b)  Net Stable Funding Ratio</t>
  </si>
  <si>
    <t>c)  Cost of wholesale funding</t>
  </si>
  <si>
    <t>3.  Profitability indicators</t>
  </si>
  <si>
    <t>a)  (Return on Assets) or (Return on Equity)</t>
  </si>
  <si>
    <t>b) Significant operational losses</t>
  </si>
  <si>
    <t>4.   Asset quality indicators</t>
  </si>
  <si>
    <t>a)   Growth rate of gross non-performing loans</t>
  </si>
  <si>
    <t>b)   Coverage ratio [Provisions / (Total non-performing loans)]</t>
  </si>
  <si>
    <t>5.  Market-based indicators</t>
  </si>
  <si>
    <t>a)   Rating under negative review or rating downgrade</t>
  </si>
  <si>
    <t>b)   CDS spread</t>
  </si>
  <si>
    <t>c)   Stock price variation</t>
  </si>
  <si>
    <t>6.  Macroeconomic indicators</t>
  </si>
  <si>
    <t>a)   GDP variations</t>
  </si>
  <si>
    <t>b)   CDS of sovereigns</t>
  </si>
  <si>
    <t>MINIMUM LIST OF RECOVERY INDICATORS</t>
  </si>
  <si>
    <t>APPENDIX I</t>
  </si>
  <si>
    <t>ADDITIONAL RECOVERY PLAN INDICATORS</t>
  </si>
  <si>
    <t>1.  Capital indicators</t>
  </si>
  <si>
    <t>4.  Asset quality indicators</t>
  </si>
  <si>
    <t>a)   (Retained earnings and Reserves) / Total Equity</t>
  </si>
  <si>
    <t>b)   Adverse information on the financial position of significant counterparties</t>
  </si>
  <si>
    <t>a)   Concentration of liquidity and funding sources</t>
  </si>
  <si>
    <t>b)   Cost of total funding (retail and wholesale funding)</t>
  </si>
  <si>
    <t>c)    Average tenure of wholesale funding</t>
  </si>
  <si>
    <t>d)   Contractual maturity mismatch</t>
  </si>
  <si>
    <t>e)   Available unencumbered assets</t>
  </si>
  <si>
    <t>a)   Cost-income ratio (Operating costs / Operating income)</t>
  </si>
  <si>
    <t>b)   Net interest margin</t>
  </si>
  <si>
    <t>a)   Net non-performing loans / Equity</t>
  </si>
  <si>
    <t>b)   (Gross non-performing loans) / Total loans</t>
  </si>
  <si>
    <t>c)    Growth rate of impairments on financial assets</t>
  </si>
  <si>
    <t>d)   Non-performing loans by significant geographic or sector concentration</t>
  </si>
  <si>
    <t>a)   Price to book ratio</t>
  </si>
  <si>
    <t>b)   Reputational threat to the institution or significant reputational damage</t>
  </si>
  <si>
    <t>a)   Rating under negative review or rating downgrade of sovereigns</t>
  </si>
  <si>
    <t>b)   Unemployment rate</t>
  </si>
  <si>
    <r>
      <t>e)   Forborne exposures</t>
    </r>
    <r>
      <rPr>
        <vertAlign val="superscript"/>
        <sz val="10"/>
        <rFont val="Arial"/>
        <family val="2"/>
        <charset val="161"/>
      </rPr>
      <t>1</t>
    </r>
    <r>
      <rPr>
        <sz val="10"/>
        <rFont val="Arial"/>
        <family val="2"/>
        <charset val="161"/>
      </rPr>
      <t>/ Total exposures</t>
    </r>
  </si>
  <si>
    <r>
      <rPr>
        <vertAlign val="superscript"/>
        <sz val="10"/>
        <rFont val="Arial"/>
        <family val="2"/>
        <charset val="161"/>
      </rPr>
      <t>1</t>
    </r>
    <r>
      <rPr>
        <sz val="10"/>
        <rFont val="Arial"/>
        <family val="2"/>
        <charset val="161"/>
      </rPr>
      <t xml:space="preserve"> ‘Forborne exposures’ as defined in Articles 163-183 of the Commission Implementing Regulation (EU) No 680/2014 of 16 April 2014  laying  down  implementing  technical  standards  with  regard  to  supervisory  reporting  of  institutions according to Regulation (EU) No 575/2013 of the European Parliament and of the Council.</t>
    </r>
  </si>
  <si>
    <t>SCENARIO 3</t>
  </si>
  <si>
    <t>Critical Functions</t>
  </si>
  <si>
    <t>Justification</t>
  </si>
  <si>
    <t>Core business lines</t>
  </si>
  <si>
    <t>Scenario 3</t>
  </si>
  <si>
    <t>Scenario 1</t>
  </si>
  <si>
    <t>Links for legal references</t>
  </si>
  <si>
    <t>Reporting units</t>
  </si>
  <si>
    <t>Thousands</t>
  </si>
  <si>
    <t xml:space="preserve">Please describe the approval process of the recovery plan. Firms to also indicate the unit / function responsible for its preparation (e.g. risk management function) and whether this has been subject to review by another function (e.g. internal audit). If this is the case, also include the relevant function. </t>
  </si>
  <si>
    <t xml:space="preserve"> </t>
  </si>
  <si>
    <t>SCENARIOS</t>
  </si>
  <si>
    <t>Scenarios</t>
  </si>
  <si>
    <t>Scenario 2</t>
  </si>
  <si>
    <t>Overview</t>
  </si>
  <si>
    <t>Option's key elements</t>
  </si>
  <si>
    <t>Indicate the communication lines that need to be established for the implementation of the selected options</t>
  </si>
  <si>
    <t>Indicate the preparatory steps that need to be taken for the implementation of the selected options</t>
  </si>
  <si>
    <t>Indicate the timing of the selected options (i.e. how long the implementation is reasonably expected to take), as well as the key steps involved</t>
  </si>
  <si>
    <r>
      <rPr>
        <vertAlign val="superscript"/>
        <sz val="11"/>
        <rFont val="Calibri"/>
        <family val="2"/>
        <charset val="161"/>
        <scheme val="minor"/>
      </rPr>
      <t xml:space="preserve">1 </t>
    </r>
    <r>
      <rPr>
        <u/>
        <sz val="11"/>
        <color theme="10"/>
        <rFont val="Calibri"/>
        <family val="2"/>
        <charset val="161"/>
        <scheme val="minor"/>
      </rPr>
      <t>Law 20(I)/2016</t>
    </r>
  </si>
  <si>
    <t>Options</t>
  </si>
  <si>
    <t>Feasibility</t>
  </si>
  <si>
    <t>OPTIONS</t>
  </si>
  <si>
    <t>NOTE TO REPORTING ENTITIES</t>
  </si>
  <si>
    <t>COMBINED IMPACT OF OPTIONS ON SCENARIOS</t>
  </si>
  <si>
    <t>Options employed</t>
  </si>
  <si>
    <t>Scneario 1</t>
  </si>
  <si>
    <r>
      <rPr>
        <b/>
        <i/>
        <sz val="10"/>
        <color theme="1"/>
        <rFont val="Arial"/>
        <family val="2"/>
        <charset val="161"/>
      </rPr>
      <t xml:space="preserve">Mix of options </t>
    </r>
    <r>
      <rPr>
        <i/>
        <sz val="10"/>
        <color theme="1"/>
        <rFont val="Arial"/>
        <family val="2"/>
        <charset val="161"/>
      </rPr>
      <t xml:space="preserve">employed to address each scenario </t>
    </r>
  </si>
  <si>
    <t>Governance Arrangements</t>
  </si>
  <si>
    <r>
      <rPr>
        <b/>
        <sz val="10"/>
        <color theme="1"/>
        <rFont val="Arial"/>
        <family val="2"/>
        <charset val="161"/>
      </rPr>
      <t xml:space="preserve">Instructions: </t>
    </r>
    <r>
      <rPr>
        <sz val="10"/>
        <color theme="1"/>
        <rFont val="Arial"/>
        <family val="2"/>
        <charset val="161"/>
      </rPr>
      <t xml:space="preserve">Investment firms are required to list all material changes since their last submission. For the first submission, this should be left blank. </t>
    </r>
  </si>
  <si>
    <t>Review by another function</t>
  </si>
  <si>
    <t>If yes, state the function</t>
  </si>
  <si>
    <t>Strategic Analysis</t>
  </si>
  <si>
    <t>RPIs &amp; Stress scenarios</t>
  </si>
  <si>
    <t>Recovery Options - CIFs subject to simplified obligations</t>
  </si>
  <si>
    <t>Recovery Options - Full Scope CIFs</t>
  </si>
  <si>
    <t>CIF name</t>
  </si>
  <si>
    <t>TRS Identification code of CIF</t>
  </si>
  <si>
    <t>Function responsible for the preparation</t>
  </si>
  <si>
    <t xml:space="preserve">Outline the set of management and communication actions that will be initiated upon activation of the Recovery Plan (internal communications, communications with shareholders/clients etc.) </t>
  </si>
  <si>
    <t>Table 1</t>
  </si>
  <si>
    <t>Table 2</t>
  </si>
  <si>
    <t>Description of the tool</t>
  </si>
  <si>
    <t>CC</t>
  </si>
  <si>
    <t>Tool Section</t>
  </si>
  <si>
    <t>Tab Name</t>
  </si>
  <si>
    <t>Description</t>
  </si>
  <si>
    <t>Comments</t>
  </si>
  <si>
    <t>Manual</t>
  </si>
  <si>
    <t>Cyprus Securities and Exchange Commission - Recovery Plan</t>
  </si>
  <si>
    <t xml:space="preserve">Provides instructions for the completion of the report and the scope of this exercise. </t>
  </si>
  <si>
    <t>General Info</t>
  </si>
  <si>
    <t xml:space="preserve">Outlines key information on the CIF and the basis of preparation of completion of the Form. </t>
  </si>
  <si>
    <t>General Information</t>
  </si>
  <si>
    <t>Key information on the submission</t>
  </si>
  <si>
    <t xml:space="preserve">The management body of the firm needs to assess and approve the recovery plan prior to submission to CySEC as per Article 4(4) of Law 20(I)/2016. Therefore, please fill out the table below, indicating who has approved the current version of the recovery plan. </t>
  </si>
  <si>
    <t>Notes:</t>
  </si>
  <si>
    <t xml:space="preserve">CIFs to provide key information on the recovery plan as well as on the established procedures in place to support said submission. </t>
  </si>
  <si>
    <t xml:space="preserve">Please describe the escalation process designed </t>
  </si>
  <si>
    <r>
      <rPr>
        <vertAlign val="superscript"/>
        <sz val="11"/>
        <rFont val="Calibri"/>
        <family val="2"/>
        <charset val="161"/>
        <scheme val="minor"/>
      </rPr>
      <t>3</t>
    </r>
    <r>
      <rPr>
        <sz val="11"/>
        <color theme="10"/>
        <rFont val="Calibri"/>
        <family val="2"/>
        <charset val="161"/>
        <scheme val="minor"/>
      </rPr>
      <t xml:space="preserve"> </t>
    </r>
    <r>
      <rPr>
        <u/>
        <sz val="11"/>
        <color theme="10"/>
        <rFont val="Calibri"/>
        <family val="2"/>
        <charset val="161"/>
        <scheme val="minor"/>
      </rPr>
      <t>EBA/GL/2015/16</t>
    </r>
  </si>
  <si>
    <r>
      <rPr>
        <vertAlign val="superscript"/>
        <sz val="11"/>
        <rFont val="Calibri"/>
        <family val="2"/>
        <charset val="161"/>
        <scheme val="minor"/>
      </rPr>
      <t xml:space="preserve">2 </t>
    </r>
    <r>
      <rPr>
        <u/>
        <sz val="11"/>
        <color theme="10"/>
        <rFont val="Calibri"/>
        <family val="2"/>
        <charset val="161"/>
        <scheme val="minor"/>
      </rPr>
      <t>Directive 2014/59/EU</t>
    </r>
  </si>
  <si>
    <t>EXAMPLE</t>
  </si>
  <si>
    <t>Current</t>
  </si>
  <si>
    <t>Regulatory Limits</t>
  </si>
  <si>
    <t>Common Equity Tier 1 Ratio</t>
  </si>
  <si>
    <t>Total Capital Ratio</t>
  </si>
  <si>
    <t>&lt;25%</t>
  </si>
  <si>
    <t>≥25%</t>
  </si>
  <si>
    <t>Loans to Deposits Ratio</t>
  </si>
  <si>
    <t>&gt;80%</t>
  </si>
  <si>
    <t>≤80%</t>
  </si>
  <si>
    <t>Return on Equity</t>
  </si>
  <si>
    <t>&lt;-20%</t>
  </si>
  <si>
    <t>Gross NPEs/Total Loans</t>
  </si>
  <si>
    <t>&gt;50%</t>
  </si>
  <si>
    <t>&gt;40%</t>
  </si>
  <si>
    <t>≤40%</t>
  </si>
  <si>
    <t>Growth Rate of Impairments on financial assets (absolute value)</t>
  </si>
  <si>
    <t>&gt;50m</t>
  </si>
  <si>
    <t>&gt;25m</t>
  </si>
  <si>
    <t>≤25m</t>
  </si>
  <si>
    <t>Macroeconomic Indicators</t>
  </si>
  <si>
    <t>House Price Index - % of variation (CBC)</t>
  </si>
  <si>
    <t>&lt;-10%</t>
  </si>
  <si>
    <t>&lt;-5%</t>
  </si>
  <si>
    <t>≥-5%</t>
  </si>
  <si>
    <t>&lt;20%</t>
  </si>
  <si>
    <t>&gt;100%</t>
  </si>
  <si>
    <t>&lt;0%</t>
  </si>
  <si>
    <t>≥0%</t>
  </si>
  <si>
    <t>Please expand the below example on how to complete the KRI tables</t>
  </si>
  <si>
    <t>Type of scenario</t>
  </si>
  <si>
    <t>Impact in amount</t>
  </si>
  <si>
    <t>Please expand the below example on how to complete the Stress scenarios</t>
  </si>
  <si>
    <r>
      <t xml:space="preserve">This scenario affects the firm on a stand-alone basis, affecting its </t>
    </r>
    <r>
      <rPr>
        <b/>
        <sz val="10"/>
        <color theme="1"/>
        <rFont val="Arial"/>
        <family val="2"/>
        <charset val="161"/>
      </rPr>
      <t xml:space="preserve">liquidity </t>
    </r>
    <r>
      <rPr>
        <sz val="10"/>
        <color theme="1"/>
        <rFont val="Arial"/>
        <family val="2"/>
        <charset val="161"/>
      </rPr>
      <t xml:space="preserve">position. </t>
    </r>
  </si>
  <si>
    <t>Recovery Option 1</t>
  </si>
  <si>
    <t>Recovery Option 2</t>
  </si>
  <si>
    <t>Recovery Option 3</t>
  </si>
  <si>
    <t>Recovery Option 4</t>
  </si>
  <si>
    <t>Recovery options employed</t>
  </si>
  <si>
    <t>CIFs should complete cells of this colour</t>
  </si>
  <si>
    <r>
      <t xml:space="preserve">The below recovery options were assessed and considered suitable for addressing Scenario 1:
</t>
    </r>
    <r>
      <rPr>
        <b/>
        <sz val="10"/>
        <rFont val="Arial"/>
        <family val="2"/>
        <charset val="161"/>
      </rPr>
      <t>Option 1:</t>
    </r>
    <r>
      <rPr>
        <sz val="10"/>
        <rFont val="Arial"/>
        <family val="2"/>
        <charset val="161"/>
      </rPr>
      <t xml:space="preserve"> Capital injection from existing or new shareholders
</t>
    </r>
    <r>
      <rPr>
        <b/>
        <sz val="10"/>
        <rFont val="Arial"/>
        <family val="2"/>
        <charset val="161"/>
      </rPr>
      <t>Option 2:</t>
    </r>
    <r>
      <rPr>
        <sz val="10"/>
        <rFont val="Arial"/>
        <family val="2"/>
        <charset val="161"/>
      </rPr>
      <t xml:space="preserve"> Issuance of AT1 and/or T2 instruments
</t>
    </r>
    <r>
      <rPr>
        <b/>
        <sz val="10"/>
        <rFont val="Arial"/>
        <family val="2"/>
        <charset val="161"/>
      </rPr>
      <t>Option 3:</t>
    </r>
    <r>
      <rPr>
        <sz val="10"/>
        <rFont val="Arial"/>
        <family val="2"/>
        <charset val="161"/>
      </rPr>
      <t xml:space="preserve"> Conversion of contingent capital</t>
    </r>
  </si>
  <si>
    <t>EXAMPLE ON HOW TO COMPLETE</t>
  </si>
  <si>
    <t>Capital injection from existing or new shareholders</t>
  </si>
  <si>
    <t>Insert the option's title</t>
  </si>
  <si>
    <t xml:space="preserve">The option sufficiently addresses deficiencies in the capital position of the Bank assumed under Scenario 1. However, it is not considered suitable for correcting the impact of Scenarios 2 and 3. </t>
  </si>
  <si>
    <t xml:space="preserve">The CIF has received capital from existing and external shareholders in the past. To that end, it has established an internal framework for capital injections and thus no preparatory measures should be taken. </t>
  </si>
  <si>
    <t xml:space="preserve">Option 1: </t>
  </si>
  <si>
    <t>Option 3:</t>
  </si>
  <si>
    <t>Option 2:</t>
  </si>
  <si>
    <t>Option 4:</t>
  </si>
  <si>
    <t>Option 5:</t>
  </si>
  <si>
    <t>Option 6:</t>
  </si>
  <si>
    <t>Option 7:</t>
  </si>
  <si>
    <t>Option 8:</t>
  </si>
  <si>
    <t>Option 9:</t>
  </si>
  <si>
    <t>Option 10:</t>
  </si>
  <si>
    <r>
      <rPr>
        <b/>
        <i/>
        <sz val="10"/>
        <color rgb="FF000000"/>
        <rFont val="Arial"/>
        <family val="2"/>
        <charset val="161"/>
      </rPr>
      <t xml:space="preserve">Instructions:
</t>
    </r>
    <r>
      <rPr>
        <i/>
        <sz val="10"/>
        <color rgb="FF000000"/>
        <rFont val="Arial"/>
        <family val="2"/>
        <charset val="161"/>
      </rPr>
      <t>In this section CIFs are required to describe the set of recovery options to be implemented in order to restore its viability and financial position in response to the stress scenarios previously identified (tab: 'Stress Scenarios') being materialised. 
Instructions, as well as examples, on how this section should be completed, are given prior to each sub-section.</t>
    </r>
  </si>
  <si>
    <t>APPLICABLE FOR CIFs SUBJECT TO FULL SCOPE OBLIGATIONS</t>
  </si>
  <si>
    <t>APPLICABLE FOR CIFs SUBJECT TO SIMPLIFIED OBLIGATIONS</t>
  </si>
  <si>
    <t>Cells of this colour are not mandatory, they only need to be completed in case CIFs want to provide additional information, add additional indicators etc.</t>
  </si>
  <si>
    <t>KRIs</t>
  </si>
  <si>
    <t>(Where considered necessary, Firm to provide relevant comments /  specification on the key risk indicators levels provided above.)</t>
  </si>
  <si>
    <t>Options selected per scenario</t>
  </si>
  <si>
    <r>
      <t xml:space="preserve">Instructions: 
</t>
    </r>
    <r>
      <rPr>
        <i/>
        <sz val="10"/>
        <color theme="1"/>
        <rFont val="Arial"/>
        <family val="2"/>
        <charset val="161"/>
      </rPr>
      <t xml:space="preserve">Within this sub-section, CIFs are required to provide a description of the option employed, including numerical figures where relevant (e.g. if the firm assumes  a capital injection, indicate the  amount of the said injection). Also, CIFs to complete the table that follows, indicating the </t>
    </r>
    <r>
      <rPr>
        <b/>
        <i/>
        <u/>
        <sz val="10"/>
        <color theme="1"/>
        <rFont val="Arial"/>
        <family val="2"/>
        <charset val="161"/>
      </rPr>
      <t>impact</t>
    </r>
    <r>
      <rPr>
        <i/>
        <sz val="10"/>
        <color theme="1"/>
        <rFont val="Arial"/>
        <family val="2"/>
        <charset val="161"/>
      </rPr>
      <t xml:space="preserve"> of the option on the indicators. The said impact should be measured with reference to the </t>
    </r>
    <r>
      <rPr>
        <b/>
        <i/>
        <u/>
        <sz val="10"/>
        <color theme="1"/>
        <rFont val="Arial"/>
        <family val="2"/>
        <charset val="161"/>
      </rPr>
      <t>stressed</t>
    </r>
    <r>
      <rPr>
        <b/>
        <i/>
        <sz val="10"/>
        <color theme="1"/>
        <rFont val="Arial"/>
        <family val="2"/>
        <charset val="161"/>
      </rPr>
      <t xml:space="preserve"> levels </t>
    </r>
    <r>
      <rPr>
        <i/>
        <sz val="10"/>
        <color theme="1"/>
        <rFont val="Arial"/>
        <family val="2"/>
        <charset val="161"/>
      </rPr>
      <t>of the indicators, as these were estimated in Section 'KRIs' (</t>
    </r>
    <r>
      <rPr>
        <b/>
        <i/>
        <u/>
        <sz val="10"/>
        <color theme="1"/>
        <rFont val="Arial"/>
        <family val="2"/>
        <charset val="161"/>
      </rPr>
      <t>not</t>
    </r>
    <r>
      <rPr>
        <b/>
        <i/>
        <sz val="10"/>
        <color theme="1"/>
        <rFont val="Arial"/>
        <family val="2"/>
        <charset val="161"/>
      </rPr>
      <t xml:space="preserve"> </t>
    </r>
    <r>
      <rPr>
        <i/>
        <sz val="10"/>
        <color theme="1"/>
        <rFont val="Arial"/>
        <family val="2"/>
        <charset val="161"/>
      </rPr>
      <t xml:space="preserve">as compared to the current levels / at base). </t>
    </r>
    <r>
      <rPr>
        <i/>
        <u/>
        <sz val="10"/>
        <color theme="1"/>
        <rFont val="Arial"/>
        <family val="2"/>
        <charset val="161"/>
      </rPr>
      <t>'</t>
    </r>
    <r>
      <rPr>
        <b/>
        <i/>
        <u/>
        <sz val="10"/>
        <color theme="1"/>
        <rFont val="Arial"/>
        <family val="2"/>
        <charset val="161"/>
      </rPr>
      <t>Pre'</t>
    </r>
    <r>
      <rPr>
        <i/>
        <sz val="10"/>
        <color theme="1"/>
        <rFont val="Arial"/>
        <family val="2"/>
        <charset val="161"/>
      </rPr>
      <t xml:space="preserve"> refers to the indicator levels prior to the implementation of options, while </t>
    </r>
    <r>
      <rPr>
        <b/>
        <i/>
        <u/>
        <sz val="10"/>
        <color theme="1"/>
        <rFont val="Arial"/>
        <family val="2"/>
        <charset val="161"/>
      </rPr>
      <t>'Post'</t>
    </r>
    <r>
      <rPr>
        <b/>
        <i/>
        <sz val="10"/>
        <color theme="1"/>
        <rFont val="Arial"/>
        <family val="2"/>
        <charset val="161"/>
      </rPr>
      <t xml:space="preserve"> </t>
    </r>
    <r>
      <rPr>
        <i/>
        <sz val="10"/>
        <color theme="1"/>
        <rFont val="Arial"/>
        <family val="2"/>
        <charset val="161"/>
      </rPr>
      <t>refers to the indicator levels post-option implementation.</t>
    </r>
  </si>
  <si>
    <t>Recovery capacity and key information on options</t>
  </si>
  <si>
    <t>Recovery Options</t>
  </si>
  <si>
    <r>
      <rPr>
        <b/>
        <i/>
        <sz val="10"/>
        <rFont val="Arial"/>
        <family val="2"/>
        <charset val="161"/>
      </rPr>
      <t>Instructions:</t>
    </r>
    <r>
      <rPr>
        <i/>
        <sz val="10"/>
        <rFont val="Arial"/>
        <family val="2"/>
        <charset val="161"/>
      </rPr>
      <t xml:space="preserve">
Please indicate the </t>
    </r>
    <r>
      <rPr>
        <b/>
        <i/>
        <sz val="10"/>
        <rFont val="Arial"/>
        <family val="2"/>
        <charset val="161"/>
      </rPr>
      <t>movement</t>
    </r>
    <r>
      <rPr>
        <i/>
        <sz val="10"/>
        <rFont val="Arial"/>
        <family val="2"/>
        <charset val="161"/>
      </rPr>
      <t xml:space="preserve"> (i.e. increase or decrease) on the indicators (in both monetary terms and in basis points) compared to the </t>
    </r>
    <r>
      <rPr>
        <b/>
        <i/>
        <u/>
        <sz val="10"/>
        <rFont val="Arial"/>
        <family val="2"/>
        <charset val="161"/>
      </rPr>
      <t>current level</t>
    </r>
    <r>
      <rPr>
        <b/>
        <i/>
        <sz val="10"/>
        <rFont val="Arial"/>
        <family val="2"/>
        <charset val="161"/>
      </rPr>
      <t xml:space="preserve"> </t>
    </r>
    <r>
      <rPr>
        <i/>
        <sz val="10"/>
        <rFont val="Arial"/>
        <family val="2"/>
        <charset val="161"/>
      </rPr>
      <t xml:space="preserve">(at base), following the implementation of each option selected by the CIF. For example, the employment of Option 1 decreases 'Impairment on financial assets' by €750 thousands and by 10 bps. Therefore, the Firm should complete '-€750,000' in line 'Option 1 - in absolute terms' and '-10' in line 'Option 1 - in bps'. 
The field 'Benefit in EUR' should indicate the benefit in monetary terms following option implementation. For instance, if capital injection is one of the options to be employed by the CIF, then it should indicate the amount of capital raised (e.g. €15,000,000). 
Then, complete the table that follows, outlining </t>
    </r>
    <r>
      <rPr>
        <b/>
        <i/>
        <sz val="10"/>
        <rFont val="Arial"/>
        <family val="2"/>
        <charset val="161"/>
      </rPr>
      <t>key information</t>
    </r>
    <r>
      <rPr>
        <i/>
        <sz val="10"/>
        <rFont val="Arial"/>
        <family val="2"/>
        <charset val="161"/>
      </rPr>
      <t xml:space="preserve"> on the recovery options selected. An </t>
    </r>
    <r>
      <rPr>
        <b/>
        <i/>
        <sz val="10"/>
        <rFont val="Arial"/>
        <family val="2"/>
        <charset val="161"/>
      </rPr>
      <t>example</t>
    </r>
    <r>
      <rPr>
        <i/>
        <sz val="10"/>
        <rFont val="Arial"/>
        <family val="2"/>
        <charset val="161"/>
      </rPr>
      <t xml:space="preserve"> on how the table is to be completed, is included within the table.</t>
    </r>
  </si>
  <si>
    <r>
      <rPr>
        <b/>
        <i/>
        <sz val="9"/>
        <color theme="1"/>
        <rFont val="Arial"/>
        <family val="2"/>
        <charset val="161"/>
      </rPr>
      <t>Instructions:</t>
    </r>
    <r>
      <rPr>
        <sz val="9"/>
        <color theme="1"/>
        <rFont val="Arial"/>
        <family val="2"/>
        <charset val="161"/>
      </rPr>
      <t xml:space="preserve">
</t>
    </r>
    <r>
      <rPr>
        <i/>
        <sz val="9"/>
        <color theme="1"/>
        <rFont val="Arial"/>
        <family val="2"/>
        <charset val="161"/>
      </rPr>
      <t>Please provide any additional information that you consider material for the firm's business</t>
    </r>
  </si>
  <si>
    <t xml:space="preserve">CIFs to list the Key Risk Indicators selected as part of the recovery plan framework, alongside the corresponding levels. </t>
  </si>
  <si>
    <t xml:space="preserve">To be completed by CIFs subject to simplified obligations. </t>
  </si>
  <si>
    <t xml:space="preserve">To be completed by CIFs subject to full-scope obligations. </t>
  </si>
  <si>
    <t>Recovery Options_SIMPLIFIED</t>
  </si>
  <si>
    <t>Recovery Options_FULL SCOPE</t>
  </si>
  <si>
    <t xml:space="preserve">Includes key information on the options employed as well as the impact of said options on the KRIs. </t>
  </si>
  <si>
    <t xml:space="preserve">To be completed by both types of CIFs (the ones subject to the full scope obligations and the ones subject to simplified obligations). </t>
  </si>
  <si>
    <r>
      <rPr>
        <b/>
        <sz val="10"/>
        <color theme="1"/>
        <rFont val="Arial"/>
        <family val="2"/>
        <charset val="161"/>
      </rPr>
      <t>Instructions:</t>
    </r>
    <r>
      <rPr>
        <sz val="10"/>
        <color theme="1"/>
        <rFont val="Arial"/>
        <family val="2"/>
        <charset val="161"/>
      </rPr>
      <t xml:space="preserve"> Investment firms to provide a description of their governance arrangements. The firm should at a minimum describe how the recovery plan is integrated into the corporate governance of the group and the firm's risk management framework, the approval process for the RP and the escalation process that will be followed for invoking the plan.</t>
    </r>
  </si>
  <si>
    <t>Instructions: Outline the Firm's Core business lines and Critical functions on the basis of the firm's own assessment on which lines and functions meet the relevant definitions (see below).
Critical functions
According to the EU Commission Delegated Regulation 2016/778 (OJ L 131, 20.5.2016, p.41), a function shall be considered critical, when it meets both of the following criteria:
a) the function is provided by an institution to third parties not affiliated to the institution or group; and
b) the sudden disruption of that function would likely have a material negative impact on the third parties, give rise to contagion or undermine the general confidence of market participants due to the systemic relevance of the function for the third parties and the systemic relevance of the institution or group in providing the function.
Core business lines
A core business lines shall be identified on the basis of an institution's internal organisation, its corporate strategy and how much those core business lines contribute to the financial results of the institution. Indicators of core business lines include, but are not limited to, the following:
(a) revenues generated by the core business line as percentage of overall revenues;
(b) profit generated by the core business line as percentage of overall profit;
(c) return on capital or assets;
(d) total assets, revenue and earnings;
(e) the customer base, geographic footprint, brand and operational synergies of the business with other group
businesses;
(f) impact of ceasing the core business line on costs and earnings, where it is a source of funding or liquidity;
(g) the growth outlook of the core business line;
(h) the attractiveness of the business to competitors as a potential acquisition;
(i) market potential and franchise value.
Future expected revenues, growth outlooks and franchise value may be considered in the identification of a core business line where they are supported by plausible, evidenced projections setting out the assumptions on which they are based.
Also, in accordance with Single Resolution Board's guidance on the critical functions report, critical functions cannot overlap with critical shared services, but may overlap with core business lines. In contrast to critical shared services, critical functions are always provided to third parties. Core business lines and critical functions are both provided to third parties, but the key difference is that critical functions play an important role in the real economy or in the financial system, while core business lines are material sources of revenue, profit or franchise value.</t>
  </si>
  <si>
    <t>Impediments</t>
  </si>
  <si>
    <r>
      <t xml:space="preserve">The firm is required to provide the KRI levels for the indicators included below. As discussed, the CIF may also add </t>
    </r>
    <r>
      <rPr>
        <b/>
        <i/>
        <sz val="10"/>
        <rFont val="Arial"/>
        <family val="2"/>
        <charset val="161"/>
      </rPr>
      <t xml:space="preserve">additional </t>
    </r>
    <r>
      <rPr>
        <i/>
        <sz val="10"/>
        <rFont val="Arial"/>
        <family val="2"/>
        <charset val="161"/>
      </rPr>
      <t xml:space="preserve">risk indicators and / or replace the existing ones, if such an addition / amendment is deemed relevant to its business model. To that end, please refer to Appendices I and II, listing EBA's list of recovery plan indicators. It is noted that if additions are to be made, firms should use the </t>
    </r>
    <r>
      <rPr>
        <b/>
        <i/>
        <sz val="10"/>
        <rFont val="Arial"/>
        <family val="2"/>
        <charset val="161"/>
      </rPr>
      <t xml:space="preserve">blank </t>
    </r>
    <r>
      <rPr>
        <i/>
        <sz val="10"/>
        <rFont val="Arial"/>
        <family val="2"/>
        <charset val="161"/>
      </rPr>
      <t xml:space="preserve">fields below each KRI sub-category. The CIF may also choose to replace the existing KRIs in case these are not considered relevant. </t>
    </r>
  </si>
  <si>
    <r>
      <rPr>
        <b/>
        <i/>
        <sz val="10"/>
        <color theme="1"/>
        <rFont val="Arial"/>
        <family val="2"/>
        <charset val="161"/>
      </rPr>
      <t>Instructions: 
Step 1:</t>
    </r>
    <r>
      <rPr>
        <i/>
        <sz val="10"/>
        <color theme="1"/>
        <rFont val="Arial"/>
        <family val="2"/>
        <charset val="161"/>
      </rPr>
      <t xml:space="preserve"> Complete the </t>
    </r>
    <r>
      <rPr>
        <b/>
        <i/>
        <sz val="10"/>
        <color rgb="FF31869B"/>
        <rFont val="Arial"/>
        <family val="2"/>
        <charset val="161"/>
      </rPr>
      <t xml:space="preserve">Key Risk Indicators </t>
    </r>
    <r>
      <rPr>
        <i/>
        <sz val="10"/>
        <rFont val="Arial"/>
        <family val="2"/>
        <charset val="161"/>
      </rPr>
      <t xml:space="preserve">(KRIs) template below </t>
    </r>
    <r>
      <rPr>
        <i/>
        <sz val="10"/>
        <color theme="1"/>
        <rFont val="Arial"/>
        <family val="2"/>
        <charset val="161"/>
      </rPr>
      <t xml:space="preserve">in accordance with the Firm's figures as per the reporting date reference. In detail, for field 'Current', insert the KRI levels as at the reference date, while for 'Budget', insert the KRI levels as per the budgeted amounts (in accordance with the Firm's budget) for the next financial year. 
Table within </t>
    </r>
    <r>
      <rPr>
        <b/>
        <i/>
        <sz val="10"/>
        <color theme="1"/>
        <rFont val="Arial"/>
        <family val="2"/>
        <charset val="161"/>
      </rPr>
      <t>'Key Risk Indicators'</t>
    </r>
    <r>
      <rPr>
        <i/>
        <sz val="10"/>
        <color theme="1"/>
        <rFont val="Arial"/>
        <family val="2"/>
        <charset val="161"/>
      </rPr>
      <t xml:space="preserve"> section includes a set of proposed indicators that may be completed by the CIFs. However, CIFs should consult </t>
    </r>
    <r>
      <rPr>
        <b/>
        <i/>
        <sz val="10"/>
        <color theme="1"/>
        <rFont val="Arial"/>
        <family val="2"/>
        <charset val="161"/>
      </rPr>
      <t>Appendix I (EBA's list on recovery indicators)</t>
    </r>
    <r>
      <rPr>
        <i/>
        <sz val="10"/>
        <color theme="1"/>
        <rFont val="Arial"/>
        <family val="2"/>
        <charset val="161"/>
      </rPr>
      <t xml:space="preserve"> and employ additional or alternative ones as they see fit in light of their operating models. 
</t>
    </r>
    <r>
      <rPr>
        <b/>
        <i/>
        <sz val="10"/>
        <color theme="1"/>
        <rFont val="Arial"/>
        <family val="2"/>
        <charset val="161"/>
      </rPr>
      <t>Step 2:</t>
    </r>
    <r>
      <rPr>
        <i/>
        <sz val="10"/>
        <color theme="1"/>
        <rFont val="Arial"/>
        <family val="2"/>
        <charset val="161"/>
      </rPr>
      <t xml:space="preserve"> Within the same table, CIFs should determine the levels at which the Key Risk Indicators would hit the </t>
    </r>
    <r>
      <rPr>
        <b/>
        <i/>
        <sz val="10"/>
        <color theme="5"/>
        <rFont val="Arial"/>
        <family val="2"/>
        <charset val="161"/>
      </rPr>
      <t>amber</t>
    </r>
    <r>
      <rPr>
        <b/>
        <i/>
        <sz val="10"/>
        <color theme="1"/>
        <rFont val="Arial"/>
        <family val="2"/>
        <charset val="161"/>
      </rPr>
      <t xml:space="preserve"> level </t>
    </r>
    <r>
      <rPr>
        <i/>
        <sz val="10"/>
        <color theme="1"/>
        <rFont val="Arial"/>
        <family val="2"/>
        <charset val="161"/>
      </rPr>
      <t xml:space="preserve">(early warning levels) and the </t>
    </r>
    <r>
      <rPr>
        <b/>
        <i/>
        <sz val="10"/>
        <color rgb="FFFF0000"/>
        <rFont val="Arial"/>
        <family val="2"/>
        <charset val="161"/>
      </rPr>
      <t xml:space="preserve">red </t>
    </r>
    <r>
      <rPr>
        <b/>
        <i/>
        <sz val="10"/>
        <rFont val="Arial"/>
        <family val="2"/>
        <charset val="161"/>
      </rPr>
      <t>level</t>
    </r>
    <r>
      <rPr>
        <i/>
        <sz val="10"/>
        <rFont val="Arial"/>
        <family val="2"/>
        <charset val="161"/>
      </rPr>
      <t xml:space="preserve"> </t>
    </r>
    <r>
      <rPr>
        <i/>
        <sz val="10"/>
        <color theme="1"/>
        <rFont val="Arial"/>
        <family val="2"/>
        <charset val="161"/>
      </rPr>
      <t xml:space="preserve">(state of crisis). </t>
    </r>
    <r>
      <rPr>
        <b/>
        <i/>
        <sz val="10"/>
        <color theme="1"/>
        <rFont val="Arial"/>
        <family val="2"/>
        <charset val="161"/>
      </rPr>
      <t xml:space="preserve">Where regulatory guidance exist, the firms should be at least as prudent as the regulatory framework underpinning the Key Risk Indicators. </t>
    </r>
    <r>
      <rPr>
        <i/>
        <sz val="10"/>
        <color theme="1"/>
        <rFont val="Arial"/>
        <family val="2"/>
        <charset val="161"/>
      </rPr>
      <t xml:space="preserve">Also, complete the level at which the indicators are considered to reflect normal business conditions - the </t>
    </r>
    <r>
      <rPr>
        <b/>
        <i/>
        <sz val="10"/>
        <color theme="9"/>
        <rFont val="Arial"/>
        <family val="2"/>
        <charset val="161"/>
      </rPr>
      <t>green</t>
    </r>
    <r>
      <rPr>
        <i/>
        <sz val="10"/>
        <color theme="1"/>
        <rFont val="Arial"/>
        <family val="2"/>
        <charset val="161"/>
      </rPr>
      <t xml:space="preserve"> level. It is noted that the responsibility for setting the red, amber and green levels lies with the CIFs on the basis of their knowledge of the business and relevant regulatory guidance, where available.
</t>
    </r>
    <r>
      <rPr>
        <sz val="10"/>
        <color theme="1"/>
        <rFont val="Arial"/>
        <family val="2"/>
        <charset val="161"/>
      </rPr>
      <t xml:space="preserve">The below represents a list of indicators which have been pre-selected by CySEC. CIFs need to review them and determine whether these are relevant in light of their operations and business model. To that end, CIFs </t>
    </r>
    <r>
      <rPr>
        <b/>
        <sz val="10"/>
        <color theme="1"/>
        <rFont val="Arial"/>
        <family val="2"/>
        <charset val="161"/>
      </rPr>
      <t xml:space="preserve">must refer to Appendices I and II </t>
    </r>
    <r>
      <rPr>
        <sz val="10"/>
        <color theme="1"/>
        <rFont val="Arial"/>
        <family val="2"/>
        <charset val="161"/>
      </rPr>
      <t>and determine whether alternative indicators better suit their business model. If this is the case, then CIFs should either add additional indicators to the below tables or substitute the existing ones if these are considered irrelevant to their recovery arrangements.</t>
    </r>
  </si>
  <si>
    <r>
      <rPr>
        <i/>
        <sz val="10"/>
        <color theme="1"/>
        <rFont val="Arial"/>
        <family val="2"/>
        <charset val="161"/>
      </rPr>
      <t xml:space="preserve">The Firm to fill out the table below. 
</t>
    </r>
    <r>
      <rPr>
        <b/>
        <i/>
        <sz val="10"/>
        <color theme="1"/>
        <rFont val="Arial"/>
        <family val="2"/>
        <charset val="161"/>
      </rPr>
      <t>Scenario 1:</t>
    </r>
    <r>
      <rPr>
        <i/>
        <sz val="10"/>
        <color theme="1"/>
        <rFont val="Arial"/>
        <family val="2"/>
        <charset val="161"/>
      </rPr>
      <t xml:space="preserve"> Insert the KRI levels assuming that the </t>
    </r>
    <r>
      <rPr>
        <b/>
        <i/>
        <sz val="10"/>
        <color theme="1"/>
        <rFont val="Arial"/>
        <family val="2"/>
        <charset val="161"/>
      </rPr>
      <t>SCENARIO 1</t>
    </r>
    <r>
      <rPr>
        <i/>
        <sz val="10"/>
        <color theme="1"/>
        <rFont val="Arial"/>
        <family val="2"/>
        <charset val="161"/>
      </rPr>
      <t xml:space="preserve"> scenario is materialised. 
</t>
    </r>
    <r>
      <rPr>
        <b/>
        <i/>
        <sz val="10"/>
        <color theme="1"/>
        <rFont val="Arial"/>
        <family val="2"/>
        <charset val="161"/>
      </rPr>
      <t xml:space="preserve">Scenario 2: </t>
    </r>
    <r>
      <rPr>
        <i/>
        <sz val="10"/>
        <color theme="1"/>
        <rFont val="Arial"/>
        <family val="2"/>
        <charset val="161"/>
      </rPr>
      <t xml:space="preserve">Insert the KRI levels assuming that the </t>
    </r>
    <r>
      <rPr>
        <b/>
        <i/>
        <sz val="10"/>
        <color theme="1"/>
        <rFont val="Arial"/>
        <family val="2"/>
        <charset val="161"/>
      </rPr>
      <t xml:space="preserve">SCENARIO 2 </t>
    </r>
    <r>
      <rPr>
        <i/>
        <sz val="10"/>
        <color theme="1"/>
        <rFont val="Arial"/>
        <family val="2"/>
        <charset val="161"/>
      </rPr>
      <t xml:space="preserve">scenario is materialised. 
</t>
    </r>
    <r>
      <rPr>
        <b/>
        <i/>
        <sz val="10"/>
        <color theme="1"/>
        <rFont val="Arial"/>
        <family val="2"/>
        <charset val="161"/>
      </rPr>
      <t xml:space="preserve">Scenario 3: </t>
    </r>
    <r>
      <rPr>
        <i/>
        <sz val="10"/>
        <color theme="1"/>
        <rFont val="Arial"/>
        <family val="2"/>
        <charset val="161"/>
      </rPr>
      <t xml:space="preserve">Insert the KRI levels assuming that the </t>
    </r>
    <r>
      <rPr>
        <b/>
        <i/>
        <sz val="10"/>
        <color theme="1"/>
        <rFont val="Arial"/>
        <family val="2"/>
        <charset val="161"/>
      </rPr>
      <t>SCENARIO 3</t>
    </r>
    <r>
      <rPr>
        <i/>
        <sz val="10"/>
        <color theme="1"/>
        <rFont val="Arial"/>
        <family val="2"/>
        <charset val="161"/>
      </rPr>
      <t xml:space="preserve"> scenario is materialised. </t>
    </r>
  </si>
  <si>
    <r>
      <t>Operational risk scenario</t>
    </r>
    <r>
      <rPr>
        <b/>
        <sz val="10"/>
        <color theme="1"/>
        <rFont val="Arial"/>
        <family val="2"/>
        <charset val="161"/>
      </rPr>
      <t xml:space="preserve">: 
</t>
    </r>
    <r>
      <rPr>
        <sz val="10"/>
        <color theme="1"/>
        <rFont val="Arial"/>
        <family val="2"/>
        <charset val="161"/>
      </rPr>
      <t xml:space="preserve">The firm is under cyber attack. This results to its platform being inaccessible by and unavailable to its clients for a couple of hours. </t>
    </r>
  </si>
  <si>
    <t>- The revenue of the firm for that day falls by xx%. 
- The firm recognises an impairment charge as a result of legal expenses and compensation to the clients whose trading activities were interrupted due to the platform issues.
- Due to reputational damage caused by the operational disruptions, existing and potential clients lose confidence in the firm. This in turn causes a decrease in the Company's revenue for the financial years of 20XX.</t>
  </si>
  <si>
    <r>
      <t xml:space="preserve">Instructions:
</t>
    </r>
    <r>
      <rPr>
        <i/>
        <sz val="10"/>
        <color theme="1"/>
        <rFont val="Arial"/>
        <family val="2"/>
        <charset val="161"/>
      </rPr>
      <t xml:space="preserve">Indicate the options that the CIF has assessed as suitable for addressing each scenario. It is noted that the assumption is that each option will be employed on a stand-alone basis. </t>
    </r>
  </si>
  <si>
    <t xml:space="preserve">  Capital raising options                                                                                                                                            </t>
  </si>
  <si>
    <r>
      <rPr>
        <b/>
        <sz val="10"/>
        <color rgb="FF3186A5"/>
        <rFont val="Arial"/>
        <family val="2"/>
        <charset val="161"/>
      </rPr>
      <t>Medium feasibility:</t>
    </r>
    <r>
      <rPr>
        <sz val="10"/>
        <color rgb="FF3186A5"/>
        <rFont val="Arial"/>
        <family val="2"/>
        <charset val="161"/>
      </rPr>
      <t xml:space="preserve"> If external investment will be sought from institutional and professional investors this may pose challenges. Even more so, during times of financial distress, due to concerns regarding the public perception of such actions. Also, approvals are required for the process of capital injection which involves administration work and thus delays may be incurred.</t>
    </r>
  </si>
  <si>
    <t>Indicate the reasons for which you assess the options employed as suitable for addressing the selected scenarios and where applicable (i.e. where you've selected the present option for addressing solely stress scenario 1 or stress scenario 2), the reasons for which you deem the option as unsuitable for the other stress scenario</t>
  </si>
  <si>
    <r>
      <t xml:space="preserve">- The option will be fairly time-consuming. In detail, a </t>
    </r>
    <r>
      <rPr>
        <b/>
        <sz val="10"/>
        <color rgb="FF3186A5"/>
        <rFont val="Arial"/>
        <family val="2"/>
        <charset val="161"/>
      </rPr>
      <t>12-18 month</t>
    </r>
    <r>
      <rPr>
        <sz val="10"/>
        <color rgb="FF3186A5"/>
        <rFont val="Arial"/>
        <family val="2"/>
        <charset val="161"/>
      </rPr>
      <t xml:space="preserve"> timeframe is expected
</t>
    </r>
    <r>
      <rPr>
        <b/>
        <u/>
        <sz val="10"/>
        <color rgb="FF3186A5"/>
        <rFont val="Arial"/>
        <family val="2"/>
        <charset val="161"/>
      </rPr>
      <t>Key steps involved</t>
    </r>
    <r>
      <rPr>
        <b/>
        <sz val="10"/>
        <color rgb="FF3186A5"/>
        <rFont val="Arial"/>
        <family val="2"/>
        <charset val="161"/>
      </rPr>
      <t>:</t>
    </r>
    <r>
      <rPr>
        <sz val="10"/>
        <color rgb="FF3186A5"/>
        <rFont val="Arial"/>
        <family val="2"/>
        <charset val="161"/>
      </rPr>
      <t xml:space="preserve"> 
• Preparation of a request under the Recovery Plan
• Board resolution 
• Request for approval from Supervisory Authorities 
• Issue of new CET1
• Disclosures and announcements as required
Additional steps such as the appointment of advisors and the performance for due diligence by investors will be added to the process if capital is to be issued to external shareholders. This is expected to increase the timeline to 6 months.</t>
    </r>
  </si>
  <si>
    <r>
      <rPr>
        <b/>
        <sz val="10"/>
        <color rgb="FF3186A5"/>
        <rFont val="Arial"/>
        <family val="2"/>
        <charset val="161"/>
      </rPr>
      <t xml:space="preserve">• Communication with shareholders: </t>
    </r>
    <r>
      <rPr>
        <sz val="10"/>
        <color rgb="FF3186A5"/>
        <rFont val="Arial"/>
        <family val="2"/>
        <charset val="161"/>
      </rPr>
      <t>BoD will call for General Meeting, so as to inform the existing shareholders on the option execution</t>
    </r>
    <r>
      <rPr>
        <b/>
        <sz val="10"/>
        <color rgb="FF3186A5"/>
        <rFont val="Arial"/>
        <family val="2"/>
        <charset val="161"/>
      </rPr>
      <t xml:space="preserve">
• Communication with Competent Authorities: </t>
    </r>
    <r>
      <rPr>
        <sz val="10"/>
        <color rgb="FF3186A5"/>
        <rFont val="Arial"/>
        <family val="2"/>
        <charset val="161"/>
      </rPr>
      <t>Liaise with the Competent Authorities and obtain relevant approvals as needed</t>
    </r>
    <r>
      <rPr>
        <b/>
        <sz val="10"/>
        <color rgb="FF3186A5"/>
        <rFont val="Arial"/>
        <family val="2"/>
        <charset val="161"/>
      </rPr>
      <t xml:space="preserve">
• Communication with Investors: </t>
    </r>
    <r>
      <rPr>
        <sz val="10"/>
        <color rgb="FF3186A5"/>
        <rFont val="Arial"/>
        <family val="2"/>
        <charset val="161"/>
      </rPr>
      <t>The Firm will participate in road shows in order to attract potential investors. One-on-one meetings / calls will also be held with institutional and professional investors in order to inform the investor community on the transaction.</t>
    </r>
  </si>
  <si>
    <t>Appendices</t>
  </si>
  <si>
    <t xml:space="preserve">Appendix I </t>
  </si>
  <si>
    <t>Appendix II</t>
  </si>
  <si>
    <t xml:space="preserve">Includes lists of recovery options and recovery indicators. </t>
  </si>
  <si>
    <t>CIFs to consult lists and determine the indicators / options suitable to the operating models</t>
  </si>
  <si>
    <r>
      <rPr>
        <b/>
        <sz val="10"/>
        <color rgb="FF31869B"/>
        <rFont val="Arial"/>
        <family val="2"/>
        <charset val="161"/>
      </rPr>
      <t>Change</t>
    </r>
    <r>
      <rPr>
        <sz val="10"/>
        <color rgb="FF31869B"/>
        <rFont val="Arial"/>
        <family val="2"/>
        <charset val="161"/>
      </rPr>
      <t xml:space="preserve"> - in absolute terms</t>
    </r>
  </si>
  <si>
    <r>
      <rPr>
        <b/>
        <sz val="10"/>
        <color theme="0"/>
        <rFont val="Arial"/>
        <family val="2"/>
        <charset val="161"/>
      </rPr>
      <t xml:space="preserve">Change </t>
    </r>
    <r>
      <rPr>
        <sz val="10"/>
        <color rgb="FF31869B"/>
        <rFont val="Arial"/>
        <family val="2"/>
        <charset val="161"/>
      </rPr>
      <t>- in bps</t>
    </r>
  </si>
  <si>
    <r>
      <rPr>
        <b/>
        <sz val="10"/>
        <color rgb="FF31869B"/>
        <rFont val="Arial"/>
        <family val="2"/>
        <charset val="161"/>
      </rPr>
      <t xml:space="preserve">Change </t>
    </r>
    <r>
      <rPr>
        <sz val="10"/>
        <color rgb="FF31869B"/>
        <rFont val="Arial"/>
        <family val="2"/>
        <charset val="161"/>
      </rPr>
      <t>- in absolute terms</t>
    </r>
  </si>
  <si>
    <r>
      <t>Change</t>
    </r>
    <r>
      <rPr>
        <sz val="10"/>
        <color rgb="FF31869B"/>
        <rFont val="Arial"/>
        <family val="2"/>
        <charset val="161"/>
      </rPr>
      <t xml:space="preserve"> - in absolute terms</t>
    </r>
  </si>
  <si>
    <r>
      <rPr>
        <b/>
        <sz val="10"/>
        <color theme="0"/>
        <rFont val="Arial"/>
        <family val="2"/>
        <charset val="161"/>
      </rPr>
      <t xml:space="preserve">Change </t>
    </r>
    <r>
      <rPr>
        <b/>
        <sz val="10"/>
        <color rgb="FF31869B"/>
        <rFont val="Arial"/>
        <family val="2"/>
        <charset val="161"/>
      </rPr>
      <t xml:space="preserve">- </t>
    </r>
    <r>
      <rPr>
        <sz val="10"/>
        <color rgb="FF31869B"/>
        <rFont val="Arial"/>
        <family val="2"/>
        <charset val="161"/>
      </rPr>
      <t xml:space="preserve"> in bps</t>
    </r>
  </si>
  <si>
    <r>
      <rPr>
        <b/>
        <sz val="10"/>
        <color theme="0"/>
        <rFont val="Arial"/>
        <family val="2"/>
        <charset val="161"/>
      </rPr>
      <t>Change</t>
    </r>
    <r>
      <rPr>
        <b/>
        <sz val="10"/>
        <color rgb="FF31869B"/>
        <rFont val="Arial"/>
        <family val="2"/>
        <charset val="161"/>
      </rPr>
      <t xml:space="preserve"> </t>
    </r>
    <r>
      <rPr>
        <sz val="10"/>
        <color rgb="FF31869B"/>
        <rFont val="Arial"/>
        <family val="2"/>
        <charset val="161"/>
      </rPr>
      <t>- in bps</t>
    </r>
  </si>
  <si>
    <t>Pre</t>
  </si>
  <si>
    <t>Post</t>
  </si>
  <si>
    <r>
      <t xml:space="preserve">Critical functions
</t>
    </r>
    <r>
      <rPr>
        <i/>
        <sz val="10"/>
        <rFont val="Arial"/>
        <family val="2"/>
        <charset val="161"/>
      </rPr>
      <t xml:space="preserve">To be completed as applicable. If no critical functions exist, please complete as 'N/A'. </t>
    </r>
  </si>
  <si>
    <r>
      <t xml:space="preserve">Core business lines
</t>
    </r>
    <r>
      <rPr>
        <i/>
        <sz val="10"/>
        <rFont val="Arial"/>
        <family val="2"/>
        <charset val="161"/>
      </rPr>
      <t xml:space="preserve">To be completed as applicable. If no core business lines exist, please complete as 'N/A'. </t>
    </r>
  </si>
  <si>
    <t>Benefit in capital
(in absolute terms)</t>
  </si>
  <si>
    <t>Benfit in liquid assets
(in absolute terms)</t>
  </si>
  <si>
    <t>STRESS SCENARIO 1</t>
  </si>
  <si>
    <t>STESS SCENARIO 2</t>
  </si>
  <si>
    <t>STESS SCENARIO 3</t>
  </si>
  <si>
    <t>STESS SCENARIO 1</t>
  </si>
  <si>
    <t>Impact</t>
  </si>
  <si>
    <t>Stress Scneario 1</t>
  </si>
  <si>
    <t>Stress Scenario 2</t>
  </si>
  <si>
    <t>Stress Scenario 3</t>
  </si>
  <si>
    <t>Additional Material Information</t>
  </si>
  <si>
    <t>Stress Scenarios</t>
  </si>
  <si>
    <t>This tab; it includes explanation of the tool.</t>
  </si>
  <si>
    <t>Summary of results with tables and graphs per option and scenario.</t>
  </si>
  <si>
    <t>Firms to provide the scenarios developed to simulate stress conditions and for triggering the red levels of certain KRIs.</t>
  </si>
  <si>
    <t>For informative purposes - nothing to be completed by the CIF.</t>
  </si>
  <si>
    <t>For the first submission, this should be left blank.</t>
  </si>
  <si>
    <t>1. Capital indicators</t>
  </si>
  <si>
    <t>2. Liquidity indicators</t>
  </si>
  <si>
    <t>Form 20-01</t>
  </si>
  <si>
    <t xml:space="preserve">Form 20-01 is supportive to the Firm's Recovery Plan document which should accompany the present submission and at least contain the information included in this template. Form 20-01 should be approved by the Board of Directors of the reporting entity. 
It is important to understand that the purpose of the present Form is to provide an overview of the recovery arrangements established by the CIFs. To that end, in completing it, Firms should draw information from the recovery plan procedures and supporting documentation already established. The CIFs should not treat the present Form as the sole recovery plan component in place, but instead as a means of presenting the recovery plan related processes and procedures in place.  </t>
  </si>
  <si>
    <t>Email of contact person</t>
  </si>
  <si>
    <t>11.</t>
  </si>
  <si>
    <t>Revovery Option</t>
  </si>
  <si>
    <t>EUR</t>
  </si>
  <si>
    <t xml:space="preserve">Currency </t>
  </si>
  <si>
    <t>Description/Timeframe</t>
  </si>
  <si>
    <t>Person resposnible</t>
  </si>
  <si>
    <t>Liquid Assets / Total Liabilities</t>
  </si>
  <si>
    <t xml:space="preserve">Person responsible for invoking the recovery plan and notifying CySEC: </t>
  </si>
  <si>
    <r>
      <rPr>
        <b/>
        <i/>
        <sz val="10"/>
        <color theme="1"/>
        <rFont val="Arial"/>
        <family val="2"/>
        <charset val="161"/>
      </rPr>
      <t xml:space="preserve">Instructions: 
</t>
    </r>
    <r>
      <rPr>
        <i/>
        <sz val="10"/>
        <color theme="1"/>
        <rFont val="Arial"/>
        <family val="2"/>
        <charset val="161"/>
      </rPr>
      <t xml:space="preserve">
Recovery Options: In </t>
    </r>
    <r>
      <rPr>
        <b/>
        <i/>
        <u/>
        <sz val="10"/>
        <color theme="1"/>
        <rFont val="Arial"/>
        <family val="2"/>
        <charset val="161"/>
      </rPr>
      <t>Table 1</t>
    </r>
    <r>
      <rPr>
        <i/>
        <sz val="10"/>
        <color theme="1"/>
        <rFont val="Arial"/>
        <family val="2"/>
        <charset val="161"/>
      </rPr>
      <t xml:space="preserve"> of this section the firm is required to provide key information on the set of recovery options to be implemented in order to restore its viability and financial position in response to the stress scenarios previously identified (tab: 'Stress Scenarios') being materialised. The firm should indicate whether the option aims to address Scenario 1, 2 or 3, or a combination thereof, its </t>
    </r>
    <r>
      <rPr>
        <b/>
        <i/>
        <sz val="10"/>
        <color theme="1"/>
        <rFont val="Arial"/>
        <family val="2"/>
        <charset val="161"/>
      </rPr>
      <t>timing</t>
    </r>
    <r>
      <rPr>
        <i/>
        <sz val="10"/>
        <color theme="1"/>
        <rFont val="Arial"/>
        <family val="2"/>
        <charset val="161"/>
      </rPr>
      <t xml:space="preserve"> (i.e. how long the implementation is expected to take) and its</t>
    </r>
    <r>
      <rPr>
        <b/>
        <i/>
        <sz val="10"/>
        <color theme="1"/>
        <rFont val="Arial"/>
        <family val="2"/>
        <charset val="161"/>
      </rPr>
      <t xml:space="preserve"> feasibility and related constraints</t>
    </r>
    <r>
      <rPr>
        <i/>
        <sz val="10"/>
        <color theme="1"/>
        <rFont val="Arial"/>
        <family val="2"/>
        <charset val="161"/>
      </rPr>
      <t xml:space="preserve">. For the latter, Firm should analyse any material impediments to the effective and timely implementation of the options. 
A minimum of two and a maximum of four options should be employed
In </t>
    </r>
    <r>
      <rPr>
        <b/>
        <i/>
        <u/>
        <sz val="10"/>
        <color theme="1"/>
        <rFont val="Arial"/>
        <family val="2"/>
        <charset val="161"/>
      </rPr>
      <t>Table 2</t>
    </r>
    <r>
      <rPr>
        <i/>
        <sz val="10"/>
        <color theme="1"/>
        <rFont val="Arial"/>
        <family val="2"/>
        <charset val="161"/>
      </rPr>
      <t xml:space="preserve"> of this section, firms should indicate the impact of the recovery options selected on the recovery indicators. The impact of the recovery options should be estimated on the </t>
    </r>
    <r>
      <rPr>
        <b/>
        <i/>
        <sz val="10"/>
        <color theme="1"/>
        <rFont val="Arial"/>
        <family val="2"/>
        <charset val="161"/>
      </rPr>
      <t>stressed scenario.</t>
    </r>
    <r>
      <rPr>
        <i/>
        <sz val="10"/>
        <color theme="1"/>
        <rFont val="Arial"/>
        <family val="2"/>
        <charset val="161"/>
      </rPr>
      <t xml:space="preserve"> As underlined in the 'Instructions' tab, CIFs are expected to present the outcome of the stress scenarios developed as this is derived from the recovery plan arrangements and other recovery plan workings developed and maintained by the CIF.</t>
    </r>
  </si>
  <si>
    <t>Budget 2021</t>
  </si>
  <si>
    <t>Liquid Assets to FOR Ratio</t>
  </si>
  <si>
    <t>&lt;105%</t>
  </si>
  <si>
    <t>&lt;110%</t>
  </si>
  <si>
    <t>≥115%</t>
  </si>
  <si>
    <r>
      <rPr>
        <b/>
        <sz val="11"/>
        <color theme="1"/>
        <rFont val="Arial"/>
        <family val="2"/>
        <charset val="161"/>
      </rPr>
      <t>Notes:</t>
    </r>
    <r>
      <rPr>
        <sz val="11"/>
        <color theme="1"/>
        <rFont val="Arial"/>
        <family val="2"/>
        <charset val="161"/>
      </rPr>
      <t xml:space="preserve"> 
- </t>
    </r>
    <r>
      <rPr>
        <sz val="11"/>
        <rFont val="Arial"/>
        <family val="2"/>
        <charset val="161"/>
      </rPr>
      <t>All t</t>
    </r>
    <r>
      <rPr>
        <sz val="11"/>
        <color theme="1"/>
        <rFont val="Arial"/>
        <family val="2"/>
        <charset val="161"/>
      </rPr>
      <t>he above indicators have been included for illustration purposes. Also, the relevance and validity of the thresholds set (as of today) has not been checked. To that end, the CIF should not re</t>
    </r>
    <r>
      <rPr>
        <sz val="11"/>
        <rFont val="Arial"/>
        <family val="2"/>
        <charset val="161"/>
      </rPr>
      <t>ly on all</t>
    </r>
    <r>
      <rPr>
        <sz val="11"/>
        <color theme="1"/>
        <rFont val="Arial"/>
        <family val="2"/>
        <charset val="161"/>
      </rPr>
      <t xml:space="preserve"> the regulatory thresholds presented above and instead include the regulatory minimums applicable to the itself and at the time of completion. 
- In the above example the institution in question has adopted a more conservative approach, by setting the red levels at an even stricter level than the regulatory minimums. Case in point, the regulatory limit for the Total Capital Ratio was </t>
    </r>
    <r>
      <rPr>
        <sz val="11"/>
        <rFont val="Arial"/>
        <family val="2"/>
        <charset val="161"/>
      </rPr>
      <t>100% bu</t>
    </r>
    <r>
      <rPr>
        <sz val="11"/>
        <color theme="1"/>
        <rFont val="Arial"/>
        <family val="2"/>
        <charset val="161"/>
      </rPr>
      <t>t the red level for the said ratio was set a</t>
    </r>
    <r>
      <rPr>
        <sz val="11"/>
        <rFont val="Arial"/>
        <family val="2"/>
        <charset val="161"/>
      </rPr>
      <t>t 105%</t>
    </r>
    <r>
      <rPr>
        <sz val="11"/>
        <color theme="1"/>
        <rFont val="Arial"/>
        <family val="2"/>
        <charset val="161"/>
      </rPr>
      <t xml:space="preserve">. In any case, this should not be set at a level below the regulatory minimum, in this example below 100%. 
</t>
    </r>
  </si>
  <si>
    <r>
      <t xml:space="preserve">The Form20-01 should </t>
    </r>
    <r>
      <rPr>
        <b/>
        <i/>
        <sz val="10"/>
        <color theme="1"/>
        <rFont val="Arial"/>
        <family val="2"/>
        <charset val="161"/>
      </rPr>
      <t>only</t>
    </r>
    <r>
      <rPr>
        <i/>
        <sz val="10"/>
        <color theme="1"/>
        <rFont val="Arial"/>
        <family val="2"/>
        <charset val="161"/>
      </rPr>
      <t xml:space="preserve"> be submiited through TRS.</t>
    </r>
  </si>
  <si>
    <r>
      <rPr>
        <b/>
        <i/>
        <sz val="10"/>
        <rFont val="Arial"/>
        <family val="2"/>
        <charset val="161"/>
      </rPr>
      <t>Instructions:</t>
    </r>
    <r>
      <rPr>
        <i/>
        <sz val="10"/>
        <rFont val="Arial"/>
        <family val="2"/>
        <charset val="161"/>
      </rPr>
      <t xml:space="preserve">
Construct a minimum of two stress scenarios which are severe enough to bring certain indicators to the red level. In detail, scenarios to be constructed by CIFs will be expected to address at least the below: 
</t>
    </r>
    <r>
      <rPr>
        <b/>
        <i/>
        <sz val="10"/>
        <rFont val="Arial"/>
        <family val="2"/>
        <charset val="161"/>
      </rPr>
      <t>- Scenario 1:</t>
    </r>
    <r>
      <rPr>
        <i/>
        <sz val="10"/>
        <rFont val="Arial"/>
        <family val="2"/>
        <charset val="161"/>
      </rPr>
      <t xml:space="preserve"> Affects the firm on a stand-alone basis and has a negative impact on its liquidity position. It assumes an operational loss (system, fraud, regulatory related) with a reputational impact on the firm which in turn leads to significant liquidity distress.
</t>
    </r>
    <r>
      <rPr>
        <b/>
        <i/>
        <sz val="10"/>
        <rFont val="Arial"/>
        <family val="2"/>
        <charset val="161"/>
      </rPr>
      <t>- Scenario 2:</t>
    </r>
    <r>
      <rPr>
        <i/>
        <sz val="10"/>
        <rFont val="Arial"/>
        <family val="2"/>
        <charset val="161"/>
      </rPr>
      <t xml:space="preserve"> Affects the financial market in its entirety and has a negative impact on the firm's capital position. 
</t>
    </r>
    <r>
      <rPr>
        <b/>
        <i/>
        <sz val="10"/>
        <rFont val="Arial"/>
        <family val="2"/>
        <charset val="161"/>
      </rPr>
      <t xml:space="preserve">- Scenario 3: </t>
    </r>
    <r>
      <rPr>
        <i/>
        <sz val="10"/>
        <rFont val="Arial"/>
        <family val="2"/>
        <charset val="161"/>
      </rPr>
      <t xml:space="preserve">It remains with the entity to define any additional stress scenarios that may be employed. 
It is noted that while the scenarios to be used in the Recovery Plan are likely to be largely based on the ICAAP and ILAAP stress scenarios, adjustments might be necessary (such as employing additional stress assumptions) in order to meet the </t>
    </r>
    <r>
      <rPr>
        <b/>
        <i/>
        <sz val="10"/>
        <rFont val="Arial"/>
        <family val="2"/>
        <charset val="161"/>
      </rPr>
      <t>"close-to-default"</t>
    </r>
    <r>
      <rPr>
        <i/>
        <sz val="10"/>
        <rFont val="Arial"/>
        <family val="2"/>
        <charset val="161"/>
      </rPr>
      <t xml:space="preserve"> requirement of the recovery plan.</t>
    </r>
  </si>
  <si>
    <t xml:space="preserve">- Revenue reduction on the day of operational disruption: xx% (Reduction in EUR: €xx) (Revenue levels under normal conditions for that day: €xx) 
- Revenue reduction for 20XX: xx% (Reduction in EUR: €xx). Reduction is estimated against base levels. 
(Revenue levels under normal conditions for 20XX is estimated at €xx)
- Impairment charge: €xx </t>
  </si>
  <si>
    <r>
      <t xml:space="preserve">The </t>
    </r>
    <r>
      <rPr>
        <b/>
        <i/>
        <sz val="10"/>
        <rFont val="Arial"/>
        <family val="2"/>
        <charset val="161"/>
      </rPr>
      <t>overview</t>
    </r>
    <r>
      <rPr>
        <i/>
        <sz val="10"/>
        <rFont val="Arial"/>
        <family val="2"/>
        <charset val="161"/>
      </rPr>
      <t xml:space="preserve"> of each scenario is to be given, alongside a description of its components, the events that may lead to the present scenario being materialised and its timeframe (e.g. 3 months). Firms should also describe</t>
    </r>
    <r>
      <rPr>
        <b/>
        <i/>
        <sz val="10"/>
        <rFont val="Arial"/>
        <family val="2"/>
        <charset val="161"/>
      </rPr>
      <t xml:space="preserve"> </t>
    </r>
    <r>
      <rPr>
        <i/>
        <sz val="10"/>
        <rFont val="Arial"/>
        <family val="2"/>
        <charset val="161"/>
      </rPr>
      <t xml:space="preserve">the </t>
    </r>
    <r>
      <rPr>
        <b/>
        <i/>
        <sz val="10"/>
        <rFont val="Arial"/>
        <family val="2"/>
        <charset val="161"/>
      </rPr>
      <t xml:space="preserve">key assumptions </t>
    </r>
    <r>
      <rPr>
        <i/>
        <sz val="10"/>
        <rFont val="Arial"/>
        <family val="2"/>
        <charset val="161"/>
      </rPr>
      <t xml:space="preserve">employed. Firms are required to include numbers in their assumptions (e.g. assuming operational loss of €1 million) and also to provide the numerical impact of this scenario on the key affected figures (e.g. CET1 ratio falls below 56%). </t>
    </r>
  </si>
  <si>
    <t>Liquid Assets to FOH Requirement Ratio</t>
  </si>
  <si>
    <r>
      <t>All €750k CIFs in accordance with Section 3(a) of Law 20(I)/2016</t>
    </r>
    <r>
      <rPr>
        <i/>
        <vertAlign val="superscript"/>
        <sz val="10"/>
        <color theme="1"/>
        <rFont val="Arial"/>
        <family val="2"/>
        <charset val="161"/>
      </rPr>
      <t>1</t>
    </r>
    <r>
      <rPr>
        <i/>
        <sz val="10"/>
        <color theme="1"/>
        <rFont val="Arial"/>
        <family val="2"/>
        <charset val="161"/>
      </rPr>
      <t xml:space="preserve">, are required to draw up and maintain a recovery plan providing for measures to be taken by the institution to restore its financial position following a significant deterioration of its financial situation. To that end, CySEC requires said CIFs to complete the present </t>
    </r>
    <r>
      <rPr>
        <b/>
        <i/>
        <sz val="10"/>
        <color theme="1"/>
        <rFont val="Arial"/>
        <family val="2"/>
        <charset val="161"/>
      </rPr>
      <t>Form 20-01</t>
    </r>
    <r>
      <rPr>
        <i/>
        <sz val="10"/>
        <color theme="1"/>
        <rFont val="Arial"/>
        <family val="2"/>
        <charset val="161"/>
      </rPr>
      <t>, providing an overview of the recovery plan maintained. The information provided will be assessed by CySEC in the context of the recovery and resolution framework, under which investment firms are required to devise a plan to be implemented in case of significant deterioration for the restoration of their financial position. Such assessment will allow CySEC to deal efficiently and effectively with institutions that are failing or are likely to fail. Through the information provided, CySEC aims to also assess the extent to which underlying assumptions employed are realistic as well as applicable in case of severe adverse scenarios being materialised.
As per section 5(1) of Law 20(I)/2016 (that transposes Directive 2014/59/EU)</t>
    </r>
    <r>
      <rPr>
        <i/>
        <vertAlign val="superscript"/>
        <sz val="10"/>
        <color theme="1"/>
        <rFont val="Arial"/>
        <family val="2"/>
        <charset val="161"/>
      </rPr>
      <t xml:space="preserve">2 </t>
    </r>
    <r>
      <rPr>
        <i/>
        <sz val="10"/>
        <color theme="1"/>
        <rFont val="Arial"/>
        <family val="2"/>
        <charset val="161"/>
      </rPr>
      <t>and EBA's guidelines (EBA/GL/2015/16)</t>
    </r>
    <r>
      <rPr>
        <i/>
        <vertAlign val="superscript"/>
        <sz val="10"/>
        <color theme="1"/>
        <rFont val="Arial"/>
        <family val="2"/>
        <charset val="161"/>
      </rPr>
      <t>3</t>
    </r>
    <r>
      <rPr>
        <i/>
        <sz val="10"/>
        <color theme="1"/>
        <rFont val="Arial"/>
        <family val="2"/>
        <charset val="161"/>
      </rPr>
      <t xml:space="preserve"> and (EBA/GL/2021/11)</t>
    </r>
    <r>
      <rPr>
        <i/>
        <vertAlign val="superscript"/>
        <sz val="10"/>
        <color theme="1"/>
        <rFont val="Arial"/>
        <family val="2"/>
        <charset val="161"/>
      </rPr>
      <t>4</t>
    </r>
    <r>
      <rPr>
        <i/>
        <sz val="10"/>
        <color theme="1"/>
        <rFont val="Arial"/>
        <family val="2"/>
        <charset val="161"/>
      </rPr>
      <t xml:space="preserve">  certain institutions should be subject to simplified obligations in relation to recovery and resolution planning. To that end, CySEC published its Directive 20-01 stating the criteria for CIFs to determine whether a CIF fall under simplified or full scope obligations in regards to recovery planning. It is noted that different sections of this Form are to be completed depending on scope of obligations, as per tab </t>
    </r>
    <r>
      <rPr>
        <b/>
        <i/>
        <sz val="10"/>
        <color theme="1"/>
        <rFont val="Arial"/>
        <family val="2"/>
        <charset val="161"/>
      </rPr>
      <t xml:space="preserve">'Manual'. 
</t>
    </r>
    <r>
      <rPr>
        <i/>
        <sz val="10"/>
        <color rgb="FFC00000"/>
        <rFont val="Arial"/>
        <family val="2"/>
        <charset val="161"/>
      </rPr>
      <t xml:space="preserve">
</t>
    </r>
    <r>
      <rPr>
        <i/>
        <sz val="10"/>
        <color theme="1"/>
        <rFont val="Arial"/>
        <family val="2"/>
        <charset val="161"/>
      </rPr>
      <t>All figures should be reported in</t>
    </r>
    <r>
      <rPr>
        <b/>
        <i/>
        <sz val="10"/>
        <color theme="1"/>
        <rFont val="Arial"/>
        <family val="2"/>
        <charset val="161"/>
      </rPr>
      <t xml:space="preserve"> EUR thousands</t>
    </r>
    <r>
      <rPr>
        <i/>
        <sz val="10"/>
        <color theme="1"/>
        <rFont val="Arial"/>
        <family val="2"/>
        <charset val="161"/>
      </rPr>
      <t xml:space="preserve">.
</t>
    </r>
  </si>
  <si>
    <r>
      <rPr>
        <u/>
        <vertAlign val="superscript"/>
        <sz val="11"/>
        <color theme="10"/>
        <rFont val="Calibri"/>
        <family val="2"/>
        <charset val="161"/>
        <scheme val="minor"/>
      </rPr>
      <t>4</t>
    </r>
    <r>
      <rPr>
        <u/>
        <sz val="11"/>
        <color theme="10"/>
        <rFont val="Calibri"/>
        <family val="2"/>
        <charset val="161"/>
        <scheme val="minor"/>
      </rPr>
      <t xml:space="preserve"> EBA/GL/2021/11</t>
    </r>
  </si>
  <si>
    <t>The filename should be XX_3006YY_Form20-01, OR XX_3009YY_Form20-01 (for simplified obligations), where XX=identification code of CIF and YY = reporting year (i.e for the reporting date 30 September 2024 (simplified) the filename should be XX_300924_Form20-01).</t>
  </si>
  <si>
    <t>Version: 4</t>
  </si>
  <si>
    <t>Date of update: 26/02/2024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</si>
</sst>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0.0%"/>
    <numFmt numFmtId="166" formatCode="m/d/yy;@"/>
    <numFmt numFmtId="167" formatCode="_-* #,##0.0\ _€_-;\-* #,##0.0\ _€_-;_-* &quot;-&quot;??\ _€_-;_-@_-"/>
    <numFmt numFmtId="168" formatCode="_-* #,##0\ _€_-;\-* #,##0\ _€_-;_-* &quot;-&quot;??\ _€_-;_-@_-"/>
    <numFmt numFmtId="169" formatCode="#,##0.0"/>
  </numFmts>
  <fonts count="75" x14ac:knownFonts="1">
    <font>
      <sz val="11"/>
      <color theme="1"/>
      <name val="Calibri"/>
      <family val="2"/>
      <charset val="161"/>
      <scheme val="minor"/>
    </font>
    <font>
      <sz val="10"/>
      <color theme="1"/>
      <name val="Arial"/>
      <family val="2"/>
      <charset val="161"/>
    </font>
    <font>
      <b/>
      <sz val="10"/>
      <color theme="0" tint="-0.499984740745262"/>
      <name val="Arial"/>
      <family val="2"/>
      <charset val="161"/>
    </font>
    <font>
      <sz val="10"/>
      <color theme="1"/>
      <name val="Arial"/>
      <family val="2"/>
      <charset val="161"/>
    </font>
    <font>
      <b/>
      <sz val="10"/>
      <color theme="0"/>
      <name val="Arial"/>
      <family val="2"/>
      <charset val="161"/>
    </font>
    <font>
      <i/>
      <sz val="10"/>
      <color theme="1"/>
      <name val="Arial"/>
      <family val="2"/>
      <charset val="161"/>
    </font>
    <font>
      <b/>
      <sz val="9"/>
      <color theme="0" tint="-0.499984740745262"/>
      <name val="Arial"/>
      <family val="2"/>
      <charset val="161"/>
    </font>
    <font>
      <sz val="9"/>
      <color theme="1"/>
      <name val="Arial"/>
      <family val="2"/>
      <charset val="161"/>
    </font>
    <font>
      <b/>
      <sz val="9"/>
      <color theme="0"/>
      <name val="Arial"/>
      <family val="2"/>
      <charset val="161"/>
    </font>
    <font>
      <sz val="10"/>
      <name val="Arial"/>
      <family val="2"/>
      <charset val="161"/>
    </font>
    <font>
      <sz val="10"/>
      <color theme="0"/>
      <name val="Arial"/>
      <family val="2"/>
      <charset val="161"/>
    </font>
    <font>
      <b/>
      <sz val="10"/>
      <color theme="1"/>
      <name val="Arial"/>
      <family val="2"/>
      <charset val="161"/>
    </font>
    <font>
      <sz val="11"/>
      <color theme="1"/>
      <name val="Calibri"/>
      <family val="2"/>
      <charset val="161"/>
      <scheme val="minor"/>
    </font>
    <font>
      <b/>
      <sz val="9"/>
      <color rgb="FFFFFFFF"/>
      <name val="Arial"/>
      <family val="2"/>
      <charset val="161"/>
    </font>
    <font>
      <sz val="9"/>
      <name val="Arial"/>
      <family val="2"/>
      <charset val="161"/>
    </font>
    <font>
      <i/>
      <sz val="8"/>
      <color theme="0"/>
      <name val="Arial"/>
      <family val="2"/>
      <charset val="161"/>
    </font>
    <font>
      <b/>
      <sz val="9"/>
      <name val="Arial"/>
      <family val="2"/>
      <charset val="161"/>
    </font>
    <font>
      <sz val="10"/>
      <color rgb="FF31869B"/>
      <name val="Arial"/>
      <family val="2"/>
      <charset val="161"/>
    </font>
    <font>
      <b/>
      <sz val="10"/>
      <color rgb="FF31869B"/>
      <name val="Arial"/>
      <family val="2"/>
      <charset val="161"/>
    </font>
    <font>
      <b/>
      <i/>
      <sz val="10"/>
      <color rgb="FF31869B"/>
      <name val="Arial"/>
      <family val="2"/>
      <charset val="161"/>
    </font>
    <font>
      <i/>
      <sz val="8"/>
      <name val="Arial"/>
      <family val="2"/>
      <charset val="161"/>
    </font>
    <font>
      <b/>
      <i/>
      <sz val="10"/>
      <color rgb="FF000000"/>
      <name val="Arial"/>
      <family val="2"/>
      <charset val="161"/>
    </font>
    <font>
      <i/>
      <sz val="10"/>
      <color rgb="FF000000"/>
      <name val="Arial"/>
      <family val="2"/>
      <charset val="161"/>
    </font>
    <font>
      <sz val="11"/>
      <color theme="0"/>
      <name val="Calibri"/>
      <family val="2"/>
      <charset val="161"/>
      <scheme val="minor"/>
    </font>
    <font>
      <b/>
      <i/>
      <sz val="10"/>
      <color theme="1"/>
      <name val="Arial"/>
      <family val="2"/>
      <charset val="161"/>
    </font>
    <font>
      <b/>
      <i/>
      <sz val="10"/>
      <color theme="5"/>
      <name val="Arial"/>
      <family val="2"/>
      <charset val="161"/>
    </font>
    <font>
      <i/>
      <sz val="7"/>
      <color rgb="FF000000"/>
      <name val="Arial"/>
      <family val="2"/>
      <charset val="161"/>
    </font>
    <font>
      <sz val="11"/>
      <color theme="1"/>
      <name val="Arial"/>
      <family val="2"/>
      <charset val="161"/>
    </font>
    <font>
      <i/>
      <sz val="10"/>
      <color rgb="FFC00000"/>
      <name val="Arial"/>
      <family val="2"/>
      <charset val="161"/>
    </font>
    <font>
      <i/>
      <sz val="10"/>
      <name val="Arial"/>
      <family val="2"/>
      <charset val="161"/>
    </font>
    <font>
      <b/>
      <i/>
      <sz val="10"/>
      <color theme="9"/>
      <name val="Arial"/>
      <family val="2"/>
      <charset val="161"/>
    </font>
    <font>
      <sz val="10"/>
      <color rgb="FFFF0000"/>
      <name val="Arial"/>
      <family val="2"/>
      <charset val="161"/>
    </font>
    <font>
      <b/>
      <sz val="10"/>
      <name val="Arial"/>
      <family val="2"/>
      <charset val="161"/>
    </font>
    <font>
      <b/>
      <i/>
      <sz val="10"/>
      <name val="Arial"/>
      <family val="2"/>
      <charset val="161"/>
    </font>
    <font>
      <b/>
      <sz val="11"/>
      <name val="Calibri"/>
      <family val="2"/>
      <charset val="161"/>
    </font>
    <font>
      <b/>
      <sz val="11"/>
      <name val="Calibri"/>
      <family val="2"/>
    </font>
    <font>
      <sz val="11"/>
      <name val="Wingdings"/>
      <charset val="2"/>
    </font>
    <font>
      <sz val="11"/>
      <name val="Calibri"/>
      <family val="2"/>
    </font>
    <font>
      <sz val="11"/>
      <name val="Calibri"/>
      <family val="2"/>
      <charset val="161"/>
    </font>
    <font>
      <b/>
      <u/>
      <sz val="10"/>
      <color theme="0"/>
      <name val="Arial"/>
      <family val="2"/>
      <charset val="161"/>
    </font>
    <font>
      <vertAlign val="superscript"/>
      <sz val="10"/>
      <name val="Arial"/>
      <family val="2"/>
      <charset val="161"/>
    </font>
    <font>
      <i/>
      <vertAlign val="superscript"/>
      <sz val="10"/>
      <color theme="1"/>
      <name val="Arial"/>
      <family val="2"/>
      <charset val="161"/>
    </font>
    <font>
      <u/>
      <sz val="11"/>
      <color theme="10"/>
      <name val="Calibri"/>
      <family val="2"/>
      <charset val="161"/>
      <scheme val="minor"/>
    </font>
    <font>
      <vertAlign val="superscript"/>
      <sz val="11"/>
      <name val="Calibri"/>
      <family val="2"/>
      <charset val="161"/>
      <scheme val="minor"/>
    </font>
    <font>
      <u/>
      <sz val="10"/>
      <color theme="1"/>
      <name val="Arial"/>
      <family val="2"/>
      <charset val="161"/>
    </font>
    <font>
      <sz val="11"/>
      <color theme="10"/>
      <name val="Calibri"/>
      <family val="2"/>
      <charset val="161"/>
      <scheme val="minor"/>
    </font>
    <font>
      <b/>
      <i/>
      <u/>
      <sz val="10"/>
      <color theme="1"/>
      <name val="Arial"/>
      <family val="2"/>
      <charset val="161"/>
    </font>
    <font>
      <b/>
      <sz val="11"/>
      <color theme="1"/>
      <name val="Calibri"/>
      <family val="2"/>
      <charset val="161"/>
      <scheme val="minor"/>
    </font>
    <font>
      <sz val="9"/>
      <color rgb="FFFF0000"/>
      <name val="Arial"/>
      <family val="2"/>
      <charset val="161"/>
    </font>
    <font>
      <b/>
      <i/>
      <sz val="10"/>
      <color rgb="FFFF0000"/>
      <name val="Arial"/>
      <family val="2"/>
      <charset val="161"/>
    </font>
    <font>
      <i/>
      <sz val="9"/>
      <color rgb="FF000000"/>
      <name val="Arial"/>
      <family val="2"/>
      <charset val="161"/>
    </font>
    <font>
      <sz val="9"/>
      <color theme="1"/>
      <name val="Calibri"/>
      <family val="2"/>
      <charset val="161"/>
      <scheme val="minor"/>
    </font>
    <font>
      <sz val="11"/>
      <color rgb="FFFF0000"/>
      <name val="Calibri"/>
      <family val="2"/>
      <charset val="161"/>
      <scheme val="minor"/>
    </font>
    <font>
      <b/>
      <sz val="36"/>
      <color theme="0"/>
      <name val="Calibri"/>
      <family val="2"/>
      <charset val="161"/>
      <scheme val="minor"/>
    </font>
    <font>
      <b/>
      <sz val="11"/>
      <name val="Calibri"/>
      <family val="2"/>
      <charset val="161"/>
      <scheme val="minor"/>
    </font>
    <font>
      <b/>
      <sz val="13"/>
      <color rgb="FF31859C"/>
      <name val="Arial"/>
      <family val="2"/>
      <charset val="161"/>
    </font>
    <font>
      <b/>
      <sz val="12"/>
      <color rgb="FFFFFFFF"/>
      <name val="Calibri Light"/>
      <family val="2"/>
      <charset val="161"/>
      <scheme val="major"/>
    </font>
    <font>
      <sz val="12"/>
      <color rgb="FF000000"/>
      <name val="Calibri Light"/>
      <family val="2"/>
      <charset val="161"/>
      <scheme val="major"/>
    </font>
    <font>
      <sz val="12"/>
      <color theme="0"/>
      <name val="Calibri Light"/>
      <family val="2"/>
      <charset val="161"/>
      <scheme val="major"/>
    </font>
    <font>
      <sz val="12"/>
      <name val="Calibri Light"/>
      <family val="2"/>
      <charset val="161"/>
      <scheme val="major"/>
    </font>
    <font>
      <b/>
      <i/>
      <sz val="12"/>
      <color rgb="FF000000"/>
      <name val="Calibri Light"/>
      <family val="2"/>
      <charset val="161"/>
      <scheme val="major"/>
    </font>
    <font>
      <b/>
      <sz val="11"/>
      <color theme="1"/>
      <name val="Arial"/>
      <family val="2"/>
      <charset val="161"/>
    </font>
    <font>
      <b/>
      <u/>
      <sz val="10"/>
      <color theme="1"/>
      <name val="Arial"/>
      <family val="2"/>
      <charset val="161"/>
    </font>
    <font>
      <sz val="10"/>
      <color rgb="FF3186A5"/>
      <name val="Arial"/>
      <family val="2"/>
      <charset val="161"/>
    </font>
    <font>
      <b/>
      <sz val="10"/>
      <color rgb="FF3186A5"/>
      <name val="Arial"/>
      <family val="2"/>
      <charset val="161"/>
    </font>
    <font>
      <b/>
      <u/>
      <sz val="10"/>
      <color rgb="FF3186A5"/>
      <name val="Arial"/>
      <family val="2"/>
      <charset val="161"/>
    </font>
    <font>
      <i/>
      <sz val="10"/>
      <color rgb="FF3186A5"/>
      <name val="Arial"/>
      <family val="2"/>
      <charset val="161"/>
    </font>
    <font>
      <b/>
      <i/>
      <u/>
      <sz val="10"/>
      <name val="Arial"/>
      <family val="2"/>
      <charset val="161"/>
    </font>
    <font>
      <b/>
      <sz val="12"/>
      <color theme="0"/>
      <name val="Arial"/>
      <family val="2"/>
      <charset val="161"/>
    </font>
    <font>
      <sz val="12"/>
      <color theme="1"/>
      <name val="Arial"/>
      <family val="2"/>
      <charset val="161"/>
    </font>
    <font>
      <b/>
      <i/>
      <sz val="9"/>
      <color theme="1"/>
      <name val="Arial"/>
      <family val="2"/>
      <charset val="161"/>
    </font>
    <font>
      <i/>
      <u/>
      <sz val="10"/>
      <color theme="1"/>
      <name val="Arial"/>
      <family val="2"/>
      <charset val="161"/>
    </font>
    <font>
      <i/>
      <sz val="9"/>
      <color theme="1"/>
      <name val="Arial"/>
      <family val="2"/>
      <charset val="161"/>
    </font>
    <font>
      <sz val="11"/>
      <name val="Arial"/>
      <family val="2"/>
      <charset val="161"/>
    </font>
    <font>
      <u/>
      <vertAlign val="superscript"/>
      <sz val="11"/>
      <color theme="10"/>
      <name val="Calibri"/>
      <family val="2"/>
      <charset val="161"/>
      <scheme val="minor"/>
    </font>
  </fonts>
  <fills count="23">
    <fill>
      <patternFill patternType="none"/>
    </fill>
    <fill>
      <patternFill patternType="gray125"/>
    </fill>
    <fill>
      <patternFill patternType="solid">
        <fgColor rgb="FFCBD936"/>
        <bgColor indexed="64"/>
      </patternFill>
    </fill>
    <fill>
      <patternFill patternType="solid">
        <fgColor rgb="FF31869B"/>
        <bgColor indexed="64"/>
      </patternFill>
    </fill>
    <fill>
      <patternFill patternType="solid">
        <fgColor rgb="FFEBF1DE"/>
        <bgColor indexed="64"/>
      </patternFill>
    </fill>
    <fill>
      <patternFill patternType="solid">
        <fgColor theme="9" tint="-0.249977111117893"/>
        <bgColor indexed="64"/>
      </patternFill>
    </fill>
    <fill>
      <patternFill patternType="solid">
        <fgColor rgb="FFBCBDBF"/>
        <bgColor indexed="64"/>
      </patternFill>
    </fill>
    <fill>
      <patternFill patternType="solid">
        <fgColor rgb="FFB7DEE8"/>
        <bgColor indexed="64"/>
      </patternFill>
    </fill>
    <fill>
      <patternFill patternType="solid">
        <fgColor rgb="FFE5F2F7"/>
        <bgColor indexed="64"/>
      </patternFill>
    </fill>
    <fill>
      <patternFill patternType="solid">
        <fgColor rgb="FFC0C0C0"/>
      </patternFill>
    </fill>
    <fill>
      <patternFill patternType="solid">
        <fgColor theme="0"/>
        <bgColor indexed="64"/>
      </patternFill>
    </fill>
    <fill>
      <patternFill patternType="solid">
        <fgColor rgb="FF31859C"/>
        <bgColor indexed="64"/>
      </patternFill>
    </fill>
    <fill>
      <patternFill patternType="solid">
        <fgColor rgb="FF002060"/>
        <bgColor indexed="64"/>
      </patternFill>
    </fill>
    <fill>
      <patternFill patternType="solid">
        <fgColor rgb="FFBFBFBF"/>
        <bgColor indexed="64"/>
      </patternFill>
    </fill>
    <fill>
      <patternFill patternType="solid">
        <fgColor rgb="FF006172"/>
        <bgColor indexed="64"/>
      </patternFill>
    </fill>
    <fill>
      <patternFill patternType="solid">
        <fgColor rgb="FF0099CC"/>
        <bgColor indexed="64"/>
      </patternFill>
    </fill>
    <fill>
      <patternFill patternType="solid">
        <fgColor theme="4" tint="0.59999389629810485"/>
        <bgColor indexed="64"/>
      </patternFill>
    </fill>
    <fill>
      <patternFill patternType="solid">
        <fgColor rgb="FF7030A0"/>
        <bgColor indexed="64"/>
      </patternFill>
    </fill>
    <fill>
      <patternFill patternType="solid">
        <fgColor rgb="FFEBF1F5"/>
        <bgColor indexed="64"/>
      </patternFill>
    </fill>
    <fill>
      <patternFill patternType="solid">
        <fgColor rgb="FF3186A5"/>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79998168889431442"/>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1"/>
      </left>
      <right/>
      <top/>
      <bottom/>
      <diagonal/>
    </border>
    <border>
      <left/>
      <right style="thin">
        <color indexed="64"/>
      </right>
      <top/>
      <bottom/>
      <diagonal/>
    </border>
    <border>
      <left/>
      <right/>
      <top style="thin">
        <color indexed="64"/>
      </top>
      <bottom style="thin">
        <color indexed="64"/>
      </bottom>
      <diagonal/>
    </border>
    <border>
      <left style="medium">
        <color rgb="FF31869B"/>
      </left>
      <right style="medium">
        <color rgb="FF31869B"/>
      </right>
      <top style="medium">
        <color rgb="FF31869B"/>
      </top>
      <bottom style="medium">
        <color rgb="FF31869B"/>
      </bottom>
      <diagonal/>
    </border>
    <border>
      <left style="medium">
        <color rgb="FF31869B"/>
      </left>
      <right/>
      <top style="medium">
        <color rgb="FF31869B"/>
      </top>
      <bottom/>
      <diagonal/>
    </border>
    <border>
      <left/>
      <right/>
      <top style="medium">
        <color rgb="FF31869B"/>
      </top>
      <bottom/>
      <diagonal/>
    </border>
    <border>
      <left/>
      <right style="medium">
        <color rgb="FF31869B"/>
      </right>
      <top style="medium">
        <color rgb="FF31869B"/>
      </top>
      <bottom/>
      <diagonal/>
    </border>
    <border>
      <left style="medium">
        <color rgb="FF31869B"/>
      </left>
      <right/>
      <top/>
      <bottom/>
      <diagonal/>
    </border>
    <border>
      <left/>
      <right style="medium">
        <color rgb="FF31869B"/>
      </right>
      <top/>
      <bottom/>
      <diagonal/>
    </border>
    <border>
      <left style="medium">
        <color rgb="FF31869B"/>
      </left>
      <right/>
      <top/>
      <bottom style="medium">
        <color rgb="FF31869B"/>
      </bottom>
      <diagonal/>
    </border>
    <border>
      <left/>
      <right/>
      <top/>
      <bottom style="medium">
        <color rgb="FF31869B"/>
      </bottom>
      <diagonal/>
    </border>
    <border>
      <left/>
      <right style="medium">
        <color rgb="FF31869B"/>
      </right>
      <top/>
      <bottom style="medium">
        <color rgb="FF31869B"/>
      </bottom>
      <diagonal/>
    </border>
    <border>
      <left/>
      <right/>
      <top style="thin">
        <color indexed="64"/>
      </top>
      <bottom/>
      <diagonal/>
    </border>
    <border>
      <left style="medium">
        <color rgb="FF31869B"/>
      </left>
      <right/>
      <top style="medium">
        <color rgb="FF31869B"/>
      </top>
      <bottom style="medium">
        <color rgb="FF31869B"/>
      </bottom>
      <diagonal/>
    </border>
    <border>
      <left/>
      <right style="medium">
        <color rgb="FF31869B"/>
      </right>
      <top style="medium">
        <color rgb="FF31869B"/>
      </top>
      <bottom style="medium">
        <color rgb="FF31869B"/>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rgb="FF31869B"/>
      </bottom>
      <diagonal/>
    </border>
    <border>
      <left/>
      <right style="medium">
        <color rgb="FF31869B"/>
      </right>
      <top/>
      <bottom style="thin">
        <color rgb="FF31869B"/>
      </bottom>
      <diagonal/>
    </border>
    <border>
      <left/>
      <right/>
      <top style="thin">
        <color rgb="FF31869B"/>
      </top>
      <bottom/>
      <diagonal/>
    </border>
    <border>
      <left style="medium">
        <color rgb="FF31869B"/>
      </left>
      <right/>
      <top style="thin">
        <color rgb="FF31869B"/>
      </top>
      <bottom/>
      <diagonal/>
    </border>
    <border>
      <left/>
      <right style="medium">
        <color rgb="FF31869B"/>
      </right>
      <top style="thin">
        <color rgb="FF31869B"/>
      </top>
      <bottom/>
      <diagonal/>
    </border>
    <border>
      <left style="medium">
        <color rgb="FF31869B"/>
      </left>
      <right style="thin">
        <color indexed="64"/>
      </right>
      <top style="thin">
        <color indexed="64"/>
      </top>
      <bottom style="thin">
        <color indexed="64"/>
      </bottom>
      <diagonal/>
    </border>
    <border>
      <left style="medium">
        <color rgb="FF31869B"/>
      </left>
      <right style="thin">
        <color indexed="64"/>
      </right>
      <top/>
      <bottom style="thin">
        <color indexed="64"/>
      </bottom>
      <diagonal/>
    </border>
    <border>
      <left style="medium">
        <color rgb="FF31869B"/>
      </left>
      <right/>
      <top style="thin">
        <color indexed="64"/>
      </top>
      <bottom style="thin">
        <color indexed="64"/>
      </bottom>
      <diagonal/>
    </border>
    <border>
      <left style="medium">
        <color rgb="FF31869B"/>
      </left>
      <right style="thin">
        <color rgb="FF31869B"/>
      </right>
      <top style="medium">
        <color rgb="FF31869B"/>
      </top>
      <bottom/>
      <diagonal/>
    </border>
    <border>
      <left style="medium">
        <color rgb="FF31869B"/>
      </left>
      <right style="thin">
        <color rgb="FF31869B"/>
      </right>
      <top/>
      <bottom/>
      <diagonal/>
    </border>
    <border>
      <left style="thin">
        <color rgb="FF31869B"/>
      </left>
      <right style="thin">
        <color rgb="FF31869B"/>
      </right>
      <top/>
      <bottom/>
      <diagonal/>
    </border>
    <border>
      <left style="medium">
        <color rgb="FF31869B"/>
      </left>
      <right style="thin">
        <color rgb="FF31869B"/>
      </right>
      <top/>
      <bottom style="medium">
        <color rgb="FF31869B"/>
      </bottom>
      <diagonal/>
    </border>
    <border>
      <left style="thin">
        <color rgb="FF31869B"/>
      </left>
      <right style="thin">
        <color rgb="FF31869B"/>
      </right>
      <top/>
      <bottom style="medium">
        <color rgb="FF31869B"/>
      </bottom>
      <diagonal/>
    </border>
    <border>
      <left style="medium">
        <color rgb="FF31869B"/>
      </left>
      <right/>
      <top style="medium">
        <color rgb="FF31869B"/>
      </top>
      <bottom style="thin">
        <color rgb="FF31869B"/>
      </bottom>
      <diagonal/>
    </border>
    <border>
      <left/>
      <right/>
      <top style="medium">
        <color rgb="FF31869B"/>
      </top>
      <bottom style="thin">
        <color rgb="FF31869B"/>
      </bottom>
      <diagonal/>
    </border>
    <border>
      <left/>
      <right style="medium">
        <color rgb="FF31869B"/>
      </right>
      <top style="medium">
        <color rgb="FF31869B"/>
      </top>
      <bottom style="thin">
        <color rgb="FF31869B"/>
      </bottom>
      <diagonal/>
    </border>
    <border>
      <left style="medium">
        <color rgb="FF31869B"/>
      </left>
      <right/>
      <top style="thin">
        <color rgb="FF31869B"/>
      </top>
      <bottom style="thin">
        <color rgb="FF31869B"/>
      </bottom>
      <diagonal/>
    </border>
    <border>
      <left/>
      <right/>
      <top style="thin">
        <color rgb="FF31869B"/>
      </top>
      <bottom style="thin">
        <color rgb="FF31869B"/>
      </bottom>
      <diagonal/>
    </border>
    <border>
      <left/>
      <right style="medium">
        <color rgb="FF31869B"/>
      </right>
      <top style="thin">
        <color rgb="FF31869B"/>
      </top>
      <bottom style="thin">
        <color rgb="FF31869B"/>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31869B"/>
      </left>
      <right/>
      <top/>
      <bottom style="thin">
        <color indexed="64"/>
      </bottom>
      <diagonal/>
    </border>
    <border>
      <left style="thin">
        <color rgb="FF31869B"/>
      </left>
      <right/>
      <top/>
      <bottom/>
      <diagonal/>
    </border>
    <border>
      <left style="thin">
        <color rgb="FF31869B"/>
      </left>
      <right style="medium">
        <color rgb="FF31869B"/>
      </right>
      <top style="medium">
        <color rgb="FF31869B"/>
      </top>
      <bottom/>
      <diagonal/>
    </border>
    <border>
      <left style="thin">
        <color rgb="FF31869B"/>
      </left>
      <right style="medium">
        <color rgb="FF31869B"/>
      </right>
      <top/>
      <bottom/>
      <diagonal/>
    </border>
    <border>
      <left style="thin">
        <color rgb="FF31869B"/>
      </left>
      <right/>
      <top/>
      <bottom style="medium">
        <color rgb="FF31869B"/>
      </bottom>
      <diagonal/>
    </border>
    <border>
      <left style="thin">
        <color rgb="FF31869B"/>
      </left>
      <right/>
      <top style="thin">
        <color rgb="FF31869B"/>
      </top>
      <bottom style="medium">
        <color rgb="FF31869B"/>
      </bottom>
      <diagonal/>
    </border>
    <border>
      <left/>
      <right style="thin">
        <color rgb="FF31869B"/>
      </right>
      <top style="thin">
        <color rgb="FF31869B"/>
      </top>
      <bottom style="medium">
        <color rgb="FF31869B"/>
      </bottom>
      <diagonal/>
    </border>
    <border>
      <left/>
      <right/>
      <top style="thin">
        <color rgb="FF31869B"/>
      </top>
      <bottom style="medium">
        <color rgb="FF31869B"/>
      </bottom>
      <diagonal/>
    </border>
    <border>
      <left/>
      <right style="medium">
        <color rgb="FF31869B"/>
      </right>
      <top style="thin">
        <color rgb="FF31869B"/>
      </top>
      <bottom style="medium">
        <color rgb="FF31869B"/>
      </bottom>
      <diagonal/>
    </border>
    <border>
      <left/>
      <right style="thin">
        <color rgb="FF31869B"/>
      </right>
      <top style="medium">
        <color rgb="FF31869B"/>
      </top>
      <bottom style="medium">
        <color rgb="FF31869B"/>
      </bottom>
      <diagonal/>
    </border>
    <border>
      <left style="thin">
        <color rgb="FF31869B"/>
      </left>
      <right/>
      <top style="medium">
        <color rgb="FF31869B"/>
      </top>
      <bottom style="medium">
        <color rgb="FF31869B"/>
      </bottom>
      <diagonal/>
    </border>
    <border>
      <left/>
      <right/>
      <top style="medium">
        <color rgb="FF31869B"/>
      </top>
      <bottom style="medium">
        <color rgb="FF31869B"/>
      </bottom>
      <diagonal/>
    </border>
    <border>
      <left style="medium">
        <color rgb="FF31869B"/>
      </left>
      <right style="thin">
        <color rgb="FF31869B"/>
      </right>
      <top style="medium">
        <color rgb="FF31869B"/>
      </top>
      <bottom style="medium">
        <color rgb="FF31869B"/>
      </bottom>
      <diagonal/>
    </border>
    <border>
      <left style="medium">
        <color rgb="FF31869B"/>
      </left>
      <right style="thin">
        <color rgb="FF31869B"/>
      </right>
      <top style="thin">
        <color rgb="FF31869B"/>
      </top>
      <bottom style="medium">
        <color rgb="FF31869B"/>
      </bottom>
      <diagonal/>
    </border>
    <border>
      <left style="thin">
        <color indexed="64"/>
      </left>
      <right/>
      <top/>
      <bottom/>
      <diagonal/>
    </border>
    <border>
      <left style="medium">
        <color rgb="FF31869B"/>
      </left>
      <right style="medium">
        <color rgb="FF31869B"/>
      </right>
      <top style="medium">
        <color rgb="FF31869B"/>
      </top>
      <bottom/>
      <diagonal/>
    </border>
    <border>
      <left style="medium">
        <color rgb="FF31869B"/>
      </left>
      <right style="medium">
        <color rgb="FF31869B"/>
      </right>
      <top/>
      <bottom style="medium">
        <color rgb="FF31869B"/>
      </bottom>
      <diagonal/>
    </border>
    <border>
      <left style="thin">
        <color rgb="FF31869B"/>
      </left>
      <right style="thin">
        <color rgb="FF31869B"/>
      </right>
      <top style="medium">
        <color rgb="FF31869B"/>
      </top>
      <bottom style="medium">
        <color rgb="FF31869B"/>
      </bottom>
      <diagonal/>
    </border>
    <border>
      <left style="thin">
        <color rgb="FF31869B"/>
      </left>
      <right style="medium">
        <color rgb="FF31869B"/>
      </right>
      <top style="medium">
        <color rgb="FF31869B"/>
      </top>
      <bottom style="medium">
        <color rgb="FF31869B"/>
      </bottom>
      <diagonal/>
    </border>
    <border>
      <left style="medium">
        <color rgb="FF31869B"/>
      </left>
      <right style="thin">
        <color rgb="FF31869B"/>
      </right>
      <top style="thin">
        <color rgb="FF31869B"/>
      </top>
      <bottom style="thin">
        <color rgb="FF31869B"/>
      </bottom>
      <diagonal/>
    </border>
    <border>
      <left style="thin">
        <color rgb="FF31869B"/>
      </left>
      <right style="thin">
        <color rgb="FF31869B"/>
      </right>
      <top style="thin">
        <color rgb="FF31869B"/>
      </top>
      <bottom style="thin">
        <color rgb="FF31869B"/>
      </bottom>
      <diagonal/>
    </border>
    <border>
      <left style="thin">
        <color rgb="FF31869B"/>
      </left>
      <right style="thin">
        <color rgb="FF31869B"/>
      </right>
      <top style="thin">
        <color rgb="FF31869B"/>
      </top>
      <bottom style="medium">
        <color rgb="FF31869B"/>
      </bottom>
      <diagonal/>
    </border>
    <border>
      <left style="thin">
        <color rgb="FF31869B"/>
      </left>
      <right style="medium">
        <color rgb="FF31869B"/>
      </right>
      <top style="thin">
        <color rgb="FF31869B"/>
      </top>
      <bottom style="medium">
        <color rgb="FF31869B"/>
      </bottom>
      <diagonal/>
    </border>
    <border>
      <left/>
      <right style="thin">
        <color rgb="FF31869B"/>
      </right>
      <top style="thin">
        <color rgb="FF31869B"/>
      </top>
      <bottom style="thin">
        <color rgb="FF31869B"/>
      </bottom>
      <diagonal/>
    </border>
    <border>
      <left/>
      <right style="thin">
        <color rgb="FF31869B"/>
      </right>
      <top/>
      <bottom/>
      <diagonal/>
    </border>
    <border>
      <left style="thin">
        <color rgb="FF31869B"/>
      </left>
      <right/>
      <top style="medium">
        <color rgb="FF31869B"/>
      </top>
      <bottom style="thin">
        <color rgb="FF31869B"/>
      </bottom>
      <diagonal/>
    </border>
    <border>
      <left style="medium">
        <color rgb="FF31869B"/>
      </left>
      <right/>
      <top style="thin">
        <color rgb="FF31869B"/>
      </top>
      <bottom style="medium">
        <color rgb="FF31869B"/>
      </bottom>
      <diagonal/>
    </border>
    <border>
      <left style="thin">
        <color rgb="FF31869B"/>
      </left>
      <right/>
      <top style="thin">
        <color rgb="FF31869B"/>
      </top>
      <bottom style="thin">
        <color rgb="FF31869B"/>
      </bottom>
      <diagonal/>
    </border>
    <border>
      <left style="thin">
        <color indexed="64"/>
      </left>
      <right/>
      <top style="thin">
        <color indexed="64"/>
      </top>
      <bottom/>
      <diagonal/>
    </border>
    <border>
      <left/>
      <right style="medium">
        <color rgb="FF31869B"/>
      </right>
      <top style="thin">
        <color indexed="64"/>
      </top>
      <bottom/>
      <diagonal/>
    </border>
    <border>
      <left style="medium">
        <color rgb="FF31869B"/>
      </left>
      <right/>
      <top/>
      <bottom style="thin">
        <color rgb="FF31869B"/>
      </bottom>
      <diagonal/>
    </border>
    <border>
      <left/>
      <right style="medium">
        <color rgb="FF31869B"/>
      </right>
      <top style="thin">
        <color indexed="64"/>
      </top>
      <bottom style="thin">
        <color indexed="64"/>
      </bottom>
      <diagonal/>
    </border>
    <border>
      <left style="medium">
        <color rgb="FF31869B"/>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right style="medium">
        <color indexed="64"/>
      </right>
      <top/>
      <bottom style="dashed">
        <color indexed="64"/>
      </bottom>
      <diagonal/>
    </border>
    <border>
      <left style="medium">
        <color indexed="64"/>
      </left>
      <right style="medium">
        <color indexed="64"/>
      </right>
      <top style="dashed">
        <color indexed="64"/>
      </top>
      <bottom style="dotted">
        <color indexed="64"/>
      </bottom>
      <diagonal/>
    </border>
    <border>
      <left style="thin">
        <color rgb="FF31869B"/>
      </left>
      <right/>
      <top/>
      <bottom style="thin">
        <color rgb="FF31869B"/>
      </bottom>
      <diagonal/>
    </border>
    <border>
      <left/>
      <right style="thin">
        <color rgb="FF31869B"/>
      </right>
      <top/>
      <bottom style="thin">
        <color rgb="FF31869B"/>
      </bottom>
      <diagonal/>
    </border>
    <border>
      <left/>
      <right style="thin">
        <color rgb="FF31869B"/>
      </right>
      <top/>
      <bottom style="medium">
        <color rgb="FF31869B"/>
      </bottom>
      <diagonal/>
    </border>
    <border>
      <left style="thin">
        <color rgb="FF31869B"/>
      </left>
      <right style="medium">
        <color rgb="FF31869B"/>
      </right>
      <top/>
      <bottom style="medium">
        <color rgb="FF31869B"/>
      </bottom>
      <diagonal/>
    </border>
    <border>
      <left style="medium">
        <color rgb="FF31869B"/>
      </left>
      <right style="thin">
        <color rgb="FF31869B"/>
      </right>
      <top style="thin">
        <color rgb="FF31869B"/>
      </top>
      <bottom/>
      <diagonal/>
    </border>
    <border>
      <left style="thin">
        <color rgb="FF31869B"/>
      </left>
      <right style="medium">
        <color rgb="FF31869B"/>
      </right>
      <top style="medium">
        <color rgb="FF31869B"/>
      </top>
      <bottom style="thin">
        <color rgb="FF31869B"/>
      </bottom>
      <diagonal/>
    </border>
    <border>
      <left style="thin">
        <color rgb="FF31869B"/>
      </left>
      <right style="thin">
        <color rgb="FF31869B"/>
      </right>
      <top style="medium">
        <color rgb="FF31869B"/>
      </top>
      <bottom style="thin">
        <color rgb="FF31869B"/>
      </bottom>
      <diagonal/>
    </border>
    <border>
      <left style="thin">
        <color rgb="FF31869B"/>
      </left>
      <right style="thin">
        <color rgb="FF31869B"/>
      </right>
      <top/>
      <bottom style="thin">
        <color rgb="FF31869B"/>
      </bottom>
      <diagonal/>
    </border>
    <border>
      <left style="medium">
        <color rgb="FF31869B"/>
      </left>
      <right style="thin">
        <color rgb="FF31869B"/>
      </right>
      <top style="medium">
        <color rgb="FF31869B"/>
      </top>
      <bottom style="thin">
        <color rgb="FF31869B"/>
      </bottom>
      <diagonal/>
    </border>
    <border>
      <left/>
      <right style="thin">
        <color rgb="FF31869B"/>
      </right>
      <top style="medium">
        <color rgb="FF31869B"/>
      </top>
      <bottom style="thin">
        <color rgb="FF31869B"/>
      </bottom>
      <diagonal/>
    </border>
    <border>
      <left style="thin">
        <color rgb="FF31869B"/>
      </left>
      <right/>
      <top style="thin">
        <color rgb="FF31869B"/>
      </top>
      <bottom/>
      <diagonal/>
    </border>
    <border>
      <left/>
      <right style="thin">
        <color rgb="FF31869B"/>
      </right>
      <top style="thin">
        <color rgb="FF31869B"/>
      </top>
      <bottom/>
      <diagonal/>
    </border>
    <border>
      <left style="medium">
        <color rgb="FF31869B"/>
      </left>
      <right style="medium">
        <color rgb="FF31869B"/>
      </right>
      <top style="thin">
        <color rgb="FF31869B"/>
      </top>
      <bottom style="medium">
        <color rgb="FF31869B"/>
      </bottom>
      <diagonal/>
    </border>
    <border>
      <left style="medium">
        <color rgb="FF31869B"/>
      </left>
      <right style="medium">
        <color rgb="FF31869B"/>
      </right>
      <top style="medium">
        <color rgb="FF31869B"/>
      </top>
      <bottom style="thin">
        <color rgb="FF31869B"/>
      </bottom>
      <diagonal/>
    </border>
    <border>
      <left style="medium">
        <color rgb="FF3186A5"/>
      </left>
      <right/>
      <top style="medium">
        <color rgb="FF3186A5"/>
      </top>
      <bottom style="medium">
        <color rgb="FF3186A5"/>
      </bottom>
      <diagonal/>
    </border>
    <border>
      <left/>
      <right/>
      <top style="medium">
        <color rgb="FF3186A5"/>
      </top>
      <bottom style="medium">
        <color rgb="FF3186A5"/>
      </bottom>
      <diagonal/>
    </border>
    <border>
      <left/>
      <right style="medium">
        <color rgb="FF3186A5"/>
      </right>
      <top style="medium">
        <color rgb="FF3186A5"/>
      </top>
      <bottom style="medium">
        <color rgb="FF3186A5"/>
      </bottom>
      <diagonal/>
    </border>
    <border>
      <left style="medium">
        <color rgb="FF31869B"/>
      </left>
      <right style="medium">
        <color rgb="FF31869B"/>
      </right>
      <top style="thin">
        <color rgb="FF31869B"/>
      </top>
      <bottom style="thin">
        <color rgb="FF31869B"/>
      </bottom>
      <diagonal/>
    </border>
    <border>
      <left style="medium">
        <color rgb="FF0099CC"/>
      </left>
      <right/>
      <top style="medium">
        <color rgb="FF0099CC"/>
      </top>
      <bottom/>
      <diagonal/>
    </border>
    <border>
      <left/>
      <right/>
      <top style="medium">
        <color rgb="FF0099CC"/>
      </top>
      <bottom/>
      <diagonal/>
    </border>
    <border>
      <left/>
      <right style="medium">
        <color rgb="FF0099CC"/>
      </right>
      <top style="medium">
        <color rgb="FF0099CC"/>
      </top>
      <bottom/>
      <diagonal/>
    </border>
    <border>
      <left style="medium">
        <color rgb="FF0099CC"/>
      </left>
      <right/>
      <top/>
      <bottom/>
      <diagonal/>
    </border>
    <border>
      <left/>
      <right style="medium">
        <color rgb="FF0099CC"/>
      </right>
      <top/>
      <bottom/>
      <diagonal/>
    </border>
    <border>
      <left style="medium">
        <color rgb="FF0099CC"/>
      </left>
      <right/>
      <top/>
      <bottom style="medium">
        <color rgb="FF0099CC"/>
      </bottom>
      <diagonal/>
    </border>
    <border>
      <left/>
      <right/>
      <top/>
      <bottom style="medium">
        <color rgb="FF0099CC"/>
      </bottom>
      <diagonal/>
    </border>
    <border>
      <left/>
      <right style="medium">
        <color rgb="FF0099CC"/>
      </right>
      <top/>
      <bottom style="medium">
        <color rgb="FF0099CC"/>
      </bottom>
      <diagonal/>
    </border>
  </borders>
  <cellStyleXfs count="5">
    <xf numFmtId="0" fontId="0" fillId="0" borderId="0"/>
    <xf numFmtId="9" fontId="12" fillId="0" borderId="0" applyFont="0" applyFill="0" applyBorder="0" applyAlignment="0" applyProtection="0"/>
    <xf numFmtId="0" fontId="42" fillId="0" borderId="0" applyNumberFormat="0" applyFill="0" applyBorder="0" applyAlignment="0" applyProtection="0"/>
    <xf numFmtId="0" fontId="1" fillId="0" borderId="0"/>
    <xf numFmtId="164" fontId="12" fillId="0" borderId="0" applyFont="0" applyFill="0" applyBorder="0" applyAlignment="0" applyProtection="0"/>
  </cellStyleXfs>
  <cellXfs count="685">
    <xf numFmtId="0" fontId="0" fillId="0" borderId="0" xfId="0"/>
    <xf numFmtId="0" fontId="3" fillId="0" borderId="0" xfId="0" applyFont="1"/>
    <xf numFmtId="0" fontId="3" fillId="0" borderId="0" xfId="0" applyFont="1" applyAlignment="1">
      <alignment vertical="center"/>
    </xf>
    <xf numFmtId="0" fontId="0" fillId="0" borderId="0" xfId="0" applyAlignment="1">
      <alignment vertical="center"/>
    </xf>
    <xf numFmtId="0" fontId="7" fillId="21" borderId="47" xfId="0" applyFont="1" applyFill="1" applyBorder="1" applyAlignment="1" applyProtection="1">
      <alignment vertical="center"/>
      <protection locked="0"/>
    </xf>
    <xf numFmtId="0" fontId="1" fillId="11" borderId="0" xfId="3" applyFill="1" applyProtection="1">
      <protection hidden="1"/>
    </xf>
    <xf numFmtId="0" fontId="53" fillId="11" borderId="0" xfId="3" applyFont="1" applyFill="1" applyAlignment="1" applyProtection="1">
      <alignment vertical="center"/>
      <protection hidden="1"/>
    </xf>
    <xf numFmtId="0" fontId="54" fillId="11" borderId="0" xfId="3" applyFont="1" applyFill="1" applyProtection="1">
      <protection hidden="1"/>
    </xf>
    <xf numFmtId="0" fontId="1" fillId="10" borderId="0" xfId="3" applyFill="1" applyProtection="1">
      <protection hidden="1"/>
    </xf>
    <xf numFmtId="0" fontId="55" fillId="10" borderId="0" xfId="3" applyFont="1" applyFill="1" applyProtection="1">
      <protection hidden="1"/>
    </xf>
    <xf numFmtId="0" fontId="56" fillId="11" borderId="80" xfId="3" applyFont="1" applyFill="1" applyBorder="1" applyAlignment="1" applyProtection="1">
      <alignment vertical="center" wrapText="1"/>
      <protection hidden="1"/>
    </xf>
    <xf numFmtId="0" fontId="56" fillId="11" borderId="81" xfId="3" applyFont="1" applyFill="1" applyBorder="1" applyAlignment="1" applyProtection="1">
      <alignment vertical="center" wrapText="1"/>
      <protection hidden="1"/>
    </xf>
    <xf numFmtId="0" fontId="57" fillId="12" borderId="82" xfId="3" applyFont="1" applyFill="1" applyBorder="1" applyAlignment="1" applyProtection="1">
      <alignment vertical="center" wrapText="1"/>
      <protection hidden="1"/>
    </xf>
    <xf numFmtId="0" fontId="57" fillId="10" borderId="82" xfId="3" applyFont="1" applyFill="1" applyBorder="1" applyAlignment="1" applyProtection="1">
      <alignment vertical="center" wrapText="1"/>
      <protection hidden="1"/>
    </xf>
    <xf numFmtId="0" fontId="57" fillId="10" borderId="83" xfId="3" applyFont="1" applyFill="1" applyBorder="1" applyAlignment="1" applyProtection="1">
      <alignment vertical="center" wrapText="1"/>
      <protection hidden="1"/>
    </xf>
    <xf numFmtId="0" fontId="58" fillId="13" borderId="80" xfId="3" applyFont="1" applyFill="1" applyBorder="1" applyAlignment="1" applyProtection="1">
      <alignment horizontal="center" vertical="center" wrapText="1"/>
      <protection hidden="1"/>
    </xf>
    <xf numFmtId="0" fontId="57" fillId="10" borderId="80" xfId="3" applyFont="1" applyFill="1" applyBorder="1" applyAlignment="1" applyProtection="1">
      <alignment vertical="center" wrapText="1"/>
      <protection hidden="1"/>
    </xf>
    <xf numFmtId="0" fontId="57" fillId="10" borderId="81" xfId="3" applyFont="1" applyFill="1" applyBorder="1" applyAlignment="1" applyProtection="1">
      <alignment vertical="center" wrapText="1"/>
      <protection hidden="1"/>
    </xf>
    <xf numFmtId="0" fontId="59" fillId="0" borderId="81" xfId="3" applyFont="1" applyBorder="1" applyAlignment="1" applyProtection="1">
      <alignment vertical="center" wrapText="1"/>
      <protection hidden="1"/>
    </xf>
    <xf numFmtId="0" fontId="57" fillId="14" borderId="82" xfId="3" applyFont="1" applyFill="1" applyBorder="1" applyAlignment="1" applyProtection="1">
      <alignment vertical="center" wrapText="1"/>
      <protection hidden="1"/>
    </xf>
    <xf numFmtId="0" fontId="57" fillId="10" borderId="85" xfId="3" applyFont="1" applyFill="1" applyBorder="1" applyAlignment="1" applyProtection="1">
      <alignment vertical="center" wrapText="1"/>
      <protection hidden="1"/>
    </xf>
    <xf numFmtId="0" fontId="57" fillId="10" borderId="86" xfId="3" applyFont="1" applyFill="1" applyBorder="1" applyAlignment="1" applyProtection="1">
      <alignment vertical="center" wrapText="1"/>
      <protection hidden="1"/>
    </xf>
    <xf numFmtId="0" fontId="57" fillId="14" borderId="84" xfId="3" applyFont="1" applyFill="1" applyBorder="1" applyAlignment="1" applyProtection="1">
      <alignment vertical="center" wrapText="1"/>
      <protection hidden="1"/>
    </xf>
    <xf numFmtId="0" fontId="57" fillId="10" borderId="87" xfId="3" applyFont="1" applyFill="1" applyBorder="1" applyAlignment="1" applyProtection="1">
      <alignment vertical="center" wrapText="1"/>
      <protection hidden="1"/>
    </xf>
    <xf numFmtId="0" fontId="57" fillId="15" borderId="82" xfId="3" applyFont="1" applyFill="1" applyBorder="1" applyAlignment="1" applyProtection="1">
      <alignment vertical="center" wrapText="1"/>
      <protection hidden="1"/>
    </xf>
    <xf numFmtId="0" fontId="57" fillId="15" borderId="84" xfId="3" applyFont="1" applyFill="1" applyBorder="1" applyAlignment="1" applyProtection="1">
      <alignment vertical="center" wrapText="1"/>
      <protection hidden="1"/>
    </xf>
    <xf numFmtId="0" fontId="57" fillId="10" borderId="92" xfId="3" applyFont="1" applyFill="1" applyBorder="1" applyAlignment="1" applyProtection="1">
      <alignment vertical="center" wrapText="1"/>
      <protection hidden="1"/>
    </xf>
    <xf numFmtId="0" fontId="57" fillId="10" borderId="89" xfId="3" applyFont="1" applyFill="1" applyBorder="1" applyAlignment="1" applyProtection="1">
      <alignment vertical="center" wrapText="1"/>
      <protection hidden="1"/>
    </xf>
    <xf numFmtId="0" fontId="57" fillId="10" borderId="91" xfId="3" applyFont="1" applyFill="1" applyBorder="1" applyAlignment="1" applyProtection="1">
      <alignment vertical="center" wrapText="1"/>
      <protection hidden="1"/>
    </xf>
    <xf numFmtId="0" fontId="57" fillId="15" borderId="88" xfId="3" applyFont="1" applyFill="1" applyBorder="1" applyAlignment="1" applyProtection="1">
      <alignment vertical="center" wrapText="1"/>
      <protection hidden="1"/>
    </xf>
    <xf numFmtId="0" fontId="57" fillId="10" borderId="88" xfId="3" applyFont="1" applyFill="1" applyBorder="1" applyAlignment="1" applyProtection="1">
      <alignment horizontal="left" vertical="center" wrapText="1"/>
      <protection hidden="1"/>
    </xf>
    <xf numFmtId="0" fontId="57" fillId="10" borderId="90" xfId="3" applyFont="1" applyFill="1" applyBorder="1" applyAlignment="1" applyProtection="1">
      <alignment vertical="center" wrapText="1"/>
      <protection hidden="1"/>
    </xf>
    <xf numFmtId="0" fontId="57" fillId="16" borderId="82" xfId="3" applyFont="1" applyFill="1" applyBorder="1" applyAlignment="1" applyProtection="1">
      <alignment vertical="center" wrapText="1"/>
      <protection hidden="1"/>
    </xf>
    <xf numFmtId="0" fontId="57" fillId="16" borderId="84" xfId="3" applyFont="1" applyFill="1" applyBorder="1" applyAlignment="1" applyProtection="1">
      <alignment vertical="center" wrapText="1"/>
      <protection hidden="1"/>
    </xf>
    <xf numFmtId="0" fontId="57" fillId="20" borderId="82" xfId="3" applyFont="1" applyFill="1" applyBorder="1" applyAlignment="1" applyProtection="1">
      <alignment vertical="center" wrapText="1"/>
      <protection hidden="1"/>
    </xf>
    <xf numFmtId="0" fontId="57" fillId="10" borderId="82" xfId="3" applyFont="1" applyFill="1" applyBorder="1" applyAlignment="1" applyProtection="1">
      <alignment horizontal="left" vertical="center" wrapText="1"/>
      <protection hidden="1"/>
    </xf>
    <xf numFmtId="0" fontId="1" fillId="17" borderId="80" xfId="3" applyFill="1" applyBorder="1" applyAlignment="1" applyProtection="1">
      <alignment horizontal="center"/>
      <protection hidden="1"/>
    </xf>
    <xf numFmtId="0" fontId="57" fillId="10" borderId="80" xfId="3" applyFont="1" applyFill="1" applyBorder="1" applyAlignment="1" applyProtection="1">
      <alignment horizontal="left" vertical="center" wrapText="1"/>
      <protection hidden="1"/>
    </xf>
    <xf numFmtId="0" fontId="57" fillId="6" borderId="82" xfId="3" applyFont="1" applyFill="1" applyBorder="1" applyAlignment="1" applyProtection="1">
      <alignment vertical="center" wrapText="1"/>
      <protection hidden="1"/>
    </xf>
    <xf numFmtId="0" fontId="57" fillId="6" borderId="88" xfId="3" applyFont="1" applyFill="1" applyBorder="1" applyAlignment="1" applyProtection="1">
      <alignment vertical="center" wrapText="1"/>
      <protection hidden="1"/>
    </xf>
    <xf numFmtId="0" fontId="57" fillId="10" borderId="0" xfId="3" applyFont="1" applyFill="1" applyAlignment="1" applyProtection="1">
      <alignment horizontal="left" vertical="center" wrapText="1"/>
      <protection hidden="1"/>
    </xf>
    <xf numFmtId="0" fontId="57" fillId="10" borderId="0" xfId="3" applyFont="1" applyFill="1" applyAlignment="1" applyProtection="1">
      <alignment vertical="center" wrapText="1"/>
      <protection hidden="1"/>
    </xf>
    <xf numFmtId="0" fontId="60" fillId="0" borderId="0" xfId="3" applyFont="1" applyAlignment="1" applyProtection="1">
      <alignment vertical="center" wrapText="1"/>
      <protection hidden="1"/>
    </xf>
    <xf numFmtId="0" fontId="57" fillId="0" borderId="0" xfId="3" applyFont="1" applyAlignment="1" applyProtection="1">
      <alignment vertical="center" wrapText="1"/>
      <protection hidden="1"/>
    </xf>
    <xf numFmtId="0" fontId="3" fillId="0" borderId="0" xfId="0" applyFont="1" applyProtection="1">
      <protection hidden="1"/>
    </xf>
    <xf numFmtId="0" fontId="31" fillId="0" borderId="0" xfId="0" applyFont="1" applyProtection="1">
      <protection hidden="1"/>
    </xf>
    <xf numFmtId="0" fontId="5" fillId="0" borderId="0" xfId="0" applyFont="1" applyAlignment="1" applyProtection="1">
      <alignment horizontal="left" vertical="center" wrapText="1"/>
      <protection hidden="1"/>
    </xf>
    <xf numFmtId="0" fontId="44" fillId="0" borderId="0" xfId="0" applyFont="1" applyProtection="1">
      <protection hidden="1"/>
    </xf>
    <xf numFmtId="0" fontId="42" fillId="0" borderId="0" xfId="2" applyAlignment="1" applyProtection="1">
      <alignment horizontal="left" vertical="top"/>
      <protection hidden="1"/>
    </xf>
    <xf numFmtId="0" fontId="42" fillId="0" borderId="0" xfId="2" applyProtection="1">
      <protection hidden="1"/>
    </xf>
    <xf numFmtId="0" fontId="7" fillId="0" borderId="0" xfId="0" applyFont="1" applyProtection="1">
      <protection hidden="1"/>
    </xf>
    <xf numFmtId="0" fontId="7" fillId="0" borderId="1" xfId="0" applyFont="1" applyBorder="1" applyAlignment="1" applyProtection="1">
      <alignment vertical="center"/>
      <protection hidden="1"/>
    </xf>
    <xf numFmtId="0" fontId="3" fillId="0" borderId="0" xfId="0" applyFont="1" applyAlignment="1" applyProtection="1">
      <alignment vertical="center"/>
      <protection hidden="1"/>
    </xf>
    <xf numFmtId="0" fontId="4" fillId="3" borderId="0" xfId="0" applyFont="1" applyFill="1" applyProtection="1">
      <protection hidden="1"/>
    </xf>
    <xf numFmtId="0" fontId="4" fillId="3" borderId="13" xfId="0" applyFont="1" applyFill="1" applyBorder="1" applyProtection="1">
      <protection hidden="1"/>
    </xf>
    <xf numFmtId="0" fontId="27" fillId="0" borderId="0" xfId="0" applyFont="1" applyProtection="1">
      <protection hidden="1"/>
    </xf>
    <xf numFmtId="0" fontId="4" fillId="0" borderId="0" xfId="0" applyFont="1" applyProtection="1">
      <protection hidden="1"/>
    </xf>
    <xf numFmtId="0" fontId="3" fillId="0" borderId="13" xfId="0" applyFont="1" applyBorder="1" applyProtection="1">
      <protection hidden="1"/>
    </xf>
    <xf numFmtId="0" fontId="8" fillId="5" borderId="20" xfId="0" applyFont="1" applyFill="1" applyBorder="1" applyAlignment="1" applyProtection="1">
      <alignment horizontal="center" vertical="center" wrapText="1"/>
      <protection hidden="1"/>
    </xf>
    <xf numFmtId="0" fontId="13" fillId="6" borderId="1" xfId="0" applyFont="1" applyFill="1" applyBorder="1" applyAlignment="1" applyProtection="1">
      <alignment horizontal="center" wrapText="1"/>
      <protection hidden="1"/>
    </xf>
    <xf numFmtId="0" fontId="27" fillId="0" borderId="13" xfId="0" applyFont="1" applyBorder="1" applyProtection="1">
      <protection hidden="1"/>
    </xf>
    <xf numFmtId="0" fontId="16" fillId="7" borderId="2" xfId="0" applyFont="1" applyFill="1" applyBorder="1" applyAlignment="1" applyProtection="1">
      <alignment vertical="center" readingOrder="1"/>
      <protection hidden="1"/>
    </xf>
    <xf numFmtId="0" fontId="16" fillId="7" borderId="7" xfId="0" applyFont="1" applyFill="1" applyBorder="1" applyAlignment="1" applyProtection="1">
      <alignment vertical="center" wrapText="1" readingOrder="1"/>
      <protection hidden="1"/>
    </xf>
    <xf numFmtId="0" fontId="16" fillId="7" borderId="3" xfId="0" applyFont="1" applyFill="1" applyBorder="1" applyAlignment="1" applyProtection="1">
      <alignment vertical="center" wrapText="1" readingOrder="1"/>
      <protection hidden="1"/>
    </xf>
    <xf numFmtId="0" fontId="16" fillId="7" borderId="7" xfId="0" applyFont="1" applyFill="1" applyBorder="1" applyAlignment="1" applyProtection="1">
      <alignment horizontal="left" vertical="center" wrapText="1" readingOrder="1"/>
      <protection hidden="1"/>
    </xf>
    <xf numFmtId="0" fontId="16" fillId="7" borderId="3" xfId="0" applyFont="1" applyFill="1" applyBorder="1" applyAlignment="1" applyProtection="1">
      <alignment horizontal="left" vertical="center" wrapText="1" readingOrder="1"/>
      <protection hidden="1"/>
    </xf>
    <xf numFmtId="0" fontId="3" fillId="0" borderId="15" xfId="0" applyFont="1" applyBorder="1" applyProtection="1">
      <protection hidden="1"/>
    </xf>
    <xf numFmtId="0" fontId="3" fillId="0" borderId="15" xfId="0" applyFont="1" applyBorder="1" applyAlignment="1" applyProtection="1">
      <alignment vertical="center"/>
      <protection hidden="1"/>
    </xf>
    <xf numFmtId="0" fontId="27" fillId="0" borderId="15" xfId="0" applyFont="1" applyBorder="1" applyProtection="1">
      <protection hidden="1"/>
    </xf>
    <xf numFmtId="0" fontId="3" fillId="0" borderId="16" xfId="0" applyFont="1" applyBorder="1" applyProtection="1">
      <protection hidden="1"/>
    </xf>
    <xf numFmtId="9" fontId="8" fillId="3" borderId="1" xfId="0" applyNumberFormat="1" applyFont="1" applyFill="1" applyBorder="1" applyAlignment="1" applyProtection="1">
      <alignment horizontal="center" vertical="center"/>
      <protection hidden="1"/>
    </xf>
    <xf numFmtId="9" fontId="8" fillId="3" borderId="1" xfId="0" applyNumberFormat="1" applyFont="1" applyFill="1" applyBorder="1" applyAlignment="1" applyProtection="1">
      <alignment horizontal="center" vertical="center" wrapText="1"/>
      <protection hidden="1"/>
    </xf>
    <xf numFmtId="0" fontId="16" fillId="7" borderId="0" xfId="0" applyFont="1" applyFill="1" applyAlignment="1" applyProtection="1">
      <alignment vertical="center" wrapText="1" readingOrder="1"/>
      <protection hidden="1"/>
    </xf>
    <xf numFmtId="0" fontId="16" fillId="7" borderId="6" xfId="0" applyFont="1" applyFill="1" applyBorder="1" applyAlignment="1" applyProtection="1">
      <alignment vertical="center" wrapText="1" readingOrder="1"/>
      <protection hidden="1"/>
    </xf>
    <xf numFmtId="0" fontId="69" fillId="0" borderId="0" xfId="0" applyFont="1" applyAlignment="1" applyProtection="1">
      <alignment vertical="center"/>
      <protection hidden="1"/>
    </xf>
    <xf numFmtId="0" fontId="1" fillId="0" borderId="0" xfId="0" applyFont="1" applyProtection="1">
      <protection hidden="1"/>
    </xf>
    <xf numFmtId="0" fontId="0" fillId="0" borderId="0" xfId="0" applyProtection="1">
      <protection hidden="1"/>
    </xf>
    <xf numFmtId="0" fontId="7" fillId="4" borderId="64" xfId="0" applyFont="1" applyFill="1" applyBorder="1" applyAlignment="1" applyProtection="1">
      <alignment horizontal="left" vertical="center" wrapText="1"/>
      <protection hidden="1"/>
    </xf>
    <xf numFmtId="0" fontId="7" fillId="4" borderId="65" xfId="0" applyFont="1" applyFill="1" applyBorder="1" applyAlignment="1" applyProtection="1">
      <alignment horizontal="left" vertical="center" wrapText="1"/>
      <protection hidden="1"/>
    </xf>
    <xf numFmtId="0" fontId="7" fillId="4" borderId="56" xfId="0" applyFont="1" applyFill="1" applyBorder="1" applyAlignment="1" applyProtection="1">
      <alignment horizontal="left" vertical="center" wrapText="1"/>
      <protection hidden="1"/>
    </xf>
    <xf numFmtId="0" fontId="47" fillId="0" borderId="0" xfId="0" applyFont="1" applyAlignment="1" applyProtection="1">
      <alignment vertical="center" wrapText="1"/>
      <protection hidden="1"/>
    </xf>
    <xf numFmtId="0" fontId="17" fillId="0" borderId="106" xfId="0" applyFont="1" applyBorder="1" applyAlignment="1" applyProtection="1">
      <alignment vertical="center" wrapText="1"/>
      <protection hidden="1"/>
    </xf>
    <xf numFmtId="0" fontId="22" fillId="0" borderId="31" xfId="0" applyFont="1" applyBorder="1" applyAlignment="1" applyProtection="1">
      <alignment horizontal="left" vertical="top" wrapText="1"/>
      <protection hidden="1"/>
    </xf>
    <xf numFmtId="0" fontId="22" fillId="0" borderId="32" xfId="0" applyFont="1" applyBorder="1" applyAlignment="1" applyProtection="1">
      <alignment horizontal="left" vertical="top" wrapText="1"/>
      <protection hidden="1"/>
    </xf>
    <xf numFmtId="0" fontId="0" fillId="0" borderId="50" xfId="0" applyBorder="1" applyProtection="1">
      <protection hidden="1"/>
    </xf>
    <xf numFmtId="0" fontId="0" fillId="0" borderId="31" xfId="0" applyBorder="1" applyProtection="1">
      <protection hidden="1"/>
    </xf>
    <xf numFmtId="0" fontId="0" fillId="0" borderId="32" xfId="0" applyBorder="1" applyProtection="1">
      <protection hidden="1"/>
    </xf>
    <xf numFmtId="0" fontId="0" fillId="0" borderId="71" xfId="0" applyBorder="1" applyProtection="1">
      <protection hidden="1"/>
    </xf>
    <xf numFmtId="0" fontId="17" fillId="0" borderId="105" xfId="0" applyFont="1" applyBorder="1" applyAlignment="1" applyProtection="1">
      <alignment vertical="center" wrapText="1"/>
      <protection hidden="1"/>
    </xf>
    <xf numFmtId="0" fontId="17" fillId="0" borderId="73" xfId="0" applyFont="1" applyBorder="1" applyAlignment="1" applyProtection="1">
      <alignment vertical="center" wrapText="1"/>
      <protection hidden="1"/>
    </xf>
    <xf numFmtId="0" fontId="17" fillId="0" borderId="68" xfId="0" applyFont="1" applyBorder="1" applyAlignment="1" applyProtection="1">
      <alignment vertical="center" wrapText="1"/>
      <protection hidden="1"/>
    </xf>
    <xf numFmtId="0" fontId="22" fillId="0" borderId="68" xfId="0" applyFont="1" applyBorder="1" applyAlignment="1" applyProtection="1">
      <alignment horizontal="left" vertical="top" wrapText="1"/>
      <protection hidden="1"/>
    </xf>
    <xf numFmtId="0" fontId="0" fillId="0" borderId="69" xfId="0" applyBorder="1" applyProtection="1">
      <protection hidden="1"/>
    </xf>
    <xf numFmtId="0" fontId="0" fillId="0" borderId="60" xfId="0" applyBorder="1" applyProtection="1">
      <protection hidden="1"/>
    </xf>
    <xf numFmtId="0" fontId="0" fillId="0" borderId="68" xfId="0" applyBorder="1" applyProtection="1">
      <protection hidden="1"/>
    </xf>
    <xf numFmtId="0" fontId="0" fillId="0" borderId="53" xfId="0" applyBorder="1" applyProtection="1">
      <protection hidden="1"/>
    </xf>
    <xf numFmtId="0" fontId="17" fillId="0" borderId="13" xfId="0" applyFont="1" applyBorder="1" applyAlignment="1" applyProtection="1">
      <alignment vertical="center" wrapText="1"/>
      <protection hidden="1"/>
    </xf>
    <xf numFmtId="0" fontId="17" fillId="0" borderId="102" xfId="0" applyFont="1" applyBorder="1" applyAlignment="1" applyProtection="1">
      <alignment vertical="center" wrapText="1"/>
      <protection hidden="1"/>
    </xf>
    <xf numFmtId="0" fontId="17" fillId="0" borderId="99" xfId="0" applyFont="1" applyBorder="1" applyAlignment="1" applyProtection="1">
      <alignment vertical="center" wrapText="1"/>
      <protection hidden="1"/>
    </xf>
    <xf numFmtId="0" fontId="17" fillId="0" borderId="98" xfId="0" applyFont="1" applyBorder="1" applyAlignment="1" applyProtection="1">
      <alignment vertical="center" wrapText="1"/>
      <protection hidden="1"/>
    </xf>
    <xf numFmtId="0" fontId="18" fillId="0" borderId="0" xfId="0" applyFont="1" applyAlignment="1" applyProtection="1">
      <alignment horizontal="left" vertical="center" wrapText="1"/>
      <protection hidden="1"/>
    </xf>
    <xf numFmtId="0" fontId="5" fillId="0" borderId="12" xfId="0" applyFont="1" applyBorder="1" applyProtection="1">
      <protection hidden="1"/>
    </xf>
    <xf numFmtId="0" fontId="68" fillId="19" borderId="0" xfId="0" applyFont="1" applyFill="1" applyAlignment="1" applyProtection="1">
      <alignment vertical="center"/>
      <protection hidden="1"/>
    </xf>
    <xf numFmtId="0" fontId="16" fillId="6" borderId="1" xfId="0" applyFont="1" applyFill="1" applyBorder="1" applyAlignment="1" applyProtection="1">
      <alignment horizontal="center" vertical="center" wrapText="1"/>
      <protection hidden="1"/>
    </xf>
    <xf numFmtId="0" fontId="16" fillId="7" borderId="12" xfId="0" applyFont="1" applyFill="1" applyBorder="1" applyAlignment="1" applyProtection="1">
      <alignment vertical="center" readingOrder="1"/>
      <protection hidden="1"/>
    </xf>
    <xf numFmtId="165" fontId="14" fillId="10" borderId="1" xfId="1" applyNumberFormat="1" applyFont="1" applyFill="1" applyBorder="1" applyAlignment="1" applyProtection="1">
      <alignment horizontal="center" vertical="center" wrapText="1"/>
      <protection hidden="1"/>
    </xf>
    <xf numFmtId="0" fontId="16" fillId="7" borderId="29" xfId="0" applyFont="1" applyFill="1" applyBorder="1" applyAlignment="1" applyProtection="1">
      <alignment vertical="center" readingOrder="1"/>
      <protection hidden="1"/>
    </xf>
    <xf numFmtId="0" fontId="16" fillId="7" borderId="29" xfId="0" applyFont="1" applyFill="1" applyBorder="1" applyAlignment="1" applyProtection="1">
      <alignment horizontal="left" vertical="center" readingOrder="1"/>
      <protection hidden="1"/>
    </xf>
    <xf numFmtId="165" fontId="7" fillId="10" borderId="1" xfId="1" applyNumberFormat="1" applyFont="1" applyFill="1" applyBorder="1" applyAlignment="1" applyProtection="1">
      <alignment horizontal="center" vertical="center" wrapText="1"/>
      <protection hidden="1"/>
    </xf>
    <xf numFmtId="0" fontId="1" fillId="0" borderId="25" xfId="0" applyFont="1" applyBorder="1" applyAlignment="1" applyProtection="1">
      <alignment horizontal="left" vertical="top"/>
      <protection hidden="1"/>
    </xf>
    <xf numFmtId="0" fontId="3" fillId="0" borderId="12" xfId="0" applyFont="1" applyBorder="1" applyAlignment="1" applyProtection="1">
      <alignment horizontal="left" vertical="top"/>
      <protection hidden="1"/>
    </xf>
    <xf numFmtId="0" fontId="0" fillId="0" borderId="0" xfId="0" applyAlignment="1" applyProtection="1">
      <alignment horizontal="left" vertical="top" wrapText="1"/>
      <protection hidden="1"/>
    </xf>
    <xf numFmtId="0" fontId="0" fillId="0" borderId="13" xfId="0" applyBorder="1" applyAlignment="1" applyProtection="1">
      <alignment horizontal="left" vertical="top" wrapText="1"/>
      <protection hidden="1"/>
    </xf>
    <xf numFmtId="0" fontId="1" fillId="0" borderId="12" xfId="0" applyFont="1" applyBorder="1" applyAlignment="1" applyProtection="1">
      <alignment horizontal="left" vertical="top" wrapText="1"/>
      <protection hidden="1"/>
    </xf>
    <xf numFmtId="0" fontId="3" fillId="0" borderId="0" xfId="0" applyFont="1" applyAlignment="1" applyProtection="1">
      <alignment horizontal="left" vertical="top"/>
      <protection hidden="1"/>
    </xf>
    <xf numFmtId="0" fontId="3" fillId="0" borderId="13" xfId="0" applyFont="1" applyBorder="1" applyAlignment="1" applyProtection="1">
      <alignment horizontal="left" vertical="top"/>
      <protection hidden="1"/>
    </xf>
    <xf numFmtId="0" fontId="1" fillId="0" borderId="0" xfId="0" applyFont="1" applyAlignment="1" applyProtection="1">
      <alignment horizontal="left" vertical="top"/>
      <protection hidden="1"/>
    </xf>
    <xf numFmtId="0" fontId="1" fillId="0" borderId="12" xfId="0" applyFont="1" applyBorder="1" applyAlignment="1" applyProtection="1">
      <alignment horizontal="left" vertical="top"/>
      <protection hidden="1"/>
    </xf>
    <xf numFmtId="0" fontId="3" fillId="0" borderId="14" xfId="0" applyFont="1" applyBorder="1" applyAlignment="1" applyProtection="1">
      <alignment horizontal="left" vertical="top"/>
      <protection hidden="1"/>
    </xf>
    <xf numFmtId="0" fontId="3" fillId="0" borderId="15" xfId="0" applyFont="1" applyBorder="1" applyAlignment="1" applyProtection="1">
      <alignment horizontal="left" vertical="top"/>
      <protection hidden="1"/>
    </xf>
    <xf numFmtId="0" fontId="3" fillId="0" borderId="16" xfId="0" applyFont="1" applyBorder="1" applyAlignment="1" applyProtection="1">
      <alignment horizontal="left" vertical="top"/>
      <protection hidden="1"/>
    </xf>
    <xf numFmtId="0" fontId="0" fillId="0" borderId="26" xfId="0" applyBorder="1" applyProtection="1">
      <protection hidden="1"/>
    </xf>
    <xf numFmtId="0" fontId="10" fillId="3" borderId="67" xfId="0" applyFont="1" applyFill="1" applyBorder="1" applyAlignment="1" applyProtection="1">
      <alignment vertical="center" wrapText="1"/>
      <protection hidden="1"/>
    </xf>
    <xf numFmtId="0" fontId="0" fillId="0" borderId="13" xfId="0" applyBorder="1" applyProtection="1">
      <protection hidden="1"/>
    </xf>
    <xf numFmtId="0" fontId="0" fillId="0" borderId="15" xfId="0" applyBorder="1" applyProtection="1">
      <protection hidden="1"/>
    </xf>
    <xf numFmtId="0" fontId="0" fillId="0" borderId="16" xfId="0" applyBorder="1" applyProtection="1">
      <protection hidden="1"/>
    </xf>
    <xf numFmtId="0" fontId="52" fillId="0" borderId="0" xfId="0" applyFont="1" applyProtection="1">
      <protection hidden="1"/>
    </xf>
    <xf numFmtId="0" fontId="3" fillId="18" borderId="67" xfId="0" applyFont="1" applyFill="1" applyBorder="1" applyAlignment="1" applyProtection="1">
      <alignment horizontal="left" vertical="center"/>
      <protection locked="0"/>
    </xf>
    <xf numFmtId="0" fontId="3" fillId="18" borderId="67" xfId="0" applyFont="1" applyFill="1" applyBorder="1" applyAlignment="1" applyProtection="1">
      <alignment wrapText="1"/>
      <protection locked="0"/>
    </xf>
    <xf numFmtId="0" fontId="0" fillId="0" borderId="0" xfId="0" applyAlignment="1" applyProtection="1">
      <alignment vertical="center"/>
      <protection hidden="1"/>
    </xf>
    <xf numFmtId="0" fontId="1" fillId="0" borderId="25" xfId="0" applyFont="1" applyBorder="1" applyAlignment="1" applyProtection="1">
      <alignment vertical="top"/>
      <protection hidden="1"/>
    </xf>
    <xf numFmtId="0" fontId="3" fillId="0" borderId="24" xfId="0" applyFont="1" applyBorder="1" applyAlignment="1" applyProtection="1">
      <alignment vertical="top"/>
      <protection hidden="1"/>
    </xf>
    <xf numFmtId="0" fontId="3" fillId="0" borderId="26" xfId="0" applyFont="1" applyBorder="1" applyAlignment="1" applyProtection="1">
      <alignment vertical="top"/>
      <protection hidden="1"/>
    </xf>
    <xf numFmtId="0" fontId="10" fillId="3" borderId="1" xfId="0" applyFont="1" applyFill="1" applyBorder="1" applyAlignment="1" applyProtection="1">
      <alignment vertical="center" wrapText="1"/>
      <protection hidden="1"/>
    </xf>
    <xf numFmtId="0" fontId="3" fillId="0" borderId="13" xfId="0" applyFont="1" applyBorder="1" applyAlignment="1" applyProtection="1">
      <alignment vertical="top"/>
      <protection hidden="1"/>
    </xf>
    <xf numFmtId="0" fontId="3" fillId="0" borderId="12" xfId="0" applyFont="1" applyBorder="1" applyAlignment="1" applyProtection="1">
      <alignment vertical="top"/>
      <protection hidden="1"/>
    </xf>
    <xf numFmtId="0" fontId="3" fillId="0" borderId="0" xfId="0" applyFont="1" applyAlignment="1" applyProtection="1">
      <alignment vertical="top"/>
      <protection hidden="1"/>
    </xf>
    <xf numFmtId="0" fontId="3" fillId="0" borderId="14" xfId="0" applyFont="1" applyBorder="1" applyAlignment="1" applyProtection="1">
      <alignment vertical="top"/>
      <protection hidden="1"/>
    </xf>
    <xf numFmtId="0" fontId="3" fillId="0" borderId="15" xfId="0" applyFont="1" applyBorder="1" applyAlignment="1" applyProtection="1">
      <alignment vertical="top"/>
      <protection hidden="1"/>
    </xf>
    <xf numFmtId="0" fontId="3" fillId="0" borderId="16" xfId="0" applyFont="1" applyBorder="1" applyAlignment="1" applyProtection="1">
      <alignment vertical="top"/>
      <protection hidden="1"/>
    </xf>
    <xf numFmtId="0" fontId="1" fillId="18" borderId="1" xfId="0" applyFont="1" applyFill="1" applyBorder="1" applyAlignment="1" applyProtection="1">
      <alignment wrapText="1"/>
      <protection locked="0"/>
    </xf>
    <xf numFmtId="0" fontId="2" fillId="2" borderId="0" xfId="0" applyFont="1" applyFill="1" applyProtection="1">
      <protection hidden="1"/>
    </xf>
    <xf numFmtId="0" fontId="27" fillId="0" borderId="0" xfId="0" applyFont="1" applyAlignment="1" applyProtection="1">
      <alignment horizontal="left" vertical="top"/>
      <protection hidden="1"/>
    </xf>
    <xf numFmtId="0" fontId="49" fillId="0" borderId="0" xfId="0" applyFont="1" applyAlignment="1" applyProtection="1">
      <alignment horizontal="left" vertical="center"/>
      <protection hidden="1"/>
    </xf>
    <xf numFmtId="0" fontId="27" fillId="0" borderId="0" xfId="0" applyFont="1" applyAlignment="1" applyProtection="1">
      <alignment horizontal="left" vertical="center"/>
      <protection hidden="1"/>
    </xf>
    <xf numFmtId="0" fontId="1" fillId="0" borderId="9" xfId="0" applyFont="1" applyBorder="1" applyAlignment="1" applyProtection="1">
      <alignment horizontal="left" vertical="top" wrapText="1"/>
      <protection hidden="1"/>
    </xf>
    <xf numFmtId="0" fontId="27" fillId="0" borderId="10" xfId="0" applyFont="1" applyBorder="1" applyAlignment="1" applyProtection="1">
      <alignment horizontal="left" vertical="top"/>
      <protection hidden="1"/>
    </xf>
    <xf numFmtId="0" fontId="27" fillId="0" borderId="11" xfId="0" applyFont="1" applyBorder="1" applyAlignment="1" applyProtection="1">
      <alignment horizontal="left" vertical="top"/>
      <protection hidden="1"/>
    </xf>
    <xf numFmtId="0" fontId="13" fillId="3" borderId="27" xfId="0" applyFont="1" applyFill="1" applyBorder="1" applyAlignment="1" applyProtection="1">
      <alignment vertical="center" wrapText="1" readingOrder="1"/>
      <protection hidden="1"/>
    </xf>
    <xf numFmtId="0" fontId="8" fillId="5" borderId="1" xfId="0" applyFont="1" applyFill="1" applyBorder="1" applyAlignment="1" applyProtection="1">
      <alignment horizontal="center" vertical="center" wrapText="1"/>
      <protection hidden="1"/>
    </xf>
    <xf numFmtId="0" fontId="8" fillId="5" borderId="1" xfId="0" applyFont="1" applyFill="1" applyBorder="1" applyAlignment="1" applyProtection="1">
      <alignment horizontal="center" wrapText="1"/>
      <protection hidden="1"/>
    </xf>
    <xf numFmtId="0" fontId="27" fillId="0" borderId="13" xfId="0" applyFont="1" applyBorder="1" applyAlignment="1" applyProtection="1">
      <alignment vertical="top"/>
      <protection hidden="1"/>
    </xf>
    <xf numFmtId="0" fontId="16" fillId="7" borderId="12" xfId="0" applyFont="1" applyFill="1" applyBorder="1" applyAlignment="1" applyProtection="1">
      <alignment vertical="center" wrapText="1" readingOrder="1"/>
      <protection hidden="1"/>
    </xf>
    <xf numFmtId="0" fontId="16" fillId="7" borderId="0" xfId="0" applyFont="1" applyFill="1" applyAlignment="1" applyProtection="1">
      <alignment horizontal="center" vertical="center" wrapText="1" readingOrder="1"/>
      <protection hidden="1"/>
    </xf>
    <xf numFmtId="0" fontId="16" fillId="7" borderId="6" xfId="0" applyFont="1" applyFill="1" applyBorder="1" applyAlignment="1" applyProtection="1">
      <alignment horizontal="center" vertical="center" wrapText="1" readingOrder="1"/>
      <protection hidden="1"/>
    </xf>
    <xf numFmtId="0" fontId="7" fillId="4" borderId="27" xfId="0" applyFont="1" applyFill="1" applyBorder="1" applyAlignment="1" applyProtection="1">
      <alignment vertical="center"/>
      <protection hidden="1"/>
    </xf>
    <xf numFmtId="165" fontId="14" fillId="0" borderId="1" xfId="1" applyNumberFormat="1" applyFont="1" applyBorder="1" applyAlignment="1" applyProtection="1">
      <alignment horizontal="right" vertical="center" wrapText="1"/>
      <protection hidden="1"/>
    </xf>
    <xf numFmtId="165" fontId="14" fillId="0" borderId="1" xfId="1" applyNumberFormat="1" applyFont="1" applyBorder="1" applyAlignment="1" applyProtection="1">
      <alignment horizontal="center" vertical="center" wrapText="1"/>
      <protection hidden="1"/>
    </xf>
    <xf numFmtId="0" fontId="7" fillId="4" borderId="28" xfId="0" applyFont="1" applyFill="1" applyBorder="1" applyAlignment="1" applyProtection="1">
      <alignment vertical="center"/>
      <protection hidden="1"/>
    </xf>
    <xf numFmtId="0" fontId="16" fillId="7" borderId="0" xfId="0" applyFont="1" applyFill="1" applyAlignment="1" applyProtection="1">
      <alignment horizontal="right" vertical="center" wrapText="1" readingOrder="1"/>
      <protection hidden="1"/>
    </xf>
    <xf numFmtId="9" fontId="14" fillId="0" borderId="1" xfId="1" applyFont="1" applyBorder="1" applyAlignment="1" applyProtection="1">
      <alignment horizontal="right" vertical="center" wrapText="1"/>
      <protection hidden="1"/>
    </xf>
    <xf numFmtId="168" fontId="14" fillId="0" borderId="1" xfId="4" applyNumberFormat="1" applyFont="1" applyBorder="1" applyAlignment="1" applyProtection="1">
      <alignment horizontal="right" vertical="center" wrapText="1"/>
      <protection hidden="1"/>
    </xf>
    <xf numFmtId="167" fontId="14" fillId="0" borderId="1" xfId="4" applyNumberFormat="1" applyFont="1" applyBorder="1" applyAlignment="1" applyProtection="1">
      <alignment horizontal="right" vertical="center" wrapText="1"/>
      <protection hidden="1"/>
    </xf>
    <xf numFmtId="167" fontId="14" fillId="0" borderId="1" xfId="4" applyNumberFormat="1" applyFont="1" applyBorder="1" applyAlignment="1" applyProtection="1">
      <alignment horizontal="center" vertical="center" wrapText="1"/>
      <protection hidden="1"/>
    </xf>
    <xf numFmtId="0" fontId="27" fillId="0" borderId="12" xfId="0" applyFont="1" applyBorder="1" applyAlignment="1" applyProtection="1">
      <alignment horizontal="left" vertical="top"/>
      <protection hidden="1"/>
    </xf>
    <xf numFmtId="0" fontId="27" fillId="0" borderId="13" xfId="0" applyFont="1" applyBorder="1" applyAlignment="1" applyProtection="1">
      <alignment horizontal="left" vertical="top"/>
      <protection hidden="1"/>
    </xf>
    <xf numFmtId="0" fontId="27" fillId="0" borderId="12" xfId="0" applyFont="1" applyBorder="1" applyAlignment="1" applyProtection="1">
      <alignment horizontal="left" vertical="center"/>
      <protection hidden="1"/>
    </xf>
    <xf numFmtId="0" fontId="27" fillId="0" borderId="13" xfId="0" applyFont="1" applyBorder="1" applyAlignment="1" applyProtection="1">
      <alignment horizontal="left" vertical="center"/>
      <protection hidden="1"/>
    </xf>
    <xf numFmtId="165" fontId="14" fillId="18" borderId="1" xfId="1" applyNumberFormat="1" applyFont="1" applyFill="1" applyBorder="1" applyAlignment="1" applyProtection="1">
      <alignment horizontal="left" vertical="center" wrapText="1"/>
      <protection hidden="1"/>
    </xf>
    <xf numFmtId="0" fontId="16" fillId="7" borderId="29" xfId="0" applyFont="1" applyFill="1" applyBorder="1" applyAlignment="1" applyProtection="1">
      <alignment vertical="center" wrapText="1" readingOrder="1"/>
      <protection hidden="1"/>
    </xf>
    <xf numFmtId="0" fontId="18" fillId="0" borderId="12" xfId="0" applyFont="1" applyBorder="1" applyAlignment="1" applyProtection="1">
      <alignment horizontal="left" vertical="center"/>
      <protection hidden="1"/>
    </xf>
    <xf numFmtId="0" fontId="26" fillId="0" borderId="12" xfId="0" applyFont="1" applyBorder="1" applyAlignment="1" applyProtection="1">
      <alignment horizontal="left" vertical="center"/>
      <protection hidden="1"/>
    </xf>
    <xf numFmtId="165" fontId="14" fillId="18" borderId="1" xfId="1" applyNumberFormat="1" applyFont="1" applyFill="1" applyBorder="1" applyAlignment="1" applyProtection="1">
      <alignment horizontal="center" vertical="center" wrapText="1"/>
      <protection locked="0"/>
    </xf>
    <xf numFmtId="0" fontId="24" fillId="0" borderId="0" xfId="0" applyFont="1" applyAlignment="1" applyProtection="1">
      <alignment horizontal="left" vertical="center"/>
      <protection hidden="1"/>
    </xf>
    <xf numFmtId="0" fontId="4" fillId="3" borderId="9" xfId="0" applyFont="1" applyFill="1" applyBorder="1" applyAlignment="1" applyProtection="1">
      <alignment vertical="center" wrapText="1"/>
      <protection hidden="1"/>
    </xf>
    <xf numFmtId="0" fontId="29" fillId="0" borderId="0" xfId="0" applyFont="1" applyAlignment="1" applyProtection="1">
      <alignment horizontal="left" vertical="center" wrapText="1"/>
      <protection hidden="1"/>
    </xf>
    <xf numFmtId="0" fontId="33" fillId="0" borderId="0" xfId="0" applyFont="1" applyAlignment="1" applyProtection="1">
      <alignment horizontal="left" vertical="center" wrapText="1"/>
      <protection hidden="1"/>
    </xf>
    <xf numFmtId="0" fontId="33" fillId="0" borderId="13" xfId="0" applyFont="1" applyBorder="1" applyAlignment="1" applyProtection="1">
      <alignment horizontal="left" vertical="center" wrapText="1"/>
      <protection hidden="1"/>
    </xf>
    <xf numFmtId="0" fontId="27" fillId="0" borderId="14" xfId="0" applyFont="1" applyBorder="1" applyAlignment="1" applyProtection="1">
      <alignment vertical="top"/>
      <protection hidden="1"/>
    </xf>
    <xf numFmtId="0" fontId="27" fillId="0" borderId="15" xfId="0" applyFont="1" applyBorder="1" applyAlignment="1" applyProtection="1">
      <alignment vertical="top"/>
      <protection hidden="1"/>
    </xf>
    <xf numFmtId="0" fontId="27" fillId="0" borderId="16" xfId="0" applyFont="1" applyBorder="1" applyAlignment="1" applyProtection="1">
      <alignment vertical="top"/>
      <protection hidden="1"/>
    </xf>
    <xf numFmtId="0" fontId="18" fillId="0" borderId="25" xfId="0" applyFont="1" applyBorder="1" applyAlignment="1" applyProtection="1">
      <alignment horizontal="left" vertical="center"/>
      <protection hidden="1"/>
    </xf>
    <xf numFmtId="0" fontId="27" fillId="0" borderId="24" xfId="0" applyFont="1" applyBorder="1" applyAlignment="1" applyProtection="1">
      <alignment horizontal="center" vertical="center"/>
      <protection hidden="1"/>
    </xf>
    <xf numFmtId="0" fontId="13" fillId="3" borderId="1" xfId="0" applyFont="1" applyFill="1" applyBorder="1" applyAlignment="1" applyProtection="1">
      <alignment vertical="center" wrapText="1" readingOrder="1"/>
      <protection hidden="1"/>
    </xf>
    <xf numFmtId="0" fontId="16" fillId="7" borderId="5" xfId="0" applyFont="1" applyFill="1" applyBorder="1" applyAlignment="1" applyProtection="1">
      <alignment vertical="center" wrapText="1" readingOrder="1"/>
      <protection hidden="1"/>
    </xf>
    <xf numFmtId="0" fontId="7" fillId="4" borderId="4" xfId="0" applyFont="1" applyFill="1" applyBorder="1" applyAlignment="1" applyProtection="1">
      <alignment vertical="center"/>
      <protection hidden="1"/>
    </xf>
    <xf numFmtId="0" fontId="16" fillId="7" borderId="2" xfId="0" applyFont="1" applyFill="1" applyBorder="1" applyAlignment="1" applyProtection="1">
      <alignment vertical="center" wrapText="1" readingOrder="1"/>
      <protection hidden="1"/>
    </xf>
    <xf numFmtId="0" fontId="27" fillId="0" borderId="16" xfId="0" applyFont="1" applyBorder="1" applyProtection="1">
      <protection hidden="1"/>
    </xf>
    <xf numFmtId="0" fontId="0" fillId="0" borderId="0" xfId="0" applyAlignment="1" applyProtection="1">
      <alignment horizontal="left"/>
      <protection hidden="1"/>
    </xf>
    <xf numFmtId="0" fontId="11" fillId="0" borderId="0" xfId="0" applyFont="1" applyProtection="1">
      <protection hidden="1"/>
    </xf>
    <xf numFmtId="0" fontId="4" fillId="3" borderId="0" xfId="0" applyFont="1" applyFill="1" applyAlignment="1" applyProtection="1">
      <alignment vertical="center" wrapText="1"/>
      <protection hidden="1"/>
    </xf>
    <xf numFmtId="0" fontId="4" fillId="3" borderId="0" xfId="0" applyFont="1" applyFill="1" applyAlignment="1" applyProtection="1">
      <alignment horizontal="center" vertical="center" wrapText="1"/>
      <protection hidden="1"/>
    </xf>
    <xf numFmtId="0" fontId="11" fillId="0" borderId="30" xfId="0" applyFont="1" applyBorder="1" applyAlignment="1" applyProtection="1">
      <alignment horizontal="center" vertical="center"/>
      <protection hidden="1"/>
    </xf>
    <xf numFmtId="0" fontId="11" fillId="0" borderId="97" xfId="0" applyFont="1" applyBorder="1" applyAlignment="1" applyProtection="1">
      <alignment horizontal="center" vertical="center"/>
      <protection hidden="1"/>
    </xf>
    <xf numFmtId="0" fontId="11" fillId="0" borderId="66" xfId="0" applyFont="1" applyBorder="1" applyAlignment="1" applyProtection="1">
      <alignment horizontal="center" vertical="center"/>
      <protection hidden="1"/>
    </xf>
    <xf numFmtId="0" fontId="11" fillId="0" borderId="33" xfId="0" applyFont="1" applyBorder="1" applyAlignment="1" applyProtection="1">
      <alignment horizontal="center" vertical="center"/>
      <protection hidden="1"/>
    </xf>
    <xf numFmtId="0" fontId="48" fillId="10" borderId="0" xfId="0" applyFont="1" applyFill="1" applyAlignment="1" applyProtection="1">
      <alignment vertical="center" wrapText="1"/>
      <protection hidden="1"/>
    </xf>
    <xf numFmtId="0" fontId="47" fillId="0" borderId="0" xfId="0" applyFont="1" applyProtection="1">
      <protection hidden="1"/>
    </xf>
    <xf numFmtId="0" fontId="3" fillId="18" borderId="99" xfId="0" applyFont="1" applyFill="1" applyBorder="1" applyAlignment="1" applyProtection="1">
      <alignment vertical="top"/>
      <protection locked="0"/>
    </xf>
    <xf numFmtId="0" fontId="3" fillId="18" borderId="67" xfId="0" applyFont="1" applyFill="1" applyBorder="1" applyAlignment="1" applyProtection="1">
      <alignment vertical="top"/>
      <protection locked="0"/>
    </xf>
    <xf numFmtId="0" fontId="3" fillId="18" borderId="100" xfId="0" applyFont="1" applyFill="1" applyBorder="1" applyAlignment="1" applyProtection="1">
      <alignment vertical="top"/>
      <protection locked="0"/>
    </xf>
    <xf numFmtId="0" fontId="3" fillId="18" borderId="34" xfId="0" applyFont="1" applyFill="1" applyBorder="1" applyAlignment="1" applyProtection="1">
      <alignment vertical="top"/>
      <protection locked="0"/>
    </xf>
    <xf numFmtId="0" fontId="1" fillId="0" borderId="0" xfId="0" applyFont="1" applyAlignment="1" applyProtection="1">
      <alignment vertical="center" wrapText="1"/>
      <protection hidden="1"/>
    </xf>
    <xf numFmtId="0" fontId="1" fillId="0" borderId="0" xfId="0" applyFont="1" applyAlignment="1" applyProtection="1">
      <alignment vertical="center"/>
      <protection hidden="1"/>
    </xf>
    <xf numFmtId="0" fontId="1" fillId="0" borderId="0" xfId="0" applyFont="1" applyAlignment="1" applyProtection="1">
      <alignment wrapText="1"/>
      <protection hidden="1"/>
    </xf>
    <xf numFmtId="0" fontId="22" fillId="0" borderId="12" xfId="0" applyFont="1" applyBorder="1" applyAlignment="1" applyProtection="1">
      <alignment horizontal="left" vertical="center" wrapText="1"/>
      <protection hidden="1"/>
    </xf>
    <xf numFmtId="0" fontId="22" fillId="0" borderId="0" xfId="0" applyFont="1" applyAlignment="1" applyProtection="1">
      <alignment horizontal="left" vertical="center" wrapText="1"/>
      <protection hidden="1"/>
    </xf>
    <xf numFmtId="0" fontId="22" fillId="0" borderId="13" xfId="0" applyFont="1" applyBorder="1" applyAlignment="1" applyProtection="1">
      <alignment horizontal="left" vertical="center" wrapText="1"/>
      <protection hidden="1"/>
    </xf>
    <xf numFmtId="0" fontId="0" fillId="0" borderId="12" xfId="0" applyBorder="1" applyProtection="1">
      <protection hidden="1"/>
    </xf>
    <xf numFmtId="0" fontId="0" fillId="0" borderId="0" xfId="0" applyAlignment="1" applyProtection="1">
      <alignment wrapText="1"/>
      <protection hidden="1"/>
    </xf>
    <xf numFmtId="0" fontId="5" fillId="0" borderId="0" xfId="0" applyFont="1" applyProtection="1">
      <protection hidden="1"/>
    </xf>
    <xf numFmtId="0" fontId="18" fillId="0" borderId="18" xfId="0" applyFont="1" applyBorder="1" applyAlignment="1" applyProtection="1">
      <alignment vertical="center" wrapText="1"/>
      <protection hidden="1"/>
    </xf>
    <xf numFmtId="0" fontId="17" fillId="0" borderId="14" xfId="0" applyFont="1" applyBorder="1" applyAlignment="1" applyProtection="1">
      <alignment vertical="center" wrapText="1"/>
      <protection hidden="1"/>
    </xf>
    <xf numFmtId="0" fontId="17" fillId="0" borderId="12" xfId="0" applyFont="1" applyBorder="1" applyAlignment="1" applyProtection="1">
      <alignment vertical="center" wrapText="1"/>
      <protection hidden="1"/>
    </xf>
    <xf numFmtId="0" fontId="9" fillId="0" borderId="0" xfId="0" applyFont="1" applyAlignment="1" applyProtection="1">
      <alignment horizontal="left" vertical="top" wrapText="1"/>
      <protection hidden="1"/>
    </xf>
    <xf numFmtId="0" fontId="18" fillId="0" borderId="59" xfId="0" applyFont="1" applyBorder="1" applyAlignment="1" applyProtection="1">
      <alignment vertical="center" wrapText="1"/>
      <protection hidden="1"/>
    </xf>
    <xf numFmtId="0" fontId="17" fillId="0" borderId="33" xfId="0" applyFont="1" applyBorder="1" applyAlignment="1" applyProtection="1">
      <alignment vertical="center" wrapText="1"/>
      <protection hidden="1"/>
    </xf>
    <xf numFmtId="0" fontId="17" fillId="0" borderId="60" xfId="0" applyFont="1" applyBorder="1" applyAlignment="1" applyProtection="1">
      <alignment vertical="center" wrapText="1"/>
      <protection hidden="1"/>
    </xf>
    <xf numFmtId="0" fontId="0" fillId="0" borderId="14" xfId="0" applyBorder="1" applyProtection="1">
      <protection hidden="1"/>
    </xf>
    <xf numFmtId="0" fontId="0" fillId="0" borderId="15" xfId="0" applyBorder="1" applyAlignment="1" applyProtection="1">
      <alignment wrapText="1"/>
      <protection hidden="1"/>
    </xf>
    <xf numFmtId="0" fontId="19" fillId="0" borderId="0" xfId="0" applyFont="1" applyAlignment="1" applyProtection="1">
      <alignment horizontal="left" vertical="top" wrapText="1"/>
      <protection hidden="1"/>
    </xf>
    <xf numFmtId="0" fontId="22" fillId="0" borderId="0" xfId="0" applyFont="1" applyAlignment="1" applyProtection="1">
      <alignment horizontal="left" vertical="top" wrapText="1"/>
      <protection hidden="1"/>
    </xf>
    <xf numFmtId="0" fontId="33" fillId="0" borderId="15" xfId="0" applyFont="1" applyBorder="1" applyAlignment="1" applyProtection="1">
      <alignment horizontal="left" vertical="center" wrapText="1"/>
      <protection hidden="1"/>
    </xf>
    <xf numFmtId="0" fontId="7" fillId="10" borderId="59" xfId="0" applyFont="1" applyFill="1" applyBorder="1" applyAlignment="1" applyProtection="1">
      <alignment horizontal="left" vertical="center" wrapText="1"/>
      <protection hidden="1"/>
    </xf>
    <xf numFmtId="0" fontId="7" fillId="10" borderId="64" xfId="0" applyFont="1" applyFill="1" applyBorder="1" applyAlignment="1" applyProtection="1">
      <alignment horizontal="left" vertical="center" wrapText="1"/>
      <protection hidden="1"/>
    </xf>
    <xf numFmtId="0" fontId="7" fillId="10" borderId="65" xfId="0" applyFont="1" applyFill="1" applyBorder="1" applyAlignment="1" applyProtection="1">
      <alignment horizontal="left" vertical="center" wrapText="1"/>
      <protection hidden="1"/>
    </xf>
    <xf numFmtId="0" fontId="7" fillId="10" borderId="56" xfId="0" applyFont="1" applyFill="1" applyBorder="1" applyAlignment="1" applyProtection="1">
      <alignment horizontal="left" vertical="center" wrapText="1"/>
      <protection hidden="1"/>
    </xf>
    <xf numFmtId="0" fontId="18" fillId="0" borderId="101" xfId="0" applyFont="1" applyBorder="1" applyAlignment="1" applyProtection="1">
      <alignment vertical="center" wrapText="1"/>
      <protection hidden="1"/>
    </xf>
    <xf numFmtId="0" fontId="18" fillId="0" borderId="60" xfId="0" applyFont="1" applyBorder="1" applyAlignment="1" applyProtection="1">
      <alignment vertical="center" wrapText="1"/>
      <protection hidden="1"/>
    </xf>
    <xf numFmtId="0" fontId="17" fillId="0" borderId="101" xfId="0" applyFont="1" applyBorder="1" applyAlignment="1" applyProtection="1">
      <alignment vertical="center" wrapText="1"/>
      <protection hidden="1"/>
    </xf>
    <xf numFmtId="0" fontId="17" fillId="0" borderId="0" xfId="0" applyFont="1" applyAlignment="1" applyProtection="1">
      <alignment vertical="center" wrapText="1"/>
      <protection hidden="1"/>
    </xf>
    <xf numFmtId="167" fontId="22" fillId="0" borderId="0" xfId="0" applyNumberFormat="1" applyFont="1" applyAlignment="1" applyProtection="1">
      <alignment horizontal="left" vertical="top" wrapText="1"/>
      <protection hidden="1"/>
    </xf>
    <xf numFmtId="167" fontId="0" fillId="0" borderId="0" xfId="0" applyNumberFormat="1" applyProtection="1">
      <protection hidden="1"/>
    </xf>
    <xf numFmtId="0" fontId="24" fillId="0" borderId="0" xfId="0" applyFont="1" applyAlignment="1" applyProtection="1">
      <alignment horizontal="left" vertical="center" wrapText="1"/>
      <protection hidden="1"/>
    </xf>
    <xf numFmtId="0" fontId="23" fillId="0" borderId="0" xfId="0" applyFont="1" applyProtection="1">
      <protection hidden="1"/>
    </xf>
    <xf numFmtId="0" fontId="18" fillId="0" borderId="0" xfId="0" applyFont="1" applyProtection="1">
      <protection hidden="1"/>
    </xf>
    <xf numFmtId="0" fontId="4" fillId="0" borderId="0" xfId="0" applyFont="1" applyAlignment="1" applyProtection="1">
      <alignment horizontal="left"/>
      <protection hidden="1"/>
    </xf>
    <xf numFmtId="0" fontId="1" fillId="0" borderId="0" xfId="0" applyFont="1" applyAlignment="1" applyProtection="1">
      <alignment horizontal="left" vertical="top" wrapText="1"/>
      <protection hidden="1"/>
    </xf>
    <xf numFmtId="0" fontId="8" fillId="3" borderId="1" xfId="0" applyFont="1" applyFill="1" applyBorder="1" applyAlignment="1" applyProtection="1">
      <alignment horizontal="center" vertical="center"/>
      <protection hidden="1"/>
    </xf>
    <xf numFmtId="0" fontId="13" fillId="3" borderId="1" xfId="0" applyFont="1" applyFill="1" applyBorder="1" applyAlignment="1" applyProtection="1">
      <alignment horizontal="center" vertical="center" wrapText="1" readingOrder="1"/>
      <protection hidden="1"/>
    </xf>
    <xf numFmtId="0" fontId="7" fillId="4" borderId="1" xfId="0" applyFont="1" applyFill="1" applyBorder="1" applyAlignment="1" applyProtection="1">
      <alignment vertical="center"/>
      <protection hidden="1"/>
    </xf>
    <xf numFmtId="0" fontId="16" fillId="7" borderId="21" xfId="0" applyFont="1" applyFill="1" applyBorder="1" applyAlignment="1" applyProtection="1">
      <alignment vertical="center" wrapText="1" readingOrder="1"/>
      <protection hidden="1"/>
    </xf>
    <xf numFmtId="0" fontId="17" fillId="0" borderId="0" xfId="0" applyFont="1" applyProtection="1">
      <protection hidden="1"/>
    </xf>
    <xf numFmtId="0" fontId="14" fillId="18" borderId="8" xfId="0" applyFont="1" applyFill="1" applyBorder="1" applyAlignment="1" applyProtection="1">
      <alignment horizontal="center" vertical="center" wrapText="1"/>
      <protection locked="0"/>
    </xf>
    <xf numFmtId="0" fontId="17" fillId="18" borderId="98" xfId="0" applyFont="1" applyFill="1" applyBorder="1" applyAlignment="1" applyProtection="1">
      <alignment vertical="center" wrapText="1"/>
      <protection locked="0"/>
    </xf>
    <xf numFmtId="167" fontId="22" fillId="18" borderId="101" xfId="4" applyNumberFormat="1" applyFont="1" applyFill="1" applyBorder="1" applyAlignment="1" applyProtection="1">
      <alignment horizontal="left" vertical="top" wrapText="1"/>
      <protection locked="0"/>
    </xf>
    <xf numFmtId="167" fontId="22" fillId="18" borderId="99" xfId="4" applyNumberFormat="1" applyFont="1" applyFill="1" applyBorder="1" applyAlignment="1" applyProtection="1">
      <alignment horizontal="left" vertical="top" wrapText="1"/>
      <protection locked="0"/>
    </xf>
    <xf numFmtId="167" fontId="0" fillId="18" borderId="98" xfId="4" applyNumberFormat="1" applyFont="1" applyFill="1" applyBorder="1" applyProtection="1">
      <protection locked="0"/>
    </xf>
    <xf numFmtId="167" fontId="0" fillId="18" borderId="101" xfId="4" applyNumberFormat="1" applyFont="1" applyFill="1" applyBorder="1" applyProtection="1">
      <protection locked="0"/>
    </xf>
    <xf numFmtId="167" fontId="0" fillId="18" borderId="99" xfId="4" applyNumberFormat="1" applyFont="1" applyFill="1" applyBorder="1" applyProtection="1">
      <protection locked="0"/>
    </xf>
    <xf numFmtId="167" fontId="0" fillId="18" borderId="102" xfId="4" applyNumberFormat="1" applyFont="1" applyFill="1" applyBorder="1" applyProtection="1">
      <protection locked="0"/>
    </xf>
    <xf numFmtId="0" fontId="17" fillId="18" borderId="69" xfId="0" applyFont="1" applyFill="1" applyBorder="1" applyAlignment="1" applyProtection="1">
      <alignment vertical="center" wrapText="1"/>
      <protection locked="0"/>
    </xf>
    <xf numFmtId="167" fontId="22" fillId="18" borderId="60" xfId="0" applyNumberFormat="1" applyFont="1" applyFill="1" applyBorder="1" applyAlignment="1" applyProtection="1">
      <alignment horizontal="left" vertical="top" wrapText="1"/>
      <protection locked="0"/>
    </xf>
    <xf numFmtId="167" fontId="22" fillId="18" borderId="68" xfId="0" applyNumberFormat="1" applyFont="1" applyFill="1" applyBorder="1" applyAlignment="1" applyProtection="1">
      <alignment horizontal="left" vertical="top" wrapText="1"/>
      <protection locked="0"/>
    </xf>
    <xf numFmtId="167" fontId="0" fillId="18" borderId="69" xfId="0" applyNumberFormat="1" applyFill="1" applyBorder="1" applyProtection="1">
      <protection locked="0"/>
    </xf>
    <xf numFmtId="167" fontId="0" fillId="18" borderId="60" xfId="0" applyNumberFormat="1" applyFill="1" applyBorder="1" applyProtection="1">
      <protection locked="0"/>
    </xf>
    <xf numFmtId="167" fontId="0" fillId="18" borderId="68" xfId="0" applyNumberFormat="1" applyFill="1" applyBorder="1" applyProtection="1">
      <protection locked="0"/>
    </xf>
    <xf numFmtId="167" fontId="0" fillId="18" borderId="53" xfId="0" applyNumberFormat="1" applyFill="1" applyBorder="1" applyProtection="1">
      <protection locked="0"/>
    </xf>
    <xf numFmtId="167" fontId="22" fillId="18" borderId="101" xfId="0" applyNumberFormat="1" applyFont="1" applyFill="1" applyBorder="1" applyAlignment="1" applyProtection="1">
      <alignment horizontal="left" vertical="top" wrapText="1"/>
      <protection locked="0"/>
    </xf>
    <xf numFmtId="167" fontId="22" fillId="18" borderId="99" xfId="0" applyNumberFormat="1" applyFont="1" applyFill="1" applyBorder="1" applyAlignment="1" applyProtection="1">
      <alignment horizontal="left" vertical="top" wrapText="1"/>
      <protection locked="0"/>
    </xf>
    <xf numFmtId="167" fontId="0" fillId="18" borderId="98" xfId="0" applyNumberFormat="1" applyFill="1" applyBorder="1" applyProtection="1">
      <protection locked="0"/>
    </xf>
    <xf numFmtId="167" fontId="0" fillId="18" borderId="101" xfId="0" applyNumberFormat="1" applyFill="1" applyBorder="1" applyProtection="1">
      <protection locked="0"/>
    </xf>
    <xf numFmtId="167" fontId="0" fillId="18" borderId="99" xfId="0" applyNumberFormat="1" applyFill="1" applyBorder="1" applyProtection="1">
      <protection locked="0"/>
    </xf>
    <xf numFmtId="167" fontId="0" fillId="18" borderId="102" xfId="0" applyNumberFormat="1" applyFill="1" applyBorder="1" applyProtection="1">
      <protection locked="0"/>
    </xf>
    <xf numFmtId="0" fontId="17" fillId="18" borderId="50" xfId="0" applyFont="1" applyFill="1" applyBorder="1" applyAlignment="1" applyProtection="1">
      <alignment vertical="center" wrapText="1"/>
      <protection locked="0"/>
    </xf>
    <xf numFmtId="167" fontId="22" fillId="18" borderId="31" xfId="0" applyNumberFormat="1" applyFont="1" applyFill="1" applyBorder="1" applyAlignment="1" applyProtection="1">
      <alignment horizontal="left" vertical="top" wrapText="1"/>
      <protection locked="0"/>
    </xf>
    <xf numFmtId="167" fontId="22" fillId="18" borderId="32" xfId="0" applyNumberFormat="1" applyFont="1" applyFill="1" applyBorder="1" applyAlignment="1" applyProtection="1">
      <alignment horizontal="left" vertical="top" wrapText="1"/>
      <protection locked="0"/>
    </xf>
    <xf numFmtId="167" fontId="0" fillId="18" borderId="50" xfId="0" applyNumberFormat="1" applyFill="1" applyBorder="1" applyProtection="1">
      <protection locked="0"/>
    </xf>
    <xf numFmtId="167" fontId="0" fillId="18" borderId="31" xfId="0" applyNumberFormat="1" applyFill="1" applyBorder="1" applyProtection="1">
      <protection locked="0"/>
    </xf>
    <xf numFmtId="167" fontId="0" fillId="18" borderId="32" xfId="0" applyNumberFormat="1" applyFill="1" applyBorder="1" applyProtection="1">
      <protection locked="0"/>
    </xf>
    <xf numFmtId="167" fontId="0" fillId="18" borderId="71" xfId="0" applyNumberFormat="1" applyFill="1" applyBorder="1" applyProtection="1">
      <protection locked="0"/>
    </xf>
    <xf numFmtId="0" fontId="14" fillId="18" borderId="19" xfId="0" applyFont="1" applyFill="1" applyBorder="1" applyAlignment="1" applyProtection="1">
      <alignment wrapText="1"/>
      <protection locked="0"/>
    </xf>
    <xf numFmtId="0" fontId="9" fillId="0" borderId="0" xfId="0" applyFont="1" applyAlignment="1" applyProtection="1">
      <alignment horizontal="left" vertical="top"/>
      <protection hidden="1"/>
    </xf>
    <xf numFmtId="0" fontId="10" fillId="0" borderId="48" xfId="0" applyFont="1" applyBorder="1" applyAlignment="1" applyProtection="1">
      <alignment vertical="center" wrapText="1"/>
      <protection hidden="1"/>
    </xf>
    <xf numFmtId="0" fontId="3" fillId="0" borderId="48" xfId="0" applyFont="1" applyBorder="1" applyAlignment="1" applyProtection="1">
      <alignment wrapText="1"/>
      <protection locked="0"/>
    </xf>
    <xf numFmtId="0" fontId="1" fillId="0" borderId="48" xfId="0" applyFont="1" applyBorder="1" applyAlignment="1" applyProtection="1">
      <alignment wrapText="1"/>
      <protection locked="0"/>
    </xf>
    <xf numFmtId="169" fontId="14" fillId="18" borderId="1" xfId="1" applyNumberFormat="1" applyFont="1" applyFill="1" applyBorder="1" applyAlignment="1" applyProtection="1">
      <alignment horizontal="center" vertical="center" wrapText="1"/>
      <protection locked="0"/>
    </xf>
    <xf numFmtId="169" fontId="7" fillId="0" borderId="4" xfId="0" applyNumberFormat="1" applyFont="1" applyBorder="1" applyAlignment="1" applyProtection="1">
      <alignment vertical="center"/>
      <protection hidden="1"/>
    </xf>
    <xf numFmtId="169" fontId="7" fillId="0" borderId="1" xfId="0" applyNumberFormat="1" applyFont="1" applyBorder="1" applyAlignment="1" applyProtection="1">
      <alignment vertical="center"/>
      <protection hidden="1"/>
    </xf>
    <xf numFmtId="169" fontId="7" fillId="0" borderId="20" xfId="0" applyNumberFormat="1" applyFont="1" applyBorder="1" applyAlignment="1" applyProtection="1">
      <alignment vertical="center"/>
      <protection hidden="1"/>
    </xf>
    <xf numFmtId="169" fontId="14" fillId="0" borderId="1" xfId="1" applyNumberFormat="1" applyFont="1" applyBorder="1" applyAlignment="1" applyProtection="1">
      <alignment horizontal="center" vertical="center" wrapText="1"/>
      <protection hidden="1"/>
    </xf>
    <xf numFmtId="169" fontId="14" fillId="0" borderId="1" xfId="1" applyNumberFormat="1" applyFont="1" applyFill="1" applyBorder="1" applyAlignment="1" applyProtection="1">
      <alignment horizontal="center" vertical="center" wrapText="1"/>
      <protection hidden="1"/>
    </xf>
    <xf numFmtId="169" fontId="14" fillId="21" borderId="1" xfId="1" applyNumberFormat="1" applyFont="1" applyFill="1" applyBorder="1" applyAlignment="1" applyProtection="1">
      <alignment horizontal="center" vertical="center" wrapText="1"/>
      <protection locked="0"/>
    </xf>
    <xf numFmtId="169" fontId="16" fillId="7" borderId="7" xfId="0" applyNumberFormat="1" applyFont="1" applyFill="1" applyBorder="1" applyAlignment="1" applyProtection="1">
      <alignment vertical="center" wrapText="1" readingOrder="1"/>
      <protection hidden="1"/>
    </xf>
    <xf numFmtId="169" fontId="16" fillId="7" borderId="3" xfId="0" applyNumberFormat="1" applyFont="1" applyFill="1" applyBorder="1" applyAlignment="1" applyProtection="1">
      <alignment vertical="center" wrapText="1" readingOrder="1"/>
      <protection hidden="1"/>
    </xf>
    <xf numFmtId="169" fontId="7" fillId="21" borderId="1" xfId="1" applyNumberFormat="1" applyFont="1" applyFill="1" applyBorder="1" applyAlignment="1" applyProtection="1">
      <alignment horizontal="center" vertical="center" wrapText="1"/>
      <protection locked="0"/>
    </xf>
    <xf numFmtId="0" fontId="5" fillId="0" borderId="111" xfId="0" applyFont="1" applyBorder="1" applyAlignment="1" applyProtection="1">
      <alignment horizontal="left" vertical="center" wrapText="1"/>
      <protection hidden="1"/>
    </xf>
    <xf numFmtId="0" fontId="5" fillId="0" borderId="112" xfId="0" applyFont="1" applyBorder="1" applyAlignment="1" applyProtection="1">
      <alignment horizontal="left" vertical="center" wrapText="1"/>
      <protection hidden="1"/>
    </xf>
    <xf numFmtId="0" fontId="5" fillId="0" borderId="113" xfId="0" applyFont="1" applyBorder="1" applyAlignment="1" applyProtection="1">
      <alignment horizontal="left" vertical="center" wrapText="1"/>
      <protection hidden="1"/>
    </xf>
    <xf numFmtId="0" fontId="5" fillId="0" borderId="114" xfId="0" applyFont="1" applyBorder="1" applyAlignment="1" applyProtection="1">
      <alignment horizontal="left" vertical="center" wrapText="1"/>
      <protection hidden="1"/>
    </xf>
    <xf numFmtId="0" fontId="5" fillId="0" borderId="115" xfId="0" applyFont="1" applyBorder="1" applyAlignment="1" applyProtection="1">
      <alignment horizontal="left" vertical="center" wrapText="1"/>
      <protection hidden="1"/>
    </xf>
    <xf numFmtId="0" fontId="5" fillId="0" borderId="116" xfId="0" applyFont="1" applyBorder="1" applyAlignment="1" applyProtection="1">
      <alignment horizontal="left" vertical="center" wrapText="1"/>
      <protection hidden="1"/>
    </xf>
    <xf numFmtId="0" fontId="5" fillId="0" borderId="117" xfId="0" applyFont="1" applyBorder="1" applyAlignment="1" applyProtection="1">
      <alignment horizontal="left" vertical="center" wrapText="1"/>
      <protection hidden="1"/>
    </xf>
    <xf numFmtId="0" fontId="5" fillId="0" borderId="118" xfId="0" applyFont="1" applyBorder="1" applyAlignment="1" applyProtection="1">
      <alignment horizontal="left" vertical="center" wrapText="1"/>
      <protection hidden="1"/>
    </xf>
    <xf numFmtId="164" fontId="14" fillId="0" borderId="1" xfId="4" applyFont="1" applyFill="1" applyBorder="1" applyAlignment="1" applyProtection="1">
      <alignment horizontal="right" vertical="center" wrapText="1"/>
      <protection hidden="1"/>
    </xf>
    <xf numFmtId="165" fontId="14" fillId="0" borderId="1" xfId="1" applyNumberFormat="1" applyFont="1" applyFill="1" applyBorder="1" applyAlignment="1" applyProtection="1">
      <alignment horizontal="right" vertical="center" wrapText="1"/>
      <protection hidden="1"/>
    </xf>
    <xf numFmtId="9" fontId="14" fillId="0" borderId="1" xfId="1" applyFont="1" applyFill="1" applyBorder="1" applyAlignment="1" applyProtection="1">
      <alignment horizontal="right" vertical="center" wrapText="1"/>
      <protection hidden="1"/>
    </xf>
    <xf numFmtId="165" fontId="14" fillId="0" borderId="1" xfId="1" applyNumberFormat="1" applyFont="1" applyFill="1" applyBorder="1" applyAlignment="1" applyProtection="1">
      <alignment horizontal="center" vertical="center" wrapText="1"/>
      <protection hidden="1"/>
    </xf>
    <xf numFmtId="0" fontId="57" fillId="10" borderId="82" xfId="3" applyFont="1" applyFill="1" applyBorder="1" applyAlignment="1" applyProtection="1">
      <alignment horizontal="left" vertical="center" wrapText="1"/>
      <protection hidden="1"/>
    </xf>
    <xf numFmtId="0" fontId="57" fillId="10" borderId="88" xfId="3" applyFont="1" applyFill="1" applyBorder="1" applyAlignment="1" applyProtection="1">
      <alignment horizontal="left" vertical="center" wrapText="1"/>
      <protection hidden="1"/>
    </xf>
    <xf numFmtId="0" fontId="57" fillId="0" borderId="82" xfId="3" applyFont="1" applyBorder="1" applyAlignment="1" applyProtection="1">
      <alignment horizontal="center" vertical="center" wrapText="1"/>
      <protection hidden="1"/>
    </xf>
    <xf numFmtId="0" fontId="57" fillId="0" borderId="88" xfId="3" applyFont="1" applyBorder="1" applyAlignment="1" applyProtection="1">
      <alignment horizontal="center" vertical="center" wrapText="1"/>
      <protection hidden="1"/>
    </xf>
    <xf numFmtId="0" fontId="57" fillId="10" borderId="84" xfId="3" applyFont="1" applyFill="1" applyBorder="1" applyAlignment="1" applyProtection="1">
      <alignment horizontal="left" vertical="center" wrapText="1"/>
      <protection hidden="1"/>
    </xf>
    <xf numFmtId="0" fontId="59" fillId="0" borderId="82" xfId="3" applyFont="1" applyBorder="1" applyAlignment="1" applyProtection="1">
      <alignment horizontal="left" vertical="center" wrapText="1"/>
      <protection hidden="1"/>
    </xf>
    <xf numFmtId="0" fontId="59" fillId="0" borderId="88" xfId="3" applyFont="1" applyBorder="1" applyAlignment="1" applyProtection="1">
      <alignment horizontal="left" vertical="center" wrapText="1"/>
      <protection hidden="1"/>
    </xf>
    <xf numFmtId="0" fontId="24" fillId="0" borderId="114" xfId="0" applyFont="1" applyBorder="1" applyAlignment="1" applyProtection="1">
      <alignment horizontal="left" vertical="center" wrapText="1"/>
      <protection hidden="1"/>
    </xf>
    <xf numFmtId="0" fontId="24" fillId="0" borderId="0" xfId="0" applyFont="1" applyAlignment="1" applyProtection="1">
      <alignment horizontal="left" vertical="center" wrapText="1"/>
      <protection hidden="1"/>
    </xf>
    <xf numFmtId="0" fontId="24" fillId="0" borderId="115" xfId="0" applyFont="1" applyBorder="1" applyAlignment="1" applyProtection="1">
      <alignment horizontal="left" vertical="center" wrapText="1"/>
      <protection hidden="1"/>
    </xf>
    <xf numFmtId="0" fontId="5" fillId="0" borderId="114" xfId="0" applyFont="1" applyBorder="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115" xfId="0" applyFont="1" applyBorder="1" applyAlignment="1" applyProtection="1">
      <alignment horizontal="left" vertical="center" wrapText="1"/>
      <protection hidden="1"/>
    </xf>
    <xf numFmtId="0" fontId="5" fillId="0" borderId="9" xfId="0" applyFont="1" applyBorder="1" applyAlignment="1" applyProtection="1">
      <alignment horizontal="left" vertical="center" wrapText="1"/>
      <protection hidden="1"/>
    </xf>
    <xf numFmtId="0" fontId="5" fillId="0" borderId="10"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5" fillId="0" borderId="12" xfId="0" applyFont="1" applyBorder="1" applyAlignment="1" applyProtection="1">
      <alignment horizontal="left" vertical="center" wrapText="1"/>
      <protection hidden="1"/>
    </xf>
    <xf numFmtId="0" fontId="5" fillId="0" borderId="13" xfId="0" applyFont="1" applyBorder="1" applyAlignment="1" applyProtection="1">
      <alignment horizontal="left" vertical="center" wrapText="1"/>
      <protection hidden="1"/>
    </xf>
    <xf numFmtId="0" fontId="5" fillId="0" borderId="14" xfId="0" applyFont="1" applyBorder="1" applyAlignment="1" applyProtection="1">
      <alignment horizontal="left" vertical="center" wrapText="1"/>
      <protection hidden="1"/>
    </xf>
    <xf numFmtId="0" fontId="5" fillId="0" borderId="15" xfId="0" applyFont="1" applyBorder="1" applyAlignment="1" applyProtection="1">
      <alignment horizontal="left" vertical="center" wrapText="1"/>
      <protection hidden="1"/>
    </xf>
    <xf numFmtId="0" fontId="5" fillId="0" borderId="16" xfId="0" applyFont="1" applyBorder="1" applyAlignment="1" applyProtection="1">
      <alignment horizontal="left" vertical="center" wrapText="1"/>
      <protection hidden="1"/>
    </xf>
    <xf numFmtId="0" fontId="4" fillId="3" borderId="0" xfId="0" applyFont="1" applyFill="1" applyAlignment="1" applyProtection="1">
      <alignment horizontal="center"/>
      <protection hidden="1"/>
    </xf>
    <xf numFmtId="0" fontId="11" fillId="3"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0" fontId="32" fillId="10" borderId="18" xfId="0" applyFont="1" applyFill="1" applyBorder="1" applyAlignment="1" applyProtection="1">
      <alignment horizontal="left" vertical="top" wrapText="1"/>
      <protection hidden="1"/>
    </xf>
    <xf numFmtId="0" fontId="32" fillId="10" borderId="58" xfId="0" applyFont="1" applyFill="1" applyBorder="1" applyAlignment="1" applyProtection="1">
      <alignment horizontal="left" vertical="top" wrapText="1"/>
      <protection hidden="1"/>
    </xf>
    <xf numFmtId="0" fontId="32" fillId="10" borderId="19" xfId="0" applyFont="1" applyFill="1" applyBorder="1" applyAlignment="1" applyProtection="1">
      <alignment horizontal="left" vertical="top" wrapText="1"/>
      <protection hidden="1"/>
    </xf>
    <xf numFmtId="0" fontId="7" fillId="18" borderId="2" xfId="0" applyFont="1" applyFill="1" applyBorder="1" applyAlignment="1" applyProtection="1">
      <alignment horizontal="center" vertical="center"/>
      <protection locked="0" hidden="1"/>
    </xf>
    <xf numFmtId="0" fontId="7" fillId="18" borderId="3" xfId="0" applyFont="1" applyFill="1" applyBorder="1" applyAlignment="1" applyProtection="1">
      <alignment horizontal="center" vertical="center"/>
      <protection locked="0" hidden="1"/>
    </xf>
    <xf numFmtId="0" fontId="6" fillId="2" borderId="0" xfId="0" applyFont="1" applyFill="1" applyAlignment="1" applyProtection="1">
      <alignment horizontal="left"/>
      <protection hidden="1"/>
    </xf>
    <xf numFmtId="0" fontId="8" fillId="3" borderId="0" xfId="0" applyFont="1" applyFill="1" applyAlignment="1" applyProtection="1">
      <alignment horizontal="center" vertical="center"/>
      <protection hidden="1"/>
    </xf>
    <xf numFmtId="49" fontId="7" fillId="18" borderId="1" xfId="0" applyNumberFormat="1" applyFont="1" applyFill="1" applyBorder="1" applyAlignment="1" applyProtection="1">
      <alignment horizontal="center" vertical="center"/>
      <protection locked="0" hidden="1"/>
    </xf>
    <xf numFmtId="0" fontId="7" fillId="18" borderId="1" xfId="0" applyFont="1" applyFill="1" applyBorder="1" applyAlignment="1" applyProtection="1">
      <alignment horizontal="center" vertical="center"/>
      <protection locked="0" hidden="1"/>
    </xf>
    <xf numFmtId="0" fontId="7" fillId="18" borderId="1" xfId="0" applyFont="1" applyFill="1" applyBorder="1" applyAlignment="1" applyProtection="1">
      <alignment horizontal="center" vertical="center"/>
      <protection hidden="1"/>
    </xf>
    <xf numFmtId="166" fontId="7" fillId="18" borderId="1" xfId="0" applyNumberFormat="1" applyFont="1" applyFill="1" applyBorder="1" applyAlignment="1" applyProtection="1">
      <alignment horizontal="center" vertical="center"/>
      <protection locked="0" hidden="1"/>
    </xf>
    <xf numFmtId="0" fontId="7" fillId="0" borderId="1" xfId="0" applyFont="1" applyBorder="1" applyAlignment="1" applyProtection="1">
      <alignment horizontal="center" vertical="center"/>
      <protection locked="0" hidden="1"/>
    </xf>
    <xf numFmtId="0" fontId="18" fillId="0" borderId="62" xfId="0" applyFont="1" applyBorder="1" applyAlignment="1" applyProtection="1">
      <alignment horizontal="left" vertical="center" wrapText="1"/>
      <protection hidden="1"/>
    </xf>
    <xf numFmtId="0" fontId="18" fillId="0" borderId="63" xfId="0" applyFont="1" applyBorder="1" applyAlignment="1" applyProtection="1">
      <alignment horizontal="left" vertical="center" wrapText="1"/>
      <protection hidden="1"/>
    </xf>
    <xf numFmtId="0" fontId="7" fillId="4" borderId="1" xfId="0" applyFont="1" applyFill="1" applyBorder="1" applyAlignment="1" applyProtection="1">
      <alignment horizontal="left" vertical="center"/>
      <protection hidden="1"/>
    </xf>
    <xf numFmtId="0" fontId="16" fillId="7" borderId="2" xfId="0" applyFont="1" applyFill="1" applyBorder="1" applyAlignment="1" applyProtection="1">
      <alignment horizontal="left" vertical="center" wrapText="1" readingOrder="1"/>
      <protection hidden="1"/>
    </xf>
    <xf numFmtId="0" fontId="16" fillId="7" borderId="7" xfId="0" applyFont="1" applyFill="1" applyBorder="1" applyAlignment="1" applyProtection="1">
      <alignment horizontal="left" vertical="center" wrapText="1" readingOrder="1"/>
      <protection hidden="1"/>
    </xf>
    <xf numFmtId="0" fontId="16" fillId="7" borderId="62" xfId="0" applyFont="1" applyFill="1" applyBorder="1" applyAlignment="1" applyProtection="1">
      <alignment horizontal="center" vertical="center" wrapText="1" readingOrder="1"/>
      <protection hidden="1"/>
    </xf>
    <xf numFmtId="0" fontId="16" fillId="7" borderId="63" xfId="0" applyFont="1" applyFill="1" applyBorder="1" applyAlignment="1" applyProtection="1">
      <alignment horizontal="center" vertical="center" wrapText="1" readingOrder="1"/>
      <protection hidden="1"/>
    </xf>
    <xf numFmtId="0" fontId="16" fillId="7" borderId="9" xfId="0" applyFont="1" applyFill="1" applyBorder="1" applyAlignment="1" applyProtection="1">
      <alignment horizontal="center" vertical="center" wrapText="1" readingOrder="1"/>
      <protection hidden="1"/>
    </xf>
    <xf numFmtId="0" fontId="16" fillId="7" borderId="14" xfId="0" applyFont="1" applyFill="1" applyBorder="1" applyAlignment="1" applyProtection="1">
      <alignment horizontal="center" vertical="center" wrapText="1" readingOrder="1"/>
      <protection hidden="1"/>
    </xf>
    <xf numFmtId="0" fontId="16" fillId="0" borderId="62" xfId="0" applyFont="1" applyBorder="1" applyAlignment="1" applyProtection="1">
      <alignment horizontal="center" vertical="center" wrapText="1" readingOrder="1"/>
      <protection hidden="1"/>
    </xf>
    <xf numFmtId="0" fontId="16" fillId="0" borderId="63" xfId="0" applyFont="1" applyBorder="1" applyAlignment="1" applyProtection="1">
      <alignment horizontal="center" vertical="center" wrapText="1" readingOrder="1"/>
      <protection hidden="1"/>
    </xf>
    <xf numFmtId="0" fontId="9" fillId="0" borderId="38" xfId="0" applyFont="1" applyBorder="1" applyAlignment="1" applyProtection="1">
      <alignment horizontal="center" vertical="center" wrapText="1"/>
      <protection hidden="1"/>
    </xf>
    <xf numFmtId="0" fontId="9" fillId="0" borderId="40" xfId="0" applyFont="1" applyBorder="1" applyAlignment="1" applyProtection="1">
      <alignment horizontal="center" vertical="center" wrapText="1"/>
      <protection hidden="1"/>
    </xf>
    <xf numFmtId="0" fontId="18" fillId="0" borderId="18" xfId="0" applyFont="1" applyBorder="1" applyAlignment="1" applyProtection="1">
      <alignment horizontal="center" vertical="center" wrapText="1"/>
      <protection hidden="1"/>
    </xf>
    <xf numFmtId="0" fontId="18" fillId="0" borderId="19" xfId="0" applyFont="1" applyBorder="1" applyAlignment="1" applyProtection="1">
      <alignment horizontal="center" vertical="center" wrapText="1"/>
      <protection hidden="1"/>
    </xf>
    <xf numFmtId="0" fontId="9" fillId="0" borderId="73" xfId="0" applyFont="1" applyBorder="1" applyAlignment="1" applyProtection="1">
      <alignment horizontal="center" vertical="center" wrapText="1"/>
      <protection hidden="1"/>
    </xf>
    <xf numFmtId="0" fontId="9" fillId="0" borderId="55" xfId="0" applyFont="1" applyBorder="1" applyAlignment="1" applyProtection="1">
      <alignment horizontal="center" vertical="center" wrapText="1"/>
      <protection hidden="1"/>
    </xf>
    <xf numFmtId="0" fontId="9" fillId="0" borderId="35" xfId="0" applyFont="1" applyBorder="1" applyAlignment="1" applyProtection="1">
      <alignment horizontal="center" vertical="center" wrapText="1"/>
      <protection hidden="1"/>
    </xf>
    <xf numFmtId="0" fontId="9" fillId="0" borderId="37" xfId="0"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17" fillId="0" borderId="3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17" fillId="0" borderId="40" xfId="0" applyFont="1" applyBorder="1" applyAlignment="1" applyProtection="1">
      <alignment horizontal="center" vertical="center" wrapText="1"/>
      <protection hidden="1"/>
    </xf>
    <xf numFmtId="0" fontId="17" fillId="0" borderId="73" xfId="0" applyFont="1" applyBorder="1" applyAlignment="1" applyProtection="1">
      <alignment horizontal="center" vertical="center" wrapText="1"/>
      <protection hidden="1"/>
    </xf>
    <xf numFmtId="0" fontId="17" fillId="0" borderId="55" xfId="0" applyFont="1" applyBorder="1" applyAlignment="1" applyProtection="1">
      <alignment horizontal="center" vertical="center" wrapText="1"/>
      <protection hidden="1"/>
    </xf>
    <xf numFmtId="0" fontId="50" fillId="0" borderId="29" xfId="0" applyFont="1" applyBorder="1" applyAlignment="1" applyProtection="1">
      <alignment horizontal="left" vertical="center" wrapText="1"/>
      <protection hidden="1"/>
    </xf>
    <xf numFmtId="0" fontId="51" fillId="0" borderId="7" xfId="0" applyFont="1" applyBorder="1" applyAlignment="1" applyProtection="1">
      <alignment wrapText="1"/>
      <protection hidden="1"/>
    </xf>
    <xf numFmtId="0" fontId="51" fillId="0" borderId="78" xfId="0" applyFont="1" applyBorder="1" applyAlignment="1" applyProtection="1">
      <alignment wrapText="1"/>
      <protection hidden="1"/>
    </xf>
    <xf numFmtId="0" fontId="1" fillId="18" borderId="79" xfId="0" applyFont="1" applyFill="1" applyBorder="1" applyAlignment="1" applyProtection="1">
      <alignment wrapText="1"/>
      <protection locked="0" hidden="1"/>
    </xf>
    <xf numFmtId="0" fontId="0" fillId="18" borderId="17" xfId="0" applyFill="1" applyBorder="1" applyAlignment="1" applyProtection="1">
      <alignment wrapText="1"/>
      <protection locked="0" hidden="1"/>
    </xf>
    <xf numFmtId="0" fontId="0" fillId="18" borderId="76" xfId="0" applyFill="1" applyBorder="1" applyAlignment="1" applyProtection="1">
      <alignment wrapText="1"/>
      <protection locked="0" hidden="1"/>
    </xf>
    <xf numFmtId="0" fontId="0" fillId="18" borderId="12" xfId="0" applyFill="1" applyBorder="1" applyAlignment="1" applyProtection="1">
      <alignment wrapText="1"/>
      <protection locked="0" hidden="1"/>
    </xf>
    <xf numFmtId="0" fontId="0" fillId="18" borderId="0" xfId="0" applyFill="1" applyAlignment="1" applyProtection="1">
      <alignment wrapText="1"/>
      <protection locked="0" hidden="1"/>
    </xf>
    <xf numFmtId="0" fontId="0" fillId="18" borderId="13" xfId="0" applyFill="1" applyBorder="1" applyAlignment="1" applyProtection="1">
      <alignment wrapText="1"/>
      <protection locked="0" hidden="1"/>
    </xf>
    <xf numFmtId="0" fontId="0" fillId="18" borderId="14" xfId="0" applyFill="1" applyBorder="1" applyAlignment="1" applyProtection="1">
      <alignment wrapText="1"/>
      <protection locked="0" hidden="1"/>
    </xf>
    <xf numFmtId="0" fontId="0" fillId="18" borderId="15" xfId="0" applyFill="1" applyBorder="1" applyAlignment="1" applyProtection="1">
      <alignment wrapText="1"/>
      <protection locked="0" hidden="1"/>
    </xf>
    <xf numFmtId="0" fontId="0" fillId="18" borderId="16" xfId="0" applyFill="1" applyBorder="1" applyAlignment="1" applyProtection="1">
      <alignment wrapText="1"/>
      <protection locked="0" hidden="1"/>
    </xf>
    <xf numFmtId="0" fontId="18" fillId="0" borderId="35" xfId="0" applyFont="1" applyBorder="1" applyAlignment="1" applyProtection="1">
      <alignment horizontal="left" vertical="center" wrapText="1"/>
      <protection hidden="1"/>
    </xf>
    <xf numFmtId="0" fontId="18" fillId="0" borderId="37" xfId="0" applyFont="1" applyBorder="1" applyAlignment="1" applyProtection="1">
      <alignment horizontal="left" vertical="center" wrapText="1"/>
      <protection hidden="1"/>
    </xf>
    <xf numFmtId="0" fontId="4" fillId="3" borderId="0" xfId="0" applyFont="1" applyFill="1" applyAlignment="1" applyProtection="1">
      <alignment horizontal="left"/>
      <protection hidden="1"/>
    </xf>
    <xf numFmtId="0" fontId="16" fillId="7" borderId="11" xfId="0" applyFont="1" applyFill="1" applyBorder="1" applyAlignment="1" applyProtection="1">
      <alignment horizontal="center" vertical="center" wrapText="1" readingOrder="1"/>
      <protection hidden="1"/>
    </xf>
    <xf numFmtId="0" fontId="16" fillId="7" borderId="16" xfId="0" applyFont="1" applyFill="1" applyBorder="1" applyAlignment="1" applyProtection="1">
      <alignment horizontal="center" vertical="center" wrapText="1" readingOrder="1"/>
      <protection hidden="1"/>
    </xf>
    <xf numFmtId="0" fontId="16" fillId="7" borderId="18" xfId="0" applyFont="1" applyFill="1" applyBorder="1" applyAlignment="1" applyProtection="1">
      <alignment horizontal="left" vertical="center" readingOrder="1"/>
      <protection hidden="1"/>
    </xf>
    <xf numFmtId="0" fontId="16" fillId="7" borderId="58" xfId="0" applyFont="1" applyFill="1" applyBorder="1" applyAlignment="1" applyProtection="1">
      <alignment horizontal="left" vertical="center" readingOrder="1"/>
      <protection hidden="1"/>
    </xf>
    <xf numFmtId="0" fontId="16" fillId="7" borderId="19" xfId="0" applyFont="1" applyFill="1" applyBorder="1" applyAlignment="1" applyProtection="1">
      <alignment horizontal="left" vertical="center" readingOrder="1"/>
      <protection hidden="1"/>
    </xf>
    <xf numFmtId="0" fontId="2" fillId="2" borderId="0" xfId="0" applyFont="1" applyFill="1" applyAlignment="1" applyProtection="1">
      <alignment horizontal="left"/>
      <protection hidden="1"/>
    </xf>
    <xf numFmtId="0" fontId="4" fillId="3" borderId="0" xfId="0" applyFont="1" applyFill="1" applyAlignment="1" applyProtection="1">
      <alignment horizontal="center" vertical="top"/>
      <protection hidden="1"/>
    </xf>
    <xf numFmtId="0" fontId="4" fillId="3" borderId="9" xfId="0" applyFont="1" applyFill="1" applyBorder="1" applyAlignment="1" applyProtection="1">
      <alignment horizontal="center"/>
      <protection hidden="1"/>
    </xf>
    <xf numFmtId="0" fontId="4" fillId="3" borderId="10" xfId="0" applyFont="1" applyFill="1" applyBorder="1" applyAlignment="1" applyProtection="1">
      <alignment horizontal="center"/>
      <protection hidden="1"/>
    </xf>
    <xf numFmtId="0" fontId="4" fillId="3" borderId="11" xfId="0" applyFont="1" applyFill="1" applyBorder="1" applyAlignment="1" applyProtection="1">
      <alignment horizontal="center"/>
      <protection hidden="1"/>
    </xf>
    <xf numFmtId="0" fontId="13" fillId="3" borderId="61" xfId="0" applyFont="1" applyFill="1" applyBorder="1" applyAlignment="1" applyProtection="1">
      <alignment horizontal="center" vertical="center" wrapText="1" readingOrder="1"/>
      <protection hidden="1"/>
    </xf>
    <xf numFmtId="0" fontId="13" fillId="3" borderId="6" xfId="0" applyFont="1" applyFill="1" applyBorder="1" applyAlignment="1" applyProtection="1">
      <alignment horizontal="center" vertical="center" wrapText="1" readingOrder="1"/>
      <protection hidden="1"/>
    </xf>
    <xf numFmtId="0" fontId="18" fillId="0" borderId="73" xfId="0" applyFont="1" applyBorder="1" applyAlignment="1" applyProtection="1">
      <alignment horizontal="left" vertical="center" wrapText="1"/>
      <protection hidden="1"/>
    </xf>
    <xf numFmtId="0" fontId="18" fillId="0" borderId="55" xfId="0" applyFont="1" applyBorder="1" applyAlignment="1" applyProtection="1">
      <alignment horizontal="left" vertical="center" wrapText="1"/>
      <protection hidden="1"/>
    </xf>
    <xf numFmtId="0" fontId="7" fillId="4" borderId="29" xfId="0" applyFont="1" applyFill="1" applyBorder="1" applyAlignment="1" applyProtection="1">
      <alignment horizontal="left" vertical="center"/>
      <protection hidden="1"/>
    </xf>
    <xf numFmtId="0" fontId="7" fillId="4" borderId="3" xfId="0" applyFont="1" applyFill="1" applyBorder="1" applyAlignment="1" applyProtection="1">
      <alignment horizontal="left" vertical="center"/>
      <protection hidden="1"/>
    </xf>
    <xf numFmtId="0" fontId="13" fillId="3" borderId="29" xfId="0" applyFont="1" applyFill="1" applyBorder="1" applyAlignment="1" applyProtection="1">
      <alignment horizontal="left" vertical="center" wrapText="1" readingOrder="1"/>
      <protection hidden="1"/>
    </xf>
    <xf numFmtId="0" fontId="13" fillId="3" borderId="3" xfId="0" applyFont="1" applyFill="1" applyBorder="1" applyAlignment="1" applyProtection="1">
      <alignment horizontal="left" vertical="center" wrapText="1" readingOrder="1"/>
      <protection hidden="1"/>
    </xf>
    <xf numFmtId="0" fontId="68" fillId="19" borderId="0" xfId="0" applyFont="1" applyFill="1" applyAlignment="1" applyProtection="1">
      <alignment horizontal="left" vertical="center"/>
      <protection hidden="1"/>
    </xf>
    <xf numFmtId="0" fontId="2" fillId="2" borderId="0" xfId="0" applyFont="1" applyFill="1" applyAlignment="1">
      <alignment horizontal="center"/>
    </xf>
    <xf numFmtId="0" fontId="4" fillId="3" borderId="0" xfId="0" applyFont="1" applyFill="1" applyAlignment="1">
      <alignment horizontal="center"/>
    </xf>
    <xf numFmtId="0" fontId="1" fillId="18" borderId="9" xfId="0" applyFont="1" applyFill="1" applyBorder="1" applyAlignment="1" applyProtection="1">
      <alignment horizontal="center" vertical="top"/>
      <protection locked="0"/>
    </xf>
    <xf numFmtId="0" fontId="3" fillId="18" borderId="10" xfId="0" applyFont="1" applyFill="1" applyBorder="1" applyAlignment="1" applyProtection="1">
      <alignment horizontal="center" vertical="top"/>
      <protection locked="0"/>
    </xf>
    <xf numFmtId="0" fontId="3" fillId="18" borderId="11" xfId="0" applyFont="1" applyFill="1" applyBorder="1" applyAlignment="1" applyProtection="1">
      <alignment horizontal="center" vertical="top"/>
      <protection locked="0"/>
    </xf>
    <xf numFmtId="0" fontId="3" fillId="18" borderId="12" xfId="0" applyFont="1" applyFill="1" applyBorder="1" applyAlignment="1" applyProtection="1">
      <alignment horizontal="center" vertical="top"/>
      <protection locked="0"/>
    </xf>
    <xf numFmtId="0" fontId="3" fillId="18" borderId="0" xfId="0" applyFont="1" applyFill="1" applyAlignment="1" applyProtection="1">
      <alignment horizontal="center" vertical="top"/>
      <protection locked="0"/>
    </xf>
    <xf numFmtId="0" fontId="3" fillId="18" borderId="13" xfId="0" applyFont="1" applyFill="1" applyBorder="1" applyAlignment="1" applyProtection="1">
      <alignment horizontal="center" vertical="top"/>
      <protection locked="0"/>
    </xf>
    <xf numFmtId="0" fontId="3" fillId="18" borderId="14" xfId="0" applyFont="1" applyFill="1" applyBorder="1" applyAlignment="1" applyProtection="1">
      <alignment horizontal="center" vertical="top"/>
      <protection locked="0"/>
    </xf>
    <xf numFmtId="0" fontId="3" fillId="18" borderId="15" xfId="0" applyFont="1" applyFill="1" applyBorder="1" applyAlignment="1" applyProtection="1">
      <alignment horizontal="center" vertical="top"/>
      <protection locked="0"/>
    </xf>
    <xf numFmtId="0" fontId="3" fillId="18" borderId="16" xfId="0" applyFont="1" applyFill="1" applyBorder="1" applyAlignment="1" applyProtection="1">
      <alignment horizontal="center" vertical="top"/>
      <protection locked="0"/>
    </xf>
    <xf numFmtId="0" fontId="1"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 fillId="0" borderId="48" xfId="0" applyFont="1" applyBorder="1" applyAlignment="1" applyProtection="1">
      <alignment horizontal="center" vertical="top"/>
      <protection locked="0"/>
    </xf>
    <xf numFmtId="0" fontId="1" fillId="0" borderId="0" xfId="0" applyFont="1" applyAlignment="1" applyProtection="1">
      <alignment horizontal="center" vertical="top"/>
      <protection locked="0"/>
    </xf>
    <xf numFmtId="0" fontId="1" fillId="0" borderId="13" xfId="0" applyFont="1" applyBorder="1" applyAlignment="1" applyProtection="1">
      <alignment horizontal="center" vertical="top"/>
      <protection locked="0"/>
    </xf>
    <xf numFmtId="0" fontId="1" fillId="0" borderId="12" xfId="0"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71" xfId="0" applyFont="1" applyBorder="1" applyAlignment="1" applyProtection="1">
      <alignment horizontal="left" vertical="center"/>
      <protection locked="0"/>
    </xf>
    <xf numFmtId="0" fontId="1" fillId="0" borderId="9" xfId="0" applyFont="1" applyBorder="1" applyAlignment="1" applyProtection="1">
      <alignment horizontal="left" vertical="center" wrapText="1"/>
      <protection hidden="1"/>
    </xf>
    <xf numFmtId="0" fontId="3" fillId="0" borderId="10" xfId="0" applyFont="1" applyBorder="1" applyAlignment="1" applyProtection="1">
      <alignment horizontal="left" vertical="center"/>
      <protection hidden="1"/>
    </xf>
    <xf numFmtId="0" fontId="3" fillId="0" borderId="11" xfId="0" applyFont="1" applyBorder="1" applyAlignment="1" applyProtection="1">
      <alignment horizontal="left" vertical="center"/>
      <protection hidden="1"/>
    </xf>
    <xf numFmtId="0" fontId="3" fillId="0" borderId="12" xfId="0"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0" fontId="3" fillId="0" borderId="13" xfId="0" applyFont="1" applyBorder="1" applyAlignment="1" applyProtection="1">
      <alignment horizontal="left" vertical="center"/>
      <protection hidden="1"/>
    </xf>
    <xf numFmtId="0" fontId="3" fillId="0" borderId="14" xfId="0" applyFont="1" applyBorder="1" applyAlignment="1" applyProtection="1">
      <alignment horizontal="left" vertical="center"/>
      <protection hidden="1"/>
    </xf>
    <xf numFmtId="0" fontId="3" fillId="0" borderId="15" xfId="0" applyFont="1" applyBorder="1" applyAlignment="1" applyProtection="1">
      <alignment horizontal="left" vertical="center"/>
      <protection hidden="1"/>
    </xf>
    <xf numFmtId="0" fontId="3" fillId="0" borderId="16" xfId="0" applyFont="1" applyBorder="1" applyAlignment="1" applyProtection="1">
      <alignment horizontal="left" vertical="center"/>
      <protection hidden="1"/>
    </xf>
    <xf numFmtId="0" fontId="29" fillId="8" borderId="35" xfId="0" applyFont="1" applyFill="1" applyBorder="1" applyAlignment="1" applyProtection="1">
      <alignment horizontal="left" vertical="center" wrapText="1"/>
      <protection hidden="1"/>
    </xf>
    <xf numFmtId="0" fontId="29" fillId="8" borderId="36" xfId="0" applyFont="1" applyFill="1" applyBorder="1" applyAlignment="1" applyProtection="1">
      <alignment horizontal="left" vertical="center" wrapText="1"/>
      <protection hidden="1"/>
    </xf>
    <xf numFmtId="0" fontId="29" fillId="8" borderId="37" xfId="0" applyFont="1" applyFill="1" applyBorder="1" applyAlignment="1" applyProtection="1">
      <alignment horizontal="left" vertical="center" wrapText="1"/>
      <protection hidden="1"/>
    </xf>
    <xf numFmtId="0" fontId="1" fillId="18" borderId="25" xfId="0" applyFont="1" applyFill="1" applyBorder="1" applyAlignment="1" applyProtection="1">
      <alignment horizontal="left" vertical="top"/>
      <protection locked="0"/>
    </xf>
    <xf numFmtId="0" fontId="3" fillId="18" borderId="24" xfId="0" applyFont="1" applyFill="1" applyBorder="1" applyAlignment="1" applyProtection="1">
      <alignment horizontal="left" vertical="top"/>
      <protection locked="0"/>
    </xf>
    <xf numFmtId="0" fontId="3" fillId="18" borderId="26" xfId="0" applyFont="1" applyFill="1" applyBorder="1" applyAlignment="1" applyProtection="1">
      <alignment horizontal="left" vertical="top"/>
      <protection locked="0"/>
    </xf>
    <xf numFmtId="0" fontId="3" fillId="18" borderId="12" xfId="0" applyFont="1" applyFill="1" applyBorder="1" applyAlignment="1" applyProtection="1">
      <alignment horizontal="left" vertical="top"/>
      <protection locked="0"/>
    </xf>
    <xf numFmtId="0" fontId="3" fillId="18" borderId="0" xfId="0" applyFont="1" applyFill="1" applyAlignment="1" applyProtection="1">
      <alignment horizontal="left" vertical="top"/>
      <protection locked="0"/>
    </xf>
    <xf numFmtId="0" fontId="3" fillId="18" borderId="13" xfId="0" applyFont="1" applyFill="1" applyBorder="1" applyAlignment="1" applyProtection="1">
      <alignment horizontal="left" vertical="top"/>
      <protection locked="0"/>
    </xf>
    <xf numFmtId="0" fontId="3" fillId="18" borderId="14" xfId="0" applyFont="1" applyFill="1" applyBorder="1" applyAlignment="1" applyProtection="1">
      <alignment horizontal="left" vertical="top"/>
      <protection locked="0"/>
    </xf>
    <xf numFmtId="0" fontId="3" fillId="18" borderId="15" xfId="0" applyFont="1" applyFill="1" applyBorder="1" applyAlignment="1" applyProtection="1">
      <alignment horizontal="left" vertical="top"/>
      <protection locked="0"/>
    </xf>
    <xf numFmtId="0" fontId="3" fillId="18" borderId="16" xfId="0" applyFont="1" applyFill="1" applyBorder="1" applyAlignment="1" applyProtection="1">
      <alignment horizontal="left" vertical="top"/>
      <protection locked="0"/>
    </xf>
    <xf numFmtId="0" fontId="29" fillId="8" borderId="9" xfId="0" applyFont="1" applyFill="1" applyBorder="1" applyAlignment="1" applyProtection="1">
      <alignment horizontal="left" vertical="center" wrapText="1"/>
      <protection hidden="1"/>
    </xf>
    <xf numFmtId="0" fontId="29" fillId="8" borderId="10" xfId="0" applyFont="1" applyFill="1" applyBorder="1" applyAlignment="1" applyProtection="1">
      <alignment horizontal="left" vertical="center" wrapText="1"/>
      <protection hidden="1"/>
    </xf>
    <xf numFmtId="0" fontId="29" fillId="8" borderId="11" xfId="0" applyFont="1" applyFill="1" applyBorder="1" applyAlignment="1" applyProtection="1">
      <alignment horizontal="left" vertical="center" wrapText="1"/>
      <protection hidden="1"/>
    </xf>
    <xf numFmtId="0" fontId="29" fillId="8" borderId="77" xfId="0" applyFont="1" applyFill="1" applyBorder="1" applyAlignment="1" applyProtection="1">
      <alignment horizontal="left" vertical="center" wrapText="1"/>
      <protection hidden="1"/>
    </xf>
    <xf numFmtId="0" fontId="29" fillId="8" borderId="22" xfId="0" applyFont="1" applyFill="1" applyBorder="1" applyAlignment="1" applyProtection="1">
      <alignment horizontal="left" vertical="center" wrapText="1"/>
      <protection hidden="1"/>
    </xf>
    <xf numFmtId="0" fontId="29" fillId="8" borderId="23" xfId="0" applyFont="1" applyFill="1" applyBorder="1" applyAlignment="1" applyProtection="1">
      <alignment horizontal="left" vertical="center" wrapText="1"/>
      <protection hidden="1"/>
    </xf>
    <xf numFmtId="0" fontId="3" fillId="18" borderId="103" xfId="0" applyFont="1" applyFill="1" applyBorder="1" applyAlignment="1" applyProtection="1">
      <alignment horizontal="left" vertical="top" wrapText="1"/>
      <protection locked="0"/>
    </xf>
    <xf numFmtId="0" fontId="3" fillId="18" borderId="24" xfId="0" applyFont="1" applyFill="1" applyBorder="1" applyAlignment="1" applyProtection="1">
      <alignment horizontal="left" vertical="top" wrapText="1"/>
      <protection locked="0"/>
    </xf>
    <xf numFmtId="0" fontId="3" fillId="18" borderId="104" xfId="0" applyFont="1" applyFill="1" applyBorder="1" applyAlignment="1" applyProtection="1">
      <alignment horizontal="left" vertical="top" wrapText="1"/>
      <protection locked="0"/>
    </xf>
    <xf numFmtId="0" fontId="3" fillId="18" borderId="93" xfId="0" applyFont="1" applyFill="1" applyBorder="1" applyAlignment="1" applyProtection="1">
      <alignment horizontal="left" vertical="top" wrapText="1"/>
      <protection locked="0"/>
    </xf>
    <xf numFmtId="0" fontId="3" fillId="18" borderId="22" xfId="0" applyFont="1" applyFill="1" applyBorder="1" applyAlignment="1" applyProtection="1">
      <alignment horizontal="left" vertical="top" wrapText="1"/>
      <protection locked="0"/>
    </xf>
    <xf numFmtId="0" fontId="3" fillId="18" borderId="94" xfId="0" applyFont="1" applyFill="1" applyBorder="1" applyAlignment="1" applyProtection="1">
      <alignment horizontal="left" vertical="top" wrapText="1"/>
      <protection locked="0"/>
    </xf>
    <xf numFmtId="0" fontId="3" fillId="18" borderId="74" xfId="0" applyFont="1" applyFill="1" applyBorder="1" applyAlignment="1" applyProtection="1">
      <alignment horizontal="left" vertical="top" wrapText="1"/>
      <protection locked="0"/>
    </xf>
    <xf numFmtId="0" fontId="3" fillId="18" borderId="39" xfId="0" applyFont="1" applyFill="1" applyBorder="1" applyAlignment="1" applyProtection="1">
      <alignment horizontal="left" vertical="top" wrapText="1"/>
      <protection locked="0"/>
    </xf>
    <xf numFmtId="0" fontId="3" fillId="18" borderId="70" xfId="0" applyFont="1" applyFill="1" applyBorder="1" applyAlignment="1" applyProtection="1">
      <alignment horizontal="left" vertical="top" wrapText="1"/>
      <protection locked="0"/>
    </xf>
    <xf numFmtId="0" fontId="3" fillId="18" borderId="74" xfId="0" applyFont="1" applyFill="1" applyBorder="1" applyAlignment="1" applyProtection="1">
      <alignment horizontal="left" vertical="center"/>
      <protection locked="0"/>
    </xf>
    <xf numFmtId="0" fontId="3" fillId="18" borderId="70" xfId="0" applyFont="1" applyFill="1" applyBorder="1" applyAlignment="1" applyProtection="1">
      <alignment horizontal="left" vertical="center"/>
      <protection locked="0"/>
    </xf>
    <xf numFmtId="0" fontId="24" fillId="0" borderId="25" xfId="0" applyFont="1" applyBorder="1" applyAlignment="1" applyProtection="1">
      <alignment horizontal="left" vertical="center" wrapText="1"/>
      <protection hidden="1"/>
    </xf>
    <xf numFmtId="0" fontId="24" fillId="0" borderId="24" xfId="0" applyFont="1" applyBorder="1" applyAlignment="1" applyProtection="1">
      <alignment horizontal="left" vertical="center" wrapText="1"/>
      <protection hidden="1"/>
    </xf>
    <xf numFmtId="0" fontId="24" fillId="0" borderId="12" xfId="0" applyFont="1" applyBorder="1" applyAlignment="1" applyProtection="1">
      <alignment horizontal="left" vertical="center" wrapText="1"/>
      <protection hidden="1"/>
    </xf>
    <xf numFmtId="0" fontId="1" fillId="18" borderId="103" xfId="0" applyFont="1" applyFill="1" applyBorder="1" applyAlignment="1" applyProtection="1">
      <alignment horizontal="center" vertical="top"/>
      <protection locked="0"/>
    </xf>
    <xf numFmtId="0" fontId="1" fillId="18" borderId="24" xfId="0" applyFont="1" applyFill="1" applyBorder="1" applyAlignment="1" applyProtection="1">
      <alignment horizontal="center" vertical="top"/>
      <protection locked="0"/>
    </xf>
    <xf numFmtId="0" fontId="1" fillId="18" borderId="26" xfId="0" applyFont="1" applyFill="1" applyBorder="1" applyAlignment="1" applyProtection="1">
      <alignment horizontal="center" vertical="top"/>
      <protection locked="0"/>
    </xf>
    <xf numFmtId="0" fontId="1" fillId="18" borderId="48" xfId="0" applyFont="1" applyFill="1" applyBorder="1" applyAlignment="1" applyProtection="1">
      <alignment horizontal="center" vertical="top"/>
      <protection locked="0"/>
    </xf>
    <xf numFmtId="0" fontId="1" fillId="18" borderId="0" xfId="0" applyFont="1" applyFill="1" applyAlignment="1" applyProtection="1">
      <alignment horizontal="center" vertical="top"/>
      <protection locked="0"/>
    </xf>
    <xf numFmtId="0" fontId="1" fillId="18" borderId="13" xfId="0" applyFont="1" applyFill="1" applyBorder="1" applyAlignment="1" applyProtection="1">
      <alignment horizontal="center" vertical="top"/>
      <protection locked="0"/>
    </xf>
    <xf numFmtId="0" fontId="1" fillId="22" borderId="25" xfId="0" applyFont="1" applyFill="1" applyBorder="1" applyAlignment="1" applyProtection="1">
      <alignment horizontal="center" vertical="center"/>
      <protection hidden="1"/>
    </xf>
    <xf numFmtId="0" fontId="1" fillId="22" borderId="24" xfId="0" applyFont="1" applyFill="1" applyBorder="1" applyAlignment="1" applyProtection="1">
      <alignment horizontal="center" vertical="center"/>
      <protection hidden="1"/>
    </xf>
    <xf numFmtId="0" fontId="1" fillId="22" borderId="104" xfId="0" applyFont="1" applyFill="1" applyBorder="1" applyAlignment="1" applyProtection="1">
      <alignment horizontal="center" vertical="center"/>
      <protection hidden="1"/>
    </xf>
    <xf numFmtId="0" fontId="1" fillId="22" borderId="103" xfId="0" applyFont="1" applyFill="1" applyBorder="1" applyAlignment="1" applyProtection="1">
      <alignment horizontal="center" vertical="top"/>
      <protection locked="0"/>
    </xf>
    <xf numFmtId="0" fontId="1" fillId="22" borderId="24" xfId="0" applyFont="1" applyFill="1" applyBorder="1" applyAlignment="1" applyProtection="1">
      <alignment horizontal="center" vertical="top"/>
      <protection locked="0"/>
    </xf>
    <xf numFmtId="0" fontId="1" fillId="22" borderId="26" xfId="0" applyFont="1" applyFill="1" applyBorder="1" applyAlignment="1" applyProtection="1">
      <alignment horizontal="center" vertical="top"/>
      <protection locked="0"/>
    </xf>
    <xf numFmtId="0" fontId="1" fillId="0" borderId="77" xfId="0" applyFont="1" applyBorder="1" applyAlignment="1" applyProtection="1">
      <alignment horizontal="left" vertical="center"/>
      <protection locked="0"/>
    </xf>
    <xf numFmtId="0" fontId="1" fillId="0" borderId="22" xfId="0" applyFont="1" applyBorder="1" applyAlignment="1" applyProtection="1">
      <alignment horizontal="left" vertical="center"/>
      <protection locked="0"/>
    </xf>
    <xf numFmtId="0" fontId="1" fillId="0" borderId="94" xfId="0" applyFont="1" applyBorder="1" applyAlignment="1" applyProtection="1">
      <alignment horizontal="left" vertical="center"/>
      <protection locked="0"/>
    </xf>
    <xf numFmtId="0" fontId="1" fillId="0" borderId="93" xfId="0" applyFont="1" applyBorder="1" applyAlignment="1" applyProtection="1">
      <alignment horizontal="center" vertical="top"/>
      <protection locked="0"/>
    </xf>
    <xf numFmtId="0" fontId="1" fillId="0" borderId="22" xfId="0" applyFont="1" applyBorder="1" applyAlignment="1" applyProtection="1">
      <alignment horizontal="center" vertical="top"/>
      <protection locked="0"/>
    </xf>
    <xf numFmtId="0" fontId="1" fillId="0" borderId="23" xfId="0" applyFont="1" applyBorder="1" applyAlignment="1" applyProtection="1">
      <alignment horizontal="center" vertical="top"/>
      <protection locked="0"/>
    </xf>
    <xf numFmtId="0" fontId="33" fillId="8" borderId="38" xfId="0" applyFont="1" applyFill="1" applyBorder="1" applyAlignment="1" applyProtection="1">
      <alignment horizontal="left" vertical="center" wrapText="1"/>
      <protection hidden="1"/>
    </xf>
    <xf numFmtId="0" fontId="33" fillId="8" borderId="39" xfId="0" applyFont="1" applyFill="1" applyBorder="1" applyAlignment="1" applyProtection="1">
      <alignment horizontal="left" vertical="center"/>
      <protection hidden="1"/>
    </xf>
    <xf numFmtId="0" fontId="33" fillId="8" borderId="40" xfId="0" applyFont="1" applyFill="1" applyBorder="1" applyAlignment="1" applyProtection="1">
      <alignment horizontal="left" vertical="center"/>
      <protection hidden="1"/>
    </xf>
    <xf numFmtId="0" fontId="33" fillId="8" borderId="35" xfId="0" applyFont="1" applyFill="1" applyBorder="1" applyAlignment="1" applyProtection="1">
      <alignment horizontal="left" wrapText="1"/>
      <protection hidden="1"/>
    </xf>
    <xf numFmtId="0" fontId="29" fillId="8" borderId="36" xfId="0" applyFont="1" applyFill="1" applyBorder="1" applyAlignment="1" applyProtection="1">
      <alignment horizontal="left" wrapText="1"/>
      <protection hidden="1"/>
    </xf>
    <xf numFmtId="0" fontId="29" fillId="8" borderId="37" xfId="0" applyFont="1" applyFill="1" applyBorder="1" applyAlignment="1" applyProtection="1">
      <alignment horizontal="left" wrapText="1"/>
      <protection hidden="1"/>
    </xf>
    <xf numFmtId="0" fontId="10" fillId="3" borderId="61" xfId="0" applyFont="1" applyFill="1" applyBorder="1" applyAlignment="1" applyProtection="1">
      <alignment vertical="center" wrapText="1"/>
      <protection hidden="1"/>
    </xf>
    <xf numFmtId="0" fontId="0" fillId="0" borderId="0" xfId="0" applyProtection="1">
      <protection hidden="1"/>
    </xf>
    <xf numFmtId="0" fontId="3" fillId="18" borderId="75" xfId="0" applyFont="1" applyFill="1" applyBorder="1" applyAlignment="1" applyProtection="1">
      <alignment wrapText="1"/>
      <protection locked="0"/>
    </xf>
    <xf numFmtId="0" fontId="0" fillId="18" borderId="17" xfId="0" applyFill="1" applyBorder="1" applyAlignment="1" applyProtection="1">
      <alignment wrapText="1"/>
      <protection locked="0"/>
    </xf>
    <xf numFmtId="0" fontId="0" fillId="18" borderId="21" xfId="0" applyFill="1" applyBorder="1" applyAlignment="1" applyProtection="1">
      <alignment wrapText="1"/>
      <protection locked="0"/>
    </xf>
    <xf numFmtId="0" fontId="3" fillId="18" borderId="2" xfId="0" applyFont="1" applyFill="1" applyBorder="1" applyAlignment="1" applyProtection="1">
      <alignment wrapText="1"/>
      <protection locked="0"/>
    </xf>
    <xf numFmtId="0" fontId="0" fillId="18" borderId="7" xfId="0" applyFill="1" applyBorder="1" applyAlignment="1" applyProtection="1">
      <alignment wrapText="1"/>
      <protection locked="0"/>
    </xf>
    <xf numFmtId="0" fontId="0" fillId="18" borderId="3" xfId="0" applyFill="1" applyBorder="1" applyAlignment="1" applyProtection="1">
      <alignment wrapText="1"/>
      <protection locked="0"/>
    </xf>
    <xf numFmtId="0" fontId="1" fillId="18" borderId="2" xfId="0" applyFont="1" applyFill="1" applyBorder="1" applyAlignment="1" applyProtection="1">
      <alignment wrapText="1"/>
      <protection locked="0"/>
    </xf>
    <xf numFmtId="0" fontId="5" fillId="0" borderId="12" xfId="0" applyFont="1" applyBorder="1" applyAlignment="1" applyProtection="1">
      <alignment horizontal="left" vertical="top" wrapText="1"/>
      <protection hidden="1"/>
    </xf>
    <xf numFmtId="0" fontId="1" fillId="0" borderId="0" xfId="0" applyFont="1" applyAlignment="1" applyProtection="1">
      <alignment horizontal="left" vertical="top" wrapText="1"/>
      <protection hidden="1"/>
    </xf>
    <xf numFmtId="0" fontId="1" fillId="0" borderId="12" xfId="0" applyFont="1" applyBorder="1" applyAlignment="1" applyProtection="1">
      <alignment horizontal="left" vertical="top" wrapText="1"/>
      <protection hidden="1"/>
    </xf>
    <xf numFmtId="0" fontId="29" fillId="0" borderId="0" xfId="0" applyFont="1" applyAlignment="1" applyProtection="1">
      <alignment horizontal="left" vertical="center" wrapText="1"/>
      <protection hidden="1"/>
    </xf>
    <xf numFmtId="0" fontId="29" fillId="0" borderId="13" xfId="0" applyFont="1" applyBorder="1" applyAlignment="1" applyProtection="1">
      <alignment horizontal="left" vertical="center" wrapText="1"/>
      <protection hidden="1"/>
    </xf>
    <xf numFmtId="0" fontId="4" fillId="3" borderId="0" xfId="0" applyFont="1" applyFill="1" applyAlignment="1" applyProtection="1">
      <alignment horizontal="center" vertical="center"/>
      <protection hidden="1"/>
    </xf>
    <xf numFmtId="0" fontId="4" fillId="3" borderId="13" xfId="0" applyFont="1" applyFill="1" applyBorder="1" applyAlignment="1" applyProtection="1">
      <alignment horizontal="center" vertical="center"/>
      <protection hidden="1"/>
    </xf>
    <xf numFmtId="0" fontId="4" fillId="3" borderId="10" xfId="0" applyFont="1" applyFill="1" applyBorder="1" applyAlignment="1" applyProtection="1">
      <alignment horizontal="center" vertical="center" wrapText="1"/>
      <protection hidden="1"/>
    </xf>
    <xf numFmtId="0" fontId="11" fillId="0" borderId="66" xfId="0" applyFont="1" applyBorder="1" applyAlignment="1" applyProtection="1">
      <alignment horizontal="left" vertical="center"/>
      <protection hidden="1"/>
    </xf>
    <xf numFmtId="0" fontId="11" fillId="0" borderId="60" xfId="0" applyFont="1" applyBorder="1" applyAlignment="1" applyProtection="1">
      <alignment horizontal="left" vertical="center"/>
      <protection hidden="1"/>
    </xf>
    <xf numFmtId="0" fontId="1" fillId="18" borderId="48" xfId="0" applyFont="1" applyFill="1" applyBorder="1" applyAlignment="1" applyProtection="1">
      <alignment horizontal="center" vertical="top" wrapText="1"/>
      <protection locked="0"/>
    </xf>
    <xf numFmtId="0" fontId="1" fillId="18" borderId="71" xfId="0" applyFont="1" applyFill="1" applyBorder="1" applyAlignment="1" applyProtection="1">
      <alignment horizontal="center" vertical="top" wrapText="1"/>
      <protection locked="0"/>
    </xf>
    <xf numFmtId="0" fontId="1" fillId="18" borderId="93" xfId="0" applyFont="1" applyFill="1" applyBorder="1" applyAlignment="1" applyProtection="1">
      <alignment horizontal="center" vertical="top" wrapText="1"/>
      <protection locked="0"/>
    </xf>
    <xf numFmtId="0" fontId="1" fillId="18" borderId="94" xfId="0" applyFont="1" applyFill="1" applyBorder="1" applyAlignment="1" applyProtection="1">
      <alignment horizontal="center" vertical="top" wrapText="1"/>
      <protection locked="0"/>
    </xf>
    <xf numFmtId="0" fontId="1" fillId="21" borderId="48" xfId="0" applyFont="1" applyFill="1" applyBorder="1" applyAlignment="1" applyProtection="1">
      <alignment horizontal="center" vertical="top" wrapText="1"/>
      <protection locked="0"/>
    </xf>
    <xf numFmtId="0" fontId="1" fillId="21" borderId="71" xfId="0" applyFont="1" applyFill="1" applyBorder="1" applyAlignment="1" applyProtection="1">
      <alignment horizontal="center" vertical="top" wrapText="1"/>
      <protection locked="0"/>
    </xf>
    <xf numFmtId="0" fontId="1" fillId="21" borderId="51" xfId="0" applyFont="1" applyFill="1" applyBorder="1" applyAlignment="1" applyProtection="1">
      <alignment horizontal="center" vertical="top" wrapText="1"/>
      <protection locked="0"/>
    </xf>
    <xf numFmtId="0" fontId="1" fillId="21" borderId="95" xfId="0" applyFont="1" applyFill="1" applyBorder="1" applyAlignment="1" applyProtection="1">
      <alignment horizontal="center" vertical="top" wrapText="1"/>
      <protection locked="0"/>
    </xf>
    <xf numFmtId="0" fontId="1" fillId="18" borderId="13" xfId="0" applyFont="1" applyFill="1" applyBorder="1" applyAlignment="1" applyProtection="1">
      <alignment horizontal="center" vertical="top" wrapText="1"/>
      <protection locked="0"/>
    </xf>
    <xf numFmtId="0" fontId="1" fillId="18" borderId="23" xfId="0" applyFont="1" applyFill="1" applyBorder="1" applyAlignment="1" applyProtection="1">
      <alignment horizontal="center" vertical="top" wrapText="1"/>
      <protection locked="0"/>
    </xf>
    <xf numFmtId="0" fontId="4" fillId="3" borderId="11" xfId="0" applyFont="1" applyFill="1" applyBorder="1" applyAlignment="1" applyProtection="1">
      <alignment horizontal="center" vertical="center" wrapText="1"/>
      <protection hidden="1"/>
    </xf>
    <xf numFmtId="0" fontId="29" fillId="0" borderId="12" xfId="0" applyFont="1" applyBorder="1" applyAlignment="1" applyProtection="1">
      <alignment horizontal="left" vertical="center" wrapText="1"/>
      <protection hidden="1"/>
    </xf>
    <xf numFmtId="0" fontId="73" fillId="0" borderId="0" xfId="0" applyFont="1" applyAlignment="1" applyProtection="1">
      <alignment horizontal="left" vertical="center" wrapText="1"/>
      <protection hidden="1"/>
    </xf>
    <xf numFmtId="0" fontId="73" fillId="0" borderId="13" xfId="0" applyFont="1" applyBorder="1" applyAlignment="1" applyProtection="1">
      <alignment horizontal="left" vertical="center" wrapText="1"/>
      <protection hidden="1"/>
    </xf>
    <xf numFmtId="0" fontId="73" fillId="0" borderId="12" xfId="0" applyFont="1" applyBorder="1" applyAlignment="1" applyProtection="1">
      <alignment horizontal="left" vertical="center" wrapText="1"/>
      <protection hidden="1"/>
    </xf>
    <xf numFmtId="0" fontId="73" fillId="0" borderId="14" xfId="0" applyFont="1" applyBorder="1" applyAlignment="1" applyProtection="1">
      <alignment horizontal="left" vertical="center" wrapText="1"/>
      <protection hidden="1"/>
    </xf>
    <xf numFmtId="0" fontId="73" fillId="0" borderId="15" xfId="0" applyFont="1" applyBorder="1" applyAlignment="1" applyProtection="1">
      <alignment horizontal="left" vertical="center" wrapText="1"/>
      <protection hidden="1"/>
    </xf>
    <xf numFmtId="0" fontId="73" fillId="0" borderId="16" xfId="0" applyFont="1" applyBorder="1" applyAlignment="1" applyProtection="1">
      <alignment horizontal="left" vertical="center" wrapText="1"/>
      <protection hidden="1"/>
    </xf>
    <xf numFmtId="0" fontId="9" fillId="0" borderId="48" xfId="0" quotePrefix="1"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9" fillId="0" borderId="51" xfId="0" applyFont="1" applyBorder="1" applyAlignment="1" applyProtection="1">
      <alignment horizontal="center" vertical="center" wrapText="1"/>
      <protection hidden="1"/>
    </xf>
    <xf numFmtId="0" fontId="9" fillId="0" borderId="16" xfId="0" applyFont="1" applyBorder="1" applyAlignment="1" applyProtection="1">
      <alignment horizontal="center" vertical="center" wrapText="1"/>
      <protection hidden="1"/>
    </xf>
    <xf numFmtId="0" fontId="11" fillId="0" borderId="30" xfId="0" applyFont="1" applyBorder="1" applyAlignment="1" applyProtection="1">
      <alignment horizontal="left" vertical="center"/>
      <protection hidden="1"/>
    </xf>
    <xf numFmtId="0" fontId="11" fillId="0" borderId="33" xfId="0" applyFont="1" applyBorder="1" applyAlignment="1" applyProtection="1">
      <alignment horizontal="left" vertical="center"/>
      <protection hidden="1"/>
    </xf>
    <xf numFmtId="0" fontId="62" fillId="0" borderId="48" xfId="0" applyFont="1" applyBorder="1" applyAlignment="1" applyProtection="1">
      <alignment horizontal="left" vertical="center" wrapText="1"/>
      <protection hidden="1"/>
    </xf>
    <xf numFmtId="0" fontId="11" fillId="0" borderId="71" xfId="0" applyFont="1" applyBorder="1" applyAlignment="1" applyProtection="1">
      <alignment horizontal="left" vertical="center" wrapText="1"/>
      <protection hidden="1"/>
    </xf>
    <xf numFmtId="0" fontId="11" fillId="0" borderId="51" xfId="0" applyFont="1" applyBorder="1" applyAlignment="1" applyProtection="1">
      <alignment horizontal="left" vertical="center" wrapText="1"/>
      <protection hidden="1"/>
    </xf>
    <xf numFmtId="0" fontId="11" fillId="0" borderId="95" xfId="0" applyFont="1" applyBorder="1" applyAlignment="1" applyProtection="1">
      <alignment horizontal="left" vertical="center" wrapText="1"/>
      <protection hidden="1"/>
    </xf>
    <xf numFmtId="0" fontId="1" fillId="0" borderId="48" xfId="0" quotePrefix="1" applyFont="1" applyBorder="1" applyAlignment="1" applyProtection="1">
      <alignment horizontal="left" vertical="center" wrapText="1"/>
      <protection hidden="1"/>
    </xf>
    <xf numFmtId="0" fontId="1" fillId="0" borderId="71" xfId="0" applyFont="1" applyBorder="1" applyAlignment="1" applyProtection="1">
      <alignment horizontal="left" vertical="center" wrapText="1"/>
      <protection hidden="1"/>
    </xf>
    <xf numFmtId="0" fontId="1" fillId="0" borderId="51" xfId="0" applyFont="1" applyBorder="1" applyAlignment="1" applyProtection="1">
      <alignment horizontal="left" vertical="center" wrapText="1"/>
      <protection hidden="1"/>
    </xf>
    <xf numFmtId="0" fontId="1" fillId="0" borderId="95" xfId="0" applyFont="1" applyBorder="1" applyAlignment="1" applyProtection="1">
      <alignment horizontal="left" vertical="center" wrapText="1"/>
      <protection hidden="1"/>
    </xf>
    <xf numFmtId="0" fontId="1" fillId="0" borderId="48" xfId="0" applyFont="1" applyBorder="1" applyAlignment="1" applyProtection="1">
      <alignment horizontal="left" vertical="center" wrapText="1"/>
      <protection hidden="1"/>
    </xf>
    <xf numFmtId="0" fontId="1" fillId="21" borderId="13" xfId="0" applyFont="1" applyFill="1" applyBorder="1" applyAlignment="1" applyProtection="1">
      <alignment horizontal="center" vertical="top" wrapText="1"/>
      <protection locked="0"/>
    </xf>
    <xf numFmtId="0" fontId="1" fillId="21" borderId="16" xfId="0" applyFont="1" applyFill="1" applyBorder="1" applyAlignment="1" applyProtection="1">
      <alignment horizontal="center" vertical="top" wrapText="1"/>
      <protection locked="0"/>
    </xf>
    <xf numFmtId="0" fontId="27" fillId="18" borderId="12" xfId="0" applyFont="1" applyFill="1" applyBorder="1" applyAlignment="1" applyProtection="1">
      <alignment horizontal="center" vertical="top"/>
      <protection locked="0"/>
    </xf>
    <xf numFmtId="0" fontId="27" fillId="18" borderId="0" xfId="0" applyFont="1" applyFill="1" applyAlignment="1" applyProtection="1">
      <alignment horizontal="center" vertical="top"/>
      <protection locked="0"/>
    </xf>
    <xf numFmtId="0" fontId="27" fillId="18" borderId="13" xfId="0" applyFont="1" applyFill="1" applyBorder="1" applyAlignment="1" applyProtection="1">
      <alignment horizontal="center" vertical="top"/>
      <protection locked="0"/>
    </xf>
    <xf numFmtId="0" fontId="27" fillId="18" borderId="14" xfId="0" applyFont="1" applyFill="1" applyBorder="1" applyAlignment="1" applyProtection="1">
      <alignment horizontal="center" vertical="top"/>
      <protection locked="0"/>
    </xf>
    <xf numFmtId="0" fontId="27" fillId="18" borderId="15" xfId="0" applyFont="1" applyFill="1" applyBorder="1" applyAlignment="1" applyProtection="1">
      <alignment horizontal="center" vertical="top"/>
      <protection locked="0"/>
    </xf>
    <xf numFmtId="0" fontId="27" fillId="18" borderId="16" xfId="0" applyFont="1" applyFill="1" applyBorder="1" applyAlignment="1" applyProtection="1">
      <alignment horizontal="center" vertical="top"/>
      <protection locked="0"/>
    </xf>
    <xf numFmtId="0" fontId="27" fillId="0" borderId="12" xfId="0" applyFont="1" applyBorder="1" applyAlignment="1" applyProtection="1">
      <alignment horizontal="left" vertical="top" wrapText="1"/>
      <protection hidden="1"/>
    </xf>
    <xf numFmtId="0" fontId="27" fillId="0" borderId="0" xfId="0" applyFont="1" applyAlignment="1" applyProtection="1">
      <alignment horizontal="left" vertical="top" wrapText="1"/>
      <protection hidden="1"/>
    </xf>
    <xf numFmtId="0" fontId="27" fillId="0" borderId="13" xfId="0" applyFont="1" applyBorder="1" applyAlignment="1" applyProtection="1">
      <alignment horizontal="left" vertical="top" wrapText="1"/>
      <protection hidden="1"/>
    </xf>
    <xf numFmtId="0" fontId="27" fillId="0" borderId="14" xfId="0" applyFont="1" applyBorder="1" applyAlignment="1" applyProtection="1">
      <alignment horizontal="left" vertical="top" wrapText="1"/>
      <protection hidden="1"/>
    </xf>
    <xf numFmtId="0" fontId="27" fillId="0" borderId="15" xfId="0" applyFont="1" applyBorder="1" applyAlignment="1" applyProtection="1">
      <alignment horizontal="left" vertical="top" wrapText="1"/>
      <protection hidden="1"/>
    </xf>
    <xf numFmtId="0" fontId="27" fillId="0" borderId="16" xfId="0" applyFont="1" applyBorder="1" applyAlignment="1" applyProtection="1">
      <alignment horizontal="left" vertical="top" wrapText="1"/>
      <protection hidden="1"/>
    </xf>
    <xf numFmtId="0" fontId="27" fillId="0" borderId="10" xfId="0" applyFont="1" applyBorder="1" applyAlignment="1" applyProtection="1">
      <alignment horizontal="left" vertical="center"/>
      <protection hidden="1"/>
    </xf>
    <xf numFmtId="0" fontId="27" fillId="0" borderId="11" xfId="0" applyFont="1" applyBorder="1" applyAlignment="1" applyProtection="1">
      <alignment horizontal="left" vertical="center"/>
      <protection hidden="1"/>
    </xf>
    <xf numFmtId="0" fontId="27" fillId="0" borderId="12" xfId="0" applyFont="1" applyBorder="1" applyAlignment="1" applyProtection="1">
      <alignment horizontal="left" vertical="center"/>
      <protection hidden="1"/>
    </xf>
    <xf numFmtId="0" fontId="27" fillId="0" borderId="0" xfId="0" applyFont="1" applyAlignment="1" applyProtection="1">
      <alignment horizontal="left" vertical="center"/>
      <protection hidden="1"/>
    </xf>
    <xf numFmtId="0" fontId="27" fillId="0" borderId="13" xfId="0" applyFont="1" applyBorder="1" applyAlignment="1" applyProtection="1">
      <alignment horizontal="left" vertical="center"/>
      <protection hidden="1"/>
    </xf>
    <xf numFmtId="0" fontId="27" fillId="0" borderId="14" xfId="0" applyFont="1" applyBorder="1" applyAlignment="1" applyProtection="1">
      <alignment horizontal="left" vertical="center"/>
      <protection hidden="1"/>
    </xf>
    <xf numFmtId="0" fontId="27" fillId="0" borderId="15" xfId="0" applyFont="1" applyBorder="1" applyAlignment="1" applyProtection="1">
      <alignment horizontal="left" vertical="center"/>
      <protection hidden="1"/>
    </xf>
    <xf numFmtId="0" fontId="27" fillId="0" borderId="16" xfId="0" applyFont="1" applyBorder="1" applyAlignment="1" applyProtection="1">
      <alignment horizontal="left" vertical="center"/>
      <protection hidden="1"/>
    </xf>
    <xf numFmtId="0" fontId="29" fillId="0" borderId="22" xfId="0" applyFont="1" applyBorder="1" applyAlignment="1" applyProtection="1">
      <alignment horizontal="left" vertical="center" wrapText="1"/>
      <protection hidden="1"/>
    </xf>
    <xf numFmtId="0" fontId="33" fillId="0" borderId="22" xfId="0" applyFont="1" applyBorder="1" applyAlignment="1" applyProtection="1">
      <alignment horizontal="left" vertical="center" wrapText="1"/>
      <protection hidden="1"/>
    </xf>
    <xf numFmtId="0" fontId="33" fillId="0" borderId="23"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12"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horizontal="left" vertical="center"/>
      <protection hidden="1"/>
    </xf>
    <xf numFmtId="0" fontId="5" fillId="0" borderId="14" xfId="0" applyFont="1" applyBorder="1" applyAlignment="1" applyProtection="1">
      <alignment horizontal="left" vertical="center"/>
      <protection hidden="1"/>
    </xf>
    <xf numFmtId="0" fontId="5" fillId="0" borderId="15" xfId="0" applyFont="1" applyBorder="1" applyAlignment="1" applyProtection="1">
      <alignment horizontal="left" vertical="center"/>
      <protection hidden="1"/>
    </xf>
    <xf numFmtId="0" fontId="5" fillId="0" borderId="16" xfId="0" applyFont="1" applyBorder="1" applyAlignment="1" applyProtection="1">
      <alignment horizontal="left" vertical="center"/>
      <protection hidden="1"/>
    </xf>
    <xf numFmtId="0" fontId="3" fillId="18" borderId="72" xfId="0" applyFont="1" applyFill="1" applyBorder="1" applyAlignment="1" applyProtection="1">
      <alignment horizontal="center" vertical="top"/>
      <protection locked="0"/>
    </xf>
    <xf numFmtId="0" fontId="3" fillId="18" borderId="37" xfId="0" applyFont="1" applyFill="1" applyBorder="1" applyAlignment="1" applyProtection="1">
      <alignment horizontal="center" vertical="top"/>
      <protection locked="0"/>
    </xf>
    <xf numFmtId="0" fontId="4" fillId="3" borderId="15" xfId="0" applyFont="1" applyFill="1" applyBorder="1" applyAlignment="1" applyProtection="1">
      <alignment horizontal="center" vertical="center" wrapText="1"/>
      <protection hidden="1"/>
    </xf>
    <xf numFmtId="0" fontId="4" fillId="3" borderId="16" xfId="0" applyFont="1" applyFill="1" applyBorder="1" applyAlignment="1" applyProtection="1">
      <alignment horizontal="center" vertical="center" wrapText="1"/>
      <protection hidden="1"/>
    </xf>
    <xf numFmtId="0" fontId="3" fillId="18" borderId="74" xfId="0" applyFont="1" applyFill="1" applyBorder="1" applyAlignment="1" applyProtection="1">
      <alignment horizontal="center" vertical="top"/>
      <protection locked="0"/>
    </xf>
    <xf numFmtId="0" fontId="3" fillId="18" borderId="40" xfId="0" applyFont="1" applyFill="1" applyBorder="1" applyAlignment="1" applyProtection="1">
      <alignment horizontal="center" vertical="top"/>
      <protection locked="0"/>
    </xf>
    <xf numFmtId="0" fontId="1" fillId="18" borderId="93" xfId="0" applyFont="1" applyFill="1" applyBorder="1" applyAlignment="1" applyProtection="1">
      <alignment horizontal="center" vertical="top"/>
      <protection locked="0"/>
    </xf>
    <xf numFmtId="0" fontId="3" fillId="18" borderId="23" xfId="0" applyFont="1" applyFill="1" applyBorder="1" applyAlignment="1" applyProtection="1">
      <alignment horizontal="center" vertical="top"/>
      <protection locked="0"/>
    </xf>
    <xf numFmtId="0" fontId="3" fillId="18" borderId="51" xfId="0" applyFont="1" applyFill="1" applyBorder="1" applyAlignment="1" applyProtection="1">
      <alignment horizontal="center" vertical="top"/>
      <protection locked="0"/>
    </xf>
    <xf numFmtId="0" fontId="7" fillId="4" borderId="7" xfId="0" applyFont="1" applyFill="1" applyBorder="1" applyAlignment="1" applyProtection="1">
      <alignment horizontal="left" vertical="center"/>
      <protection hidden="1"/>
    </xf>
    <xf numFmtId="0" fontId="20" fillId="0" borderId="57" xfId="0" applyFont="1" applyBorder="1" applyAlignment="1" applyProtection="1">
      <alignment horizontal="left" vertical="center" wrapText="1"/>
      <protection hidden="1"/>
    </xf>
    <xf numFmtId="0" fontId="20" fillId="0" borderId="56" xfId="0" applyFont="1" applyBorder="1" applyAlignment="1" applyProtection="1">
      <alignment horizontal="left" vertical="center" wrapText="1"/>
      <protection hidden="1"/>
    </xf>
    <xf numFmtId="0" fontId="9" fillId="18" borderId="52" xfId="0" applyFont="1" applyFill="1" applyBorder="1" applyAlignment="1" applyProtection="1">
      <alignment horizontal="center" vertical="top" wrapText="1"/>
      <protection locked="0"/>
    </xf>
    <xf numFmtId="0" fontId="29" fillId="18" borderId="54" xfId="0" applyFont="1" applyFill="1" applyBorder="1" applyAlignment="1" applyProtection="1">
      <alignment horizontal="center" vertical="top" wrapText="1"/>
      <protection locked="0"/>
    </xf>
    <xf numFmtId="0" fontId="29" fillId="18" borderId="55" xfId="0" applyFont="1" applyFill="1" applyBorder="1" applyAlignment="1" applyProtection="1">
      <alignment horizontal="center" vertical="top" wrapText="1"/>
      <protection locked="0"/>
    </xf>
    <xf numFmtId="0" fontId="29" fillId="0" borderId="18" xfId="0" applyFont="1" applyBorder="1" applyAlignment="1" applyProtection="1">
      <alignment horizontal="left" vertical="center" wrapText="1"/>
      <protection hidden="1"/>
    </xf>
    <xf numFmtId="0" fontId="29" fillId="0" borderId="58" xfId="0" applyFont="1" applyBorder="1" applyAlignment="1" applyProtection="1">
      <alignment horizontal="left" vertical="center" wrapText="1"/>
      <protection hidden="1"/>
    </xf>
    <xf numFmtId="0" fontId="29" fillId="0" borderId="19" xfId="0" applyFont="1" applyBorder="1" applyAlignment="1" applyProtection="1">
      <alignment horizontal="left" vertical="center" wrapText="1"/>
      <protection hidden="1"/>
    </xf>
    <xf numFmtId="0" fontId="24" fillId="0" borderId="107" xfId="0" applyFont="1" applyBorder="1" applyAlignment="1" applyProtection="1">
      <alignment horizontal="left" vertical="center" wrapText="1"/>
      <protection hidden="1"/>
    </xf>
    <xf numFmtId="0" fontId="24" fillId="0" borderId="108" xfId="0" applyFont="1" applyBorder="1" applyAlignment="1" applyProtection="1">
      <alignment horizontal="left" vertical="center" wrapText="1"/>
      <protection hidden="1"/>
    </xf>
    <xf numFmtId="0" fontId="24" fillId="0" borderId="109" xfId="0" applyFont="1" applyBorder="1" applyAlignment="1" applyProtection="1">
      <alignment horizontal="left" vertical="center" wrapText="1"/>
      <protection hidden="1"/>
    </xf>
    <xf numFmtId="0" fontId="16" fillId="7" borderId="8" xfId="0" applyFont="1" applyFill="1" applyBorder="1" applyAlignment="1" applyProtection="1">
      <alignment horizontal="left" vertical="center" readingOrder="1"/>
      <protection hidden="1"/>
    </xf>
    <xf numFmtId="0" fontId="16" fillId="7" borderId="62" xfId="0" applyFont="1" applyFill="1" applyBorder="1" applyAlignment="1" applyProtection="1">
      <alignment horizontal="left" vertical="center" readingOrder="1"/>
      <protection hidden="1"/>
    </xf>
    <xf numFmtId="0" fontId="16" fillId="7" borderId="63" xfId="0" applyFont="1" applyFill="1" applyBorder="1" applyAlignment="1" applyProtection="1">
      <alignment horizontal="left" vertical="center" readingOrder="1"/>
      <protection hidden="1"/>
    </xf>
    <xf numFmtId="0" fontId="18" fillId="0" borderId="57" xfId="0" applyFont="1" applyBorder="1" applyAlignment="1" applyProtection="1">
      <alignment horizontal="center" vertical="center" wrapText="1"/>
      <protection hidden="1"/>
    </xf>
    <xf numFmtId="0" fontId="18" fillId="0" borderId="58" xfId="0" applyFont="1" applyBorder="1" applyAlignment="1" applyProtection="1">
      <alignment horizontal="center" vertical="center" wrapText="1"/>
      <protection hidden="1"/>
    </xf>
    <xf numFmtId="0" fontId="63" fillId="0" borderId="57" xfId="0" quotePrefix="1" applyFont="1" applyBorder="1" applyAlignment="1" applyProtection="1">
      <alignment horizontal="left" vertical="center" wrapText="1"/>
      <protection hidden="1"/>
    </xf>
    <xf numFmtId="0" fontId="63" fillId="0" borderId="58" xfId="0" applyFont="1" applyBorder="1" applyAlignment="1" applyProtection="1">
      <alignment horizontal="left" vertical="center" wrapText="1"/>
      <protection hidden="1"/>
    </xf>
    <xf numFmtId="0" fontId="63" fillId="0" borderId="56" xfId="0" applyFont="1" applyBorder="1" applyAlignment="1" applyProtection="1">
      <alignment horizontal="left" vertical="center" wrapText="1"/>
      <protection hidden="1"/>
    </xf>
    <xf numFmtId="0" fontId="18" fillId="0" borderId="56" xfId="0" applyFont="1" applyBorder="1" applyAlignment="1" applyProtection="1">
      <alignment horizontal="center" vertical="center" wrapText="1"/>
      <protection hidden="1"/>
    </xf>
    <xf numFmtId="0" fontId="9" fillId="18" borderId="51" xfId="0" applyFont="1" applyFill="1" applyBorder="1" applyAlignment="1" applyProtection="1">
      <alignment horizontal="center" vertical="top" wrapText="1"/>
      <protection locked="0"/>
    </xf>
    <xf numFmtId="0" fontId="29" fillId="18" borderId="15" xfId="0" applyFont="1" applyFill="1" applyBorder="1" applyAlignment="1" applyProtection="1">
      <alignment horizontal="center" vertical="top" wrapText="1"/>
      <protection locked="0"/>
    </xf>
    <xf numFmtId="0" fontId="29" fillId="18" borderId="16" xfId="0" applyFont="1" applyFill="1" applyBorder="1" applyAlignment="1" applyProtection="1">
      <alignment horizontal="center" vertical="top" wrapText="1"/>
      <protection locked="0"/>
    </xf>
    <xf numFmtId="0" fontId="13" fillId="3" borderId="17" xfId="0" applyFont="1" applyFill="1" applyBorder="1" applyAlignment="1" applyProtection="1">
      <alignment horizontal="center" vertical="center" wrapText="1" readingOrder="1"/>
      <protection hidden="1"/>
    </xf>
    <xf numFmtId="0" fontId="13" fillId="3" borderId="0" xfId="0" applyFont="1" applyFill="1" applyAlignment="1" applyProtection="1">
      <alignment horizontal="center" vertical="center" wrapText="1" readingOrder="1"/>
      <protection hidden="1"/>
    </xf>
    <xf numFmtId="0" fontId="14" fillId="18" borderId="18" xfId="0" applyFont="1" applyFill="1" applyBorder="1" applyAlignment="1" applyProtection="1">
      <alignment horizontal="center" wrapText="1"/>
      <protection locked="0"/>
    </xf>
    <xf numFmtId="0" fontId="14" fillId="18" borderId="19" xfId="0" applyFont="1" applyFill="1" applyBorder="1" applyAlignment="1" applyProtection="1">
      <alignment horizontal="center" wrapText="1"/>
      <protection locked="0"/>
    </xf>
    <xf numFmtId="0" fontId="16" fillId="7" borderId="49" xfId="0" applyFont="1" applyFill="1" applyBorder="1" applyAlignment="1" applyProtection="1">
      <alignment horizontal="left" vertical="center" wrapText="1" readingOrder="1"/>
      <protection hidden="1"/>
    </xf>
    <xf numFmtId="0" fontId="16" fillId="7" borderId="96" xfId="0" applyFont="1" applyFill="1" applyBorder="1" applyAlignment="1" applyProtection="1">
      <alignment horizontal="left" vertical="center" wrapText="1" readingOrder="1"/>
      <protection hidden="1"/>
    </xf>
    <xf numFmtId="0" fontId="1" fillId="18" borderId="9" xfId="0" applyFont="1" applyFill="1" applyBorder="1" applyAlignment="1" applyProtection="1">
      <alignment horizontal="left" vertical="top"/>
      <protection locked="0"/>
    </xf>
    <xf numFmtId="0" fontId="1" fillId="18" borderId="10" xfId="0" applyFont="1" applyFill="1" applyBorder="1" applyAlignment="1" applyProtection="1">
      <alignment horizontal="left" vertical="top"/>
      <protection locked="0"/>
    </xf>
    <xf numFmtId="0" fontId="1" fillId="18" borderId="11" xfId="0" applyFont="1" applyFill="1" applyBorder="1" applyAlignment="1" applyProtection="1">
      <alignment horizontal="left" vertical="top"/>
      <protection locked="0"/>
    </xf>
    <xf numFmtId="0" fontId="1" fillId="18" borderId="12" xfId="0" applyFont="1" applyFill="1" applyBorder="1" applyAlignment="1" applyProtection="1">
      <alignment horizontal="left" vertical="top"/>
      <protection locked="0"/>
    </xf>
    <xf numFmtId="0" fontId="1" fillId="18" borderId="0" xfId="0" applyFont="1" applyFill="1" applyAlignment="1" applyProtection="1">
      <alignment horizontal="left" vertical="top"/>
      <protection locked="0"/>
    </xf>
    <xf numFmtId="0" fontId="1" fillId="18" borderId="13" xfId="0" applyFont="1" applyFill="1" applyBorder="1" applyAlignment="1" applyProtection="1">
      <alignment horizontal="left" vertical="top"/>
      <protection locked="0"/>
    </xf>
    <xf numFmtId="0" fontId="1" fillId="18" borderId="14" xfId="0" applyFont="1" applyFill="1" applyBorder="1" applyAlignment="1" applyProtection="1">
      <alignment horizontal="left" vertical="top"/>
      <protection locked="0"/>
    </xf>
    <xf numFmtId="0" fontId="1" fillId="18" borderId="15" xfId="0" applyFont="1" applyFill="1" applyBorder="1" applyAlignment="1" applyProtection="1">
      <alignment horizontal="left" vertical="top"/>
      <protection locked="0"/>
    </xf>
    <xf numFmtId="0" fontId="1" fillId="18" borderId="16" xfId="0" applyFont="1" applyFill="1" applyBorder="1" applyAlignment="1" applyProtection="1">
      <alignment horizontal="left" vertical="top"/>
      <protection locked="0"/>
    </xf>
    <xf numFmtId="0" fontId="13" fillId="3" borderId="21" xfId="0" applyFont="1" applyFill="1" applyBorder="1" applyAlignment="1" applyProtection="1">
      <alignment horizontal="center" vertical="center" wrapText="1" readingOrder="1"/>
      <protection hidden="1"/>
    </xf>
    <xf numFmtId="0" fontId="8" fillId="5" borderId="20" xfId="0" applyFont="1" applyFill="1" applyBorder="1" applyAlignment="1" applyProtection="1">
      <alignment horizontal="center" vertical="center" wrapText="1"/>
      <protection hidden="1"/>
    </xf>
    <xf numFmtId="0" fontId="8" fillId="5" borderId="4" xfId="0" applyFont="1" applyFill="1" applyBorder="1" applyAlignment="1" applyProtection="1">
      <alignment horizontal="center" vertical="center" wrapText="1"/>
      <protection hidden="1"/>
    </xf>
    <xf numFmtId="0" fontId="8" fillId="3" borderId="2" xfId="0" applyFont="1" applyFill="1" applyBorder="1" applyAlignment="1" applyProtection="1">
      <alignment horizontal="center" vertical="center"/>
      <protection hidden="1"/>
    </xf>
    <xf numFmtId="0" fontId="8" fillId="3" borderId="3" xfId="0" applyFont="1" applyFill="1" applyBorder="1" applyAlignment="1" applyProtection="1">
      <alignment horizontal="center" vertical="center"/>
      <protection hidden="1"/>
    </xf>
    <xf numFmtId="0" fontId="8" fillId="5" borderId="1"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center" vertical="center"/>
      <protection hidden="1"/>
    </xf>
    <xf numFmtId="0" fontId="20" fillId="0" borderId="15" xfId="0" applyFont="1" applyBorder="1" applyAlignment="1" applyProtection="1">
      <alignment horizontal="left" vertical="top" wrapText="1"/>
      <protection hidden="1"/>
    </xf>
    <xf numFmtId="0" fontId="4" fillId="19" borderId="108" xfId="0" applyFont="1" applyFill="1" applyBorder="1" applyAlignment="1" applyProtection="1">
      <alignment horizontal="center"/>
      <protection hidden="1"/>
    </xf>
    <xf numFmtId="0" fontId="18" fillId="0" borderId="106" xfId="0" applyFont="1" applyBorder="1" applyAlignment="1" applyProtection="1">
      <alignment vertical="center" wrapText="1"/>
      <protection hidden="1"/>
    </xf>
    <xf numFmtId="0" fontId="18" fillId="0" borderId="110" xfId="0" applyFont="1" applyBorder="1" applyAlignment="1" applyProtection="1">
      <alignment vertical="center" wrapText="1"/>
      <protection hidden="1"/>
    </xf>
    <xf numFmtId="0" fontId="13" fillId="3" borderId="1" xfId="0" applyFont="1" applyFill="1" applyBorder="1" applyAlignment="1" applyProtection="1">
      <alignment horizontal="center" vertical="center" wrapText="1" readingOrder="1"/>
      <protection hidden="1"/>
    </xf>
    <xf numFmtId="0" fontId="8" fillId="3" borderId="1" xfId="0" applyFont="1" applyFill="1" applyBorder="1" applyAlignment="1" applyProtection="1">
      <alignment horizontal="center" vertical="center"/>
      <protection hidden="1"/>
    </xf>
    <xf numFmtId="0" fontId="63" fillId="0" borderId="57" xfId="0" applyFont="1" applyBorder="1" applyAlignment="1" applyProtection="1">
      <alignment horizontal="left" vertical="center" wrapText="1"/>
      <protection hidden="1"/>
    </xf>
    <xf numFmtId="0" fontId="66" fillId="0" borderId="58" xfId="0" applyFont="1" applyBorder="1" applyAlignment="1" applyProtection="1">
      <alignment horizontal="left" vertical="center" wrapText="1"/>
      <protection hidden="1"/>
    </xf>
    <xf numFmtId="0" fontId="66" fillId="0" borderId="56" xfId="0" applyFont="1" applyBorder="1" applyAlignment="1" applyProtection="1">
      <alignment horizontal="left" vertical="center" wrapText="1"/>
      <protection hidden="1"/>
    </xf>
    <xf numFmtId="0" fontId="9" fillId="0" borderId="18" xfId="0" applyFont="1" applyBorder="1" applyAlignment="1" applyProtection="1">
      <alignment horizontal="left" vertical="center" wrapText="1"/>
      <protection hidden="1"/>
    </xf>
    <xf numFmtId="0" fontId="9" fillId="0" borderId="58" xfId="0" applyFont="1" applyBorder="1" applyAlignment="1" applyProtection="1">
      <alignment horizontal="left" vertical="center" wrapText="1"/>
      <protection hidden="1"/>
    </xf>
    <xf numFmtId="0" fontId="9" fillId="0" borderId="19" xfId="0" applyFont="1" applyBorder="1" applyAlignment="1" applyProtection="1">
      <alignment horizontal="left" vertical="center" wrapText="1"/>
      <protection hidden="1"/>
    </xf>
    <xf numFmtId="0" fontId="9" fillId="18" borderId="18" xfId="0" applyFont="1" applyFill="1" applyBorder="1" applyAlignment="1" applyProtection="1">
      <alignment horizontal="left" vertical="top" wrapText="1"/>
      <protection locked="0"/>
    </xf>
    <xf numFmtId="0" fontId="9" fillId="18" borderId="58" xfId="0" applyFont="1" applyFill="1" applyBorder="1" applyAlignment="1" applyProtection="1">
      <alignment horizontal="left" vertical="top" wrapText="1"/>
      <protection locked="0"/>
    </xf>
    <xf numFmtId="0" fontId="9" fillId="18" borderId="19" xfId="0" applyFont="1" applyFill="1" applyBorder="1" applyAlignment="1" applyProtection="1">
      <alignment horizontal="left" vertical="top" wrapText="1"/>
      <protection locked="0"/>
    </xf>
    <xf numFmtId="0" fontId="22" fillId="0" borderId="9" xfId="0" applyFont="1" applyBorder="1" applyAlignment="1" applyProtection="1">
      <alignment horizontal="left" vertical="center" wrapText="1"/>
      <protection hidden="1"/>
    </xf>
    <xf numFmtId="0" fontId="22" fillId="0" borderId="10" xfId="0" applyFont="1" applyBorder="1" applyAlignment="1" applyProtection="1">
      <alignment horizontal="left" vertical="center" wrapText="1"/>
      <protection hidden="1"/>
    </xf>
    <xf numFmtId="0" fontId="22" fillId="0" borderId="11" xfId="0" applyFont="1" applyBorder="1" applyAlignment="1" applyProtection="1">
      <alignment horizontal="left" vertical="center" wrapText="1"/>
      <protection hidden="1"/>
    </xf>
    <xf numFmtId="0" fontId="22" fillId="0" borderId="14" xfId="0" applyFont="1" applyBorder="1" applyAlignment="1" applyProtection="1">
      <alignment horizontal="left" vertical="center" wrapText="1"/>
      <protection hidden="1"/>
    </xf>
    <xf numFmtId="0" fontId="22" fillId="0" borderId="15" xfId="0" applyFont="1" applyBorder="1" applyAlignment="1" applyProtection="1">
      <alignment horizontal="left" vertical="center" wrapText="1"/>
      <protection hidden="1"/>
    </xf>
    <xf numFmtId="0" fontId="22" fillId="0" borderId="16" xfId="0" applyFont="1" applyBorder="1" applyAlignment="1" applyProtection="1">
      <alignment horizontal="left" vertical="center" wrapText="1"/>
      <protection hidden="1"/>
    </xf>
    <xf numFmtId="0" fontId="4" fillId="3" borderId="18" xfId="0" applyFont="1" applyFill="1" applyBorder="1" applyAlignment="1" applyProtection="1">
      <alignment horizontal="center"/>
      <protection hidden="1"/>
    </xf>
    <xf numFmtId="0" fontId="4" fillId="3" borderId="58" xfId="0" applyFont="1" applyFill="1" applyBorder="1" applyAlignment="1" applyProtection="1">
      <alignment horizontal="center"/>
      <protection hidden="1"/>
    </xf>
    <xf numFmtId="0" fontId="4" fillId="3" borderId="19" xfId="0" applyFont="1" applyFill="1" applyBorder="1" applyAlignment="1" applyProtection="1">
      <alignment horizontal="center"/>
      <protection hidden="1"/>
    </xf>
    <xf numFmtId="0" fontId="4" fillId="3" borderId="9" xfId="0" applyFont="1" applyFill="1" applyBorder="1" applyAlignment="1" applyProtection="1">
      <alignment horizontal="center" vertical="center"/>
      <protection hidden="1"/>
    </xf>
    <xf numFmtId="0" fontId="4" fillId="3" borderId="10" xfId="0" applyFont="1" applyFill="1" applyBorder="1" applyAlignment="1" applyProtection="1">
      <alignment horizontal="center" vertical="center"/>
      <protection hidden="1"/>
    </xf>
    <xf numFmtId="0" fontId="4" fillId="3" borderId="11" xfId="0" applyFont="1" applyFill="1" applyBorder="1" applyAlignment="1" applyProtection="1">
      <alignment horizontal="center" vertical="center"/>
      <protection hidden="1"/>
    </xf>
    <xf numFmtId="0" fontId="4" fillId="19" borderId="15" xfId="0" applyFont="1" applyFill="1" applyBorder="1" applyAlignment="1" applyProtection="1">
      <alignment horizontal="center" vertical="top" wrapText="1"/>
      <protection hidden="1"/>
    </xf>
    <xf numFmtId="0" fontId="3" fillId="21" borderId="9" xfId="0" applyFont="1" applyFill="1" applyBorder="1" applyAlignment="1" applyProtection="1">
      <alignment horizontal="center" vertical="top"/>
      <protection locked="0"/>
    </xf>
    <xf numFmtId="0" fontId="3" fillId="21" borderId="10" xfId="0" applyFont="1" applyFill="1" applyBorder="1" applyAlignment="1" applyProtection="1">
      <alignment horizontal="center" vertical="top"/>
      <protection locked="0"/>
    </xf>
    <xf numFmtId="0" fontId="3" fillId="21" borderId="11" xfId="0" applyFont="1" applyFill="1" applyBorder="1" applyAlignment="1" applyProtection="1">
      <alignment horizontal="center" vertical="top"/>
      <protection locked="0"/>
    </xf>
    <xf numFmtId="0" fontId="3" fillId="21" borderId="12" xfId="0" applyFont="1" applyFill="1" applyBorder="1" applyAlignment="1" applyProtection="1">
      <alignment horizontal="center" vertical="top"/>
      <protection locked="0"/>
    </xf>
    <xf numFmtId="0" fontId="3" fillId="21" borderId="0" xfId="0" applyFont="1" applyFill="1" applyAlignment="1" applyProtection="1">
      <alignment horizontal="center" vertical="top"/>
      <protection locked="0"/>
    </xf>
    <xf numFmtId="0" fontId="3" fillId="21" borderId="13" xfId="0" applyFont="1" applyFill="1" applyBorder="1" applyAlignment="1" applyProtection="1">
      <alignment horizontal="center" vertical="top"/>
      <protection locked="0"/>
    </xf>
    <xf numFmtId="0" fontId="3" fillId="21" borderId="14" xfId="0" applyFont="1" applyFill="1" applyBorder="1" applyAlignment="1" applyProtection="1">
      <alignment horizontal="center" vertical="top"/>
      <protection locked="0"/>
    </xf>
    <xf numFmtId="0" fontId="3" fillId="21" borderId="15" xfId="0" applyFont="1" applyFill="1" applyBorder="1" applyAlignment="1" applyProtection="1">
      <alignment horizontal="center" vertical="top"/>
      <protection locked="0"/>
    </xf>
    <xf numFmtId="0" fontId="3" fillId="21" borderId="16" xfId="0" applyFont="1" applyFill="1" applyBorder="1" applyAlignment="1" applyProtection="1">
      <alignment horizontal="center" vertical="top"/>
      <protection locked="0"/>
    </xf>
    <xf numFmtId="0" fontId="7" fillId="0" borderId="18" xfId="0" applyFont="1" applyBorder="1" applyAlignment="1" applyProtection="1">
      <alignment horizontal="left" vertical="center" wrapText="1"/>
      <protection hidden="1"/>
    </xf>
    <xf numFmtId="0" fontId="51" fillId="0" borderId="58" xfId="0" applyFont="1" applyBorder="1" applyAlignment="1" applyProtection="1">
      <alignment horizontal="left" vertical="center" wrapText="1"/>
      <protection hidden="1"/>
    </xf>
    <xf numFmtId="0" fontId="51" fillId="0" borderId="19" xfId="0" applyFont="1" applyBorder="1" applyAlignment="1" applyProtection="1">
      <alignment horizontal="left" vertical="center" wrapText="1"/>
      <protection hidden="1"/>
    </xf>
    <xf numFmtId="0" fontId="1" fillId="0" borderId="1" xfId="0" applyFont="1" applyBorder="1" applyAlignment="1" applyProtection="1">
      <alignment horizontal="left" vertical="top" wrapText="1"/>
      <protection hidden="1"/>
    </xf>
    <xf numFmtId="0" fontId="32" fillId="9" borderId="1" xfId="0" applyFont="1" applyFill="1" applyBorder="1" applyAlignment="1" applyProtection="1">
      <alignment horizontal="left" vertical="top" wrapText="1"/>
      <protection hidden="1"/>
    </xf>
    <xf numFmtId="0" fontId="9" fillId="0" borderId="1" xfId="0" applyFont="1" applyBorder="1" applyAlignment="1" applyProtection="1">
      <alignment horizontal="left" vertical="top" wrapText="1"/>
      <protection hidden="1"/>
    </xf>
    <xf numFmtId="0" fontId="4" fillId="3" borderId="1" xfId="0" applyFont="1" applyFill="1" applyBorder="1" applyAlignment="1" applyProtection="1">
      <alignment horizontal="center" vertical="center"/>
      <protection hidden="1"/>
    </xf>
    <xf numFmtId="0" fontId="9" fillId="0" borderId="0" xfId="0" applyFont="1" applyAlignment="1" applyProtection="1">
      <alignment horizontal="left" vertical="top" wrapText="1"/>
      <protection hidden="1"/>
    </xf>
    <xf numFmtId="0" fontId="39" fillId="3" borderId="1" xfId="0" applyFont="1" applyFill="1" applyBorder="1" applyAlignment="1" applyProtection="1">
      <alignment horizontal="center" vertical="center" wrapText="1"/>
      <protection hidden="1"/>
    </xf>
    <xf numFmtId="0" fontId="4" fillId="3" borderId="0" xfId="0" applyFont="1" applyFill="1" applyAlignment="1" applyProtection="1">
      <alignment horizontal="center" vertical="center" wrapText="1"/>
      <protection hidden="1"/>
    </xf>
    <xf numFmtId="0" fontId="35" fillId="9" borderId="41" xfId="0" applyFont="1" applyFill="1" applyBorder="1" applyAlignment="1" applyProtection="1">
      <alignment horizontal="left" vertical="top" wrapText="1"/>
      <protection hidden="1"/>
    </xf>
    <xf numFmtId="0" fontId="34" fillId="9" borderId="42" xfId="0" applyFont="1" applyFill="1" applyBorder="1" applyAlignment="1" applyProtection="1">
      <alignment horizontal="left" vertical="top" wrapText="1"/>
      <protection hidden="1"/>
    </xf>
    <xf numFmtId="0" fontId="34" fillId="9" borderId="43" xfId="0" applyFont="1" applyFill="1" applyBorder="1" applyAlignment="1" applyProtection="1">
      <alignment horizontal="left" vertical="top" wrapText="1"/>
      <protection hidden="1"/>
    </xf>
    <xf numFmtId="0" fontId="0" fillId="0" borderId="41" xfId="0" applyBorder="1" applyAlignment="1" applyProtection="1">
      <alignment horizontal="left" vertical="top" wrapText="1"/>
      <protection hidden="1"/>
    </xf>
    <xf numFmtId="0" fontId="0" fillId="0" borderId="42" xfId="0" applyBorder="1" applyAlignment="1" applyProtection="1">
      <alignment horizontal="left" vertical="top" wrapText="1"/>
      <protection hidden="1"/>
    </xf>
    <xf numFmtId="0" fontId="0" fillId="0" borderId="43" xfId="0" applyBorder="1" applyAlignment="1" applyProtection="1">
      <alignment horizontal="left" vertical="top" wrapText="1"/>
      <protection hidden="1"/>
    </xf>
    <xf numFmtId="0" fontId="38" fillId="0" borderId="41" xfId="0" applyFont="1" applyBorder="1" applyAlignment="1" applyProtection="1">
      <alignment horizontal="left" vertical="top" wrapText="1"/>
      <protection hidden="1"/>
    </xf>
    <xf numFmtId="0" fontId="34" fillId="9" borderId="41" xfId="0" applyFont="1" applyFill="1" applyBorder="1" applyAlignment="1" applyProtection="1">
      <alignment horizontal="left" vertical="top" wrapText="1"/>
      <protection hidden="1"/>
    </xf>
    <xf numFmtId="0" fontId="0" fillId="0" borderId="44" xfId="0" applyBorder="1" applyAlignment="1" applyProtection="1">
      <alignment horizontal="left" vertical="top" wrapText="1"/>
      <protection hidden="1"/>
    </xf>
    <xf numFmtId="0" fontId="0" fillId="0" borderId="45" xfId="0" applyBorder="1" applyAlignment="1" applyProtection="1">
      <alignment horizontal="left" vertical="top" wrapText="1"/>
      <protection hidden="1"/>
    </xf>
    <xf numFmtId="0" fontId="0" fillId="0" borderId="46" xfId="0" applyBorder="1" applyAlignment="1" applyProtection="1">
      <alignment horizontal="left" vertical="top" wrapText="1"/>
      <protection hidden="1"/>
    </xf>
    <xf numFmtId="0" fontId="34" fillId="9" borderId="44" xfId="0" applyFont="1" applyFill="1" applyBorder="1" applyAlignment="1" applyProtection="1">
      <alignment horizontal="left" vertical="top" wrapText="1"/>
      <protection hidden="1"/>
    </xf>
    <xf numFmtId="0" fontId="34" fillId="9" borderId="45" xfId="0" applyFont="1" applyFill="1" applyBorder="1" applyAlignment="1" applyProtection="1">
      <alignment horizontal="left" vertical="top" wrapText="1"/>
      <protection hidden="1"/>
    </xf>
    <xf numFmtId="0" fontId="34" fillId="9" borderId="46" xfId="0" applyFont="1" applyFill="1" applyBorder="1" applyAlignment="1" applyProtection="1">
      <alignment horizontal="left" vertical="top" wrapText="1"/>
      <protection hidden="1"/>
    </xf>
  </cellXfs>
  <cellStyles count="5">
    <cellStyle name="Comma" xfId="4" builtinId="3"/>
    <cellStyle name="Hyperlink" xfId="2" builtinId="8"/>
    <cellStyle name="Normal" xfId="0" builtinId="0"/>
    <cellStyle name="Normal 2" xfId="3" xr:uid="{00000000-0005-0000-0000-000003000000}"/>
    <cellStyle name="Percent" xfId="1" builtinId="5"/>
  </cellStyles>
  <dxfs count="93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border>
        <right style="thin">
          <color auto="1"/>
        </right>
        <vertical/>
        <horizontal/>
      </border>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border>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ill>
        <patternFill patternType="none">
          <bgColor auto="1"/>
        </patternFill>
      </fill>
    </dxf>
    <dxf>
      <fill>
        <patternFill patternType="none">
          <bgColor auto="1"/>
        </patternFill>
      </fill>
    </dxf>
    <dxf>
      <fill>
        <patternFill patternType="solid">
          <bgColor theme="0"/>
        </patternFill>
      </fill>
    </dxf>
    <dxf>
      <font>
        <color theme="0"/>
      </font>
      <fill>
        <patternFill>
          <bgColor theme="0"/>
        </patternFill>
      </fill>
      <border>
        <left style="thin">
          <color theme="0"/>
        </left>
        <right style="thin">
          <color theme="0"/>
        </right>
        <top style="thin">
          <color theme="0"/>
        </top>
        <bottom style="thin">
          <color theme="0"/>
        </bottom>
        <vertical/>
        <horizontal/>
      </border>
    </dxf>
    <dxf>
      <border>
        <bottom style="thin">
          <color rgb="FF31869B"/>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bottom style="thin">
          <color rgb="FF31869B"/>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bottom style="thin">
          <color rgb="FF31869B"/>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bottom style="thin">
          <color rgb="FF31869B"/>
        </bottom>
        <vertical/>
        <horizontal/>
      </border>
    </dxf>
    <dxf>
      <font>
        <color theme="0"/>
      </font>
      <fill>
        <patternFill>
          <bgColor theme="0"/>
        </patternFill>
      </fill>
      <border>
        <left/>
        <right/>
        <top/>
        <bottom/>
        <vertical/>
        <horizontal/>
      </border>
    </dxf>
    <dxf>
      <border>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bottom style="thin">
          <color rgb="FF31869B"/>
        </bottom>
        <vertical/>
        <horizontal/>
      </border>
    </dxf>
    <dxf>
      <fill>
        <patternFill>
          <bgColor theme="0"/>
        </patternFill>
      </fill>
    </dxf>
    <dxf>
      <font>
        <color theme="0" tint="-0.24994659260841701"/>
      </font>
      <fill>
        <patternFill patternType="none">
          <bgColor auto="1"/>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border>
    </dxf>
    <dxf>
      <border>
        <bottom style="thin">
          <color rgb="FF31869B"/>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bottom style="thin">
          <color rgb="FF31869B"/>
        </bottom>
        <vertical/>
        <horizontal/>
      </border>
    </dxf>
    <dxf>
      <border>
        <bottom style="thin">
          <color rgb="FF31869B"/>
        </bottom>
        <vertical/>
        <horizontal/>
      </border>
    </dxf>
    <dxf>
      <border>
        <bottom style="thin">
          <color rgb="FF3186A5"/>
        </bottom>
        <vertical/>
        <horizontal/>
      </border>
    </dxf>
    <dxf>
      <border>
        <bottom style="thin">
          <color rgb="FF31869B"/>
        </bottom>
        <vertical/>
        <horizontal/>
      </border>
    </dxf>
    <dxf>
      <border>
        <bottom style="thin">
          <color rgb="FF31869B"/>
        </bottom>
        <vertical/>
        <horizontal/>
      </border>
    </dxf>
    <dxf>
      <border>
        <bottom style="thin">
          <color rgb="FF31869B"/>
        </bottom>
        <vertical/>
        <horizontal/>
      </border>
    </dxf>
    <dxf>
      <font>
        <color theme="0"/>
      </font>
    </dxf>
    <dxf>
      <border>
        <bottom style="thin">
          <color rgb="FF3186A5"/>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border>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border>
        <left/>
        <right/>
        <top/>
        <bottom/>
        <vertical/>
        <horizontal/>
      </border>
    </dxf>
    <dxf>
      <border>
        <left/>
        <right/>
        <top/>
        <bottom/>
        <vertical/>
        <horizontal/>
      </border>
    </dxf>
    <dxf>
      <border>
        <top style="thin">
          <color rgb="FF31869B"/>
        </top>
        <bottom style="thin">
          <color rgb="FF31869B"/>
        </bottom>
        <vertical/>
        <horizontal/>
      </border>
    </dxf>
    <dxf>
      <border>
        <top style="thin">
          <color rgb="FF31869B"/>
        </top>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top style="thin">
          <color rgb="FF31869B"/>
        </top>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top style="thin">
          <color rgb="FF31869B"/>
        </top>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top style="thin">
          <color rgb="FF31869B"/>
        </top>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top style="thin">
          <color rgb="FF31869B"/>
        </top>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val="0"/>
        <u val="none"/>
        <color theme="0"/>
      </font>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bottom style="thin">
          <color theme="0"/>
        </bottom>
        <vertical/>
        <horizontal/>
      </border>
    </dxf>
    <dxf>
      <border>
        <left style="thin">
          <color theme="0"/>
        </left>
        <right style="thin">
          <color theme="0"/>
        </right>
        <top style="thin">
          <color theme="0"/>
        </top>
        <bottom style="thin">
          <color theme="0"/>
        </bottom>
        <vertical/>
        <horizontal/>
      </border>
    </dxf>
    <dxf>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border>
        <right style="thin">
          <color rgb="FF31869B"/>
        </right>
        <vertical/>
        <horizontal/>
      </border>
    </dxf>
    <dxf>
      <font>
        <color theme="0"/>
      </font>
      <fill>
        <patternFill>
          <bgColor theme="0"/>
        </patternFill>
      </fill>
      <border>
        <left/>
        <right/>
        <top/>
        <bottom/>
        <vertical/>
        <horizontal/>
      </border>
    </dxf>
    <dxf>
      <border>
        <right style="thin">
          <color rgb="FF31869B"/>
        </right>
        <vertical/>
        <horizontal/>
      </border>
    </dxf>
    <dxf>
      <font>
        <color theme="0"/>
      </font>
      <fill>
        <patternFill>
          <bgColor theme="0"/>
        </patternFill>
      </fill>
      <border>
        <left/>
        <right/>
        <top/>
        <bottom/>
        <vertical/>
        <horizontal/>
      </border>
    </dxf>
    <dxf>
      <border>
        <right style="thin">
          <color rgb="FF31869B"/>
        </right>
        <vertical/>
        <horizontal/>
      </border>
    </dxf>
    <dxf>
      <font>
        <color theme="0"/>
      </font>
      <fill>
        <patternFill>
          <bgColor theme="0"/>
        </patternFill>
      </fill>
      <border>
        <left/>
        <right/>
        <top/>
        <bottom/>
        <vertical/>
        <horizontal/>
      </border>
    </dxf>
    <dxf>
      <border>
        <right style="thin">
          <color rgb="FF31869B"/>
        </right>
        <vertical/>
        <horizontal/>
      </border>
    </dxf>
    <dxf>
      <font>
        <color theme="0"/>
      </font>
      <fill>
        <patternFill>
          <bgColor theme="0"/>
        </patternFill>
      </fill>
      <border>
        <left/>
        <right/>
        <top/>
        <bottom/>
        <vertical/>
        <horizontal/>
      </border>
    </dxf>
    <dxf>
      <border>
        <right style="thin">
          <color rgb="FF31869B"/>
        </right>
        <vertical/>
        <horizontal/>
      </border>
    </dxf>
    <dxf>
      <font>
        <color theme="0"/>
      </font>
      <fill>
        <patternFill>
          <bgColor theme="0"/>
        </patternFill>
      </fill>
      <border>
        <left/>
        <right/>
        <top/>
        <bottom/>
        <vertical/>
        <horizontal/>
      </border>
    </dxf>
    <dxf>
      <border>
        <right style="thin">
          <color rgb="FF31869B"/>
        </right>
        <vertical/>
        <horizontal/>
      </border>
    </dxf>
    <dxf>
      <font>
        <color theme="0"/>
      </font>
      <fill>
        <patternFill>
          <bgColor theme="0"/>
        </patternFill>
      </fill>
      <border>
        <left/>
        <right/>
        <top/>
        <bottom/>
        <vertical/>
        <horizontal/>
      </border>
    </dxf>
    <dxf>
      <border>
        <right style="thin">
          <color rgb="FF31869B"/>
        </right>
        <vertical/>
        <horizontal/>
      </border>
    </dxf>
    <dxf>
      <font>
        <color theme="0"/>
      </font>
      <fill>
        <patternFill>
          <bgColor theme="0"/>
        </patternFill>
      </fill>
      <border>
        <vertical/>
        <horizontal/>
      </border>
    </dxf>
    <dxf>
      <font>
        <color theme="0"/>
      </font>
      <fill>
        <patternFill>
          <bgColor theme="0"/>
        </patternFill>
      </fill>
      <border>
        <left/>
        <right/>
        <top/>
        <bottom/>
      </border>
    </dxf>
    <dxf>
      <border>
        <right style="thin">
          <color rgb="FF31869B"/>
        </right>
        <vertical/>
        <horizontal/>
      </border>
    </dxf>
    <dxf>
      <font>
        <color theme="0"/>
      </font>
      <fill>
        <patternFill>
          <bgColor theme="0"/>
        </patternFill>
      </fill>
      <border>
        <left/>
        <right/>
        <top/>
        <bottom/>
        <vertical/>
        <horizontal/>
      </border>
    </dxf>
    <dxf>
      <border>
        <right style="thin">
          <color rgb="FF31869B"/>
        </right>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right style="thin">
          <color rgb="FF31869B"/>
        </right>
        <vertical/>
        <horizontal/>
      </border>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ont>
        <color theme="0"/>
      </font>
    </dxf>
    <dxf>
      <border>
        <top style="thin">
          <color rgb="FF31869B"/>
        </top>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top style="thin">
          <color rgb="FF31869B"/>
        </top>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top style="thin">
          <color rgb="FF31869B"/>
        </top>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top style="thin">
          <color rgb="FF31869B"/>
        </top>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top style="thin">
          <color rgb="FF31869B"/>
        </top>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top style="thin">
          <color rgb="FF31869B"/>
        </top>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top style="thin">
          <color rgb="FF31869B"/>
        </top>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border>
        <bottom style="thin">
          <color rgb="FF31869B"/>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right style="thin">
          <color rgb="FF31869B"/>
        </right>
        <vertical/>
        <horizontal/>
      </border>
    </dxf>
    <dxf>
      <font>
        <color theme="0"/>
      </font>
      <fill>
        <patternFill>
          <bgColor theme="0"/>
        </patternFill>
      </fill>
      <border>
        <left/>
        <right/>
        <top/>
        <bottom/>
        <vertical/>
        <horizontal/>
      </border>
    </dxf>
    <dxf>
      <border>
        <right style="thin">
          <color rgb="FF31869B"/>
        </right>
        <vertical/>
        <horizontal/>
      </border>
    </dxf>
    <dxf>
      <font>
        <color theme="0"/>
      </font>
      <fill>
        <patternFill>
          <bgColor theme="0"/>
        </patternFill>
      </fill>
      <border>
        <left/>
        <right/>
        <top/>
        <bottom/>
        <vertical/>
        <horizontal/>
      </border>
    </dxf>
    <dxf>
      <border>
        <right style="thin">
          <color rgb="FF31869B"/>
        </right>
        <vertical/>
        <horizontal/>
      </border>
    </dxf>
    <dxf>
      <font>
        <color theme="0"/>
      </font>
      <fill>
        <patternFill>
          <bgColor theme="0"/>
        </patternFill>
      </fill>
      <border>
        <left/>
        <right/>
        <top/>
        <bottom/>
        <vertical/>
        <horizontal/>
      </border>
    </dxf>
    <dxf>
      <border>
        <right style="thin">
          <color rgb="FF31869B"/>
        </right>
        <vertical/>
        <horizontal/>
      </border>
    </dxf>
    <dxf>
      <font>
        <color theme="0"/>
      </font>
      <fill>
        <patternFill>
          <bgColor theme="0"/>
        </patternFill>
      </fill>
      <border>
        <left/>
        <right/>
        <top/>
        <bottom/>
        <vertical/>
        <horizontal/>
      </border>
    </dxf>
    <dxf>
      <border>
        <right style="thin">
          <color rgb="FF31869B"/>
        </right>
        <vertical/>
        <horizontal/>
      </border>
    </dxf>
    <dxf>
      <font>
        <color theme="0"/>
      </font>
      <fill>
        <patternFill>
          <bgColor theme="0"/>
        </patternFill>
      </fill>
      <border>
        <left/>
        <right/>
        <top/>
        <bottom/>
        <vertical/>
        <horizontal/>
      </border>
    </dxf>
    <dxf>
      <border>
        <right style="thin">
          <color rgb="FF31869B"/>
        </right>
        <vertical/>
        <horizontal/>
      </border>
    </dxf>
    <dxf>
      <font>
        <color theme="0"/>
      </font>
      <fill>
        <patternFill>
          <bgColor theme="0"/>
        </patternFill>
      </fill>
      <border>
        <left/>
        <right/>
        <top/>
        <bottom/>
        <vertical/>
        <horizontal/>
      </border>
    </dxf>
    <dxf>
      <border>
        <right style="thin">
          <color rgb="FF31869B"/>
        </right>
        <vertical/>
        <horizontal/>
      </border>
    </dxf>
    <dxf>
      <font>
        <color theme="0"/>
      </font>
      <fill>
        <patternFill>
          <bgColor theme="0"/>
        </patternFill>
      </fill>
      <border>
        <vertical/>
        <horizontal/>
      </border>
    </dxf>
    <dxf>
      <font>
        <color theme="0"/>
      </font>
      <fill>
        <patternFill>
          <bgColor theme="0"/>
        </patternFill>
      </fill>
      <border>
        <left/>
        <right/>
        <top/>
        <bottom/>
      </border>
    </dxf>
    <dxf>
      <border>
        <right style="thin">
          <color rgb="FF31869B"/>
        </right>
        <vertical/>
        <horizontal/>
      </border>
    </dxf>
    <dxf>
      <font>
        <color theme="0"/>
      </font>
      <fill>
        <patternFill>
          <bgColor theme="0"/>
        </patternFill>
      </fill>
      <border>
        <left/>
        <right/>
        <top/>
        <bottom/>
        <vertical/>
        <horizontal/>
      </border>
    </dxf>
    <dxf>
      <border>
        <right style="thin">
          <color rgb="FF31869B"/>
        </right>
        <vertical/>
        <horizontal/>
      </border>
    </dxf>
    <dxf>
      <font>
        <color theme="0"/>
      </font>
      <fill>
        <patternFill>
          <bgColor theme="0"/>
        </patternFill>
      </fill>
      <border>
        <left/>
        <right/>
        <top/>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99CC"/>
      <color rgb="FFEBF1DE"/>
      <color rgb="FFEBF1F5"/>
      <color rgb="FF31869B"/>
      <color rgb="FF3186A5"/>
      <color rgb="FFDFF1E8"/>
      <color rgb="FFBCBDBF"/>
      <color rgb="FFE5F3EC"/>
      <color rgb="FFD1EBDE"/>
      <color rgb="FFEA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426357</xdr:colOff>
      <xdr:row>21</xdr:row>
      <xdr:rowOff>117929</xdr:rowOff>
    </xdr:from>
    <xdr:to>
      <xdr:col>3</xdr:col>
      <xdr:colOff>1360714</xdr:colOff>
      <xdr:row>21</xdr:row>
      <xdr:rowOff>444501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3256643" y="6241143"/>
          <a:ext cx="934357" cy="326572"/>
        </a:xfrm>
        <a:prstGeom prst="rect">
          <a:avLst/>
        </a:prstGeom>
        <a:solidFill>
          <a:srgbClr val="EBF1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l-GR" sz="1100"/>
        </a:p>
      </xdr:txBody>
    </xdr:sp>
    <xdr:clientData/>
  </xdr:twoCellAnchor>
  <xdr:twoCellAnchor>
    <xdr:from>
      <xdr:col>3</xdr:col>
      <xdr:colOff>426357</xdr:colOff>
      <xdr:row>22</xdr:row>
      <xdr:rowOff>163281</xdr:rowOff>
    </xdr:from>
    <xdr:to>
      <xdr:col>3</xdr:col>
      <xdr:colOff>1360714</xdr:colOff>
      <xdr:row>22</xdr:row>
      <xdr:rowOff>489853</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3256643" y="7937495"/>
          <a:ext cx="934357" cy="326572"/>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l-GR"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6350</xdr:colOff>
      <xdr:row>0</xdr:row>
      <xdr:rowOff>0</xdr:rowOff>
    </xdr:from>
    <xdr:to>
      <xdr:col>6</xdr:col>
      <xdr:colOff>92909</xdr:colOff>
      <xdr:row>3</xdr:row>
      <xdr:rowOff>36205</xdr:rowOff>
    </xdr:to>
    <xdr:pic>
      <xdr:nvPicPr>
        <xdr:cNvPr id="2" name="Picture 1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83450" y="0"/>
          <a:ext cx="1508959" cy="60770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70903</xdr:colOff>
      <xdr:row>0</xdr:row>
      <xdr:rowOff>0</xdr:rowOff>
    </xdr:from>
    <xdr:to>
      <xdr:col>9</xdr:col>
      <xdr:colOff>139983</xdr:colOff>
      <xdr:row>3</xdr:row>
      <xdr:rowOff>36205</xdr:rowOff>
    </xdr:to>
    <xdr:pic>
      <xdr:nvPicPr>
        <xdr:cNvPr id="2" name="Picture 1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64085" y="0"/>
          <a:ext cx="1546899" cy="590387"/>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596900</xdr:colOff>
      <xdr:row>0</xdr:row>
      <xdr:rowOff>0</xdr:rowOff>
    </xdr:from>
    <xdr:to>
      <xdr:col>7</xdr:col>
      <xdr:colOff>100243</xdr:colOff>
      <xdr:row>3</xdr:row>
      <xdr:rowOff>36205</xdr:rowOff>
    </xdr:to>
    <xdr:pic>
      <xdr:nvPicPr>
        <xdr:cNvPr id="2" name="Picture 1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11700" y="0"/>
          <a:ext cx="1560744" cy="58865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579716</xdr:colOff>
      <xdr:row>0</xdr:row>
      <xdr:rowOff>26894</xdr:rowOff>
    </xdr:from>
    <xdr:to>
      <xdr:col>6</xdr:col>
      <xdr:colOff>81193</xdr:colOff>
      <xdr:row>3</xdr:row>
      <xdr:rowOff>40687</xdr:rowOff>
    </xdr:to>
    <xdr:pic>
      <xdr:nvPicPr>
        <xdr:cNvPr id="2" name="Picture 1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452469" y="26894"/>
          <a:ext cx="1437853" cy="605464"/>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1381686</xdr:colOff>
      <xdr:row>0</xdr:row>
      <xdr:rowOff>0</xdr:rowOff>
    </xdr:from>
    <xdr:to>
      <xdr:col>6</xdr:col>
      <xdr:colOff>67374</xdr:colOff>
      <xdr:row>3</xdr:row>
      <xdr:rowOff>36205</xdr:rowOff>
    </xdr:to>
    <xdr:pic>
      <xdr:nvPicPr>
        <xdr:cNvPr id="2" name="Picture 15">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54980" y="0"/>
          <a:ext cx="1539453" cy="59649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450850</xdr:colOff>
      <xdr:row>0</xdr:row>
      <xdr:rowOff>0</xdr:rowOff>
    </xdr:from>
    <xdr:to>
      <xdr:col>8</xdr:col>
      <xdr:colOff>49445</xdr:colOff>
      <xdr:row>3</xdr:row>
      <xdr:rowOff>106055</xdr:rowOff>
    </xdr:to>
    <xdr:pic>
      <xdr:nvPicPr>
        <xdr:cNvPr id="3" name="Picture 15">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51200" y="0"/>
          <a:ext cx="1484545" cy="59183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4</xdr:col>
      <xdr:colOff>112944</xdr:colOff>
      <xdr:row>4</xdr:row>
      <xdr:rowOff>4455</xdr:rowOff>
    </xdr:to>
    <xdr:pic>
      <xdr:nvPicPr>
        <xdr:cNvPr id="2" name="Picture 1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59200" y="0"/>
          <a:ext cx="1560744" cy="58865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234950</xdr:colOff>
      <xdr:row>0</xdr:row>
      <xdr:rowOff>0</xdr:rowOff>
    </xdr:from>
    <xdr:to>
      <xdr:col>7</xdr:col>
      <xdr:colOff>89277</xdr:colOff>
      <xdr:row>3</xdr:row>
      <xdr:rowOff>106055</xdr:rowOff>
    </xdr:to>
    <xdr:pic>
      <xdr:nvPicPr>
        <xdr:cNvPr id="2" name="Picture 1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73625" y="0"/>
          <a:ext cx="1492625" cy="591830"/>
        </a:xfrm>
        <a:prstGeom prst="rect">
          <a:avLst/>
        </a:prstGeom>
        <a:noFill/>
      </xdr:spPr>
    </xdr:pic>
    <xdr:clientData/>
  </xdr:twoCellAnchor>
  <xdr:twoCellAnchor>
    <xdr:from>
      <xdr:col>0</xdr:col>
      <xdr:colOff>1</xdr:colOff>
      <xdr:row>6</xdr:row>
      <xdr:rowOff>11546</xdr:rowOff>
    </xdr:from>
    <xdr:to>
      <xdr:col>7</xdr:col>
      <xdr:colOff>1</xdr:colOff>
      <xdr:row>11</xdr:row>
      <xdr:rowOff>66675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 y="983096"/>
          <a:ext cx="6276975" cy="1074304"/>
        </a:xfrm>
        <a:prstGeom prst="rect">
          <a:avLst/>
        </a:prstGeom>
        <a:solidFill>
          <a:schemeClr val="lt1"/>
        </a:solidFill>
        <a:ln w="9525" cmpd="sng">
          <a:solidFill>
            <a:srgbClr val="31869B"/>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Ins="0" rtlCol="0" anchor="ctr"/>
        <a:lstStyle/>
        <a:p>
          <a:pPr marL="0" indent="0" algn="l"/>
          <a:r>
            <a:rPr lang="en-US" sz="1000" b="1" i="1" baseline="0">
              <a:solidFill>
                <a:srgbClr val="31869B"/>
              </a:solidFill>
              <a:latin typeface="Arial" panose="020B0604020202020204" pitchFamily="34" charset="0"/>
              <a:cs typeface="Arial" panose="020B0604020202020204" pitchFamily="34" charset="0"/>
            </a:rPr>
            <a:t>Instructions</a:t>
          </a:r>
          <a:r>
            <a:rPr lang="en-US" sz="1000" b="0" i="1" baseline="0">
              <a:solidFill>
                <a:srgbClr val="31869B"/>
              </a:solidFill>
              <a:latin typeface="Arial" panose="020B0604020202020204" pitchFamily="34" charset="0"/>
              <a:ea typeface="+mn-ea"/>
              <a:cs typeface="Arial" panose="020B0604020202020204" pitchFamily="34" charset="0"/>
            </a:rPr>
            <a:t>: </a:t>
          </a:r>
          <a:r>
            <a:rPr lang="en-US" sz="1000" b="0" i="1" baseline="0">
              <a:solidFill>
                <a:schemeClr val="dk1"/>
              </a:solidFill>
              <a:latin typeface="Arial" panose="020B0604020202020204" pitchFamily="34" charset="0"/>
              <a:ea typeface="+mn-ea"/>
              <a:cs typeface="Arial" panose="020B0604020202020204" pitchFamily="34" charset="0"/>
            </a:rPr>
            <a:t>Investment firms are required to provide the key elements of the recovery plan. The reporting entity should aim to give an overview of the main components of the recovery plan. The below text boxes are indicative of the main items to be covered by the reporting entities. </a:t>
          </a:r>
        </a:p>
        <a:p>
          <a:pPr marL="0" indent="0" algn="l"/>
          <a:endParaRPr lang="en-US" sz="1000" b="0" i="1" baseline="0">
            <a:solidFill>
              <a:schemeClr val="dk1"/>
            </a:solidFill>
            <a:latin typeface="Arial" panose="020B0604020202020204" pitchFamily="34" charset="0"/>
            <a:ea typeface="+mn-ea"/>
            <a:cs typeface="Arial" panose="020B0604020202020204" pitchFamily="34" charset="0"/>
          </a:endParaRPr>
        </a:p>
        <a:p>
          <a:pPr marL="0" indent="0" algn="l"/>
          <a:r>
            <a:rPr lang="en-US" sz="1000" b="0" i="1" baseline="0">
              <a:solidFill>
                <a:schemeClr val="dk1"/>
              </a:solidFill>
              <a:latin typeface="Arial" panose="020B0604020202020204" pitchFamily="34" charset="0"/>
              <a:ea typeface="+mn-ea"/>
              <a:cs typeface="Arial" panose="020B0604020202020204" pitchFamily="34" charset="0"/>
            </a:rPr>
            <a:t>Please adjust the height of the rows accordingly. Complete only section 'Summary of communication plan' other sections will be completed automatically when the remaining tabs are completed by the CIF.</a:t>
          </a:r>
        </a:p>
        <a:p>
          <a:pPr marL="0" indent="0" algn="l"/>
          <a:endParaRPr lang="en-US" sz="1000" b="0" i="1" baseline="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3</xdr:col>
      <xdr:colOff>307333</xdr:colOff>
      <xdr:row>14</xdr:row>
      <xdr:rowOff>42835</xdr:rowOff>
    </xdr:from>
    <xdr:to>
      <xdr:col>3</xdr:col>
      <xdr:colOff>523333</xdr:colOff>
      <xdr:row>14</xdr:row>
      <xdr:rowOff>258835</xdr:rowOff>
    </xdr:to>
    <xdr:sp macro="" textlink="">
      <xdr:nvSpPr>
        <xdr:cNvPr id="5" name="Oval 4">
          <a:extLst>
            <a:ext uri="{FF2B5EF4-FFF2-40B4-BE49-F238E27FC236}">
              <a16:creationId xmlns:a16="http://schemas.microsoft.com/office/drawing/2014/main" id="{00000000-0008-0000-0300-000005000000}"/>
            </a:ext>
          </a:extLst>
        </xdr:cNvPr>
        <xdr:cNvSpPr/>
      </xdr:nvSpPr>
      <xdr:spPr>
        <a:xfrm>
          <a:off x="3291833" y="2365121"/>
          <a:ext cx="216000" cy="216000"/>
        </a:xfrm>
        <a:prstGeom prst="ellipse">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wrap="square" lIns="54000" tIns="54000" rIns="54000" bIns="54000" rtlCol="0" anchor="ctr"/>
        <a:lstStyle>
          <a:defPPr>
            <a:defRPr lang="en-US"/>
          </a:defPPr>
          <a:lvl1pPr marL="0" algn="l" defTabSz="410291" rtl="0" eaLnBrk="1" latinLnBrk="0" hangingPunct="1">
            <a:defRPr sz="1600" kern="1200">
              <a:solidFill>
                <a:schemeClr val="lt1"/>
              </a:solidFill>
              <a:latin typeface="+mn-lt"/>
              <a:ea typeface="+mn-ea"/>
              <a:cs typeface="+mn-cs"/>
            </a:defRPr>
          </a:lvl1pPr>
          <a:lvl2pPr marL="410291" algn="l" defTabSz="410291" rtl="0" eaLnBrk="1" latinLnBrk="0" hangingPunct="1">
            <a:defRPr sz="1600" kern="1200">
              <a:solidFill>
                <a:schemeClr val="lt1"/>
              </a:solidFill>
              <a:latin typeface="+mn-lt"/>
              <a:ea typeface="+mn-ea"/>
              <a:cs typeface="+mn-cs"/>
            </a:defRPr>
          </a:lvl2pPr>
          <a:lvl3pPr marL="820583" algn="l" defTabSz="410291" rtl="0" eaLnBrk="1" latinLnBrk="0" hangingPunct="1">
            <a:defRPr sz="1600" kern="1200">
              <a:solidFill>
                <a:schemeClr val="lt1"/>
              </a:solidFill>
              <a:latin typeface="+mn-lt"/>
              <a:ea typeface="+mn-ea"/>
              <a:cs typeface="+mn-cs"/>
            </a:defRPr>
          </a:lvl3pPr>
          <a:lvl4pPr marL="1230874" algn="l" defTabSz="410291" rtl="0" eaLnBrk="1" latinLnBrk="0" hangingPunct="1">
            <a:defRPr sz="1600" kern="1200">
              <a:solidFill>
                <a:schemeClr val="lt1"/>
              </a:solidFill>
              <a:latin typeface="+mn-lt"/>
              <a:ea typeface="+mn-ea"/>
              <a:cs typeface="+mn-cs"/>
            </a:defRPr>
          </a:lvl4pPr>
          <a:lvl5pPr marL="1641165" algn="l" defTabSz="410291" rtl="0" eaLnBrk="1" latinLnBrk="0" hangingPunct="1">
            <a:defRPr sz="1600" kern="1200">
              <a:solidFill>
                <a:schemeClr val="lt1"/>
              </a:solidFill>
              <a:latin typeface="+mn-lt"/>
              <a:ea typeface="+mn-ea"/>
              <a:cs typeface="+mn-cs"/>
            </a:defRPr>
          </a:lvl5pPr>
          <a:lvl6pPr marL="2051456" algn="l" defTabSz="410291" rtl="0" eaLnBrk="1" latinLnBrk="0" hangingPunct="1">
            <a:defRPr sz="1600" kern="1200">
              <a:solidFill>
                <a:schemeClr val="lt1"/>
              </a:solidFill>
              <a:latin typeface="+mn-lt"/>
              <a:ea typeface="+mn-ea"/>
              <a:cs typeface="+mn-cs"/>
            </a:defRPr>
          </a:lvl6pPr>
          <a:lvl7pPr marL="2461748" algn="l" defTabSz="410291" rtl="0" eaLnBrk="1" latinLnBrk="0" hangingPunct="1">
            <a:defRPr sz="1600" kern="1200">
              <a:solidFill>
                <a:schemeClr val="lt1"/>
              </a:solidFill>
              <a:latin typeface="+mn-lt"/>
              <a:ea typeface="+mn-ea"/>
              <a:cs typeface="+mn-cs"/>
            </a:defRPr>
          </a:lvl7pPr>
          <a:lvl8pPr marL="2872039" algn="l" defTabSz="410291" rtl="0" eaLnBrk="1" latinLnBrk="0" hangingPunct="1">
            <a:defRPr sz="1600" kern="1200">
              <a:solidFill>
                <a:schemeClr val="lt1"/>
              </a:solidFill>
              <a:latin typeface="+mn-lt"/>
              <a:ea typeface="+mn-ea"/>
              <a:cs typeface="+mn-cs"/>
            </a:defRPr>
          </a:lvl8pPr>
          <a:lvl9pPr marL="3282330" algn="l" defTabSz="410291" rtl="0" eaLnBrk="1" latinLnBrk="0" hangingPunct="1">
            <a:defRPr sz="1600" kern="1200">
              <a:solidFill>
                <a:schemeClr val="lt1"/>
              </a:solidFill>
              <a:latin typeface="+mn-lt"/>
              <a:ea typeface="+mn-ea"/>
              <a:cs typeface="+mn-cs"/>
            </a:defRPr>
          </a:lvl9pPr>
        </a:lstStyle>
        <a:p>
          <a:pPr algn="ctr"/>
          <a:endParaRPr lang="el-GR" sz="1000">
            <a:solidFill>
              <a:srgbClr val="FFFFFF"/>
            </a:solidFill>
          </a:endParaRPr>
        </a:p>
      </xdr:txBody>
    </xdr:sp>
    <xdr:clientData/>
  </xdr:twoCellAnchor>
  <xdr:twoCellAnchor>
    <xdr:from>
      <xdr:col>4</xdr:col>
      <xdr:colOff>324790</xdr:colOff>
      <xdr:row>14</xdr:row>
      <xdr:rowOff>43757</xdr:rowOff>
    </xdr:from>
    <xdr:to>
      <xdr:col>4</xdr:col>
      <xdr:colOff>540790</xdr:colOff>
      <xdr:row>14</xdr:row>
      <xdr:rowOff>259757</xdr:rowOff>
    </xdr:to>
    <xdr:sp macro="" textlink="">
      <xdr:nvSpPr>
        <xdr:cNvPr id="6" name="Oval 5">
          <a:extLst>
            <a:ext uri="{FF2B5EF4-FFF2-40B4-BE49-F238E27FC236}">
              <a16:creationId xmlns:a16="http://schemas.microsoft.com/office/drawing/2014/main" id="{00000000-0008-0000-0300-000006000000}"/>
            </a:ext>
          </a:extLst>
        </xdr:cNvPr>
        <xdr:cNvSpPr/>
      </xdr:nvSpPr>
      <xdr:spPr>
        <a:xfrm>
          <a:off x="4171076" y="2366043"/>
          <a:ext cx="216000" cy="216000"/>
        </a:xfrm>
        <a:prstGeom prst="ellipse">
          <a:avLst/>
        </a:prstGeom>
        <a:solidFill>
          <a:srgbClr val="EBB7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wrap="square" lIns="54000" tIns="54000" rIns="54000" bIns="54000" rtlCol="0" anchor="ctr"/>
        <a:lstStyle>
          <a:defPPr>
            <a:defRPr lang="en-US"/>
          </a:defPPr>
          <a:lvl1pPr marL="0" algn="l" defTabSz="410291" rtl="0" eaLnBrk="1" latinLnBrk="0" hangingPunct="1">
            <a:defRPr sz="1600" kern="1200">
              <a:solidFill>
                <a:schemeClr val="lt1"/>
              </a:solidFill>
              <a:latin typeface="+mn-lt"/>
              <a:ea typeface="+mn-ea"/>
              <a:cs typeface="+mn-cs"/>
            </a:defRPr>
          </a:lvl1pPr>
          <a:lvl2pPr marL="410291" algn="l" defTabSz="410291" rtl="0" eaLnBrk="1" latinLnBrk="0" hangingPunct="1">
            <a:defRPr sz="1600" kern="1200">
              <a:solidFill>
                <a:schemeClr val="lt1"/>
              </a:solidFill>
              <a:latin typeface="+mn-lt"/>
              <a:ea typeface="+mn-ea"/>
              <a:cs typeface="+mn-cs"/>
            </a:defRPr>
          </a:lvl2pPr>
          <a:lvl3pPr marL="820583" algn="l" defTabSz="410291" rtl="0" eaLnBrk="1" latinLnBrk="0" hangingPunct="1">
            <a:defRPr sz="1600" kern="1200">
              <a:solidFill>
                <a:schemeClr val="lt1"/>
              </a:solidFill>
              <a:latin typeface="+mn-lt"/>
              <a:ea typeface="+mn-ea"/>
              <a:cs typeface="+mn-cs"/>
            </a:defRPr>
          </a:lvl3pPr>
          <a:lvl4pPr marL="1230874" algn="l" defTabSz="410291" rtl="0" eaLnBrk="1" latinLnBrk="0" hangingPunct="1">
            <a:defRPr sz="1600" kern="1200">
              <a:solidFill>
                <a:schemeClr val="lt1"/>
              </a:solidFill>
              <a:latin typeface="+mn-lt"/>
              <a:ea typeface="+mn-ea"/>
              <a:cs typeface="+mn-cs"/>
            </a:defRPr>
          </a:lvl4pPr>
          <a:lvl5pPr marL="1641165" algn="l" defTabSz="410291" rtl="0" eaLnBrk="1" latinLnBrk="0" hangingPunct="1">
            <a:defRPr sz="1600" kern="1200">
              <a:solidFill>
                <a:schemeClr val="lt1"/>
              </a:solidFill>
              <a:latin typeface="+mn-lt"/>
              <a:ea typeface="+mn-ea"/>
              <a:cs typeface="+mn-cs"/>
            </a:defRPr>
          </a:lvl5pPr>
          <a:lvl6pPr marL="2051456" algn="l" defTabSz="410291" rtl="0" eaLnBrk="1" latinLnBrk="0" hangingPunct="1">
            <a:defRPr sz="1600" kern="1200">
              <a:solidFill>
                <a:schemeClr val="lt1"/>
              </a:solidFill>
              <a:latin typeface="+mn-lt"/>
              <a:ea typeface="+mn-ea"/>
              <a:cs typeface="+mn-cs"/>
            </a:defRPr>
          </a:lvl6pPr>
          <a:lvl7pPr marL="2461748" algn="l" defTabSz="410291" rtl="0" eaLnBrk="1" latinLnBrk="0" hangingPunct="1">
            <a:defRPr sz="1600" kern="1200">
              <a:solidFill>
                <a:schemeClr val="lt1"/>
              </a:solidFill>
              <a:latin typeface="+mn-lt"/>
              <a:ea typeface="+mn-ea"/>
              <a:cs typeface="+mn-cs"/>
            </a:defRPr>
          </a:lvl7pPr>
          <a:lvl8pPr marL="2872039" algn="l" defTabSz="410291" rtl="0" eaLnBrk="1" latinLnBrk="0" hangingPunct="1">
            <a:defRPr sz="1600" kern="1200">
              <a:solidFill>
                <a:schemeClr val="lt1"/>
              </a:solidFill>
              <a:latin typeface="+mn-lt"/>
              <a:ea typeface="+mn-ea"/>
              <a:cs typeface="+mn-cs"/>
            </a:defRPr>
          </a:lvl8pPr>
          <a:lvl9pPr marL="3282330" algn="l" defTabSz="410291" rtl="0" eaLnBrk="1" latinLnBrk="0" hangingPunct="1">
            <a:defRPr sz="1600" kern="1200">
              <a:solidFill>
                <a:schemeClr val="lt1"/>
              </a:solidFill>
              <a:latin typeface="+mn-lt"/>
              <a:ea typeface="+mn-ea"/>
              <a:cs typeface="+mn-cs"/>
            </a:defRPr>
          </a:lvl9pPr>
        </a:lstStyle>
        <a:p>
          <a:pPr algn="ctr"/>
          <a:endParaRPr lang="el-GR" sz="1000">
            <a:solidFill>
              <a:srgbClr val="FFFFFF"/>
            </a:solidFill>
          </a:endParaRPr>
        </a:p>
      </xdr:txBody>
    </xdr:sp>
    <xdr:clientData/>
  </xdr:twoCellAnchor>
  <xdr:twoCellAnchor>
    <xdr:from>
      <xdr:col>5</xdr:col>
      <xdr:colOff>342392</xdr:colOff>
      <xdr:row>14</xdr:row>
      <xdr:rowOff>35365</xdr:rowOff>
    </xdr:from>
    <xdr:to>
      <xdr:col>5</xdr:col>
      <xdr:colOff>558392</xdr:colOff>
      <xdr:row>14</xdr:row>
      <xdr:rowOff>251365</xdr:rowOff>
    </xdr:to>
    <xdr:sp macro="" textlink="">
      <xdr:nvSpPr>
        <xdr:cNvPr id="7" name="Oval 6">
          <a:extLst>
            <a:ext uri="{FF2B5EF4-FFF2-40B4-BE49-F238E27FC236}">
              <a16:creationId xmlns:a16="http://schemas.microsoft.com/office/drawing/2014/main" id="{00000000-0008-0000-0300-000007000000}"/>
            </a:ext>
          </a:extLst>
        </xdr:cNvPr>
        <xdr:cNvSpPr/>
      </xdr:nvSpPr>
      <xdr:spPr>
        <a:xfrm>
          <a:off x="5050463" y="2357651"/>
          <a:ext cx="216000" cy="216000"/>
        </a:xfrm>
        <a:prstGeom prst="ellipse">
          <a:avLst/>
        </a:prstGeom>
        <a:solidFill>
          <a:srgbClr val="7AB8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wrap="square" lIns="54000" tIns="54000" rIns="54000" bIns="54000" rtlCol="0" anchor="ctr"/>
        <a:lstStyle>
          <a:defPPr>
            <a:defRPr lang="en-US"/>
          </a:defPPr>
          <a:lvl1pPr marL="0" algn="l" defTabSz="410291" rtl="0" eaLnBrk="1" latinLnBrk="0" hangingPunct="1">
            <a:defRPr sz="1600" kern="1200">
              <a:solidFill>
                <a:schemeClr val="lt1"/>
              </a:solidFill>
              <a:latin typeface="+mn-lt"/>
              <a:ea typeface="+mn-ea"/>
              <a:cs typeface="+mn-cs"/>
            </a:defRPr>
          </a:lvl1pPr>
          <a:lvl2pPr marL="410291" algn="l" defTabSz="410291" rtl="0" eaLnBrk="1" latinLnBrk="0" hangingPunct="1">
            <a:defRPr sz="1600" kern="1200">
              <a:solidFill>
                <a:schemeClr val="lt1"/>
              </a:solidFill>
              <a:latin typeface="+mn-lt"/>
              <a:ea typeface="+mn-ea"/>
              <a:cs typeface="+mn-cs"/>
            </a:defRPr>
          </a:lvl2pPr>
          <a:lvl3pPr marL="820583" algn="l" defTabSz="410291" rtl="0" eaLnBrk="1" latinLnBrk="0" hangingPunct="1">
            <a:defRPr sz="1600" kern="1200">
              <a:solidFill>
                <a:schemeClr val="lt1"/>
              </a:solidFill>
              <a:latin typeface="+mn-lt"/>
              <a:ea typeface="+mn-ea"/>
              <a:cs typeface="+mn-cs"/>
            </a:defRPr>
          </a:lvl3pPr>
          <a:lvl4pPr marL="1230874" algn="l" defTabSz="410291" rtl="0" eaLnBrk="1" latinLnBrk="0" hangingPunct="1">
            <a:defRPr sz="1600" kern="1200">
              <a:solidFill>
                <a:schemeClr val="lt1"/>
              </a:solidFill>
              <a:latin typeface="+mn-lt"/>
              <a:ea typeface="+mn-ea"/>
              <a:cs typeface="+mn-cs"/>
            </a:defRPr>
          </a:lvl4pPr>
          <a:lvl5pPr marL="1641165" algn="l" defTabSz="410291" rtl="0" eaLnBrk="1" latinLnBrk="0" hangingPunct="1">
            <a:defRPr sz="1600" kern="1200">
              <a:solidFill>
                <a:schemeClr val="lt1"/>
              </a:solidFill>
              <a:latin typeface="+mn-lt"/>
              <a:ea typeface="+mn-ea"/>
              <a:cs typeface="+mn-cs"/>
            </a:defRPr>
          </a:lvl5pPr>
          <a:lvl6pPr marL="2051456" algn="l" defTabSz="410291" rtl="0" eaLnBrk="1" latinLnBrk="0" hangingPunct="1">
            <a:defRPr sz="1600" kern="1200">
              <a:solidFill>
                <a:schemeClr val="lt1"/>
              </a:solidFill>
              <a:latin typeface="+mn-lt"/>
              <a:ea typeface="+mn-ea"/>
              <a:cs typeface="+mn-cs"/>
            </a:defRPr>
          </a:lvl6pPr>
          <a:lvl7pPr marL="2461748" algn="l" defTabSz="410291" rtl="0" eaLnBrk="1" latinLnBrk="0" hangingPunct="1">
            <a:defRPr sz="1600" kern="1200">
              <a:solidFill>
                <a:schemeClr val="lt1"/>
              </a:solidFill>
              <a:latin typeface="+mn-lt"/>
              <a:ea typeface="+mn-ea"/>
              <a:cs typeface="+mn-cs"/>
            </a:defRPr>
          </a:lvl7pPr>
          <a:lvl8pPr marL="2872039" algn="l" defTabSz="410291" rtl="0" eaLnBrk="1" latinLnBrk="0" hangingPunct="1">
            <a:defRPr sz="1600" kern="1200">
              <a:solidFill>
                <a:schemeClr val="lt1"/>
              </a:solidFill>
              <a:latin typeface="+mn-lt"/>
              <a:ea typeface="+mn-ea"/>
              <a:cs typeface="+mn-cs"/>
            </a:defRPr>
          </a:lvl8pPr>
          <a:lvl9pPr marL="3282330" algn="l" defTabSz="410291" rtl="0" eaLnBrk="1" latinLnBrk="0" hangingPunct="1">
            <a:defRPr sz="1600" kern="1200">
              <a:solidFill>
                <a:schemeClr val="lt1"/>
              </a:solidFill>
              <a:latin typeface="+mn-lt"/>
              <a:ea typeface="+mn-ea"/>
              <a:cs typeface="+mn-cs"/>
            </a:defRPr>
          </a:lvl9pPr>
        </a:lstStyle>
        <a:p>
          <a:pPr algn="ctr"/>
          <a:endParaRPr lang="el-GR" sz="1000">
            <a:solidFill>
              <a:srgbClr val="FFFFFF"/>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196850</xdr:colOff>
      <xdr:row>0</xdr:row>
      <xdr:rowOff>0</xdr:rowOff>
    </xdr:from>
    <xdr:to>
      <xdr:col>7</xdr:col>
      <xdr:colOff>4994</xdr:colOff>
      <xdr:row>3</xdr:row>
      <xdr:rowOff>36205</xdr:rowOff>
    </xdr:to>
    <xdr:pic>
      <xdr:nvPicPr>
        <xdr:cNvPr id="2" name="Picture 1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64000" y="0"/>
          <a:ext cx="1560744" cy="5886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279400</xdr:colOff>
      <xdr:row>0</xdr:row>
      <xdr:rowOff>0</xdr:rowOff>
    </xdr:from>
    <xdr:to>
      <xdr:col>6</xdr:col>
      <xdr:colOff>87543</xdr:colOff>
      <xdr:row>3</xdr:row>
      <xdr:rowOff>36205</xdr:rowOff>
    </xdr:to>
    <xdr:pic>
      <xdr:nvPicPr>
        <xdr:cNvPr id="2" name="Picture 1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84600" y="0"/>
          <a:ext cx="1560744" cy="58865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196850</xdr:colOff>
      <xdr:row>0</xdr:row>
      <xdr:rowOff>0</xdr:rowOff>
    </xdr:from>
    <xdr:to>
      <xdr:col>7</xdr:col>
      <xdr:colOff>4996</xdr:colOff>
      <xdr:row>3</xdr:row>
      <xdr:rowOff>36205</xdr:rowOff>
    </xdr:to>
    <xdr:pic>
      <xdr:nvPicPr>
        <xdr:cNvPr id="2" name="Picture 1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02050" y="0"/>
          <a:ext cx="1560744" cy="58865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599169</xdr:colOff>
      <xdr:row>0</xdr:row>
      <xdr:rowOff>65315</xdr:rowOff>
    </xdr:from>
    <xdr:to>
      <xdr:col>10</xdr:col>
      <xdr:colOff>131520</xdr:colOff>
      <xdr:row>3</xdr:row>
      <xdr:rowOff>123932</xdr:rowOff>
    </xdr:to>
    <xdr:pic>
      <xdr:nvPicPr>
        <xdr:cNvPr id="2" name="Picture 1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551683" y="65315"/>
          <a:ext cx="1513551" cy="581131"/>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250825</xdr:colOff>
      <xdr:row>0</xdr:row>
      <xdr:rowOff>0</xdr:rowOff>
    </xdr:from>
    <xdr:to>
      <xdr:col>9</xdr:col>
      <xdr:colOff>127890</xdr:colOff>
      <xdr:row>3</xdr:row>
      <xdr:rowOff>58617</xdr:rowOff>
    </xdr:to>
    <xdr:pic>
      <xdr:nvPicPr>
        <xdr:cNvPr id="2" name="Picture 1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18675" y="0"/>
          <a:ext cx="1458215" cy="601542"/>
        </a:xfrm>
        <a:prstGeom prst="rect">
          <a:avLst/>
        </a:prstGeom>
        <a:noFill/>
      </xdr:spPr>
    </xdr:pic>
    <xdr:clientData/>
  </xdr:twoCellAnchor>
  <xdr:twoCellAnchor>
    <xdr:from>
      <xdr:col>3</xdr:col>
      <xdr:colOff>543190</xdr:colOff>
      <xdr:row>40</xdr:row>
      <xdr:rowOff>70049</xdr:rowOff>
    </xdr:from>
    <xdr:to>
      <xdr:col>3</xdr:col>
      <xdr:colOff>759190</xdr:colOff>
      <xdr:row>40</xdr:row>
      <xdr:rowOff>286049</xdr:rowOff>
    </xdr:to>
    <xdr:sp macro="" textlink="">
      <xdr:nvSpPr>
        <xdr:cNvPr id="15" name="Oval 14">
          <a:extLst>
            <a:ext uri="{FF2B5EF4-FFF2-40B4-BE49-F238E27FC236}">
              <a16:creationId xmlns:a16="http://schemas.microsoft.com/office/drawing/2014/main" id="{00000000-0008-0000-0700-00000F000000}"/>
            </a:ext>
          </a:extLst>
        </xdr:cNvPr>
        <xdr:cNvSpPr/>
      </xdr:nvSpPr>
      <xdr:spPr>
        <a:xfrm>
          <a:off x="5403826" y="5554140"/>
          <a:ext cx="216000" cy="216000"/>
        </a:xfrm>
        <a:prstGeom prst="ellipse">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wrap="square" lIns="54000" tIns="54000" rIns="54000" bIns="54000" rtlCol="0" anchor="ctr"/>
        <a:lstStyle>
          <a:defPPr>
            <a:defRPr lang="en-US"/>
          </a:defPPr>
          <a:lvl1pPr marL="0" algn="l" defTabSz="410291" rtl="0" eaLnBrk="1" latinLnBrk="0" hangingPunct="1">
            <a:defRPr sz="1600" kern="1200">
              <a:solidFill>
                <a:schemeClr val="lt1"/>
              </a:solidFill>
              <a:latin typeface="+mn-lt"/>
              <a:ea typeface="+mn-ea"/>
              <a:cs typeface="+mn-cs"/>
            </a:defRPr>
          </a:lvl1pPr>
          <a:lvl2pPr marL="410291" algn="l" defTabSz="410291" rtl="0" eaLnBrk="1" latinLnBrk="0" hangingPunct="1">
            <a:defRPr sz="1600" kern="1200">
              <a:solidFill>
                <a:schemeClr val="lt1"/>
              </a:solidFill>
              <a:latin typeface="+mn-lt"/>
              <a:ea typeface="+mn-ea"/>
              <a:cs typeface="+mn-cs"/>
            </a:defRPr>
          </a:lvl2pPr>
          <a:lvl3pPr marL="820583" algn="l" defTabSz="410291" rtl="0" eaLnBrk="1" latinLnBrk="0" hangingPunct="1">
            <a:defRPr sz="1600" kern="1200">
              <a:solidFill>
                <a:schemeClr val="lt1"/>
              </a:solidFill>
              <a:latin typeface="+mn-lt"/>
              <a:ea typeface="+mn-ea"/>
              <a:cs typeface="+mn-cs"/>
            </a:defRPr>
          </a:lvl3pPr>
          <a:lvl4pPr marL="1230874" algn="l" defTabSz="410291" rtl="0" eaLnBrk="1" latinLnBrk="0" hangingPunct="1">
            <a:defRPr sz="1600" kern="1200">
              <a:solidFill>
                <a:schemeClr val="lt1"/>
              </a:solidFill>
              <a:latin typeface="+mn-lt"/>
              <a:ea typeface="+mn-ea"/>
              <a:cs typeface="+mn-cs"/>
            </a:defRPr>
          </a:lvl4pPr>
          <a:lvl5pPr marL="1641165" algn="l" defTabSz="410291" rtl="0" eaLnBrk="1" latinLnBrk="0" hangingPunct="1">
            <a:defRPr sz="1600" kern="1200">
              <a:solidFill>
                <a:schemeClr val="lt1"/>
              </a:solidFill>
              <a:latin typeface="+mn-lt"/>
              <a:ea typeface="+mn-ea"/>
              <a:cs typeface="+mn-cs"/>
            </a:defRPr>
          </a:lvl5pPr>
          <a:lvl6pPr marL="2051456" algn="l" defTabSz="410291" rtl="0" eaLnBrk="1" latinLnBrk="0" hangingPunct="1">
            <a:defRPr sz="1600" kern="1200">
              <a:solidFill>
                <a:schemeClr val="lt1"/>
              </a:solidFill>
              <a:latin typeface="+mn-lt"/>
              <a:ea typeface="+mn-ea"/>
              <a:cs typeface="+mn-cs"/>
            </a:defRPr>
          </a:lvl6pPr>
          <a:lvl7pPr marL="2461748" algn="l" defTabSz="410291" rtl="0" eaLnBrk="1" latinLnBrk="0" hangingPunct="1">
            <a:defRPr sz="1600" kern="1200">
              <a:solidFill>
                <a:schemeClr val="lt1"/>
              </a:solidFill>
              <a:latin typeface="+mn-lt"/>
              <a:ea typeface="+mn-ea"/>
              <a:cs typeface="+mn-cs"/>
            </a:defRPr>
          </a:lvl7pPr>
          <a:lvl8pPr marL="2872039" algn="l" defTabSz="410291" rtl="0" eaLnBrk="1" latinLnBrk="0" hangingPunct="1">
            <a:defRPr sz="1600" kern="1200">
              <a:solidFill>
                <a:schemeClr val="lt1"/>
              </a:solidFill>
              <a:latin typeface="+mn-lt"/>
              <a:ea typeface="+mn-ea"/>
              <a:cs typeface="+mn-cs"/>
            </a:defRPr>
          </a:lvl8pPr>
          <a:lvl9pPr marL="3282330" algn="l" defTabSz="410291" rtl="0" eaLnBrk="1" latinLnBrk="0" hangingPunct="1">
            <a:defRPr sz="1600" kern="1200">
              <a:solidFill>
                <a:schemeClr val="lt1"/>
              </a:solidFill>
              <a:latin typeface="+mn-lt"/>
              <a:ea typeface="+mn-ea"/>
              <a:cs typeface="+mn-cs"/>
            </a:defRPr>
          </a:lvl9pPr>
        </a:lstStyle>
        <a:p>
          <a:pPr algn="ctr"/>
          <a:endParaRPr lang="el-GR" sz="1000">
            <a:solidFill>
              <a:srgbClr val="FFFFFF"/>
            </a:solidFill>
          </a:endParaRPr>
        </a:p>
      </xdr:txBody>
    </xdr:sp>
    <xdr:clientData/>
  </xdr:twoCellAnchor>
  <xdr:twoCellAnchor>
    <xdr:from>
      <xdr:col>4</xdr:col>
      <xdr:colOff>451790</xdr:colOff>
      <xdr:row>40</xdr:row>
      <xdr:rowOff>61900</xdr:rowOff>
    </xdr:from>
    <xdr:to>
      <xdr:col>4</xdr:col>
      <xdr:colOff>667790</xdr:colOff>
      <xdr:row>40</xdr:row>
      <xdr:rowOff>277900</xdr:rowOff>
    </xdr:to>
    <xdr:sp macro="" textlink="">
      <xdr:nvSpPr>
        <xdr:cNvPr id="16" name="Oval 15">
          <a:extLst>
            <a:ext uri="{FF2B5EF4-FFF2-40B4-BE49-F238E27FC236}">
              <a16:creationId xmlns:a16="http://schemas.microsoft.com/office/drawing/2014/main" id="{00000000-0008-0000-0700-000010000000}"/>
            </a:ext>
          </a:extLst>
        </xdr:cNvPr>
        <xdr:cNvSpPr/>
      </xdr:nvSpPr>
      <xdr:spPr>
        <a:xfrm>
          <a:off x="6683861" y="5250757"/>
          <a:ext cx="216000" cy="216000"/>
        </a:xfrm>
        <a:prstGeom prst="ellipse">
          <a:avLst/>
        </a:prstGeom>
        <a:solidFill>
          <a:srgbClr val="EBB7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wrap="square" lIns="54000" tIns="54000" rIns="54000" bIns="54000" rtlCol="0" anchor="ctr"/>
        <a:lstStyle>
          <a:defPPr>
            <a:defRPr lang="en-US"/>
          </a:defPPr>
          <a:lvl1pPr marL="0" algn="l" defTabSz="410291" rtl="0" eaLnBrk="1" latinLnBrk="0" hangingPunct="1">
            <a:defRPr sz="1600" kern="1200">
              <a:solidFill>
                <a:schemeClr val="lt1"/>
              </a:solidFill>
              <a:latin typeface="+mn-lt"/>
              <a:ea typeface="+mn-ea"/>
              <a:cs typeface="+mn-cs"/>
            </a:defRPr>
          </a:lvl1pPr>
          <a:lvl2pPr marL="410291" algn="l" defTabSz="410291" rtl="0" eaLnBrk="1" latinLnBrk="0" hangingPunct="1">
            <a:defRPr sz="1600" kern="1200">
              <a:solidFill>
                <a:schemeClr val="lt1"/>
              </a:solidFill>
              <a:latin typeface="+mn-lt"/>
              <a:ea typeface="+mn-ea"/>
              <a:cs typeface="+mn-cs"/>
            </a:defRPr>
          </a:lvl2pPr>
          <a:lvl3pPr marL="820583" algn="l" defTabSz="410291" rtl="0" eaLnBrk="1" latinLnBrk="0" hangingPunct="1">
            <a:defRPr sz="1600" kern="1200">
              <a:solidFill>
                <a:schemeClr val="lt1"/>
              </a:solidFill>
              <a:latin typeface="+mn-lt"/>
              <a:ea typeface="+mn-ea"/>
              <a:cs typeface="+mn-cs"/>
            </a:defRPr>
          </a:lvl3pPr>
          <a:lvl4pPr marL="1230874" algn="l" defTabSz="410291" rtl="0" eaLnBrk="1" latinLnBrk="0" hangingPunct="1">
            <a:defRPr sz="1600" kern="1200">
              <a:solidFill>
                <a:schemeClr val="lt1"/>
              </a:solidFill>
              <a:latin typeface="+mn-lt"/>
              <a:ea typeface="+mn-ea"/>
              <a:cs typeface="+mn-cs"/>
            </a:defRPr>
          </a:lvl4pPr>
          <a:lvl5pPr marL="1641165" algn="l" defTabSz="410291" rtl="0" eaLnBrk="1" latinLnBrk="0" hangingPunct="1">
            <a:defRPr sz="1600" kern="1200">
              <a:solidFill>
                <a:schemeClr val="lt1"/>
              </a:solidFill>
              <a:latin typeface="+mn-lt"/>
              <a:ea typeface="+mn-ea"/>
              <a:cs typeface="+mn-cs"/>
            </a:defRPr>
          </a:lvl5pPr>
          <a:lvl6pPr marL="2051456" algn="l" defTabSz="410291" rtl="0" eaLnBrk="1" latinLnBrk="0" hangingPunct="1">
            <a:defRPr sz="1600" kern="1200">
              <a:solidFill>
                <a:schemeClr val="lt1"/>
              </a:solidFill>
              <a:latin typeface="+mn-lt"/>
              <a:ea typeface="+mn-ea"/>
              <a:cs typeface="+mn-cs"/>
            </a:defRPr>
          </a:lvl6pPr>
          <a:lvl7pPr marL="2461748" algn="l" defTabSz="410291" rtl="0" eaLnBrk="1" latinLnBrk="0" hangingPunct="1">
            <a:defRPr sz="1600" kern="1200">
              <a:solidFill>
                <a:schemeClr val="lt1"/>
              </a:solidFill>
              <a:latin typeface="+mn-lt"/>
              <a:ea typeface="+mn-ea"/>
              <a:cs typeface="+mn-cs"/>
            </a:defRPr>
          </a:lvl7pPr>
          <a:lvl8pPr marL="2872039" algn="l" defTabSz="410291" rtl="0" eaLnBrk="1" latinLnBrk="0" hangingPunct="1">
            <a:defRPr sz="1600" kern="1200">
              <a:solidFill>
                <a:schemeClr val="lt1"/>
              </a:solidFill>
              <a:latin typeface="+mn-lt"/>
              <a:ea typeface="+mn-ea"/>
              <a:cs typeface="+mn-cs"/>
            </a:defRPr>
          </a:lvl8pPr>
          <a:lvl9pPr marL="3282330" algn="l" defTabSz="410291" rtl="0" eaLnBrk="1" latinLnBrk="0" hangingPunct="1">
            <a:defRPr sz="1600" kern="1200">
              <a:solidFill>
                <a:schemeClr val="lt1"/>
              </a:solidFill>
              <a:latin typeface="+mn-lt"/>
              <a:ea typeface="+mn-ea"/>
              <a:cs typeface="+mn-cs"/>
            </a:defRPr>
          </a:lvl9pPr>
        </a:lstStyle>
        <a:p>
          <a:pPr algn="ctr"/>
          <a:endParaRPr lang="el-GR" sz="1000">
            <a:solidFill>
              <a:srgbClr val="FFFFFF"/>
            </a:solidFill>
          </a:endParaRPr>
        </a:p>
      </xdr:txBody>
    </xdr:sp>
    <xdr:clientData/>
  </xdr:twoCellAnchor>
  <xdr:twoCellAnchor>
    <xdr:from>
      <xdr:col>5</xdr:col>
      <xdr:colOff>469395</xdr:colOff>
      <xdr:row>40</xdr:row>
      <xdr:rowOff>62579</xdr:rowOff>
    </xdr:from>
    <xdr:to>
      <xdr:col>5</xdr:col>
      <xdr:colOff>685395</xdr:colOff>
      <xdr:row>40</xdr:row>
      <xdr:rowOff>278579</xdr:rowOff>
    </xdr:to>
    <xdr:sp macro="" textlink="">
      <xdr:nvSpPr>
        <xdr:cNvPr id="17" name="Oval 16">
          <a:extLst>
            <a:ext uri="{FF2B5EF4-FFF2-40B4-BE49-F238E27FC236}">
              <a16:creationId xmlns:a16="http://schemas.microsoft.com/office/drawing/2014/main" id="{00000000-0008-0000-0700-000011000000}"/>
            </a:ext>
          </a:extLst>
        </xdr:cNvPr>
        <xdr:cNvSpPr/>
      </xdr:nvSpPr>
      <xdr:spPr>
        <a:xfrm>
          <a:off x="7844466" y="5251436"/>
          <a:ext cx="216000" cy="216000"/>
        </a:xfrm>
        <a:prstGeom prst="ellipse">
          <a:avLst/>
        </a:prstGeom>
        <a:solidFill>
          <a:srgbClr val="7AB8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wrap="square" lIns="54000" tIns="54000" rIns="54000" bIns="54000" rtlCol="0" anchor="ctr"/>
        <a:lstStyle>
          <a:defPPr>
            <a:defRPr lang="en-US"/>
          </a:defPPr>
          <a:lvl1pPr marL="0" algn="l" defTabSz="410291" rtl="0" eaLnBrk="1" latinLnBrk="0" hangingPunct="1">
            <a:defRPr sz="1600" kern="1200">
              <a:solidFill>
                <a:schemeClr val="lt1"/>
              </a:solidFill>
              <a:latin typeface="+mn-lt"/>
              <a:ea typeface="+mn-ea"/>
              <a:cs typeface="+mn-cs"/>
            </a:defRPr>
          </a:lvl1pPr>
          <a:lvl2pPr marL="410291" algn="l" defTabSz="410291" rtl="0" eaLnBrk="1" latinLnBrk="0" hangingPunct="1">
            <a:defRPr sz="1600" kern="1200">
              <a:solidFill>
                <a:schemeClr val="lt1"/>
              </a:solidFill>
              <a:latin typeface="+mn-lt"/>
              <a:ea typeface="+mn-ea"/>
              <a:cs typeface="+mn-cs"/>
            </a:defRPr>
          </a:lvl2pPr>
          <a:lvl3pPr marL="820583" algn="l" defTabSz="410291" rtl="0" eaLnBrk="1" latinLnBrk="0" hangingPunct="1">
            <a:defRPr sz="1600" kern="1200">
              <a:solidFill>
                <a:schemeClr val="lt1"/>
              </a:solidFill>
              <a:latin typeface="+mn-lt"/>
              <a:ea typeface="+mn-ea"/>
              <a:cs typeface="+mn-cs"/>
            </a:defRPr>
          </a:lvl3pPr>
          <a:lvl4pPr marL="1230874" algn="l" defTabSz="410291" rtl="0" eaLnBrk="1" latinLnBrk="0" hangingPunct="1">
            <a:defRPr sz="1600" kern="1200">
              <a:solidFill>
                <a:schemeClr val="lt1"/>
              </a:solidFill>
              <a:latin typeface="+mn-lt"/>
              <a:ea typeface="+mn-ea"/>
              <a:cs typeface="+mn-cs"/>
            </a:defRPr>
          </a:lvl4pPr>
          <a:lvl5pPr marL="1641165" algn="l" defTabSz="410291" rtl="0" eaLnBrk="1" latinLnBrk="0" hangingPunct="1">
            <a:defRPr sz="1600" kern="1200">
              <a:solidFill>
                <a:schemeClr val="lt1"/>
              </a:solidFill>
              <a:latin typeface="+mn-lt"/>
              <a:ea typeface="+mn-ea"/>
              <a:cs typeface="+mn-cs"/>
            </a:defRPr>
          </a:lvl5pPr>
          <a:lvl6pPr marL="2051456" algn="l" defTabSz="410291" rtl="0" eaLnBrk="1" latinLnBrk="0" hangingPunct="1">
            <a:defRPr sz="1600" kern="1200">
              <a:solidFill>
                <a:schemeClr val="lt1"/>
              </a:solidFill>
              <a:latin typeface="+mn-lt"/>
              <a:ea typeface="+mn-ea"/>
              <a:cs typeface="+mn-cs"/>
            </a:defRPr>
          </a:lvl6pPr>
          <a:lvl7pPr marL="2461748" algn="l" defTabSz="410291" rtl="0" eaLnBrk="1" latinLnBrk="0" hangingPunct="1">
            <a:defRPr sz="1600" kern="1200">
              <a:solidFill>
                <a:schemeClr val="lt1"/>
              </a:solidFill>
              <a:latin typeface="+mn-lt"/>
              <a:ea typeface="+mn-ea"/>
              <a:cs typeface="+mn-cs"/>
            </a:defRPr>
          </a:lvl7pPr>
          <a:lvl8pPr marL="2872039" algn="l" defTabSz="410291" rtl="0" eaLnBrk="1" latinLnBrk="0" hangingPunct="1">
            <a:defRPr sz="1600" kern="1200">
              <a:solidFill>
                <a:schemeClr val="lt1"/>
              </a:solidFill>
              <a:latin typeface="+mn-lt"/>
              <a:ea typeface="+mn-ea"/>
              <a:cs typeface="+mn-cs"/>
            </a:defRPr>
          </a:lvl8pPr>
          <a:lvl9pPr marL="3282330" algn="l" defTabSz="410291" rtl="0" eaLnBrk="1" latinLnBrk="0" hangingPunct="1">
            <a:defRPr sz="1600" kern="1200">
              <a:solidFill>
                <a:schemeClr val="lt1"/>
              </a:solidFill>
              <a:latin typeface="+mn-lt"/>
              <a:ea typeface="+mn-ea"/>
              <a:cs typeface="+mn-cs"/>
            </a:defRPr>
          </a:lvl9pPr>
        </a:lstStyle>
        <a:p>
          <a:pPr algn="ctr"/>
          <a:endParaRPr lang="el-GR" sz="1000">
            <a:solidFill>
              <a:srgbClr val="FFFFFF"/>
            </a:solidFill>
          </a:endParaRPr>
        </a:p>
      </xdr:txBody>
    </xdr:sp>
    <xdr:clientData/>
  </xdr:twoCellAnchor>
  <xdr:twoCellAnchor>
    <xdr:from>
      <xdr:col>4</xdr:col>
      <xdr:colOff>438608</xdr:colOff>
      <xdr:row>18</xdr:row>
      <xdr:rowOff>69370</xdr:rowOff>
    </xdr:from>
    <xdr:to>
      <xdr:col>4</xdr:col>
      <xdr:colOff>754205</xdr:colOff>
      <xdr:row>18</xdr:row>
      <xdr:rowOff>407907</xdr:rowOff>
    </xdr:to>
    <xdr:sp macro="" textlink="">
      <xdr:nvSpPr>
        <xdr:cNvPr id="9" name="Oval 8">
          <a:extLst>
            <a:ext uri="{FF2B5EF4-FFF2-40B4-BE49-F238E27FC236}">
              <a16:creationId xmlns:a16="http://schemas.microsoft.com/office/drawing/2014/main" id="{00000000-0008-0000-0700-000009000000}"/>
            </a:ext>
          </a:extLst>
        </xdr:cNvPr>
        <xdr:cNvSpPr/>
      </xdr:nvSpPr>
      <xdr:spPr>
        <a:xfrm>
          <a:off x="6569244" y="4318097"/>
          <a:ext cx="315597" cy="338537"/>
        </a:xfrm>
        <a:prstGeom prst="ellipse">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wrap="square" lIns="54000" tIns="54000" rIns="54000" bIns="54000" rtlCol="0" anchor="ctr"/>
        <a:lstStyle>
          <a:defPPr>
            <a:defRPr lang="en-US"/>
          </a:defPPr>
          <a:lvl1pPr marL="0" algn="l" defTabSz="410291" rtl="0" eaLnBrk="1" latinLnBrk="0" hangingPunct="1">
            <a:defRPr sz="1600" kern="1200">
              <a:solidFill>
                <a:schemeClr val="lt1"/>
              </a:solidFill>
              <a:latin typeface="+mn-lt"/>
              <a:ea typeface="+mn-ea"/>
              <a:cs typeface="+mn-cs"/>
            </a:defRPr>
          </a:lvl1pPr>
          <a:lvl2pPr marL="410291" algn="l" defTabSz="410291" rtl="0" eaLnBrk="1" latinLnBrk="0" hangingPunct="1">
            <a:defRPr sz="1600" kern="1200">
              <a:solidFill>
                <a:schemeClr val="lt1"/>
              </a:solidFill>
              <a:latin typeface="+mn-lt"/>
              <a:ea typeface="+mn-ea"/>
              <a:cs typeface="+mn-cs"/>
            </a:defRPr>
          </a:lvl2pPr>
          <a:lvl3pPr marL="820583" algn="l" defTabSz="410291" rtl="0" eaLnBrk="1" latinLnBrk="0" hangingPunct="1">
            <a:defRPr sz="1600" kern="1200">
              <a:solidFill>
                <a:schemeClr val="lt1"/>
              </a:solidFill>
              <a:latin typeface="+mn-lt"/>
              <a:ea typeface="+mn-ea"/>
              <a:cs typeface="+mn-cs"/>
            </a:defRPr>
          </a:lvl3pPr>
          <a:lvl4pPr marL="1230874" algn="l" defTabSz="410291" rtl="0" eaLnBrk="1" latinLnBrk="0" hangingPunct="1">
            <a:defRPr sz="1600" kern="1200">
              <a:solidFill>
                <a:schemeClr val="lt1"/>
              </a:solidFill>
              <a:latin typeface="+mn-lt"/>
              <a:ea typeface="+mn-ea"/>
              <a:cs typeface="+mn-cs"/>
            </a:defRPr>
          </a:lvl4pPr>
          <a:lvl5pPr marL="1641165" algn="l" defTabSz="410291" rtl="0" eaLnBrk="1" latinLnBrk="0" hangingPunct="1">
            <a:defRPr sz="1600" kern="1200">
              <a:solidFill>
                <a:schemeClr val="lt1"/>
              </a:solidFill>
              <a:latin typeface="+mn-lt"/>
              <a:ea typeface="+mn-ea"/>
              <a:cs typeface="+mn-cs"/>
            </a:defRPr>
          </a:lvl5pPr>
          <a:lvl6pPr marL="2051456" algn="l" defTabSz="410291" rtl="0" eaLnBrk="1" latinLnBrk="0" hangingPunct="1">
            <a:defRPr sz="1600" kern="1200">
              <a:solidFill>
                <a:schemeClr val="lt1"/>
              </a:solidFill>
              <a:latin typeface="+mn-lt"/>
              <a:ea typeface="+mn-ea"/>
              <a:cs typeface="+mn-cs"/>
            </a:defRPr>
          </a:lvl6pPr>
          <a:lvl7pPr marL="2461748" algn="l" defTabSz="410291" rtl="0" eaLnBrk="1" latinLnBrk="0" hangingPunct="1">
            <a:defRPr sz="1600" kern="1200">
              <a:solidFill>
                <a:schemeClr val="lt1"/>
              </a:solidFill>
              <a:latin typeface="+mn-lt"/>
              <a:ea typeface="+mn-ea"/>
              <a:cs typeface="+mn-cs"/>
            </a:defRPr>
          </a:lvl7pPr>
          <a:lvl8pPr marL="2872039" algn="l" defTabSz="410291" rtl="0" eaLnBrk="1" latinLnBrk="0" hangingPunct="1">
            <a:defRPr sz="1600" kern="1200">
              <a:solidFill>
                <a:schemeClr val="lt1"/>
              </a:solidFill>
              <a:latin typeface="+mn-lt"/>
              <a:ea typeface="+mn-ea"/>
              <a:cs typeface="+mn-cs"/>
            </a:defRPr>
          </a:lvl8pPr>
          <a:lvl9pPr marL="3282330" algn="l" defTabSz="410291" rtl="0" eaLnBrk="1" latinLnBrk="0" hangingPunct="1">
            <a:defRPr sz="1600" kern="1200">
              <a:solidFill>
                <a:schemeClr val="lt1"/>
              </a:solidFill>
              <a:latin typeface="+mn-lt"/>
              <a:ea typeface="+mn-ea"/>
              <a:cs typeface="+mn-cs"/>
            </a:defRPr>
          </a:lvl9pPr>
        </a:lstStyle>
        <a:p>
          <a:pPr algn="ctr"/>
          <a:endParaRPr lang="el-GR" sz="1000">
            <a:solidFill>
              <a:srgbClr val="FFFFFF"/>
            </a:solidFill>
          </a:endParaRPr>
        </a:p>
      </xdr:txBody>
    </xdr:sp>
    <xdr:clientData/>
  </xdr:twoCellAnchor>
  <xdr:twoCellAnchor>
    <xdr:from>
      <xdr:col>5</xdr:col>
      <xdr:colOff>431137</xdr:colOff>
      <xdr:row>18</xdr:row>
      <xdr:rowOff>84311</xdr:rowOff>
    </xdr:from>
    <xdr:to>
      <xdr:col>5</xdr:col>
      <xdr:colOff>746734</xdr:colOff>
      <xdr:row>18</xdr:row>
      <xdr:rowOff>422848</xdr:rowOff>
    </xdr:to>
    <xdr:sp macro="" textlink="">
      <xdr:nvSpPr>
        <xdr:cNvPr id="10" name="Oval 9">
          <a:extLst>
            <a:ext uri="{FF2B5EF4-FFF2-40B4-BE49-F238E27FC236}">
              <a16:creationId xmlns:a16="http://schemas.microsoft.com/office/drawing/2014/main" id="{00000000-0008-0000-0700-00000A000000}"/>
            </a:ext>
          </a:extLst>
        </xdr:cNvPr>
        <xdr:cNvSpPr/>
      </xdr:nvSpPr>
      <xdr:spPr>
        <a:xfrm>
          <a:off x="7704773" y="4333038"/>
          <a:ext cx="315597" cy="338537"/>
        </a:xfrm>
        <a:prstGeom prst="ellipse">
          <a:avLst/>
        </a:prstGeom>
        <a:solidFill>
          <a:srgbClr val="EBB7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wrap="square" lIns="54000" tIns="54000" rIns="54000" bIns="54000" rtlCol="0" anchor="ctr"/>
        <a:lstStyle>
          <a:defPPr>
            <a:defRPr lang="en-US"/>
          </a:defPPr>
          <a:lvl1pPr marL="0" algn="l" defTabSz="410291" rtl="0" eaLnBrk="1" latinLnBrk="0" hangingPunct="1">
            <a:defRPr sz="1600" kern="1200">
              <a:solidFill>
                <a:schemeClr val="lt1"/>
              </a:solidFill>
              <a:latin typeface="+mn-lt"/>
              <a:ea typeface="+mn-ea"/>
              <a:cs typeface="+mn-cs"/>
            </a:defRPr>
          </a:lvl1pPr>
          <a:lvl2pPr marL="410291" algn="l" defTabSz="410291" rtl="0" eaLnBrk="1" latinLnBrk="0" hangingPunct="1">
            <a:defRPr sz="1600" kern="1200">
              <a:solidFill>
                <a:schemeClr val="lt1"/>
              </a:solidFill>
              <a:latin typeface="+mn-lt"/>
              <a:ea typeface="+mn-ea"/>
              <a:cs typeface="+mn-cs"/>
            </a:defRPr>
          </a:lvl2pPr>
          <a:lvl3pPr marL="820583" algn="l" defTabSz="410291" rtl="0" eaLnBrk="1" latinLnBrk="0" hangingPunct="1">
            <a:defRPr sz="1600" kern="1200">
              <a:solidFill>
                <a:schemeClr val="lt1"/>
              </a:solidFill>
              <a:latin typeface="+mn-lt"/>
              <a:ea typeface="+mn-ea"/>
              <a:cs typeface="+mn-cs"/>
            </a:defRPr>
          </a:lvl3pPr>
          <a:lvl4pPr marL="1230874" algn="l" defTabSz="410291" rtl="0" eaLnBrk="1" latinLnBrk="0" hangingPunct="1">
            <a:defRPr sz="1600" kern="1200">
              <a:solidFill>
                <a:schemeClr val="lt1"/>
              </a:solidFill>
              <a:latin typeface="+mn-lt"/>
              <a:ea typeface="+mn-ea"/>
              <a:cs typeface="+mn-cs"/>
            </a:defRPr>
          </a:lvl4pPr>
          <a:lvl5pPr marL="1641165" algn="l" defTabSz="410291" rtl="0" eaLnBrk="1" latinLnBrk="0" hangingPunct="1">
            <a:defRPr sz="1600" kern="1200">
              <a:solidFill>
                <a:schemeClr val="lt1"/>
              </a:solidFill>
              <a:latin typeface="+mn-lt"/>
              <a:ea typeface="+mn-ea"/>
              <a:cs typeface="+mn-cs"/>
            </a:defRPr>
          </a:lvl5pPr>
          <a:lvl6pPr marL="2051456" algn="l" defTabSz="410291" rtl="0" eaLnBrk="1" latinLnBrk="0" hangingPunct="1">
            <a:defRPr sz="1600" kern="1200">
              <a:solidFill>
                <a:schemeClr val="lt1"/>
              </a:solidFill>
              <a:latin typeface="+mn-lt"/>
              <a:ea typeface="+mn-ea"/>
              <a:cs typeface="+mn-cs"/>
            </a:defRPr>
          </a:lvl6pPr>
          <a:lvl7pPr marL="2461748" algn="l" defTabSz="410291" rtl="0" eaLnBrk="1" latinLnBrk="0" hangingPunct="1">
            <a:defRPr sz="1600" kern="1200">
              <a:solidFill>
                <a:schemeClr val="lt1"/>
              </a:solidFill>
              <a:latin typeface="+mn-lt"/>
              <a:ea typeface="+mn-ea"/>
              <a:cs typeface="+mn-cs"/>
            </a:defRPr>
          </a:lvl7pPr>
          <a:lvl8pPr marL="2872039" algn="l" defTabSz="410291" rtl="0" eaLnBrk="1" latinLnBrk="0" hangingPunct="1">
            <a:defRPr sz="1600" kern="1200">
              <a:solidFill>
                <a:schemeClr val="lt1"/>
              </a:solidFill>
              <a:latin typeface="+mn-lt"/>
              <a:ea typeface="+mn-ea"/>
              <a:cs typeface="+mn-cs"/>
            </a:defRPr>
          </a:lvl8pPr>
          <a:lvl9pPr marL="3282330" algn="l" defTabSz="410291" rtl="0" eaLnBrk="1" latinLnBrk="0" hangingPunct="1">
            <a:defRPr sz="1600" kern="1200">
              <a:solidFill>
                <a:schemeClr val="lt1"/>
              </a:solidFill>
              <a:latin typeface="+mn-lt"/>
              <a:ea typeface="+mn-ea"/>
              <a:cs typeface="+mn-cs"/>
            </a:defRPr>
          </a:lvl9pPr>
        </a:lstStyle>
        <a:p>
          <a:pPr algn="ctr"/>
          <a:endParaRPr lang="el-GR" sz="1000">
            <a:solidFill>
              <a:srgbClr val="FFFFFF"/>
            </a:solidFill>
          </a:endParaRPr>
        </a:p>
      </xdr:txBody>
    </xdr:sp>
    <xdr:clientData/>
  </xdr:twoCellAnchor>
  <xdr:twoCellAnchor>
    <xdr:from>
      <xdr:col>6</xdr:col>
      <xdr:colOff>417203</xdr:colOff>
      <xdr:row>18</xdr:row>
      <xdr:rowOff>69371</xdr:rowOff>
    </xdr:from>
    <xdr:to>
      <xdr:col>6</xdr:col>
      <xdr:colOff>732800</xdr:colOff>
      <xdr:row>18</xdr:row>
      <xdr:rowOff>407908</xdr:rowOff>
    </xdr:to>
    <xdr:sp macro="" textlink="">
      <xdr:nvSpPr>
        <xdr:cNvPr id="11" name="Oval 10">
          <a:extLst>
            <a:ext uri="{FF2B5EF4-FFF2-40B4-BE49-F238E27FC236}">
              <a16:creationId xmlns:a16="http://schemas.microsoft.com/office/drawing/2014/main" id="{00000000-0008-0000-0700-00000B000000}"/>
            </a:ext>
          </a:extLst>
        </xdr:cNvPr>
        <xdr:cNvSpPr/>
      </xdr:nvSpPr>
      <xdr:spPr>
        <a:xfrm>
          <a:off x="8833839" y="4318098"/>
          <a:ext cx="315597" cy="338537"/>
        </a:xfrm>
        <a:prstGeom prst="ellipse">
          <a:avLst/>
        </a:prstGeom>
        <a:solidFill>
          <a:srgbClr val="7AB8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wrap="square" lIns="54000" tIns="54000" rIns="54000" bIns="54000" rtlCol="0" anchor="ctr"/>
        <a:lstStyle>
          <a:defPPr>
            <a:defRPr lang="en-US"/>
          </a:defPPr>
          <a:lvl1pPr marL="0" algn="l" defTabSz="410291" rtl="0" eaLnBrk="1" latinLnBrk="0" hangingPunct="1">
            <a:defRPr sz="1600" kern="1200">
              <a:solidFill>
                <a:schemeClr val="lt1"/>
              </a:solidFill>
              <a:latin typeface="+mn-lt"/>
              <a:ea typeface="+mn-ea"/>
              <a:cs typeface="+mn-cs"/>
            </a:defRPr>
          </a:lvl1pPr>
          <a:lvl2pPr marL="410291" algn="l" defTabSz="410291" rtl="0" eaLnBrk="1" latinLnBrk="0" hangingPunct="1">
            <a:defRPr sz="1600" kern="1200">
              <a:solidFill>
                <a:schemeClr val="lt1"/>
              </a:solidFill>
              <a:latin typeface="+mn-lt"/>
              <a:ea typeface="+mn-ea"/>
              <a:cs typeface="+mn-cs"/>
            </a:defRPr>
          </a:lvl2pPr>
          <a:lvl3pPr marL="820583" algn="l" defTabSz="410291" rtl="0" eaLnBrk="1" latinLnBrk="0" hangingPunct="1">
            <a:defRPr sz="1600" kern="1200">
              <a:solidFill>
                <a:schemeClr val="lt1"/>
              </a:solidFill>
              <a:latin typeface="+mn-lt"/>
              <a:ea typeface="+mn-ea"/>
              <a:cs typeface="+mn-cs"/>
            </a:defRPr>
          </a:lvl3pPr>
          <a:lvl4pPr marL="1230874" algn="l" defTabSz="410291" rtl="0" eaLnBrk="1" latinLnBrk="0" hangingPunct="1">
            <a:defRPr sz="1600" kern="1200">
              <a:solidFill>
                <a:schemeClr val="lt1"/>
              </a:solidFill>
              <a:latin typeface="+mn-lt"/>
              <a:ea typeface="+mn-ea"/>
              <a:cs typeface="+mn-cs"/>
            </a:defRPr>
          </a:lvl4pPr>
          <a:lvl5pPr marL="1641165" algn="l" defTabSz="410291" rtl="0" eaLnBrk="1" latinLnBrk="0" hangingPunct="1">
            <a:defRPr sz="1600" kern="1200">
              <a:solidFill>
                <a:schemeClr val="lt1"/>
              </a:solidFill>
              <a:latin typeface="+mn-lt"/>
              <a:ea typeface="+mn-ea"/>
              <a:cs typeface="+mn-cs"/>
            </a:defRPr>
          </a:lvl5pPr>
          <a:lvl6pPr marL="2051456" algn="l" defTabSz="410291" rtl="0" eaLnBrk="1" latinLnBrk="0" hangingPunct="1">
            <a:defRPr sz="1600" kern="1200">
              <a:solidFill>
                <a:schemeClr val="lt1"/>
              </a:solidFill>
              <a:latin typeface="+mn-lt"/>
              <a:ea typeface="+mn-ea"/>
              <a:cs typeface="+mn-cs"/>
            </a:defRPr>
          </a:lvl6pPr>
          <a:lvl7pPr marL="2461748" algn="l" defTabSz="410291" rtl="0" eaLnBrk="1" latinLnBrk="0" hangingPunct="1">
            <a:defRPr sz="1600" kern="1200">
              <a:solidFill>
                <a:schemeClr val="lt1"/>
              </a:solidFill>
              <a:latin typeface="+mn-lt"/>
              <a:ea typeface="+mn-ea"/>
              <a:cs typeface="+mn-cs"/>
            </a:defRPr>
          </a:lvl7pPr>
          <a:lvl8pPr marL="2872039" algn="l" defTabSz="410291" rtl="0" eaLnBrk="1" latinLnBrk="0" hangingPunct="1">
            <a:defRPr sz="1600" kern="1200">
              <a:solidFill>
                <a:schemeClr val="lt1"/>
              </a:solidFill>
              <a:latin typeface="+mn-lt"/>
              <a:ea typeface="+mn-ea"/>
              <a:cs typeface="+mn-cs"/>
            </a:defRPr>
          </a:lvl8pPr>
          <a:lvl9pPr marL="3282330" algn="l" defTabSz="410291" rtl="0" eaLnBrk="1" latinLnBrk="0" hangingPunct="1">
            <a:defRPr sz="1600" kern="1200">
              <a:solidFill>
                <a:schemeClr val="lt1"/>
              </a:solidFill>
              <a:latin typeface="+mn-lt"/>
              <a:ea typeface="+mn-ea"/>
              <a:cs typeface="+mn-cs"/>
            </a:defRPr>
          </a:lvl9pPr>
        </a:lstStyle>
        <a:p>
          <a:pPr algn="ctr"/>
          <a:endParaRPr lang="el-GR" sz="1000">
            <a:solidFill>
              <a:srgbClr val="FFFF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yleffsr02\ADVISORY\Users\nnicolaidou\Desktop\BoC_RPtool2018_v3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0211SR005\Profiles\ACCOUNTS\GROUP%20CAPITAL\2017-Cap%20Workings\Cap%20workings%20March%202017\CBC%20Submissions\C-OWF-XLS_v2017_03_31_Unlocked_BOCH_31032017_sent%20to%20CBC%2014062017-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0211SR005\Profiles\ACCOUNTS\CB%20Reports\RECOVERY%20PLAN\Recovery%20Plan%20-September%202016\Finance%20workings%20and%20info\Recovery%20Plan%20ECB%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yleffsr02\ADVISORY\Users\nnicolaidou\AppData\Local\Temp\wz21be\Form-T144-002-for-CIFs-Quarterly-Statistics-v-4-Lock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yleffsr02\ADVISORY\RC\FRM\Basel%20II%20and%20III\CLIENTS\CySEC\2017\BRRD%20guidance\6.%20Work\Templates\RP%20Template%20for%20CIFs\RP%20Template%20for%20CIFs_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nding"/>
      <sheetName val="Manual"/>
      <sheetName val="Checks2"/>
      <sheetName val="Inputs"/>
      <sheetName val="Report_CapacityTable"/>
      <sheetName val="Report_OptionsBAU"/>
      <sheetName val="Report_ScenariosOverview"/>
      <sheetName val="Report_Scenarios"/>
      <sheetName val="Report_O1"/>
      <sheetName val="Report_O2"/>
      <sheetName val="Report_O3"/>
      <sheetName val="Report_O4"/>
      <sheetName val="Report_O5"/>
      <sheetName val="Report_O6"/>
      <sheetName val="Report_O7"/>
      <sheetName val="Report_O8"/>
      <sheetName val="Report_O9"/>
      <sheetName val="Report_OALL"/>
      <sheetName val="CapacityCalculations"/>
      <sheetName val="RWA_CapacityCalculations"/>
      <sheetName val="CHECK"/>
      <sheetName val="RPIs_OAll"/>
      <sheetName val="Scenario1_OAll"/>
      <sheetName val="Scenario2_OAll"/>
      <sheetName val="ResultsByOption2"/>
      <sheetName val="Scenario3_OAll"/>
      <sheetName val="Scenario4_OAll"/>
      <sheetName val="RWA_Scenario1_OAll"/>
      <sheetName val="RWA_Scenario2_OAll"/>
      <sheetName val="RWA_Scenario3_OAll"/>
      <sheetName val="RWA_Scenario4_OAll"/>
      <sheetName val="RPIs_O9"/>
      <sheetName val="Scenario1_O9"/>
      <sheetName val="Scenario2_O9"/>
      <sheetName val="Scenario3_O9"/>
      <sheetName val="Scenario4_O9"/>
      <sheetName val="RWA_Scenario1_O9"/>
      <sheetName val="RWA_Scenario2_O9"/>
      <sheetName val="RWA_Scenario3_O9"/>
      <sheetName val="RWA_Scenario4_O9"/>
      <sheetName val="RPIs_O8"/>
      <sheetName val="Scenario1_O8"/>
      <sheetName val="Scenario2_O8"/>
      <sheetName val="Scenario3_O8"/>
      <sheetName val="Scenario4_O8"/>
      <sheetName val="RWA_Scenario1_O8"/>
      <sheetName val="RWA_Scenario2_O8"/>
      <sheetName val="RWA_Scenario3_O8"/>
      <sheetName val="RWA_Scenario4_O8"/>
      <sheetName val="RPIs_O7"/>
      <sheetName val="Scenario1_O7"/>
      <sheetName val="Scenario2_O7"/>
      <sheetName val="Scenario3_O7"/>
      <sheetName val="Scenario4_O7"/>
      <sheetName val="RWA_Scenario1_O7"/>
      <sheetName val="RWA_Scenario2_O7"/>
      <sheetName val="RWA_Scenario3_O7"/>
      <sheetName val="RWA_Scenario4_O7"/>
      <sheetName val="RPIs_O6"/>
      <sheetName val="Scenario1_O6"/>
      <sheetName val="Scenario2_O6"/>
      <sheetName val="Scenario3_O6"/>
      <sheetName val="Scenario4_O6"/>
      <sheetName val="RWA_Scenario1_O6"/>
      <sheetName val="RWA_Scenario2_O6"/>
      <sheetName val="RWA_Scenario3_O6"/>
      <sheetName val="RWA_Scenario4_O6"/>
      <sheetName val="RPIs_O5"/>
      <sheetName val="Scenario1_O5"/>
      <sheetName val="Scenario2_O5"/>
      <sheetName val="Scenario3_O5"/>
      <sheetName val="Scenario4_O5"/>
      <sheetName val="RWA_Scenario1_O5"/>
      <sheetName val="RWA_Scenario2_O5"/>
      <sheetName val="RWA_Scenario3_O5"/>
      <sheetName val="RWA_Scenario4_O5"/>
      <sheetName val="RPIs_O4"/>
      <sheetName val="Scenario1_O4"/>
      <sheetName val="Scenario2_O4"/>
      <sheetName val="Scenario3_O4"/>
      <sheetName val="Scenario4_O4"/>
      <sheetName val="RWA_Scenario1_O4"/>
      <sheetName val="RWA_Scenario2_O4"/>
      <sheetName val="RWA_Scenario3_O4"/>
      <sheetName val="RWA_Scenario4_O4"/>
      <sheetName val="RPIs_O3"/>
      <sheetName val="Scenario1_O3"/>
      <sheetName val="Scenario2_O3"/>
      <sheetName val="Scenario3_O3"/>
      <sheetName val="Scenario4_O3"/>
      <sheetName val="RWA_Scenario1_O3"/>
      <sheetName val="RWA_Scenario2_O3"/>
      <sheetName val="RWA_Scenario3_O3"/>
      <sheetName val="RWA_Scenario4_O3"/>
      <sheetName val="RPIs_O2"/>
      <sheetName val="Scenario1_O2"/>
      <sheetName val="Scenario2_O2"/>
      <sheetName val="Scenario3_O2"/>
      <sheetName val="Scenario4_O2"/>
      <sheetName val="RWA_Scenario1_O2"/>
      <sheetName val="RWA_Scenario2_O2"/>
      <sheetName val="RWA_Scenario3_O2"/>
      <sheetName val="RWA_Scenario4_O2"/>
      <sheetName val="RPIs_O1"/>
      <sheetName val="Scenario1_O1"/>
      <sheetName val="Scenario2_O1"/>
      <sheetName val="Scenario3_O1"/>
      <sheetName val="Scenario4_O1"/>
      <sheetName val="RWA_Scenario1_O1"/>
      <sheetName val="RWA_Scenario2_O1"/>
      <sheetName val="RWA_Scenario3_O1"/>
      <sheetName val="RWA_Scenario4_O1"/>
      <sheetName val="RPIs_O"/>
      <sheetName val="Scenario1_O"/>
      <sheetName val="Scenario2_O"/>
      <sheetName val="Scenario3_O"/>
      <sheetName val="Scenario4_O"/>
      <sheetName val="RWA_Scenario1_O"/>
      <sheetName val="RWA_Scenario2_O"/>
      <sheetName val="RWA_Scenario3_O"/>
      <sheetName val="RWA_Scenario4_O"/>
      <sheetName val="RPIs_StressScenarios"/>
      <sheetName val="Scenario1"/>
      <sheetName val="Scenario2"/>
      <sheetName val="Scenario3"/>
      <sheetName val="Scenario4"/>
      <sheetName val="RWA_Scenario1"/>
      <sheetName val="RWA_Scenario2"/>
      <sheetName val="RWA_Scenario3"/>
      <sheetName val="RWA_Scenario4"/>
      <sheetName val="RWA_Baseline_New"/>
      <sheetName val="BS"/>
      <sheetName val="PnL"/>
      <sheetName val="INSURANCE BOC"/>
      <sheetName val="LCRcalculationsS1&amp;S2"/>
      <sheetName val="NSFRcalculationsS1&amp;S2"/>
      <sheetName val="LCR&amp;NSFRforS3andS4"/>
      <sheetName val="BOC UK"/>
      <sheetName val="Insurance&amp;BoC UK BS"/>
      <sheetName val="Interpolation combined"/>
      <sheetName val="Interpolation idiosyncratic"/>
      <sheetName val="BS_original"/>
      <sheetName val="PnL_original"/>
      <sheetName val="RWAadjScenario1&amp;2"/>
      <sheetName val="CapitalScenarios"/>
      <sheetName val="LiquidityScenariosResults"/>
      <sheetName val="CapitalCalculations"/>
      <sheetName val="IFRS impact"/>
      <sheetName val="RWAcalculations"/>
      <sheetName val="SpecificIndicatorsData"/>
      <sheetName val="OtherIndicators"/>
      <sheetName val="Loans"/>
      <sheetName val="ResultsCapacity"/>
      <sheetName val="ResultsByScenario"/>
      <sheetName val="Results_LCR"/>
      <sheetName val="Results_NSFR"/>
      <sheetName val="Results_Cost"/>
      <sheetName val="Results_Conduct"/>
      <sheetName val="Results_Other"/>
      <sheetName val="Results_Rating"/>
      <sheetName val="Results_Number"/>
      <sheetName val="Results_GDP"/>
      <sheetName val="Results_Change"/>
    </sheetNames>
    <sheetDataSet>
      <sheetData sheetId="0"/>
      <sheetData sheetId="1"/>
      <sheetData sheetId="2"/>
      <sheetData sheetId="3">
        <row r="7">
          <cell r="BD7" t="str">
            <v>06 2018</v>
          </cell>
        </row>
        <row r="9">
          <cell r="BD9">
            <v>10000</v>
          </cell>
        </row>
        <row r="40">
          <cell r="BE40">
            <v>0</v>
          </cell>
        </row>
        <row r="41">
          <cell r="BC41" t="str">
            <v>01w</v>
          </cell>
          <cell r="BD41" t="str">
            <v>01w 06 2018</v>
          </cell>
          <cell r="BE41">
            <v>0</v>
          </cell>
        </row>
        <row r="42">
          <cell r="BC42" t="str">
            <v>02w</v>
          </cell>
          <cell r="BD42" t="str">
            <v>02w 06 2018</v>
          </cell>
          <cell r="BE42">
            <v>0</v>
          </cell>
        </row>
        <row r="43">
          <cell r="BC43" t="str">
            <v>03w</v>
          </cell>
          <cell r="BD43" t="str">
            <v>03w 06 2018</v>
          </cell>
          <cell r="BE43">
            <v>0</v>
          </cell>
        </row>
        <row r="44">
          <cell r="BC44" t="str">
            <v>01M</v>
          </cell>
          <cell r="BD44" t="str">
            <v>07 2018</v>
          </cell>
          <cell r="BE44">
            <v>1</v>
          </cell>
        </row>
        <row r="45">
          <cell r="BC45" t="str">
            <v>02M</v>
          </cell>
          <cell r="BD45" t="str">
            <v>08 2018</v>
          </cell>
          <cell r="BE45">
            <v>2</v>
          </cell>
        </row>
        <row r="46">
          <cell r="BC46" t="str">
            <v>03M</v>
          </cell>
          <cell r="BD46" t="str">
            <v>09 2018</v>
          </cell>
          <cell r="BE46">
            <v>3</v>
          </cell>
        </row>
        <row r="47">
          <cell r="BC47" t="str">
            <v>04M</v>
          </cell>
          <cell r="BD47" t="str">
            <v>10 2018</v>
          </cell>
          <cell r="BE47">
            <v>4</v>
          </cell>
        </row>
        <row r="48">
          <cell r="BC48" t="str">
            <v>05M</v>
          </cell>
          <cell r="BD48" t="str">
            <v>11 2018</v>
          </cell>
          <cell r="BE48">
            <v>5</v>
          </cell>
        </row>
        <row r="49">
          <cell r="BC49" t="str">
            <v>06M</v>
          </cell>
          <cell r="BD49" t="str">
            <v>12 2018</v>
          </cell>
          <cell r="BE49">
            <v>6</v>
          </cell>
        </row>
        <row r="50">
          <cell r="BC50" t="str">
            <v>07M</v>
          </cell>
          <cell r="BD50" t="str">
            <v>01 2019</v>
          </cell>
          <cell r="BE50">
            <v>7</v>
          </cell>
        </row>
        <row r="51">
          <cell r="BC51" t="str">
            <v>08M</v>
          </cell>
          <cell r="BD51" t="str">
            <v>02 2019</v>
          </cell>
          <cell r="BE51">
            <v>8</v>
          </cell>
        </row>
        <row r="52">
          <cell r="BC52" t="str">
            <v>09M</v>
          </cell>
          <cell r="BD52" t="str">
            <v>03 2019</v>
          </cell>
          <cell r="BE52">
            <v>9</v>
          </cell>
        </row>
        <row r="53">
          <cell r="BC53" t="str">
            <v>10M</v>
          </cell>
          <cell r="BD53" t="str">
            <v>04 2019</v>
          </cell>
          <cell r="BE53">
            <v>10</v>
          </cell>
        </row>
        <row r="54">
          <cell r="BC54" t="str">
            <v>11M</v>
          </cell>
          <cell r="BD54" t="str">
            <v>05 2019</v>
          </cell>
          <cell r="BE54">
            <v>11</v>
          </cell>
        </row>
        <row r="55">
          <cell r="BC55" t="str">
            <v>12M</v>
          </cell>
          <cell r="BD55" t="str">
            <v>06 2019</v>
          </cell>
          <cell r="BE55">
            <v>12</v>
          </cell>
        </row>
        <row r="56">
          <cell r="BC56" t="str">
            <v>18M</v>
          </cell>
          <cell r="BD56" t="str">
            <v>12 2019</v>
          </cell>
          <cell r="BE56">
            <v>18</v>
          </cell>
        </row>
        <row r="57">
          <cell r="BC57" t="str">
            <v>24M</v>
          </cell>
          <cell r="BD57" t="str">
            <v>06 2020</v>
          </cell>
          <cell r="BE57">
            <v>24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1"/>
      <sheetName val="2"/>
      <sheetName val="3"/>
      <sheetName val="4"/>
      <sheetName val="5.1"/>
      <sheetName val="5.2"/>
      <sheetName val="7"/>
      <sheetName val="7 CG_CB"/>
      <sheetName val="7 RG_LA"/>
      <sheetName val="7 PUC_SEC"/>
      <sheetName val="7 MDEVB"/>
      <sheetName val="7 INT_ORG"/>
      <sheetName val="7 INSTIT"/>
      <sheetName val="7 CORP"/>
      <sheetName val="7 RETAIL"/>
      <sheetName val="7 SM_IMMP"/>
      <sheetName val="7 DEFAULT"/>
      <sheetName val="7 HIGH-RISK"/>
      <sheetName val="7 COV_BONDS"/>
      <sheetName val="7 SHT_CR"/>
      <sheetName val="7 CIU"/>
      <sheetName val="7 EQUITY"/>
      <sheetName val="7 OTHER"/>
      <sheetName val="7-Codes"/>
      <sheetName val="11"/>
      <sheetName val="12"/>
      <sheetName val="16"/>
      <sheetName val="18"/>
      <sheetName val="18-Codes"/>
      <sheetName val="19"/>
      <sheetName val="20"/>
      <sheetName val="21"/>
      <sheetName val="21-Codes"/>
      <sheetName val="22"/>
      <sheetName val="23"/>
      <sheetName val="25"/>
      <sheetName val="Sheet1"/>
    </sheetNames>
    <sheetDataSet>
      <sheetData sheetId="0">
        <row r="2">
          <cell r="A2" t="str">
            <v>V20170331</v>
          </cell>
        </row>
      </sheetData>
      <sheetData sheetId="1" refreshError="1"/>
      <sheetData sheetId="2">
        <row r="13">
          <cell r="F13">
            <v>16759690</v>
          </cell>
        </row>
      </sheetData>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
          <cell r="B2" t="str">
            <v>TOTAL</v>
          </cell>
        </row>
        <row r="3">
          <cell r="B3" t="str">
            <v>CG_CB</v>
          </cell>
        </row>
        <row r="4">
          <cell r="B4" t="str">
            <v>RG_LA</v>
          </cell>
        </row>
        <row r="5">
          <cell r="B5" t="str">
            <v>PUB_SEC</v>
          </cell>
        </row>
        <row r="6">
          <cell r="B6" t="str">
            <v>MDEVB</v>
          </cell>
        </row>
        <row r="7">
          <cell r="B7" t="str">
            <v>INT_ORG</v>
          </cell>
        </row>
        <row r="8">
          <cell r="B8" t="str">
            <v>INSTIT</v>
          </cell>
        </row>
        <row r="9">
          <cell r="B9" t="str">
            <v>CORP</v>
          </cell>
        </row>
        <row r="10">
          <cell r="B10" t="str">
            <v>RETAIL</v>
          </cell>
        </row>
        <row r="11">
          <cell r="B11" t="str">
            <v>SM_IMMP</v>
          </cell>
        </row>
        <row r="12">
          <cell r="B12" t="str">
            <v>DEFAULT</v>
          </cell>
        </row>
        <row r="13">
          <cell r="B13" t="str">
            <v>HIGH-RISK</v>
          </cell>
        </row>
        <row r="14">
          <cell r="B14" t="str">
            <v>COV_BONDS</v>
          </cell>
        </row>
        <row r="15">
          <cell r="B15" t="str">
            <v>SHT_CR</v>
          </cell>
        </row>
        <row r="16">
          <cell r="B16" t="str">
            <v>CIU</v>
          </cell>
        </row>
        <row r="17">
          <cell r="B17" t="str">
            <v>EQUITY</v>
          </cell>
        </row>
        <row r="18">
          <cell r="B18" t="str">
            <v>OTHER</v>
          </cell>
        </row>
      </sheetData>
      <sheetData sheetId="25" refreshError="1"/>
      <sheetData sheetId="26" refreshError="1"/>
      <sheetData sheetId="27" refreshError="1"/>
      <sheetData sheetId="28" refreshError="1"/>
      <sheetData sheetId="29">
        <row r="3">
          <cell r="A3" t="str">
            <v xml:space="preserve">S 001 </v>
          </cell>
        </row>
        <row r="4">
          <cell r="A4" t="str">
            <v xml:space="preserve">S 002  </v>
          </cell>
        </row>
        <row r="5">
          <cell r="A5" t="str">
            <v xml:space="preserve">S 003  </v>
          </cell>
        </row>
        <row r="6">
          <cell r="A6" t="str">
            <v>S 004</v>
          </cell>
        </row>
        <row r="7">
          <cell r="A7" t="str">
            <v>S 005</v>
          </cell>
        </row>
        <row r="8">
          <cell r="A8" t="str">
            <v>S 006</v>
          </cell>
        </row>
        <row r="9">
          <cell r="A9" t="str">
            <v>S 007</v>
          </cell>
        </row>
        <row r="10">
          <cell r="A10" t="str">
            <v>S 008</v>
          </cell>
        </row>
        <row r="11">
          <cell r="A11" t="str">
            <v>S 009</v>
          </cell>
        </row>
        <row r="12">
          <cell r="A12" t="str">
            <v>S 012</v>
          </cell>
        </row>
        <row r="13">
          <cell r="A13" t="str">
            <v>S 013</v>
          </cell>
        </row>
        <row r="14">
          <cell r="A14" t="str">
            <v>S 014</v>
          </cell>
        </row>
        <row r="15">
          <cell r="A15" t="str">
            <v>S 015</v>
          </cell>
        </row>
        <row r="16">
          <cell r="A16" t="str">
            <v>S 016</v>
          </cell>
        </row>
        <row r="17">
          <cell r="A17" t="str">
            <v>S 017</v>
          </cell>
        </row>
        <row r="18">
          <cell r="A18" t="str">
            <v>S 018</v>
          </cell>
        </row>
        <row r="19">
          <cell r="A19" t="str">
            <v>S 019</v>
          </cell>
        </row>
        <row r="20">
          <cell r="A20" t="str">
            <v>S 020</v>
          </cell>
        </row>
        <row r="21">
          <cell r="A21" t="str">
            <v xml:space="preserve">S 021 </v>
          </cell>
        </row>
        <row r="22">
          <cell r="A22" t="str">
            <v xml:space="preserve">S 022 </v>
          </cell>
        </row>
        <row r="23">
          <cell r="A23" t="str">
            <v>S 023</v>
          </cell>
        </row>
        <row r="24">
          <cell r="A24" t="str">
            <v>S 024</v>
          </cell>
        </row>
        <row r="25">
          <cell r="A25" t="str">
            <v>S 025</v>
          </cell>
        </row>
        <row r="26">
          <cell r="A26" t="str">
            <v>S 026</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come"/>
      <sheetName val="T1 - Indicator Framework"/>
      <sheetName val="T2a - Recovery Options"/>
      <sheetName val="T2b - Aggregate Rec Capacity"/>
      <sheetName val="T3 - Scenario A"/>
      <sheetName val="T4 - Options under Scenario A"/>
      <sheetName val="Q&amp;A"/>
      <sheetName val="Indicator Categories"/>
      <sheetName val="Option Categories"/>
      <sheetName val="Pulldown Lists"/>
      <sheetName val="References"/>
      <sheetName val="Sheet1"/>
    </sheetNames>
    <sheetDataSet>
      <sheetData sheetId="0" refreshError="1"/>
      <sheetData sheetId="1">
        <row r="7">
          <cell r="F7" t="str">
            <v>Percentage points</v>
          </cell>
        </row>
      </sheetData>
      <sheetData sheetId="2" refreshError="1"/>
      <sheetData sheetId="3" refreshError="1"/>
      <sheetData sheetId="4" refreshError="1"/>
      <sheetData sheetId="5" refreshError="1"/>
      <sheetData sheetId="6" refreshError="1"/>
      <sheetData sheetId="7" refreshError="1"/>
      <sheetData sheetId="8">
        <row r="3">
          <cell r="A3" t="str">
            <v>Absolute value in EUR millions</v>
          </cell>
        </row>
      </sheetData>
      <sheetData sheetId="9" refreshError="1">
        <row r="3">
          <cell r="A3" t="str">
            <v>Absolute value in EUR millions</v>
          </cell>
          <cell r="B3" t="str">
            <v>Capital indicators</v>
          </cell>
          <cell r="D3" t="str">
            <v>Capital raising options</v>
          </cell>
          <cell r="G3" t="str">
            <v>Yes</v>
          </cell>
          <cell r="H3" t="str">
            <v>Idiosyncratic</v>
          </cell>
          <cell r="I3" t="str">
            <v>Slow (effect in 3-12 months)</v>
          </cell>
        </row>
        <row r="4">
          <cell r="A4" t="str">
            <v>Percentage points</v>
          </cell>
          <cell r="B4" t="str">
            <v>Liquidity indicators</v>
          </cell>
          <cell r="D4" t="str">
            <v>Disposal options</v>
          </cell>
          <cell r="G4" t="str">
            <v>No</v>
          </cell>
          <cell r="H4" t="str">
            <v>Systemic</v>
          </cell>
          <cell r="I4" t="str">
            <v>Fast (effect in &lt;3 months)</v>
          </cell>
        </row>
        <row r="5">
          <cell r="A5" t="str">
            <v>Basis points</v>
          </cell>
          <cell r="B5" t="str">
            <v>Profitability indicators</v>
          </cell>
          <cell r="D5" t="str">
            <v>Asset sales</v>
          </cell>
          <cell r="H5" t="str">
            <v>Combined</v>
          </cell>
        </row>
        <row r="6">
          <cell r="A6" t="str">
            <v>Percentage point change</v>
          </cell>
          <cell r="B6" t="str">
            <v>Asset quality indicators</v>
          </cell>
          <cell r="D6" t="str">
            <v>Liability management</v>
          </cell>
        </row>
        <row r="7">
          <cell r="A7" t="str">
            <v>Relative percentage change</v>
          </cell>
          <cell r="B7" t="str">
            <v>Market based indicators</v>
          </cell>
          <cell r="D7" t="str">
            <v>Cost savings</v>
          </cell>
        </row>
        <row r="8">
          <cell r="A8" t="str">
            <v>Yearly change</v>
          </cell>
          <cell r="B8" t="str">
            <v>Macroeconomic indicators</v>
          </cell>
          <cell r="D8" t="str">
            <v>Earnings retention</v>
          </cell>
        </row>
        <row r="9">
          <cell r="A9" t="str">
            <v>Quarterly change</v>
          </cell>
          <cell r="B9" t="str">
            <v>Other indicators</v>
          </cell>
          <cell r="D9" t="str">
            <v xml:space="preserve">Access to central bank facilities
</v>
          </cell>
        </row>
        <row r="10">
          <cell r="A10" t="str">
            <v>Monthly change</v>
          </cell>
          <cell r="D10" t="str">
            <v xml:space="preserve">Access to wholesale funding
</v>
          </cell>
        </row>
        <row r="11">
          <cell r="A11" t="str">
            <v>Weekly change</v>
          </cell>
          <cell r="D11" t="str">
            <v>Reduction of riskiness / improvement of risk profile</v>
          </cell>
        </row>
        <row r="12">
          <cell r="A12" t="str">
            <v>Daily change</v>
          </cell>
          <cell r="D12" t="str">
            <v>Commercial measures</v>
          </cell>
        </row>
        <row r="13">
          <cell r="A13" t="str">
            <v>Duration in years</v>
          </cell>
          <cell r="D13" t="str">
            <v>Institutional protection scheme</v>
          </cell>
        </row>
        <row r="14">
          <cell r="A14" t="str">
            <v>Duration in quarters</v>
          </cell>
          <cell r="D14" t="str">
            <v>Mergers</v>
          </cell>
        </row>
        <row r="15">
          <cell r="A15" t="str">
            <v>Duration in months</v>
          </cell>
          <cell r="D15" t="str">
            <v>Other Options</v>
          </cell>
        </row>
        <row r="16">
          <cell r="A16" t="str">
            <v>Duration in weeks</v>
          </cell>
        </row>
        <row r="17">
          <cell r="A17" t="str">
            <v>Duration in days</v>
          </cell>
        </row>
        <row r="18">
          <cell r="A18" t="str">
            <v>Yes/No</v>
          </cell>
        </row>
        <row r="19">
          <cell r="A19" t="str">
            <v>Scoring with 3 levels</v>
          </cell>
        </row>
        <row r="20">
          <cell r="A20" t="str">
            <v>Scoring with 5 - 10 levels</v>
          </cell>
        </row>
        <row r="21">
          <cell r="A21" t="str">
            <v>Scoring with &gt;10 levels</v>
          </cell>
        </row>
        <row r="22">
          <cell r="A22" t="str">
            <v>Other quantiative indicator</v>
          </cell>
        </row>
        <row r="23">
          <cell r="A23" t="str">
            <v>Qualitative indicator</v>
          </cell>
        </row>
        <row r="24">
          <cell r="A24" t="str">
            <v>Any other</v>
          </cell>
        </row>
      </sheetData>
      <sheetData sheetId="10" refreshError="1"/>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Info"/>
      <sheetName val="Section A"/>
      <sheetName val="Section B"/>
      <sheetName val="Section C"/>
      <sheetName val="Section D(1)"/>
      <sheetName val="Section D(2)"/>
      <sheetName val="Section E"/>
      <sheetName val="Section F"/>
      <sheetName val="Section G"/>
      <sheetName val="Section H"/>
      <sheetName val="Validation Tests"/>
      <sheetName val="Definitions"/>
      <sheetName val="Allowed Valu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22">
          <cell r="B322" t="str">
            <v>Solo</v>
          </cell>
        </row>
        <row r="323">
          <cell r="B323" t="str">
            <v>Consolidated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ual"/>
      <sheetName val="Instructions"/>
      <sheetName val="General Info"/>
      <sheetName val="Executive Summary"/>
      <sheetName val="Material Changes"/>
      <sheetName val="Governance Arrangements"/>
      <sheetName val="Strategic Analysis"/>
      <sheetName val="KRIs"/>
      <sheetName val="Stress scenarios"/>
      <sheetName val="Recovery Options_SIMPLIFIED"/>
      <sheetName val="Recovery Options_FULL SCOPE"/>
      <sheetName val="Additional Material information"/>
      <sheetName val="Appendix I"/>
      <sheetName val="Appendix II"/>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ba.europa.eu/documents/10180/1135541/EBA-GL-2015-16+Guidelines+on+simplified+obligations.pdf/b8fab3b8-42b1-4f26-b4ed-c8308ba85f42" TargetMode="External"/><Relationship Id="rId2" Type="http://schemas.openxmlformats.org/officeDocument/2006/relationships/hyperlink" Target="https://eur-lex.europa.eu/legal-content/EN/TXT/PDF/?uri=CELEX:32014L0059&amp;from=EN" TargetMode="External"/><Relationship Id="rId1" Type="http://schemas.openxmlformats.org/officeDocument/2006/relationships/hyperlink" Target="https://www.cysec.gov.cy/CMSPages/GetFile.aspx?guid=32d228d2-71d8-49a4-a5fb-019e15f049d9"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eba.europa.eu/sites/default/documents/files/document_library/Publications/Guidelines/2021/EBA-GL-2021-11%20Guidelines%20on%20recovery%20plan%20indicators%20/1023794/Final%20Report%20on%20Guidelines%20on%20recovery%20plan%20indicators.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6">
    <tabColor rgb="FF002060"/>
    <pageSetUpPr fitToPage="1"/>
  </sheetPr>
  <dimension ref="A1:S23"/>
  <sheetViews>
    <sheetView showGridLines="0" zoomScale="70" zoomScaleNormal="70" workbookViewId="0">
      <selection activeCell="J16" sqref="J16"/>
    </sheetView>
  </sheetViews>
  <sheetFormatPr defaultColWidth="9.28515625" defaultRowHeight="12.75" x14ac:dyDescent="0.2"/>
  <cols>
    <col min="1" max="1" width="5.5703125" style="8" customWidth="1"/>
    <col min="2" max="2" width="4.28515625" style="8" customWidth="1"/>
    <col min="3" max="3" width="30.7109375" style="8" customWidth="1"/>
    <col min="4" max="4" width="34.28515625" style="8" customWidth="1"/>
    <col min="5" max="5" width="75" style="8" customWidth="1"/>
    <col min="6" max="6" width="58.7109375" style="8" bestFit="1" customWidth="1"/>
    <col min="7" max="12" width="13.5703125" style="8" customWidth="1"/>
    <col min="13" max="13" width="16.42578125" style="8" bestFit="1" customWidth="1"/>
    <col min="14" max="14" width="21.28515625" style="8" bestFit="1" customWidth="1"/>
    <col min="15" max="15" width="29.7109375" style="8" bestFit="1" customWidth="1"/>
    <col min="16" max="16384" width="9.28515625" style="8"/>
  </cols>
  <sheetData>
    <row r="1" spans="1:19" ht="54.75" customHeight="1" x14ac:dyDescent="0.25">
      <c r="A1" s="5"/>
      <c r="B1" s="6" t="s">
        <v>261</v>
      </c>
      <c r="C1" s="7"/>
      <c r="D1" s="7"/>
      <c r="E1" s="7"/>
      <c r="F1" s="7"/>
      <c r="G1" s="7"/>
      <c r="H1" s="7"/>
      <c r="I1" s="7"/>
      <c r="J1" s="7"/>
      <c r="K1" s="5"/>
      <c r="L1" s="5"/>
      <c r="M1" s="5"/>
      <c r="N1" s="5"/>
      <c r="O1" s="5"/>
      <c r="P1" s="5"/>
      <c r="Q1" s="5"/>
      <c r="R1" s="5"/>
      <c r="S1" s="5"/>
    </row>
    <row r="3" spans="1:19" ht="16.5" x14ac:dyDescent="0.25">
      <c r="B3" s="9" t="s">
        <v>254</v>
      </c>
    </row>
    <row r="4" spans="1:19" ht="13.5" thickBot="1" x14ac:dyDescent="0.25"/>
    <row r="5" spans="1:19" ht="16.5" thickBot="1" x14ac:dyDescent="0.25">
      <c r="B5" s="10" t="s">
        <v>255</v>
      </c>
      <c r="C5" s="10" t="s">
        <v>256</v>
      </c>
      <c r="D5" s="10" t="s">
        <v>257</v>
      </c>
      <c r="E5" s="11" t="s">
        <v>258</v>
      </c>
      <c r="F5" s="10" t="s">
        <v>259</v>
      </c>
    </row>
    <row r="6" spans="1:19" ht="21" customHeight="1" thickBot="1" x14ac:dyDescent="0.25">
      <c r="B6" s="12"/>
      <c r="C6" s="13" t="s">
        <v>260</v>
      </c>
      <c r="D6" s="13" t="s">
        <v>260</v>
      </c>
      <c r="E6" s="14" t="s">
        <v>389</v>
      </c>
      <c r="F6" s="14" t="s">
        <v>392</v>
      </c>
    </row>
    <row r="7" spans="1:19" ht="32.25" thickBot="1" x14ac:dyDescent="0.25">
      <c r="B7" s="15"/>
      <c r="C7" s="16" t="s">
        <v>24</v>
      </c>
      <c r="D7" s="16" t="s">
        <v>24</v>
      </c>
      <c r="E7" s="17" t="s">
        <v>262</v>
      </c>
      <c r="F7" s="18" t="s">
        <v>392</v>
      </c>
    </row>
    <row r="8" spans="1:19" ht="32.65" customHeight="1" x14ac:dyDescent="0.2">
      <c r="B8" s="19"/>
      <c r="C8" s="298" t="s">
        <v>265</v>
      </c>
      <c r="D8" s="20" t="s">
        <v>263</v>
      </c>
      <c r="E8" s="21" t="s">
        <v>264</v>
      </c>
      <c r="F8" s="300"/>
    </row>
    <row r="9" spans="1:19" ht="32.65" customHeight="1" thickBot="1" x14ac:dyDescent="0.25">
      <c r="B9" s="22"/>
      <c r="C9" s="302"/>
      <c r="D9" s="23" t="s">
        <v>19</v>
      </c>
      <c r="E9" s="23" t="s">
        <v>390</v>
      </c>
      <c r="F9" s="301"/>
    </row>
    <row r="10" spans="1:19" ht="15.4" customHeight="1" x14ac:dyDescent="0.2">
      <c r="B10" s="24"/>
      <c r="C10" s="298" t="s">
        <v>266</v>
      </c>
      <c r="D10" s="20" t="s">
        <v>25</v>
      </c>
      <c r="E10" s="298" t="s">
        <v>269</v>
      </c>
      <c r="F10" s="21" t="s">
        <v>393</v>
      </c>
    </row>
    <row r="11" spans="1:19" ht="15.75" x14ac:dyDescent="0.2">
      <c r="B11" s="25"/>
      <c r="C11" s="302"/>
      <c r="D11" s="23" t="s">
        <v>240</v>
      </c>
      <c r="E11" s="302"/>
      <c r="F11" s="26"/>
    </row>
    <row r="12" spans="1:19" ht="15.75" x14ac:dyDescent="0.2">
      <c r="B12" s="25"/>
      <c r="C12" s="302"/>
      <c r="D12" s="27" t="s">
        <v>244</v>
      </c>
      <c r="E12" s="302"/>
      <c r="F12" s="28"/>
    </row>
    <row r="13" spans="1:19" ht="16.5" thickBot="1" x14ac:dyDescent="0.25">
      <c r="B13" s="29"/>
      <c r="C13" s="30"/>
      <c r="D13" s="31" t="s">
        <v>387</v>
      </c>
      <c r="E13" s="299"/>
      <c r="F13" s="31"/>
    </row>
    <row r="14" spans="1:19" ht="46.9" customHeight="1" x14ac:dyDescent="0.2">
      <c r="B14" s="32"/>
      <c r="C14" s="298" t="s">
        <v>65</v>
      </c>
      <c r="D14" s="20" t="s">
        <v>333</v>
      </c>
      <c r="E14" s="20" t="s">
        <v>341</v>
      </c>
      <c r="F14" s="303" t="s">
        <v>347</v>
      </c>
    </row>
    <row r="15" spans="1:19" ht="32.25" thickBot="1" x14ac:dyDescent="0.25">
      <c r="B15" s="33"/>
      <c r="C15" s="299"/>
      <c r="D15" s="23" t="s">
        <v>388</v>
      </c>
      <c r="E15" s="23" t="s">
        <v>391</v>
      </c>
      <c r="F15" s="304"/>
    </row>
    <row r="16" spans="1:19" ht="37.15" customHeight="1" thickBot="1" x14ac:dyDescent="0.25">
      <c r="B16" s="34"/>
      <c r="C16" s="35" t="s">
        <v>338</v>
      </c>
      <c r="D16" s="35" t="s">
        <v>344</v>
      </c>
      <c r="E16" s="20" t="s">
        <v>346</v>
      </c>
      <c r="F16" s="21" t="s">
        <v>342</v>
      </c>
    </row>
    <row r="17" spans="2:6" ht="37.15" customHeight="1" thickBot="1" x14ac:dyDescent="0.25">
      <c r="B17" s="36"/>
      <c r="C17" s="37" t="s">
        <v>338</v>
      </c>
      <c r="D17" s="37" t="s">
        <v>345</v>
      </c>
      <c r="E17" s="17" t="s">
        <v>346</v>
      </c>
      <c r="F17" s="21" t="s">
        <v>343</v>
      </c>
    </row>
    <row r="18" spans="2:6" ht="15.75" x14ac:dyDescent="0.2">
      <c r="B18" s="38"/>
      <c r="C18" s="298" t="s">
        <v>362</v>
      </c>
      <c r="D18" s="20" t="s">
        <v>363</v>
      </c>
      <c r="E18" s="298" t="s">
        <v>365</v>
      </c>
      <c r="F18" s="298" t="s">
        <v>366</v>
      </c>
    </row>
    <row r="19" spans="2:6" ht="16.5" thickBot="1" x14ac:dyDescent="0.25">
      <c r="B19" s="39"/>
      <c r="C19" s="299"/>
      <c r="D19" s="31" t="s">
        <v>364</v>
      </c>
      <c r="E19" s="299"/>
      <c r="F19" s="299"/>
    </row>
    <row r="20" spans="2:6" ht="15.75" x14ac:dyDescent="0.2">
      <c r="B20" s="40"/>
      <c r="C20" s="40"/>
      <c r="D20" s="41"/>
      <c r="E20" s="40"/>
      <c r="F20" s="41"/>
    </row>
    <row r="21" spans="2:6" ht="15.75" x14ac:dyDescent="0.2">
      <c r="C21" s="42" t="s">
        <v>268</v>
      </c>
    </row>
    <row r="22" spans="2:6" ht="46.5" customHeight="1" x14ac:dyDescent="0.2">
      <c r="C22" s="43" t="s">
        <v>312</v>
      </c>
    </row>
    <row r="23" spans="2:6" ht="86.65" customHeight="1" x14ac:dyDescent="0.2">
      <c r="C23" s="43" t="s">
        <v>332</v>
      </c>
    </row>
  </sheetData>
  <sheetProtection algorithmName="SHA-512" hashValue="dMajzYwc24cYmE3mKzeBcyMX4ChCoB1QljXySiad1HeOqAyDHEpzak8M7eyaHl0WhkuocO9tbsgCRDHJTfMXfw==" saltValue="UrbF8LjEOLCuODSHKJZQTg==" spinCount="100000" sheet="1" objects="1" scenarios="1"/>
  <mergeCells count="9">
    <mergeCell ref="E18:E19"/>
    <mergeCell ref="C18:C19"/>
    <mergeCell ref="F18:F19"/>
    <mergeCell ref="F8:F9"/>
    <mergeCell ref="C8:C9"/>
    <mergeCell ref="C10:C12"/>
    <mergeCell ref="E10:E13"/>
    <mergeCell ref="C14:C15"/>
    <mergeCell ref="F14:F15"/>
  </mergeCells>
  <pageMargins left="0.7" right="0.7" top="0.75" bottom="0.75" header="0.3" footer="0.3"/>
  <pageSetup paperSize="307" scale="3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92D050"/>
    <pageSetUpPr fitToPage="1"/>
  </sheetPr>
  <dimension ref="A1:K41"/>
  <sheetViews>
    <sheetView showGridLines="0" zoomScaleNormal="100" workbookViewId="0">
      <selection activeCell="A30" sqref="A30:B30"/>
    </sheetView>
  </sheetViews>
  <sheetFormatPr defaultRowHeight="15" x14ac:dyDescent="0.25"/>
  <cols>
    <col min="1" max="1" width="13" style="76" customWidth="1"/>
    <col min="2" max="2" width="20.7109375" style="76" customWidth="1"/>
    <col min="3" max="6" width="21.28515625" style="76" customWidth="1"/>
    <col min="7" max="11" width="20.7109375" style="76" customWidth="1"/>
    <col min="12" max="16384" width="9.140625" style="76"/>
  </cols>
  <sheetData>
    <row r="1" spans="1:9" x14ac:dyDescent="0.25">
      <c r="A1" s="321" t="str">
        <f>Instructions!A1</f>
        <v>Form 20-01</v>
      </c>
      <c r="B1" s="321"/>
      <c r="C1" s="52"/>
      <c r="D1" s="52"/>
      <c r="E1" s="52"/>
      <c r="F1" s="52"/>
    </row>
    <row r="2" spans="1:9" x14ac:dyDescent="0.25">
      <c r="A2" s="44"/>
      <c r="B2" s="44"/>
      <c r="C2" s="52"/>
      <c r="D2" s="52"/>
      <c r="E2" s="52"/>
      <c r="F2" s="52"/>
    </row>
    <row r="3" spans="1:9" x14ac:dyDescent="0.25">
      <c r="A3" s="44"/>
      <c r="B3" s="44"/>
      <c r="C3" s="52"/>
      <c r="D3" s="52"/>
      <c r="E3" s="52"/>
      <c r="F3" s="52"/>
    </row>
    <row r="4" spans="1:9" x14ac:dyDescent="0.25">
      <c r="A4" s="44"/>
      <c r="B4" s="44"/>
      <c r="C4" s="52"/>
      <c r="D4" s="52"/>
      <c r="E4" s="52"/>
      <c r="F4" s="52"/>
    </row>
    <row r="5" spans="1:9" ht="15.75" thickBot="1" x14ac:dyDescent="0.3">
      <c r="A5" s="319" t="s">
        <v>246</v>
      </c>
      <c r="B5" s="319"/>
      <c r="C5" s="319"/>
      <c r="D5" s="319"/>
      <c r="E5" s="319"/>
      <c r="F5" s="319"/>
    </row>
    <row r="6" spans="1:9" ht="46.5" customHeight="1" x14ac:dyDescent="0.25">
      <c r="A6" s="311" t="s">
        <v>407</v>
      </c>
      <c r="B6" s="561"/>
      <c r="C6" s="561"/>
      <c r="D6" s="561"/>
      <c r="E6" s="561"/>
      <c r="F6" s="562"/>
    </row>
    <row r="7" spans="1:9" ht="46.5" customHeight="1" x14ac:dyDescent="0.25">
      <c r="A7" s="563"/>
      <c r="B7" s="564"/>
      <c r="C7" s="564"/>
      <c r="D7" s="564"/>
      <c r="E7" s="564"/>
      <c r="F7" s="565"/>
    </row>
    <row r="8" spans="1:9" ht="46.5" customHeight="1" x14ac:dyDescent="0.25">
      <c r="A8" s="563"/>
      <c r="B8" s="564"/>
      <c r="C8" s="564"/>
      <c r="D8" s="564"/>
      <c r="E8" s="564"/>
      <c r="F8" s="565"/>
      <c r="I8" s="188"/>
    </row>
    <row r="9" spans="1:9" ht="52.15" customHeight="1" thickBot="1" x14ac:dyDescent="0.3">
      <c r="A9" s="566"/>
      <c r="B9" s="567"/>
      <c r="C9" s="567"/>
      <c r="D9" s="567"/>
      <c r="E9" s="567"/>
      <c r="F9" s="568"/>
      <c r="I9" s="76" t="s">
        <v>222</v>
      </c>
    </row>
    <row r="10" spans="1:9" x14ac:dyDescent="0.25">
      <c r="A10" s="44"/>
      <c r="B10" s="44"/>
      <c r="C10" s="52"/>
      <c r="D10" s="52"/>
      <c r="E10" s="52"/>
      <c r="F10" s="52"/>
    </row>
    <row r="11" spans="1:9" x14ac:dyDescent="0.25">
      <c r="A11" s="189" t="s">
        <v>252</v>
      </c>
      <c r="B11" s="44"/>
      <c r="C11" s="52"/>
      <c r="D11" s="52"/>
      <c r="E11" s="52"/>
      <c r="F11" s="52"/>
    </row>
    <row r="12" spans="1:9" ht="27.6" customHeight="1" thickBot="1" x14ac:dyDescent="0.3">
      <c r="A12" s="190" t="s">
        <v>71</v>
      </c>
      <c r="B12" s="190" t="s">
        <v>72</v>
      </c>
      <c r="C12" s="191" t="s">
        <v>74</v>
      </c>
      <c r="D12" s="191" t="s">
        <v>75</v>
      </c>
      <c r="E12" s="571" t="s">
        <v>73</v>
      </c>
      <c r="F12" s="572"/>
    </row>
    <row r="13" spans="1:9" ht="78" customHeight="1" x14ac:dyDescent="0.25">
      <c r="A13" s="192">
        <v>1</v>
      </c>
      <c r="B13" s="198"/>
      <c r="C13" s="198"/>
      <c r="D13" s="198"/>
      <c r="E13" s="569"/>
      <c r="F13" s="570"/>
    </row>
    <row r="14" spans="1:9" ht="78" customHeight="1" x14ac:dyDescent="0.25">
      <c r="A14" s="193">
        <v>2</v>
      </c>
      <c r="B14" s="199"/>
      <c r="C14" s="199"/>
      <c r="D14" s="199"/>
      <c r="E14" s="573"/>
      <c r="F14" s="574"/>
    </row>
    <row r="15" spans="1:9" ht="78" customHeight="1" x14ac:dyDescent="0.25">
      <c r="A15" s="194">
        <v>3</v>
      </c>
      <c r="B15" s="200"/>
      <c r="C15" s="200"/>
      <c r="D15" s="200"/>
      <c r="E15" s="575"/>
      <c r="F15" s="576"/>
    </row>
    <row r="16" spans="1:9" ht="78" customHeight="1" thickBot="1" x14ac:dyDescent="0.3">
      <c r="A16" s="195">
        <v>4</v>
      </c>
      <c r="B16" s="201"/>
      <c r="C16" s="201"/>
      <c r="D16" s="201"/>
      <c r="E16" s="577"/>
      <c r="F16" s="403"/>
    </row>
    <row r="17" spans="1:11" x14ac:dyDescent="0.25">
      <c r="I17" s="196"/>
      <c r="J17" s="196"/>
      <c r="K17" s="196"/>
    </row>
    <row r="19" spans="1:11" x14ac:dyDescent="0.25">
      <c r="A19" s="197" t="s">
        <v>253</v>
      </c>
    </row>
    <row r="20" spans="1:11" ht="24.6" customHeight="1" x14ac:dyDescent="0.25">
      <c r="A20" s="390" t="s">
        <v>26</v>
      </c>
      <c r="B20" s="391"/>
      <c r="C20" s="103" t="s">
        <v>307</v>
      </c>
      <c r="D20" s="103" t="s">
        <v>308</v>
      </c>
      <c r="E20" s="103" t="s">
        <v>309</v>
      </c>
      <c r="F20" s="103" t="s">
        <v>310</v>
      </c>
    </row>
    <row r="21" spans="1:11" x14ac:dyDescent="0.25">
      <c r="A21" s="104" t="s">
        <v>30</v>
      </c>
      <c r="B21" s="72"/>
      <c r="C21" s="72"/>
      <c r="D21" s="72"/>
      <c r="E21" s="72"/>
      <c r="F21" s="73"/>
    </row>
    <row r="22" spans="1:11" ht="14.65" customHeight="1" x14ac:dyDescent="0.25">
      <c r="A22" s="388" t="str">
        <f>IF(ISBLANK(KRIs!A43),"",KRIs!A43)</f>
        <v>Common Equity Tier 1 ratio</v>
      </c>
      <c r="B22" s="389"/>
      <c r="C22" s="172"/>
      <c r="D22" s="172"/>
      <c r="E22" s="172"/>
      <c r="F22" s="172"/>
    </row>
    <row r="23" spans="1:11" x14ac:dyDescent="0.25">
      <c r="A23" s="388" t="str">
        <f>IF(ISBLANK(KRIs!A44),"",KRIs!A44)</f>
        <v>Total Capital ratio</v>
      </c>
      <c r="B23" s="389"/>
      <c r="C23" s="172"/>
      <c r="D23" s="172"/>
      <c r="E23" s="172"/>
      <c r="F23" s="172"/>
    </row>
    <row r="24" spans="1:11" x14ac:dyDescent="0.25">
      <c r="A24" s="388" t="str">
        <f>IF(ISBLANK(KRIs!A45),"",KRIs!A45)</f>
        <v/>
      </c>
      <c r="B24" s="389"/>
      <c r="C24" s="172"/>
      <c r="D24" s="172"/>
      <c r="E24" s="172"/>
      <c r="F24" s="172"/>
    </row>
    <row r="25" spans="1:11" x14ac:dyDescent="0.25">
      <c r="A25" s="388" t="str">
        <f>IF(ISBLANK(KRIs!A46),"",KRIs!A46)</f>
        <v/>
      </c>
      <c r="B25" s="389"/>
      <c r="C25" s="172"/>
      <c r="D25" s="172"/>
      <c r="E25" s="172"/>
      <c r="F25" s="172"/>
    </row>
    <row r="26" spans="1:11" x14ac:dyDescent="0.25">
      <c r="A26" s="388" t="str">
        <f>IF(ISBLANK(KRIs!A47),"",KRIs!A47)</f>
        <v/>
      </c>
      <c r="B26" s="578"/>
      <c r="C26" s="172"/>
      <c r="D26" s="172"/>
      <c r="E26" s="172"/>
      <c r="F26" s="172"/>
    </row>
    <row r="27" spans="1:11" x14ac:dyDescent="0.25">
      <c r="A27" s="388" t="str">
        <f>IF(ISBLANK(KRIs!A48),"",KRIs!A48)</f>
        <v/>
      </c>
      <c r="B27" s="578"/>
      <c r="C27" s="172"/>
      <c r="D27" s="172"/>
      <c r="E27" s="172"/>
      <c r="F27" s="172"/>
    </row>
    <row r="28" spans="1:11" x14ac:dyDescent="0.25">
      <c r="A28" s="106" t="s">
        <v>31</v>
      </c>
      <c r="B28" s="62"/>
      <c r="C28" s="62"/>
      <c r="D28" s="62"/>
      <c r="E28" s="62"/>
      <c r="F28" s="63"/>
    </row>
    <row r="29" spans="1:11" x14ac:dyDescent="0.25">
      <c r="A29" s="388" t="str">
        <f>IF(ISBLANK(KRIs!A50),"",KRIs!A50)</f>
        <v>Liquid Assets / Total Liabilities</v>
      </c>
      <c r="B29" s="389"/>
      <c r="C29" s="172"/>
      <c r="D29" s="172"/>
      <c r="E29" s="172"/>
      <c r="F29" s="172"/>
    </row>
    <row r="30" spans="1:11" x14ac:dyDescent="0.25">
      <c r="A30" s="388" t="str">
        <f>IF(ISBLANK(KRIs!A51),"",KRIs!A51)</f>
        <v>Liquid Assets / Off balance sheet liabilities</v>
      </c>
      <c r="B30" s="389"/>
      <c r="C30" s="172"/>
      <c r="D30" s="172"/>
      <c r="E30" s="172"/>
      <c r="F30" s="172"/>
    </row>
    <row r="31" spans="1:11" x14ac:dyDescent="0.25">
      <c r="A31" s="388" t="str">
        <f>IF(ISBLANK(KRIs!A52),"",KRIs!A52)</f>
        <v>Liquid Assets to FOH Requirement Ratio</v>
      </c>
      <c r="B31" s="578"/>
      <c r="C31" s="172"/>
      <c r="D31" s="172"/>
      <c r="E31" s="172"/>
      <c r="F31" s="172"/>
    </row>
    <row r="32" spans="1:11" x14ac:dyDescent="0.25">
      <c r="A32" s="388" t="str">
        <f>IF(ISBLANK(KRIs!A53),"",KRIs!A53)</f>
        <v/>
      </c>
      <c r="B32" s="578"/>
      <c r="C32" s="172"/>
      <c r="D32" s="172"/>
      <c r="E32" s="172"/>
      <c r="F32" s="172"/>
    </row>
    <row r="33" spans="1:6" x14ac:dyDescent="0.25">
      <c r="A33" s="106" t="s">
        <v>32</v>
      </c>
      <c r="B33" s="62"/>
      <c r="C33" s="62"/>
      <c r="D33" s="62"/>
      <c r="E33" s="62"/>
      <c r="F33" s="63"/>
    </row>
    <row r="34" spans="1:6" x14ac:dyDescent="0.25">
      <c r="A34" s="388" t="str">
        <f>IF(ISBLANK(KRIs!A55),"",KRIs!A55)</f>
        <v xml:space="preserve">Return on Equity </v>
      </c>
      <c r="B34" s="389"/>
      <c r="C34" s="172"/>
      <c r="D34" s="172"/>
      <c r="E34" s="172"/>
      <c r="F34" s="172"/>
    </row>
    <row r="35" spans="1:6" x14ac:dyDescent="0.25">
      <c r="A35" s="388" t="str">
        <f>IF(ISBLANK(KRIs!A56),"",KRIs!A56)</f>
        <v>Significant operational-losses</v>
      </c>
      <c r="B35" s="389"/>
      <c r="C35" s="172"/>
      <c r="D35" s="172"/>
      <c r="E35" s="172"/>
      <c r="F35" s="172"/>
    </row>
    <row r="36" spans="1:6" x14ac:dyDescent="0.25">
      <c r="A36" s="388" t="str">
        <f>IF(ISBLANK(KRIs!A57),"",KRIs!A57)</f>
        <v/>
      </c>
      <c r="B36" s="578"/>
      <c r="C36" s="172"/>
      <c r="D36" s="172"/>
      <c r="E36" s="172"/>
      <c r="F36" s="172"/>
    </row>
    <row r="37" spans="1:6" x14ac:dyDescent="0.25">
      <c r="A37" s="388" t="str">
        <f>IF(ISBLANK(KRIs!A58),"",KRIs!A58)</f>
        <v/>
      </c>
      <c r="B37" s="578"/>
      <c r="C37" s="172"/>
      <c r="D37" s="172"/>
      <c r="E37" s="172"/>
      <c r="F37" s="172"/>
    </row>
    <row r="38" spans="1:6" x14ac:dyDescent="0.25">
      <c r="A38" s="107" t="s">
        <v>33</v>
      </c>
      <c r="B38" s="62"/>
      <c r="C38" s="62"/>
      <c r="D38" s="62"/>
      <c r="E38" s="62"/>
      <c r="F38" s="63"/>
    </row>
    <row r="39" spans="1:6" x14ac:dyDescent="0.25">
      <c r="A39" s="388" t="s">
        <v>39</v>
      </c>
      <c r="B39" s="389"/>
      <c r="C39" s="172"/>
      <c r="D39" s="172"/>
      <c r="E39" s="172"/>
      <c r="F39" s="172"/>
    </row>
    <row r="40" spans="1:6" x14ac:dyDescent="0.25">
      <c r="A40" s="388" t="str">
        <f>IF(ISBLANK(KRIs!A61),"",KRIs!A61)</f>
        <v/>
      </c>
      <c r="B40" s="578"/>
      <c r="C40" s="172"/>
      <c r="D40" s="172"/>
      <c r="E40" s="172"/>
      <c r="F40" s="172"/>
    </row>
    <row r="41" spans="1:6" x14ac:dyDescent="0.25">
      <c r="A41" s="388" t="str">
        <f>IF(ISBLANK(KRIs!A62),"",KRIs!A62)</f>
        <v/>
      </c>
      <c r="B41" s="578"/>
      <c r="C41" s="172"/>
      <c r="D41" s="172"/>
      <c r="E41" s="172"/>
      <c r="F41" s="172"/>
    </row>
  </sheetData>
  <sheetProtection algorithmName="SHA-512" hashValue="NOk1BzICGt5+xsxCPX0344hAR66VzxPLLHgFQ6OrniKMeLvC9gT2fnj0wiZXr5DrcDfPTzGLP1Y4UsqlIrLhqw==" saltValue="LKO529dHTsfouSuGU7RTIQ==" spinCount="100000" sheet="1" objects="1" scenarios="1"/>
  <protectedRanges>
    <protectedRange sqref="A22:A27 A29:A32 A34:A37 A40:A41" name="Bereich1_1"/>
    <protectedRange sqref="A39" name="Bereich1_4"/>
  </protectedRanges>
  <mergeCells count="26">
    <mergeCell ref="A27:B27"/>
    <mergeCell ref="A35:B35"/>
    <mergeCell ref="A34:B34"/>
    <mergeCell ref="A40:B40"/>
    <mergeCell ref="A41:B41"/>
    <mergeCell ref="A31:B31"/>
    <mergeCell ref="A32:B32"/>
    <mergeCell ref="A36:B36"/>
    <mergeCell ref="A37:B37"/>
    <mergeCell ref="A39:B39"/>
    <mergeCell ref="A1:B1"/>
    <mergeCell ref="A24:B24"/>
    <mergeCell ref="A25:B25"/>
    <mergeCell ref="A29:B29"/>
    <mergeCell ref="A30:B30"/>
    <mergeCell ref="A5:F5"/>
    <mergeCell ref="A6:F9"/>
    <mergeCell ref="A20:B20"/>
    <mergeCell ref="A22:B22"/>
    <mergeCell ref="A23:B23"/>
    <mergeCell ref="E13:F13"/>
    <mergeCell ref="E12:F12"/>
    <mergeCell ref="E14:F14"/>
    <mergeCell ref="E15:F15"/>
    <mergeCell ref="E16:F16"/>
    <mergeCell ref="A26:B26"/>
  </mergeCells>
  <conditionalFormatting sqref="A22:B27 A29:B32 A34:B37 A39:B41">
    <cfRule type="expression" dxfId="4" priority="18">
      <formula>A22=""</formula>
    </cfRule>
  </conditionalFormatting>
  <conditionalFormatting sqref="C22:F27">
    <cfRule type="expression" dxfId="3" priority="12">
      <formula>$A22=""</formula>
    </cfRule>
  </conditionalFormatting>
  <conditionalFormatting sqref="C29:F32">
    <cfRule type="expression" dxfId="2" priority="8">
      <formula>$A29=""</formula>
    </cfRule>
  </conditionalFormatting>
  <conditionalFormatting sqref="C34:F37">
    <cfRule type="expression" dxfId="1" priority="4">
      <formula>$A34=""</formula>
    </cfRule>
  </conditionalFormatting>
  <conditionalFormatting sqref="C39:F41">
    <cfRule type="expression" dxfId="0" priority="1">
      <formula>$A39=""</formula>
    </cfRule>
  </conditionalFormatting>
  <dataValidations disablePrompts="1" count="1">
    <dataValidation type="list" allowBlank="1" showInputMessage="1" showErrorMessage="1" sqref="C13:C16" xr:uid="{00000000-0002-0000-0900-000000000000}">
      <formula1>"Scenario 1, Scenario 2, Scenario 3, Scenarios 1 &amp; 2, Scenario 1 &amp; 3, Scenarios 2 &amp; 3, Scenarios 1 &amp; 2 &amp; 3 "</formula1>
    </dataValidation>
  </dataValidations>
  <pageMargins left="0.7" right="0.7" top="0.75" bottom="0.75" header="0.3" footer="0.3"/>
  <pageSetup paperSize="9" scale="55"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7030A0"/>
    <pageSetUpPr fitToPage="1"/>
  </sheetPr>
  <dimension ref="A1:AU456"/>
  <sheetViews>
    <sheetView showGridLines="0" topLeftCell="A66" zoomScale="75" zoomScaleNormal="75" workbookViewId="0">
      <selection activeCell="E127" sqref="E127"/>
    </sheetView>
  </sheetViews>
  <sheetFormatPr defaultRowHeight="15" outlineLevelRow="1" x14ac:dyDescent="0.25"/>
  <cols>
    <col min="1" max="1" width="34.42578125" style="76" customWidth="1"/>
    <col min="2" max="2" width="25.7109375" style="209" customWidth="1"/>
    <col min="3" max="3" width="13.5703125" style="209" customWidth="1"/>
    <col min="4" max="4" width="13.5703125" style="76" customWidth="1"/>
    <col min="5" max="43" width="10.5703125" style="76" customWidth="1"/>
    <col min="44" max="16384" width="9.140625" style="76"/>
  </cols>
  <sheetData>
    <row r="1" spans="1:10" x14ac:dyDescent="0.25">
      <c r="A1" s="321" t="str">
        <f>Instructions!A1</f>
        <v>Form 20-01</v>
      </c>
      <c r="B1" s="321"/>
      <c r="C1" s="202"/>
      <c r="D1" s="203"/>
      <c r="E1" s="203"/>
      <c r="F1" s="203"/>
    </row>
    <row r="2" spans="1:10" x14ac:dyDescent="0.25">
      <c r="A2" s="75"/>
      <c r="B2" s="204"/>
      <c r="C2" s="202"/>
      <c r="D2" s="203"/>
      <c r="E2" s="203"/>
      <c r="F2" s="203"/>
    </row>
    <row r="3" spans="1:10" x14ac:dyDescent="0.25">
      <c r="A3" s="75"/>
      <c r="B3" s="204"/>
      <c r="C3" s="202"/>
      <c r="D3" s="203"/>
      <c r="E3" s="203"/>
      <c r="F3" s="203"/>
    </row>
    <row r="4" spans="1:10" ht="15.75" thickBot="1" x14ac:dyDescent="0.3">
      <c r="A4" s="75"/>
      <c r="B4" s="204"/>
      <c r="C4" s="202"/>
      <c r="D4" s="203"/>
      <c r="E4" s="203"/>
      <c r="F4" s="203"/>
    </row>
    <row r="5" spans="1:10" ht="15.75" thickBot="1" x14ac:dyDescent="0.3">
      <c r="A5" s="645" t="s">
        <v>247</v>
      </c>
      <c r="B5" s="646"/>
      <c r="C5" s="646"/>
      <c r="D5" s="646"/>
      <c r="E5" s="646"/>
      <c r="F5" s="646"/>
      <c r="G5" s="646"/>
      <c r="H5" s="646"/>
      <c r="I5" s="647"/>
    </row>
    <row r="6" spans="1:10" ht="46.5" customHeight="1" x14ac:dyDescent="0.25">
      <c r="A6" s="639" t="s">
        <v>329</v>
      </c>
      <c r="B6" s="640"/>
      <c r="C6" s="640"/>
      <c r="D6" s="640"/>
      <c r="E6" s="640"/>
      <c r="F6" s="640"/>
      <c r="G6" s="640"/>
      <c r="H6" s="640"/>
      <c r="I6" s="641"/>
    </row>
    <row r="7" spans="1:10" ht="46.5" customHeight="1" thickBot="1" x14ac:dyDescent="0.3">
      <c r="A7" s="642"/>
      <c r="B7" s="643"/>
      <c r="C7" s="643"/>
      <c r="D7" s="643"/>
      <c r="E7" s="643"/>
      <c r="F7" s="643"/>
      <c r="G7" s="643"/>
      <c r="H7" s="643"/>
      <c r="I7" s="644"/>
    </row>
    <row r="8" spans="1:10" ht="15.75" thickBot="1" x14ac:dyDescent="0.3">
      <c r="A8" s="205"/>
      <c r="B8" s="206"/>
      <c r="C8" s="206"/>
      <c r="D8" s="206"/>
      <c r="E8" s="206"/>
      <c r="F8" s="206"/>
      <c r="G8" s="206"/>
      <c r="H8" s="206"/>
      <c r="I8" s="207"/>
    </row>
    <row r="9" spans="1:10" x14ac:dyDescent="0.25">
      <c r="A9" s="648" t="s">
        <v>335</v>
      </c>
      <c r="B9" s="649"/>
      <c r="C9" s="649"/>
      <c r="D9" s="649"/>
      <c r="E9" s="649"/>
      <c r="F9" s="649"/>
      <c r="G9" s="649"/>
      <c r="H9" s="649"/>
      <c r="I9" s="650"/>
    </row>
    <row r="10" spans="1:10" x14ac:dyDescent="0.25">
      <c r="A10" s="208"/>
      <c r="I10" s="123"/>
    </row>
    <row r="11" spans="1:10" ht="45" customHeight="1" x14ac:dyDescent="0.25">
      <c r="A11" s="459" t="s">
        <v>356</v>
      </c>
      <c r="B11" s="309"/>
      <c r="C11" s="309"/>
      <c r="D11" s="309"/>
      <c r="E11" s="309"/>
      <c r="F11" s="309"/>
      <c r="G11" s="309"/>
      <c r="H11" s="309"/>
      <c r="I11" s="315"/>
      <c r="J11" s="197"/>
    </row>
    <row r="12" spans="1:10" x14ac:dyDescent="0.25">
      <c r="A12" s="210"/>
      <c r="I12" s="123"/>
      <c r="J12" s="197"/>
    </row>
    <row r="13" spans="1:10" ht="15.75" thickBot="1" x14ac:dyDescent="0.3">
      <c r="A13" s="173" t="s">
        <v>305</v>
      </c>
      <c r="I13" s="123"/>
      <c r="J13" s="197"/>
    </row>
    <row r="14" spans="1:10" ht="26.65" customHeight="1" outlineLevel="1" thickBot="1" x14ac:dyDescent="0.3">
      <c r="A14" s="211" t="s">
        <v>224</v>
      </c>
      <c r="B14" s="347" t="s">
        <v>311</v>
      </c>
      <c r="C14" s="594"/>
      <c r="D14" s="348"/>
      <c r="I14" s="123"/>
      <c r="J14" s="197"/>
    </row>
    <row r="15" spans="1:10" ht="88.9" customHeight="1" outlineLevel="1" thickBot="1" x14ac:dyDescent="0.3">
      <c r="A15" s="212" t="s">
        <v>238</v>
      </c>
      <c r="B15" s="633" t="s">
        <v>313</v>
      </c>
      <c r="C15" s="634"/>
      <c r="D15" s="635"/>
      <c r="I15" s="123"/>
      <c r="J15" s="197"/>
    </row>
    <row r="16" spans="1:10" outlineLevel="1" x14ac:dyDescent="0.25">
      <c r="A16" s="213"/>
      <c r="B16" s="214"/>
      <c r="C16" s="214"/>
      <c r="D16" s="214"/>
      <c r="I16" s="123"/>
      <c r="J16" s="197"/>
    </row>
    <row r="17" spans="1:47" ht="15.75" thickBot="1" x14ac:dyDescent="0.3">
      <c r="A17" s="101"/>
      <c r="I17" s="123"/>
      <c r="J17" s="197"/>
    </row>
    <row r="18" spans="1:47" ht="31.15" customHeight="1" thickBot="1" x14ac:dyDescent="0.3">
      <c r="A18" s="215" t="s">
        <v>224</v>
      </c>
      <c r="B18" s="347" t="s">
        <v>311</v>
      </c>
      <c r="C18" s="594"/>
      <c r="D18" s="348"/>
      <c r="I18" s="123"/>
    </row>
    <row r="19" spans="1:47" s="129" customFormat="1" ht="79.5" customHeight="1" thickBot="1" x14ac:dyDescent="0.3">
      <c r="A19" s="216" t="s">
        <v>384</v>
      </c>
      <c r="B19" s="636"/>
      <c r="C19" s="637"/>
      <c r="D19" s="638"/>
      <c r="E19" s="76"/>
      <c r="F19" s="76"/>
      <c r="G19" s="76"/>
      <c r="H19" s="76"/>
      <c r="I19" s="123"/>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row>
    <row r="20" spans="1:47" s="129" customFormat="1" ht="79.5" customHeight="1" thickBot="1" x14ac:dyDescent="0.3">
      <c r="A20" s="217" t="s">
        <v>385</v>
      </c>
      <c r="B20" s="636"/>
      <c r="C20" s="637"/>
      <c r="D20" s="638"/>
      <c r="E20" s="76"/>
      <c r="F20" s="76"/>
      <c r="G20" s="76"/>
      <c r="H20" s="76"/>
      <c r="I20" s="123"/>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row>
    <row r="21" spans="1:47" ht="61.5" customHeight="1" thickBot="1" x14ac:dyDescent="0.3">
      <c r="A21" s="217" t="s">
        <v>386</v>
      </c>
      <c r="B21" s="636"/>
      <c r="C21" s="637"/>
      <c r="D21" s="638"/>
      <c r="I21" s="123"/>
    </row>
    <row r="22" spans="1:47" ht="14.65" customHeight="1" x14ac:dyDescent="0.25">
      <c r="A22" s="208"/>
      <c r="I22" s="123"/>
    </row>
    <row r="23" spans="1:47" ht="15.75" thickBot="1" x14ac:dyDescent="0.3">
      <c r="A23" s="218"/>
      <c r="B23" s="219"/>
      <c r="C23" s="219"/>
      <c r="D23" s="124"/>
      <c r="E23" s="124"/>
      <c r="F23" s="124"/>
      <c r="G23" s="124"/>
      <c r="H23" s="124"/>
      <c r="I23" s="125"/>
    </row>
    <row r="25" spans="1:47" ht="15.75" thickBot="1" x14ac:dyDescent="0.3">
      <c r="B25" s="219"/>
    </row>
    <row r="26" spans="1:47" ht="26.25" thickBot="1" x14ac:dyDescent="0.3">
      <c r="A26" s="220" t="s">
        <v>50</v>
      </c>
      <c r="B26" s="243">
        <v>10</v>
      </c>
      <c r="C26" s="221"/>
      <c r="D26" s="221"/>
      <c r="E26" s="221"/>
      <c r="F26" s="221"/>
    </row>
    <row r="27" spans="1:47" x14ac:dyDescent="0.25">
      <c r="A27" s="220"/>
      <c r="B27" s="221"/>
      <c r="C27" s="221"/>
      <c r="D27" s="221"/>
      <c r="E27" s="221"/>
      <c r="F27" s="221"/>
    </row>
    <row r="28" spans="1:47" ht="15.75" thickBot="1" x14ac:dyDescent="0.3">
      <c r="A28" s="651" t="s">
        <v>337</v>
      </c>
      <c r="B28" s="651"/>
      <c r="C28" s="651"/>
      <c r="D28" s="651"/>
      <c r="E28" s="651"/>
      <c r="F28" s="651"/>
      <c r="G28" s="651"/>
      <c r="H28" s="651"/>
      <c r="I28" s="651"/>
      <c r="J28" s="651"/>
      <c r="K28" s="651"/>
      <c r="L28" s="651"/>
      <c r="M28" s="651"/>
      <c r="N28" s="651"/>
      <c r="O28" s="651"/>
      <c r="P28" s="651"/>
      <c r="Q28" s="651"/>
      <c r="R28" s="651"/>
      <c r="S28" s="651"/>
    </row>
    <row r="29" spans="1:47" ht="102.4" customHeight="1" thickBot="1" x14ac:dyDescent="0.3">
      <c r="A29" s="584" t="s">
        <v>339</v>
      </c>
      <c r="B29" s="585"/>
      <c r="C29" s="585"/>
      <c r="D29" s="585"/>
      <c r="E29" s="585"/>
      <c r="F29" s="585"/>
      <c r="G29" s="585"/>
      <c r="H29" s="585"/>
      <c r="I29" s="585"/>
      <c r="J29" s="585"/>
      <c r="K29" s="585"/>
      <c r="L29" s="585"/>
      <c r="M29" s="585"/>
      <c r="N29" s="585"/>
      <c r="O29" s="585"/>
      <c r="P29" s="585"/>
      <c r="Q29" s="585"/>
      <c r="R29" s="585"/>
      <c r="S29" s="586"/>
    </row>
    <row r="30" spans="1:47" ht="15.75" thickBot="1" x14ac:dyDescent="0.3">
      <c r="A30" s="220"/>
      <c r="B30" s="221"/>
      <c r="C30" s="221"/>
      <c r="D30" s="221"/>
      <c r="E30" s="221"/>
      <c r="F30" s="221"/>
    </row>
    <row r="31" spans="1:47" ht="15" customHeight="1" thickBot="1" x14ac:dyDescent="0.3">
      <c r="A31" s="215" t="s">
        <v>227</v>
      </c>
      <c r="B31" s="593" t="s">
        <v>24</v>
      </c>
      <c r="C31" s="598"/>
      <c r="D31" s="593" t="s">
        <v>314</v>
      </c>
      <c r="E31" s="594"/>
      <c r="F31" s="594"/>
      <c r="G31" s="348"/>
      <c r="H31" s="593" t="s">
        <v>43</v>
      </c>
      <c r="I31" s="594"/>
      <c r="J31" s="594"/>
      <c r="K31" s="348"/>
      <c r="L31" s="593" t="s">
        <v>51</v>
      </c>
      <c r="M31" s="594"/>
      <c r="N31" s="594"/>
      <c r="O31" s="348"/>
      <c r="P31" s="593" t="s">
        <v>52</v>
      </c>
      <c r="Q31" s="594"/>
      <c r="R31" s="594"/>
      <c r="S31" s="348"/>
      <c r="T31" s="593" t="s">
        <v>53</v>
      </c>
      <c r="U31" s="594"/>
      <c r="V31" s="594"/>
      <c r="W31" s="348"/>
      <c r="X31" s="593" t="s">
        <v>54</v>
      </c>
      <c r="Y31" s="594"/>
      <c r="Z31" s="594"/>
      <c r="AA31" s="348"/>
      <c r="AB31" s="593" t="s">
        <v>55</v>
      </c>
      <c r="AC31" s="594"/>
      <c r="AD31" s="594"/>
      <c r="AE31" s="348"/>
      <c r="AF31" s="593" t="s">
        <v>56</v>
      </c>
      <c r="AG31" s="594"/>
      <c r="AH31" s="594"/>
      <c r="AI31" s="348"/>
      <c r="AJ31" s="593" t="s">
        <v>57</v>
      </c>
      <c r="AK31" s="594"/>
      <c r="AL31" s="594"/>
      <c r="AM31" s="348"/>
      <c r="AN31" s="593" t="s">
        <v>58</v>
      </c>
      <c r="AO31" s="594"/>
      <c r="AP31" s="594"/>
      <c r="AQ31" s="348"/>
      <c r="AR31" s="593" t="s">
        <v>59</v>
      </c>
      <c r="AS31" s="594"/>
      <c r="AT31" s="594"/>
      <c r="AU31" s="348"/>
    </row>
    <row r="32" spans="1:47" s="129" customFormat="1" ht="35.25" customHeight="1" thickBot="1" x14ac:dyDescent="0.3">
      <c r="A32" s="216" t="s">
        <v>72</v>
      </c>
      <c r="B32" s="579" t="s">
        <v>316</v>
      </c>
      <c r="C32" s="580"/>
      <c r="D32" s="595" t="s">
        <v>315</v>
      </c>
      <c r="E32" s="596"/>
      <c r="F32" s="596"/>
      <c r="G32" s="597"/>
      <c r="H32" s="599"/>
      <c r="I32" s="600"/>
      <c r="J32" s="600"/>
      <c r="K32" s="601"/>
      <c r="L32" s="599"/>
      <c r="M32" s="600"/>
      <c r="N32" s="600"/>
      <c r="O32" s="601"/>
      <c r="P32" s="599"/>
      <c r="Q32" s="600"/>
      <c r="R32" s="600"/>
      <c r="S32" s="601"/>
      <c r="T32" s="599"/>
      <c r="U32" s="600"/>
      <c r="V32" s="600"/>
      <c r="W32" s="601"/>
      <c r="X32" s="599"/>
      <c r="Y32" s="600"/>
      <c r="Z32" s="600"/>
      <c r="AA32" s="601"/>
      <c r="AB32" s="599"/>
      <c r="AC32" s="600"/>
      <c r="AD32" s="600"/>
      <c r="AE32" s="601"/>
      <c r="AF32" s="599"/>
      <c r="AG32" s="600"/>
      <c r="AH32" s="600"/>
      <c r="AI32" s="601"/>
      <c r="AJ32" s="599"/>
      <c r="AK32" s="600"/>
      <c r="AL32" s="600"/>
      <c r="AM32" s="601"/>
      <c r="AN32" s="599"/>
      <c r="AO32" s="600"/>
      <c r="AP32" s="600"/>
      <c r="AQ32" s="601"/>
      <c r="AR32" s="599"/>
      <c r="AS32" s="600"/>
      <c r="AT32" s="600"/>
      <c r="AU32" s="601"/>
    </row>
    <row r="33" spans="1:47" s="129" customFormat="1" ht="223.15" customHeight="1" thickBot="1" x14ac:dyDescent="0.3">
      <c r="A33" s="216" t="s">
        <v>60</v>
      </c>
      <c r="B33" s="579" t="s">
        <v>230</v>
      </c>
      <c r="C33" s="580"/>
      <c r="D33" s="595" t="s">
        <v>360</v>
      </c>
      <c r="E33" s="596"/>
      <c r="F33" s="596"/>
      <c r="G33" s="597"/>
      <c r="H33" s="599"/>
      <c r="I33" s="600"/>
      <c r="J33" s="600"/>
      <c r="K33" s="601"/>
      <c r="L33" s="599"/>
      <c r="M33" s="600"/>
      <c r="N33" s="600"/>
      <c r="O33" s="601"/>
      <c r="P33" s="599"/>
      <c r="Q33" s="600"/>
      <c r="R33" s="600"/>
      <c r="S33" s="601"/>
      <c r="T33" s="599"/>
      <c r="U33" s="600"/>
      <c r="V33" s="600"/>
      <c r="W33" s="601"/>
      <c r="X33" s="599"/>
      <c r="Y33" s="600"/>
      <c r="Z33" s="600"/>
      <c r="AA33" s="601"/>
      <c r="AB33" s="599"/>
      <c r="AC33" s="600"/>
      <c r="AD33" s="600"/>
      <c r="AE33" s="601"/>
      <c r="AF33" s="599"/>
      <c r="AG33" s="600"/>
      <c r="AH33" s="600"/>
      <c r="AI33" s="601"/>
      <c r="AJ33" s="599"/>
      <c r="AK33" s="600"/>
      <c r="AL33" s="600"/>
      <c r="AM33" s="601"/>
      <c r="AN33" s="599"/>
      <c r="AO33" s="600"/>
      <c r="AP33" s="600"/>
      <c r="AQ33" s="601"/>
      <c r="AR33" s="599"/>
      <c r="AS33" s="600"/>
      <c r="AT33" s="600"/>
      <c r="AU33" s="601"/>
    </row>
    <row r="34" spans="1:47" s="129" customFormat="1" ht="133.15" customHeight="1" thickBot="1" x14ac:dyDescent="0.3">
      <c r="A34" s="217" t="s">
        <v>46</v>
      </c>
      <c r="B34" s="579" t="s">
        <v>61</v>
      </c>
      <c r="C34" s="580"/>
      <c r="D34" s="595" t="s">
        <v>358</v>
      </c>
      <c r="E34" s="596"/>
      <c r="F34" s="596"/>
      <c r="G34" s="597"/>
      <c r="H34" s="581"/>
      <c r="I34" s="582"/>
      <c r="J34" s="582"/>
      <c r="K34" s="583"/>
      <c r="L34" s="581"/>
      <c r="M34" s="582"/>
      <c r="N34" s="582"/>
      <c r="O34" s="583"/>
      <c r="P34" s="581"/>
      <c r="Q34" s="582"/>
      <c r="R34" s="582"/>
      <c r="S34" s="583"/>
      <c r="T34" s="581"/>
      <c r="U34" s="582"/>
      <c r="V34" s="582"/>
      <c r="W34" s="583"/>
      <c r="X34" s="581"/>
      <c r="Y34" s="582"/>
      <c r="Z34" s="582"/>
      <c r="AA34" s="583"/>
      <c r="AB34" s="581"/>
      <c r="AC34" s="582"/>
      <c r="AD34" s="582"/>
      <c r="AE34" s="583"/>
      <c r="AF34" s="581"/>
      <c r="AG34" s="582"/>
      <c r="AH34" s="582"/>
      <c r="AI34" s="583"/>
      <c r="AJ34" s="581"/>
      <c r="AK34" s="582"/>
      <c r="AL34" s="582"/>
      <c r="AM34" s="583"/>
      <c r="AN34" s="581"/>
      <c r="AO34" s="582"/>
      <c r="AP34" s="582"/>
      <c r="AQ34" s="583"/>
      <c r="AR34" s="581"/>
      <c r="AS34" s="582"/>
      <c r="AT34" s="582"/>
      <c r="AU34" s="583"/>
    </row>
    <row r="35" spans="1:47" s="129" customFormat="1" ht="84.4" customHeight="1" thickBot="1" x14ac:dyDescent="0.3">
      <c r="A35" s="217" t="s">
        <v>47</v>
      </c>
      <c r="B35" s="579" t="s">
        <v>359</v>
      </c>
      <c r="C35" s="580"/>
      <c r="D35" s="630" t="s">
        <v>317</v>
      </c>
      <c r="E35" s="631"/>
      <c r="F35" s="631"/>
      <c r="G35" s="632"/>
      <c r="H35" s="581"/>
      <c r="I35" s="582"/>
      <c r="J35" s="582"/>
      <c r="K35" s="583"/>
      <c r="L35" s="581"/>
      <c r="M35" s="582"/>
      <c r="N35" s="582"/>
      <c r="O35" s="583"/>
      <c r="P35" s="581"/>
      <c r="Q35" s="582"/>
      <c r="R35" s="582"/>
      <c r="S35" s="583"/>
      <c r="T35" s="581"/>
      <c r="U35" s="582"/>
      <c r="V35" s="582"/>
      <c r="W35" s="583"/>
      <c r="X35" s="581"/>
      <c r="Y35" s="582"/>
      <c r="Z35" s="582"/>
      <c r="AA35" s="583"/>
      <c r="AB35" s="581"/>
      <c r="AC35" s="582"/>
      <c r="AD35" s="582"/>
      <c r="AE35" s="583"/>
      <c r="AF35" s="581"/>
      <c r="AG35" s="582"/>
      <c r="AH35" s="582"/>
      <c r="AI35" s="583"/>
      <c r="AJ35" s="581"/>
      <c r="AK35" s="582"/>
      <c r="AL35" s="582"/>
      <c r="AM35" s="583"/>
      <c r="AN35" s="581"/>
      <c r="AO35" s="582"/>
      <c r="AP35" s="582"/>
      <c r="AQ35" s="583"/>
      <c r="AR35" s="581"/>
      <c r="AS35" s="582"/>
      <c r="AT35" s="582"/>
      <c r="AU35" s="583"/>
    </row>
    <row r="36" spans="1:47" s="129" customFormat="1" ht="79.150000000000006" customHeight="1" thickBot="1" x14ac:dyDescent="0.3">
      <c r="A36" s="217" t="s">
        <v>48</v>
      </c>
      <c r="B36" s="579" t="s">
        <v>229</v>
      </c>
      <c r="C36" s="580"/>
      <c r="D36" s="630" t="s">
        <v>318</v>
      </c>
      <c r="E36" s="596"/>
      <c r="F36" s="596"/>
      <c r="G36" s="597"/>
      <c r="H36" s="581"/>
      <c r="I36" s="582"/>
      <c r="J36" s="582"/>
      <c r="K36" s="583"/>
      <c r="L36" s="581"/>
      <c r="M36" s="582"/>
      <c r="N36" s="582"/>
      <c r="O36" s="583"/>
      <c r="P36" s="581"/>
      <c r="Q36" s="582"/>
      <c r="R36" s="582"/>
      <c r="S36" s="583"/>
      <c r="T36" s="581"/>
      <c r="U36" s="582"/>
      <c r="V36" s="582"/>
      <c r="W36" s="583"/>
      <c r="X36" s="581"/>
      <c r="Y36" s="582"/>
      <c r="Z36" s="582"/>
      <c r="AA36" s="583"/>
      <c r="AB36" s="581"/>
      <c r="AC36" s="582"/>
      <c r="AD36" s="582"/>
      <c r="AE36" s="583"/>
      <c r="AF36" s="581"/>
      <c r="AG36" s="582"/>
      <c r="AH36" s="582"/>
      <c r="AI36" s="583"/>
      <c r="AJ36" s="581"/>
      <c r="AK36" s="582"/>
      <c r="AL36" s="582"/>
      <c r="AM36" s="583"/>
      <c r="AN36" s="581"/>
      <c r="AO36" s="582"/>
      <c r="AP36" s="582"/>
      <c r="AQ36" s="583"/>
      <c r="AR36" s="581"/>
      <c r="AS36" s="582"/>
      <c r="AT36" s="582"/>
      <c r="AU36" s="583"/>
    </row>
    <row r="37" spans="1:47" s="129" customFormat="1" ht="191.65" customHeight="1" thickBot="1" x14ac:dyDescent="0.3">
      <c r="A37" s="217" t="s">
        <v>49</v>
      </c>
      <c r="B37" s="579" t="s">
        <v>228</v>
      </c>
      <c r="C37" s="580"/>
      <c r="D37" s="630" t="s">
        <v>361</v>
      </c>
      <c r="E37" s="631"/>
      <c r="F37" s="631"/>
      <c r="G37" s="632"/>
      <c r="H37" s="581"/>
      <c r="I37" s="582"/>
      <c r="J37" s="582"/>
      <c r="K37" s="583"/>
      <c r="L37" s="581"/>
      <c r="M37" s="582"/>
      <c r="N37" s="582"/>
      <c r="O37" s="583"/>
      <c r="P37" s="581"/>
      <c r="Q37" s="582"/>
      <c r="R37" s="582"/>
      <c r="S37" s="583"/>
      <c r="T37" s="581"/>
      <c r="U37" s="582"/>
      <c r="V37" s="582"/>
      <c r="W37" s="583"/>
      <c r="X37" s="581"/>
      <c r="Y37" s="582"/>
      <c r="Z37" s="582"/>
      <c r="AA37" s="583"/>
      <c r="AB37" s="581"/>
      <c r="AC37" s="582"/>
      <c r="AD37" s="582"/>
      <c r="AE37" s="583"/>
      <c r="AF37" s="581"/>
      <c r="AG37" s="582"/>
      <c r="AH37" s="582"/>
      <c r="AI37" s="583"/>
      <c r="AJ37" s="581"/>
      <c r="AK37" s="582"/>
      <c r="AL37" s="582"/>
      <c r="AM37" s="583"/>
      <c r="AN37" s="581"/>
      <c r="AO37" s="582"/>
      <c r="AP37" s="582"/>
      <c r="AQ37" s="583"/>
      <c r="AR37" s="581"/>
      <c r="AS37" s="582"/>
      <c r="AT37" s="582"/>
      <c r="AU37" s="583"/>
    </row>
    <row r="38" spans="1:47" x14ac:dyDescent="0.25">
      <c r="A38" s="75"/>
      <c r="B38" s="204"/>
      <c r="C38" s="202"/>
      <c r="D38" s="203"/>
      <c r="E38" s="203"/>
      <c r="F38" s="203"/>
    </row>
    <row r="39" spans="1:47" ht="15.75" thickBot="1" x14ac:dyDescent="0.3">
      <c r="A39" s="176"/>
      <c r="B39" s="176"/>
      <c r="C39" s="222"/>
      <c r="D39" s="222"/>
      <c r="E39" s="222"/>
      <c r="F39" s="222"/>
      <c r="G39" s="222"/>
      <c r="H39" s="222"/>
      <c r="I39" s="222"/>
      <c r="J39" s="222"/>
      <c r="K39" s="222"/>
      <c r="L39" s="222"/>
      <c r="M39" s="222"/>
      <c r="N39" s="222"/>
      <c r="O39" s="222"/>
      <c r="P39" s="222"/>
      <c r="Q39" s="222"/>
      <c r="R39" s="222"/>
      <c r="S39" s="222"/>
    </row>
    <row r="40" spans="1:47" ht="15" customHeight="1" thickBot="1" x14ac:dyDescent="0.3">
      <c r="A40" s="591" t="s">
        <v>232</v>
      </c>
      <c r="B40" s="591" t="s">
        <v>383</v>
      </c>
      <c r="C40" s="606" t="s">
        <v>377</v>
      </c>
      <c r="D40" s="606" t="s">
        <v>378</v>
      </c>
      <c r="E40" s="590" t="s">
        <v>30</v>
      </c>
      <c r="F40" s="590"/>
      <c r="G40" s="590"/>
      <c r="H40" s="590"/>
      <c r="I40" s="590"/>
      <c r="J40" s="590"/>
      <c r="K40" s="590" t="s">
        <v>31</v>
      </c>
      <c r="L40" s="590"/>
      <c r="M40" s="590"/>
      <c r="N40" s="590"/>
      <c r="O40" s="378" t="s">
        <v>32</v>
      </c>
      <c r="P40" s="590"/>
      <c r="Q40" s="590"/>
      <c r="R40" s="590"/>
      <c r="S40" s="376" t="s">
        <v>33</v>
      </c>
      <c r="T40" s="377"/>
      <c r="U40" s="378"/>
    </row>
    <row r="41" spans="1:47" ht="60" customHeight="1" thickBot="1" x14ac:dyDescent="0.3">
      <c r="A41" s="592"/>
      <c r="B41" s="592"/>
      <c r="C41" s="607"/>
      <c r="D41" s="607"/>
      <c r="E41" s="223" t="str">
        <f>IF(ISBLANK(KRIs!$A$43),"",(KRIs!$A$43))</f>
        <v>Common Equity Tier 1 ratio</v>
      </c>
      <c r="F41" s="224" t="str">
        <f>IF(ISBLANK(KRIs!$A$44),"",(KRIs!$A$44))</f>
        <v>Total Capital ratio</v>
      </c>
      <c r="G41" s="224" t="str">
        <f>IF(ISBLANK(KRIs!$A$45),"",(KRIs!$A$45))</f>
        <v/>
      </c>
      <c r="H41" s="224" t="str">
        <f>IF(ISBLANK(KRIs!$A$46),"",(KRIs!$A$46))</f>
        <v/>
      </c>
      <c r="I41" s="224" t="str">
        <f>IF(ISBLANK(KRIs!$A$47),"",(KRIs!$A$47))</f>
        <v/>
      </c>
      <c r="J41" s="225" t="str">
        <f>IF(ISBLANK(KRIs!$A$48),"",(KRIs!$A$48))</f>
        <v/>
      </c>
      <c r="K41" s="223" t="str">
        <f>IF(ISBLANK(KRIs!$A$50),"",(KRIs!$A$50))</f>
        <v>Liquid Assets / Total Liabilities</v>
      </c>
      <c r="L41" s="224" t="str">
        <f>IF(ISBLANK(KRIs!$A$51),"",(KRIs!$A$51))</f>
        <v>Liquid Assets / Off balance sheet liabilities</v>
      </c>
      <c r="M41" s="224" t="str">
        <f>IF(ISBLANK(KRIs!$A$52),"",(KRIs!$A$52))</f>
        <v>Liquid Assets to FOH Requirement Ratio</v>
      </c>
      <c r="N41" s="225" t="str">
        <f>IF(ISBLANK(KRIs!$A$53),"",(KRIs!$A$53))</f>
        <v/>
      </c>
      <c r="O41" s="223" t="str">
        <f>IF(ISBLANK(KRIs!$A$55),"",(KRIs!$A$55))</f>
        <v xml:space="preserve">Return on Equity </v>
      </c>
      <c r="P41" s="224" t="str">
        <f>IF(ISBLANK(KRIs!$A$56),"",(KRIs!$A$56))</f>
        <v>Significant operational-losses</v>
      </c>
      <c r="Q41" s="224" t="str">
        <f>IF(ISBLANK(KRIs!$A$57),"",(KRIs!$A$57))</f>
        <v/>
      </c>
      <c r="R41" s="225" t="str">
        <f>IF(ISBLANK(KRIs!$A$58),"",(KRIs!$A$58))</f>
        <v/>
      </c>
      <c r="S41" s="226" t="str">
        <f>IF(ISBLANK(KRIs!$A$60),"",(KRIs!$A$60))</f>
        <v/>
      </c>
      <c r="T41" s="224" t="str">
        <f>IF(ISBLANK(KRIs!$A$61),"",(KRIs!$A$61))</f>
        <v/>
      </c>
      <c r="U41" s="225" t="str">
        <f>IF(ISBLANK(KRIs!$A$62),"",(KRIs!$A$62))</f>
        <v/>
      </c>
    </row>
    <row r="42" spans="1:47" ht="22.15" customHeight="1" x14ac:dyDescent="0.25">
      <c r="A42" s="626" t="str">
        <f>"1. "&amp;H32</f>
        <v xml:space="preserve">1. </v>
      </c>
      <c r="B42" s="227" t="s">
        <v>370</v>
      </c>
      <c r="C42" s="244"/>
      <c r="D42" s="244"/>
      <c r="E42" s="245"/>
      <c r="F42" s="246"/>
      <c r="G42" s="246"/>
      <c r="H42" s="246"/>
      <c r="I42" s="246"/>
      <c r="J42" s="247"/>
      <c r="K42" s="248"/>
      <c r="L42" s="249"/>
      <c r="M42" s="249"/>
      <c r="N42" s="247"/>
      <c r="O42" s="248"/>
      <c r="P42" s="249"/>
      <c r="Q42" s="249"/>
      <c r="R42" s="247"/>
      <c r="S42" s="250"/>
      <c r="T42" s="249"/>
      <c r="U42" s="247"/>
    </row>
    <row r="43" spans="1:47" ht="22.15" customHeight="1" thickBot="1" x14ac:dyDescent="0.3">
      <c r="A43" s="627"/>
      <c r="B43" s="228" t="s">
        <v>371</v>
      </c>
      <c r="C43" s="251"/>
      <c r="D43" s="251"/>
      <c r="E43" s="252"/>
      <c r="F43" s="253"/>
      <c r="G43" s="253"/>
      <c r="H43" s="253"/>
      <c r="I43" s="253"/>
      <c r="J43" s="254"/>
      <c r="K43" s="255"/>
      <c r="L43" s="256"/>
      <c r="M43" s="256"/>
      <c r="N43" s="254"/>
      <c r="O43" s="255"/>
      <c r="P43" s="256"/>
      <c r="Q43" s="256"/>
      <c r="R43" s="254"/>
      <c r="S43" s="257"/>
      <c r="T43" s="256"/>
      <c r="U43" s="254"/>
    </row>
    <row r="44" spans="1:47" ht="22.15" customHeight="1" x14ac:dyDescent="0.25">
      <c r="A44" s="627" t="str">
        <f>"2. "&amp;L32</f>
        <v xml:space="preserve">2. </v>
      </c>
      <c r="B44" s="229" t="s">
        <v>367</v>
      </c>
      <c r="C44" s="244"/>
      <c r="D44" s="244"/>
      <c r="E44" s="245"/>
      <c r="F44" s="246"/>
      <c r="G44" s="246"/>
      <c r="H44" s="246"/>
      <c r="I44" s="246"/>
      <c r="J44" s="247"/>
      <c r="K44" s="248"/>
      <c r="L44" s="249"/>
      <c r="M44" s="249"/>
      <c r="N44" s="247"/>
      <c r="O44" s="248"/>
      <c r="P44" s="249"/>
      <c r="Q44" s="249"/>
      <c r="R44" s="247"/>
      <c r="S44" s="250"/>
      <c r="T44" s="249"/>
      <c r="U44" s="247"/>
    </row>
    <row r="45" spans="1:47" ht="22.15" customHeight="1" thickBot="1" x14ac:dyDescent="0.3">
      <c r="A45" s="627"/>
      <c r="B45" s="217" t="s">
        <v>368</v>
      </c>
      <c r="C45" s="251"/>
      <c r="D45" s="251"/>
      <c r="E45" s="252"/>
      <c r="F45" s="253"/>
      <c r="G45" s="253"/>
      <c r="H45" s="253"/>
      <c r="I45" s="253"/>
      <c r="J45" s="254"/>
      <c r="K45" s="255"/>
      <c r="L45" s="256"/>
      <c r="M45" s="256"/>
      <c r="N45" s="254"/>
      <c r="O45" s="255"/>
      <c r="P45" s="256"/>
      <c r="Q45" s="256"/>
      <c r="R45" s="254"/>
      <c r="S45" s="257"/>
      <c r="T45" s="256"/>
      <c r="U45" s="254"/>
    </row>
    <row r="46" spans="1:47" ht="22.15" customHeight="1" x14ac:dyDescent="0.25">
      <c r="A46" s="627" t="str">
        <f>"3. "&amp;P32</f>
        <v xml:space="preserve">3. </v>
      </c>
      <c r="B46" s="229" t="s">
        <v>367</v>
      </c>
      <c r="C46" s="244"/>
      <c r="D46" s="244"/>
      <c r="E46" s="258"/>
      <c r="F46" s="259"/>
      <c r="G46" s="259"/>
      <c r="H46" s="259"/>
      <c r="I46" s="259"/>
      <c r="J46" s="260"/>
      <c r="K46" s="261"/>
      <c r="L46" s="262"/>
      <c r="M46" s="262"/>
      <c r="N46" s="260"/>
      <c r="O46" s="261"/>
      <c r="P46" s="262"/>
      <c r="Q46" s="262"/>
      <c r="R46" s="260"/>
      <c r="S46" s="263"/>
      <c r="T46" s="262"/>
      <c r="U46" s="260"/>
    </row>
    <row r="47" spans="1:47" ht="22.15" customHeight="1" thickBot="1" x14ac:dyDescent="0.3">
      <c r="A47" s="627"/>
      <c r="B47" s="217" t="s">
        <v>372</v>
      </c>
      <c r="C47" s="251"/>
      <c r="D47" s="251"/>
      <c r="E47" s="252"/>
      <c r="F47" s="253"/>
      <c r="G47" s="253"/>
      <c r="H47" s="253"/>
      <c r="I47" s="253"/>
      <c r="J47" s="254"/>
      <c r="K47" s="255"/>
      <c r="L47" s="256"/>
      <c r="M47" s="256"/>
      <c r="N47" s="254"/>
      <c r="O47" s="255"/>
      <c r="P47" s="256"/>
      <c r="Q47" s="256"/>
      <c r="R47" s="254"/>
      <c r="S47" s="257"/>
      <c r="T47" s="256"/>
      <c r="U47" s="254"/>
    </row>
    <row r="48" spans="1:47" ht="22.15" customHeight="1" x14ac:dyDescent="0.25">
      <c r="A48" s="627" t="str">
        <f>"4. "&amp;T32</f>
        <v xml:space="preserve">4. </v>
      </c>
      <c r="B48" s="229" t="s">
        <v>367</v>
      </c>
      <c r="C48" s="244"/>
      <c r="D48" s="244"/>
      <c r="E48" s="258"/>
      <c r="F48" s="259"/>
      <c r="G48" s="259"/>
      <c r="H48" s="259"/>
      <c r="I48" s="259"/>
      <c r="J48" s="260"/>
      <c r="K48" s="261"/>
      <c r="L48" s="262"/>
      <c r="M48" s="262"/>
      <c r="N48" s="260"/>
      <c r="O48" s="261"/>
      <c r="P48" s="262"/>
      <c r="Q48" s="262"/>
      <c r="R48" s="260"/>
      <c r="S48" s="263"/>
      <c r="T48" s="262"/>
      <c r="U48" s="260"/>
    </row>
    <row r="49" spans="1:21" ht="22.15" customHeight="1" thickBot="1" x14ac:dyDescent="0.3">
      <c r="A49" s="627"/>
      <c r="B49" s="217" t="s">
        <v>368</v>
      </c>
      <c r="C49" s="251"/>
      <c r="D49" s="251"/>
      <c r="E49" s="252"/>
      <c r="F49" s="253"/>
      <c r="G49" s="253"/>
      <c r="H49" s="253"/>
      <c r="I49" s="253"/>
      <c r="J49" s="254"/>
      <c r="K49" s="255"/>
      <c r="L49" s="256"/>
      <c r="M49" s="256"/>
      <c r="N49" s="254"/>
      <c r="O49" s="255"/>
      <c r="P49" s="256"/>
      <c r="Q49" s="256"/>
      <c r="R49" s="254"/>
      <c r="S49" s="257"/>
      <c r="T49" s="256"/>
      <c r="U49" s="254"/>
    </row>
    <row r="50" spans="1:21" ht="22.15" customHeight="1" x14ac:dyDescent="0.25">
      <c r="A50" s="627" t="str">
        <f>"5. "&amp;X32</f>
        <v xml:space="preserve">5. </v>
      </c>
      <c r="B50" s="229" t="s">
        <v>369</v>
      </c>
      <c r="C50" s="244"/>
      <c r="D50" s="244"/>
      <c r="E50" s="258"/>
      <c r="F50" s="259"/>
      <c r="G50" s="259"/>
      <c r="H50" s="259"/>
      <c r="I50" s="259"/>
      <c r="J50" s="260"/>
      <c r="K50" s="261"/>
      <c r="L50" s="262"/>
      <c r="M50" s="262"/>
      <c r="N50" s="260"/>
      <c r="O50" s="261"/>
      <c r="P50" s="262"/>
      <c r="Q50" s="262"/>
      <c r="R50" s="260"/>
      <c r="S50" s="263"/>
      <c r="T50" s="262"/>
      <c r="U50" s="260"/>
    </row>
    <row r="51" spans="1:21" ht="22.15" customHeight="1" thickBot="1" x14ac:dyDescent="0.3">
      <c r="A51" s="627"/>
      <c r="B51" s="217" t="s">
        <v>368</v>
      </c>
      <c r="C51" s="251"/>
      <c r="D51" s="251"/>
      <c r="E51" s="252"/>
      <c r="F51" s="253"/>
      <c r="G51" s="253"/>
      <c r="H51" s="253"/>
      <c r="I51" s="253"/>
      <c r="J51" s="254"/>
      <c r="K51" s="255"/>
      <c r="L51" s="256"/>
      <c r="M51" s="256"/>
      <c r="N51" s="254"/>
      <c r="O51" s="255"/>
      <c r="P51" s="256"/>
      <c r="Q51" s="256"/>
      <c r="R51" s="254"/>
      <c r="S51" s="257"/>
      <c r="T51" s="256"/>
      <c r="U51" s="254"/>
    </row>
    <row r="52" spans="1:21" ht="22.15" customHeight="1" x14ac:dyDescent="0.25">
      <c r="A52" s="627" t="str">
        <f>"6. "&amp;AB32</f>
        <v xml:space="preserve">6. </v>
      </c>
      <c r="B52" s="229" t="s">
        <v>369</v>
      </c>
      <c r="C52" s="244"/>
      <c r="D52" s="244"/>
      <c r="E52" s="258"/>
      <c r="F52" s="259"/>
      <c r="G52" s="259"/>
      <c r="H52" s="259"/>
      <c r="I52" s="259"/>
      <c r="J52" s="260"/>
      <c r="K52" s="261"/>
      <c r="L52" s="262"/>
      <c r="M52" s="262"/>
      <c r="N52" s="260"/>
      <c r="O52" s="261"/>
      <c r="P52" s="262"/>
      <c r="Q52" s="262"/>
      <c r="R52" s="260"/>
      <c r="S52" s="263"/>
      <c r="T52" s="262"/>
      <c r="U52" s="260"/>
    </row>
    <row r="53" spans="1:21" ht="22.15" customHeight="1" thickBot="1" x14ac:dyDescent="0.3">
      <c r="A53" s="627"/>
      <c r="B53" s="217" t="s">
        <v>368</v>
      </c>
      <c r="C53" s="251"/>
      <c r="D53" s="251"/>
      <c r="E53" s="252"/>
      <c r="F53" s="253"/>
      <c r="G53" s="253"/>
      <c r="H53" s="253"/>
      <c r="I53" s="253"/>
      <c r="J53" s="254"/>
      <c r="K53" s="255"/>
      <c r="L53" s="256"/>
      <c r="M53" s="256"/>
      <c r="N53" s="254"/>
      <c r="O53" s="255"/>
      <c r="P53" s="256"/>
      <c r="Q53" s="256"/>
      <c r="R53" s="254"/>
      <c r="S53" s="257"/>
      <c r="T53" s="256"/>
      <c r="U53" s="254"/>
    </row>
    <row r="54" spans="1:21" ht="22.15" customHeight="1" x14ac:dyDescent="0.25">
      <c r="A54" s="627" t="str">
        <f>"7. "&amp;AF32</f>
        <v xml:space="preserve">7. </v>
      </c>
      <c r="B54" s="229" t="s">
        <v>369</v>
      </c>
      <c r="C54" s="244"/>
      <c r="D54" s="244"/>
      <c r="E54" s="258"/>
      <c r="F54" s="259"/>
      <c r="G54" s="259"/>
      <c r="H54" s="259"/>
      <c r="I54" s="259"/>
      <c r="J54" s="260"/>
      <c r="K54" s="261"/>
      <c r="L54" s="262"/>
      <c r="M54" s="262"/>
      <c r="N54" s="260"/>
      <c r="O54" s="261"/>
      <c r="P54" s="262"/>
      <c r="Q54" s="262"/>
      <c r="R54" s="260"/>
      <c r="S54" s="263"/>
      <c r="T54" s="262"/>
      <c r="U54" s="260"/>
    </row>
    <row r="55" spans="1:21" ht="22.15" customHeight="1" thickBot="1" x14ac:dyDescent="0.3">
      <c r="A55" s="627"/>
      <c r="B55" s="217" t="s">
        <v>368</v>
      </c>
      <c r="C55" s="251"/>
      <c r="D55" s="251"/>
      <c r="E55" s="252"/>
      <c r="F55" s="253"/>
      <c r="G55" s="253"/>
      <c r="H55" s="253"/>
      <c r="I55" s="253"/>
      <c r="J55" s="254"/>
      <c r="K55" s="255"/>
      <c r="L55" s="256"/>
      <c r="M55" s="256"/>
      <c r="N55" s="254"/>
      <c r="O55" s="255"/>
      <c r="P55" s="256"/>
      <c r="Q55" s="256"/>
      <c r="R55" s="254"/>
      <c r="S55" s="257"/>
      <c r="T55" s="256"/>
      <c r="U55" s="254"/>
    </row>
    <row r="56" spans="1:21" ht="22.15" customHeight="1" x14ac:dyDescent="0.25">
      <c r="A56" s="627" t="str">
        <f>"8. "&amp;AJ32</f>
        <v xml:space="preserve">8. </v>
      </c>
      <c r="B56" s="229" t="s">
        <v>369</v>
      </c>
      <c r="C56" s="244"/>
      <c r="D56" s="244"/>
      <c r="E56" s="258"/>
      <c r="F56" s="259"/>
      <c r="G56" s="259"/>
      <c r="H56" s="259"/>
      <c r="I56" s="259"/>
      <c r="J56" s="260"/>
      <c r="K56" s="261"/>
      <c r="L56" s="262"/>
      <c r="M56" s="262"/>
      <c r="N56" s="260"/>
      <c r="O56" s="261"/>
      <c r="P56" s="262"/>
      <c r="Q56" s="262"/>
      <c r="R56" s="260"/>
      <c r="S56" s="263"/>
      <c r="T56" s="262"/>
      <c r="U56" s="260"/>
    </row>
    <row r="57" spans="1:21" ht="22.15" customHeight="1" thickBot="1" x14ac:dyDescent="0.3">
      <c r="A57" s="627"/>
      <c r="B57" s="217" t="s">
        <v>368</v>
      </c>
      <c r="C57" s="251"/>
      <c r="D57" s="251"/>
      <c r="E57" s="252"/>
      <c r="F57" s="253"/>
      <c r="G57" s="253"/>
      <c r="H57" s="253"/>
      <c r="I57" s="253"/>
      <c r="J57" s="254"/>
      <c r="K57" s="255"/>
      <c r="L57" s="256"/>
      <c r="M57" s="256"/>
      <c r="N57" s="254"/>
      <c r="O57" s="255"/>
      <c r="P57" s="256"/>
      <c r="Q57" s="256"/>
      <c r="R57" s="254"/>
      <c r="S57" s="257"/>
      <c r="T57" s="256"/>
      <c r="U57" s="254"/>
    </row>
    <row r="58" spans="1:21" ht="22.15" customHeight="1" x14ac:dyDescent="0.25">
      <c r="A58" s="627" t="str">
        <f>"9. "&amp;AN32</f>
        <v xml:space="preserve">9. </v>
      </c>
      <c r="B58" s="229" t="s">
        <v>369</v>
      </c>
      <c r="C58" s="244"/>
      <c r="D58" s="244"/>
      <c r="E58" s="258"/>
      <c r="F58" s="259"/>
      <c r="G58" s="259"/>
      <c r="H58" s="259"/>
      <c r="I58" s="259"/>
      <c r="J58" s="260"/>
      <c r="K58" s="261"/>
      <c r="L58" s="262"/>
      <c r="M58" s="262"/>
      <c r="N58" s="260"/>
      <c r="O58" s="261"/>
      <c r="P58" s="262"/>
      <c r="Q58" s="262"/>
      <c r="R58" s="260"/>
      <c r="S58" s="263"/>
      <c r="T58" s="262"/>
      <c r="U58" s="260"/>
    </row>
    <row r="59" spans="1:21" ht="22.15" customHeight="1" thickBot="1" x14ac:dyDescent="0.3">
      <c r="A59" s="627"/>
      <c r="B59" s="217" t="s">
        <v>368</v>
      </c>
      <c r="C59" s="251"/>
      <c r="D59" s="251"/>
      <c r="E59" s="252"/>
      <c r="F59" s="253"/>
      <c r="G59" s="253"/>
      <c r="H59" s="253"/>
      <c r="I59" s="253"/>
      <c r="J59" s="254"/>
      <c r="K59" s="255"/>
      <c r="L59" s="256"/>
      <c r="M59" s="256"/>
      <c r="N59" s="254"/>
      <c r="O59" s="255"/>
      <c r="P59" s="256"/>
      <c r="Q59" s="256"/>
      <c r="R59" s="254"/>
      <c r="S59" s="257"/>
      <c r="T59" s="256"/>
      <c r="U59" s="254"/>
    </row>
    <row r="60" spans="1:21" ht="22.15" customHeight="1" x14ac:dyDescent="0.25">
      <c r="A60" s="627" t="str">
        <f>"10. "&amp;AR32</f>
        <v xml:space="preserve">10. </v>
      </c>
      <c r="B60" s="229" t="s">
        <v>369</v>
      </c>
      <c r="C60" s="264"/>
      <c r="D60" s="264"/>
      <c r="E60" s="265"/>
      <c r="F60" s="266"/>
      <c r="G60" s="266"/>
      <c r="H60" s="266"/>
      <c r="I60" s="266"/>
      <c r="J60" s="267"/>
      <c r="K60" s="268"/>
      <c r="L60" s="269"/>
      <c r="M60" s="269"/>
      <c r="N60" s="267"/>
      <c r="O60" s="268"/>
      <c r="P60" s="269"/>
      <c r="Q60" s="269"/>
      <c r="R60" s="267"/>
      <c r="S60" s="270"/>
      <c r="T60" s="269"/>
      <c r="U60" s="267"/>
    </row>
    <row r="61" spans="1:21" ht="22.15" customHeight="1" thickBot="1" x14ac:dyDescent="0.3">
      <c r="A61" s="627"/>
      <c r="B61" s="217" t="s">
        <v>368</v>
      </c>
      <c r="C61" s="251"/>
      <c r="D61" s="251"/>
      <c r="E61" s="252"/>
      <c r="F61" s="253"/>
      <c r="G61" s="253"/>
      <c r="H61" s="253"/>
      <c r="I61" s="253"/>
      <c r="J61" s="254"/>
      <c r="K61" s="255"/>
      <c r="L61" s="256"/>
      <c r="M61" s="256"/>
      <c r="N61" s="254"/>
      <c r="O61" s="255"/>
      <c r="P61" s="256"/>
      <c r="Q61" s="256"/>
      <c r="R61" s="254"/>
      <c r="S61" s="257"/>
      <c r="T61" s="256"/>
      <c r="U61" s="254"/>
    </row>
    <row r="62" spans="1:21" ht="15.75" thickBot="1" x14ac:dyDescent="0.3">
      <c r="A62" s="230"/>
      <c r="B62" s="230"/>
      <c r="C62" s="230"/>
      <c r="D62" s="230"/>
      <c r="E62" s="231"/>
      <c r="F62" s="231"/>
      <c r="G62" s="231"/>
      <c r="H62" s="231"/>
      <c r="I62" s="231"/>
      <c r="J62" s="232"/>
      <c r="K62" s="232"/>
      <c r="L62" s="232"/>
      <c r="M62" s="232"/>
      <c r="N62" s="232"/>
      <c r="O62" s="232"/>
      <c r="P62" s="232"/>
      <c r="Q62" s="232"/>
      <c r="R62" s="232"/>
      <c r="S62" s="232"/>
      <c r="T62" s="232"/>
      <c r="U62" s="232"/>
    </row>
    <row r="63" spans="1:21" ht="15.75" thickBot="1" x14ac:dyDescent="0.3">
      <c r="A63" s="625" t="s">
        <v>338</v>
      </c>
      <c r="B63" s="625"/>
      <c r="C63" s="625"/>
      <c r="D63" s="625"/>
      <c r="E63" s="625"/>
      <c r="F63" s="625"/>
      <c r="G63" s="625"/>
      <c r="H63" s="625"/>
      <c r="I63" s="625"/>
    </row>
    <row r="64" spans="1:21" ht="81" customHeight="1" thickBot="1" x14ac:dyDescent="0.3">
      <c r="A64" s="587" t="s">
        <v>336</v>
      </c>
      <c r="B64" s="588"/>
      <c r="C64" s="588"/>
      <c r="D64" s="588"/>
      <c r="E64" s="588"/>
      <c r="F64" s="588"/>
      <c r="G64" s="588"/>
      <c r="H64" s="588"/>
      <c r="I64" s="589"/>
    </row>
    <row r="65" spans="1:9" x14ac:dyDescent="0.25">
      <c r="A65" s="233"/>
      <c r="B65" s="233"/>
      <c r="C65" s="233"/>
      <c r="D65" s="233"/>
      <c r="E65" s="233"/>
      <c r="F65" s="233"/>
      <c r="G65" s="233"/>
      <c r="H65" s="233"/>
      <c r="I65" s="233"/>
    </row>
    <row r="66" spans="1:9" ht="15.75" thickBot="1" x14ac:dyDescent="0.3">
      <c r="A66" s="53" t="s">
        <v>319</v>
      </c>
      <c r="B66" s="319" t="str">
        <f>IF(ISBLANK(H32),"",H32)</f>
        <v/>
      </c>
      <c r="C66" s="319"/>
      <c r="D66" s="319"/>
      <c r="E66" s="319"/>
      <c r="F66" s="319"/>
      <c r="G66" s="234">
        <v>1</v>
      </c>
    </row>
    <row r="67" spans="1:9" ht="15.75" thickBot="1" x14ac:dyDescent="0.3">
      <c r="A67" s="235" t="s">
        <v>45</v>
      </c>
      <c r="B67" s="604"/>
      <c r="C67" s="605"/>
      <c r="D67" s="236"/>
      <c r="E67" s="236"/>
      <c r="F67" s="236"/>
    </row>
    <row r="68" spans="1:9" x14ac:dyDescent="0.25">
      <c r="A68" s="235" t="s">
        <v>44</v>
      </c>
      <c r="B68" s="204"/>
      <c r="C68" s="202"/>
      <c r="D68" s="203"/>
      <c r="E68" s="203"/>
      <c r="F68" s="203"/>
    </row>
    <row r="69" spans="1:9" ht="54.4" customHeight="1" thickBot="1" x14ac:dyDescent="0.3">
      <c r="A69" s="624"/>
      <c r="B69" s="624"/>
      <c r="C69" s="624"/>
      <c r="D69" s="624"/>
      <c r="E69" s="624"/>
      <c r="F69" s="624"/>
    </row>
    <row r="70" spans="1:9" x14ac:dyDescent="0.25">
      <c r="A70" s="608"/>
      <c r="B70" s="609"/>
      <c r="C70" s="609"/>
      <c r="D70" s="609"/>
      <c r="E70" s="609"/>
      <c r="F70" s="610"/>
    </row>
    <row r="71" spans="1:9" x14ac:dyDescent="0.25">
      <c r="A71" s="611"/>
      <c r="B71" s="612"/>
      <c r="C71" s="612"/>
      <c r="D71" s="612"/>
      <c r="E71" s="612"/>
      <c r="F71" s="613"/>
    </row>
    <row r="72" spans="1:9" x14ac:dyDescent="0.25">
      <c r="A72" s="611"/>
      <c r="B72" s="612"/>
      <c r="C72" s="612"/>
      <c r="D72" s="612"/>
      <c r="E72" s="612"/>
      <c r="F72" s="613"/>
    </row>
    <row r="73" spans="1:9" x14ac:dyDescent="0.25">
      <c r="A73" s="611"/>
      <c r="B73" s="612"/>
      <c r="C73" s="612"/>
      <c r="D73" s="612"/>
      <c r="E73" s="612"/>
      <c r="F73" s="613"/>
    </row>
    <row r="74" spans="1:9" x14ac:dyDescent="0.25">
      <c r="A74" s="611"/>
      <c r="B74" s="612"/>
      <c r="C74" s="612"/>
      <c r="D74" s="612"/>
      <c r="E74" s="612"/>
      <c r="F74" s="613"/>
    </row>
    <row r="75" spans="1:9" x14ac:dyDescent="0.25">
      <c r="A75" s="611"/>
      <c r="B75" s="612"/>
      <c r="C75" s="612"/>
      <c r="D75" s="612"/>
      <c r="E75" s="612"/>
      <c r="F75" s="613"/>
    </row>
    <row r="76" spans="1:9" x14ac:dyDescent="0.25">
      <c r="A76" s="611"/>
      <c r="B76" s="612"/>
      <c r="C76" s="612"/>
      <c r="D76" s="612"/>
      <c r="E76" s="612"/>
      <c r="F76" s="613"/>
    </row>
    <row r="77" spans="1:9" x14ac:dyDescent="0.25">
      <c r="A77" s="611"/>
      <c r="B77" s="612"/>
      <c r="C77" s="612"/>
      <c r="D77" s="612"/>
      <c r="E77" s="612"/>
      <c r="F77" s="613"/>
    </row>
    <row r="78" spans="1:9" x14ac:dyDescent="0.25">
      <c r="A78" s="611"/>
      <c r="B78" s="612"/>
      <c r="C78" s="612"/>
      <c r="D78" s="612"/>
      <c r="E78" s="612"/>
      <c r="F78" s="613"/>
    </row>
    <row r="79" spans="1:9" x14ac:dyDescent="0.25">
      <c r="A79" s="611"/>
      <c r="B79" s="612"/>
      <c r="C79" s="612"/>
      <c r="D79" s="612"/>
      <c r="E79" s="612"/>
      <c r="F79" s="613"/>
    </row>
    <row r="80" spans="1:9" ht="15.75" thickBot="1" x14ac:dyDescent="0.3">
      <c r="A80" s="614"/>
      <c r="B80" s="615"/>
      <c r="C80" s="615"/>
      <c r="D80" s="615"/>
      <c r="E80" s="615"/>
      <c r="F80" s="616"/>
    </row>
    <row r="81" spans="1:9" x14ac:dyDescent="0.25">
      <c r="A81" s="116"/>
      <c r="B81" s="237"/>
      <c r="C81" s="237"/>
      <c r="D81" s="116"/>
      <c r="E81" s="116"/>
      <c r="F81" s="116"/>
    </row>
    <row r="82" spans="1:9" ht="23.65" customHeight="1" x14ac:dyDescent="0.25">
      <c r="A82" s="602" t="s">
        <v>26</v>
      </c>
      <c r="B82" s="622" t="s">
        <v>40</v>
      </c>
      <c r="C82" s="618" t="s">
        <v>41</v>
      </c>
      <c r="D82" s="623" t="s">
        <v>379</v>
      </c>
      <c r="E82" s="621"/>
      <c r="F82" s="620" t="s">
        <v>380</v>
      </c>
      <c r="G82" s="621"/>
      <c r="H82" s="620" t="s">
        <v>381</v>
      </c>
      <c r="I82" s="621"/>
    </row>
    <row r="83" spans="1:9" x14ac:dyDescent="0.25">
      <c r="A83" s="603"/>
      <c r="B83" s="622"/>
      <c r="C83" s="619"/>
      <c r="D83" s="238" t="s">
        <v>373</v>
      </c>
      <c r="E83" s="239" t="s">
        <v>374</v>
      </c>
      <c r="F83" s="238" t="s">
        <v>373</v>
      </c>
      <c r="G83" s="239" t="s">
        <v>374</v>
      </c>
      <c r="H83" s="238" t="s">
        <v>373</v>
      </c>
      <c r="I83" s="239" t="s">
        <v>374</v>
      </c>
    </row>
    <row r="84" spans="1:9" x14ac:dyDescent="0.25">
      <c r="A84" s="184" t="s">
        <v>30</v>
      </c>
      <c r="B84" s="72"/>
      <c r="C84" s="72"/>
      <c r="D84" s="72"/>
      <c r="E84" s="72"/>
      <c r="F84" s="72"/>
      <c r="G84" s="72"/>
      <c r="H84" s="72"/>
      <c r="I84" s="73"/>
    </row>
    <row r="85" spans="1:9" x14ac:dyDescent="0.25">
      <c r="A85" s="240" t="str">
        <f>IF(ISBLANK(KRIs!A43),"",KRIs!A43)</f>
        <v>Common Equity Tier 1 ratio</v>
      </c>
      <c r="B85" s="280" t="str">
        <f>IF(ISBLANK(KRIs!B43),"",KRIs!B43)</f>
        <v/>
      </c>
      <c r="C85" s="280" t="str">
        <f>IF(ISBLANK(KRIs!C43),"",KRIs!C43)</f>
        <v/>
      </c>
      <c r="D85" s="281" t="str">
        <f>IF(ISBLANK('Stress Scenarios'!$D$39),"",'Stress Scenarios'!$D$39)</f>
        <v/>
      </c>
      <c r="E85" s="276"/>
      <c r="F85" s="281" t="str">
        <f>IF(ISBLANK('Stress Scenarios'!$E$39),"",'Stress Scenarios'!$E$39)</f>
        <v/>
      </c>
      <c r="G85" s="276"/>
      <c r="H85" s="281" t="str">
        <f>IF(ISBLANK('Stress Scenarios'!$F$39),"",'Stress Scenarios'!$F$39)</f>
        <v/>
      </c>
      <c r="I85" s="282"/>
    </row>
    <row r="86" spans="1:9" x14ac:dyDescent="0.25">
      <c r="A86" s="240" t="str">
        <f>IF(ISBLANK(KRIs!A44),"",KRIs!A44)</f>
        <v>Total Capital ratio</v>
      </c>
      <c r="B86" s="280" t="str">
        <f>IF(ISBLANK(KRIs!B44),"",KRIs!B44)</f>
        <v/>
      </c>
      <c r="C86" s="280" t="str">
        <f>IF(ISBLANK(KRIs!C44),"",KRIs!C44)</f>
        <v/>
      </c>
      <c r="D86" s="281" t="str">
        <f>IF(ISBLANK('Stress Scenarios'!$D$40),"",'Stress Scenarios'!$D$40)</f>
        <v/>
      </c>
      <c r="E86" s="276"/>
      <c r="F86" s="281" t="str">
        <f>IF(ISBLANK('Stress Scenarios'!$E$40),"",'Stress Scenarios'!$E$40)</f>
        <v/>
      </c>
      <c r="G86" s="276"/>
      <c r="H86" s="281" t="str">
        <f>IF(ISBLANK('Stress Scenarios'!$F$40),"",'Stress Scenarios'!$F$40)</f>
        <v/>
      </c>
      <c r="I86" s="282"/>
    </row>
    <row r="87" spans="1:9" x14ac:dyDescent="0.25">
      <c r="A87" s="240" t="str">
        <f>IF(ISBLANK(KRIs!A45),"",KRIs!A45)</f>
        <v/>
      </c>
      <c r="B87" s="280" t="str">
        <f>IF(ISBLANK(KRIs!B45),"",KRIs!B45)</f>
        <v/>
      </c>
      <c r="C87" s="280" t="str">
        <f>IF(ISBLANK(KRIs!C45),"",KRIs!C45)</f>
        <v/>
      </c>
      <c r="D87" s="281" t="str">
        <f>IF(ISBLANK('Stress Scenarios'!$D$41),"",'Stress Scenarios'!$D$41)</f>
        <v/>
      </c>
      <c r="E87" s="276"/>
      <c r="F87" s="281" t="str">
        <f>IF(ISBLANK('Stress Scenarios'!$E$41),"",'Stress Scenarios'!$E$41)</f>
        <v/>
      </c>
      <c r="G87" s="276"/>
      <c r="H87" s="281" t="str">
        <f>IF(ISBLANK('Stress Scenarios'!$F$41),"",'Stress Scenarios'!$F$41)</f>
        <v/>
      </c>
      <c r="I87" s="282"/>
    </row>
    <row r="88" spans="1:9" x14ac:dyDescent="0.25">
      <c r="A88" s="240" t="str">
        <f>IF(ISBLANK(KRIs!A46),"",KRIs!A46)</f>
        <v/>
      </c>
      <c r="B88" s="280" t="str">
        <f>IF(ISBLANK(KRIs!B46),"",KRIs!B46)</f>
        <v/>
      </c>
      <c r="C88" s="280" t="str">
        <f>IF(ISBLANK(KRIs!C46),"",KRIs!C46)</f>
        <v/>
      </c>
      <c r="D88" s="281" t="str">
        <f>IF(ISBLANK('Stress Scenarios'!$D$42),"",'Stress Scenarios'!$D$42)</f>
        <v/>
      </c>
      <c r="E88" s="276"/>
      <c r="F88" s="281" t="str">
        <f>IF(ISBLANK('Stress Scenarios'!$E$42),"",'Stress Scenarios'!$E$42)</f>
        <v/>
      </c>
      <c r="G88" s="276"/>
      <c r="H88" s="281" t="str">
        <f>IF(ISBLANK('Stress Scenarios'!$F$42),"",'Stress Scenarios'!$F$42)</f>
        <v/>
      </c>
      <c r="I88" s="282"/>
    </row>
    <row r="89" spans="1:9" x14ac:dyDescent="0.25">
      <c r="A89" s="240" t="str">
        <f>IF(ISBLANK(KRIs!A47),"",KRIs!A47)</f>
        <v/>
      </c>
      <c r="B89" s="280" t="str">
        <f>IF(ISBLANK(KRIs!B47),"",KRIs!B47)</f>
        <v/>
      </c>
      <c r="C89" s="280" t="str">
        <f>IF(ISBLANK(KRIs!C47),"",KRIs!C47)</f>
        <v/>
      </c>
      <c r="D89" s="281" t="str">
        <f>IF(ISBLANK('Stress Scenarios'!$D$43),"",'Stress Scenarios'!$D$43)</f>
        <v/>
      </c>
      <c r="E89" s="276"/>
      <c r="F89" s="281" t="str">
        <f>IF(ISBLANK('Stress Scenarios'!$E$43),"",'Stress Scenarios'!$E$43)</f>
        <v/>
      </c>
      <c r="G89" s="276"/>
      <c r="H89" s="281" t="str">
        <f>IF(ISBLANK('Stress Scenarios'!$F$43),"",'Stress Scenarios'!$F$43)</f>
        <v/>
      </c>
      <c r="I89" s="282"/>
    </row>
    <row r="90" spans="1:9" x14ac:dyDescent="0.25">
      <c r="A90" s="240" t="str">
        <f>IF(ISBLANK(KRIs!A48),"",KRIs!A48)</f>
        <v/>
      </c>
      <c r="B90" s="280" t="str">
        <f>IF(ISBLANK(KRIs!B48),"",KRIs!B48)</f>
        <v/>
      </c>
      <c r="C90" s="280" t="str">
        <f>IF(ISBLANK(KRIs!C48),"",KRIs!C48)</f>
        <v/>
      </c>
      <c r="D90" s="281" t="str">
        <f>IF(ISBLANK('Stress Scenarios'!$D$44),"",'Stress Scenarios'!$D$44)</f>
        <v/>
      </c>
      <c r="E90" s="276"/>
      <c r="F90" s="281" t="str">
        <f>IF(ISBLANK('Stress Scenarios'!$E$44),"",'Stress Scenarios'!$E$44)</f>
        <v/>
      </c>
      <c r="G90" s="276"/>
      <c r="H90" s="281" t="str">
        <f>IF(ISBLANK('Stress Scenarios'!$F$44),"",'Stress Scenarios'!$F$44)</f>
        <v/>
      </c>
      <c r="I90" s="282"/>
    </row>
    <row r="91" spans="1:9" x14ac:dyDescent="0.25">
      <c r="A91" s="186" t="s">
        <v>31</v>
      </c>
      <c r="B91" s="62"/>
      <c r="C91" s="62"/>
      <c r="D91" s="62" t="str">
        <f>IF(ISBLANK('Stress Scenarios'!$D45),"",'Stress Scenarios'!$D45)</f>
        <v/>
      </c>
      <c r="E91" s="62"/>
      <c r="F91" s="62" t="str">
        <f>IF(ISBLANK('Stress Scenarios'!$E45),"",'Stress Scenarios'!$E45)</f>
        <v/>
      </c>
      <c r="G91" s="62"/>
      <c r="H91" s="62" t="str">
        <f>IF(ISBLANK('Stress Scenarios'!$F45),"",'Stress Scenarios'!$F45)</f>
        <v/>
      </c>
      <c r="I91" s="63"/>
    </row>
    <row r="92" spans="1:9" x14ac:dyDescent="0.25">
      <c r="A92" s="240" t="str">
        <f>IF(ISBLANK(KRIs!A50),"",KRIs!A50)</f>
        <v>Liquid Assets / Total Liabilities</v>
      </c>
      <c r="B92" s="280" t="str">
        <f>IF(ISBLANK(KRIs!B50),"",KRIs!B50)</f>
        <v/>
      </c>
      <c r="C92" s="280" t="str">
        <f>IF(ISBLANK(KRIs!C50),"",KRIs!C50)</f>
        <v/>
      </c>
      <c r="D92" s="281" t="str">
        <f>IF(ISBLANK('Stress Scenarios'!$D$46),"",'Stress Scenarios'!$D$46)</f>
        <v/>
      </c>
      <c r="E92" s="276"/>
      <c r="F92" s="281" t="str">
        <f>IF(ISBLANK('Stress Scenarios'!$E$46),"",'Stress Scenarios'!$E$46)</f>
        <v/>
      </c>
      <c r="G92" s="276"/>
      <c r="H92" s="281" t="str">
        <f>IF(ISBLANK('Stress Scenarios'!$F$46),"",'Stress Scenarios'!$F$46)</f>
        <v/>
      </c>
      <c r="I92" s="282"/>
    </row>
    <row r="93" spans="1:9" x14ac:dyDescent="0.25">
      <c r="A93" s="240" t="str">
        <f>IF(ISBLANK(KRIs!A51),"",KRIs!A51)</f>
        <v>Liquid Assets / Off balance sheet liabilities</v>
      </c>
      <c r="B93" s="280" t="str">
        <f>IF(ISBLANK(KRIs!B51),"",KRIs!B51)</f>
        <v/>
      </c>
      <c r="C93" s="280" t="str">
        <f>IF(ISBLANK(KRIs!C51),"",KRIs!C51)</f>
        <v/>
      </c>
      <c r="D93" s="281" t="str">
        <f>IF(ISBLANK('Stress Scenarios'!$D$47),"",'Stress Scenarios'!$D$47)</f>
        <v/>
      </c>
      <c r="E93" s="276"/>
      <c r="F93" s="281" t="str">
        <f>IF(ISBLANK('Stress Scenarios'!$E$47),"",'Stress Scenarios'!$E$47)</f>
        <v/>
      </c>
      <c r="G93" s="276"/>
      <c r="H93" s="281" t="str">
        <f>IF(ISBLANK('Stress Scenarios'!$F$47),"",'Stress Scenarios'!$F$47)</f>
        <v/>
      </c>
      <c r="I93" s="282"/>
    </row>
    <row r="94" spans="1:9" x14ac:dyDescent="0.25">
      <c r="A94" s="240" t="str">
        <f>IF(ISBLANK(KRIs!A52),"",KRIs!A52)</f>
        <v>Liquid Assets to FOH Requirement Ratio</v>
      </c>
      <c r="B94" s="280" t="str">
        <f>IF(ISBLANK(KRIs!B52),"",KRIs!B52)</f>
        <v/>
      </c>
      <c r="C94" s="280" t="str">
        <f>IF(ISBLANK(KRIs!C52),"",KRIs!C52)</f>
        <v/>
      </c>
      <c r="D94" s="281" t="str">
        <f>IF(ISBLANK('Stress Scenarios'!$D$48),"",'Stress Scenarios'!$D$48)</f>
        <v/>
      </c>
      <c r="E94" s="276"/>
      <c r="F94" s="281" t="str">
        <f>IF(ISBLANK('Stress Scenarios'!$E$48),"",'Stress Scenarios'!$E$48)</f>
        <v/>
      </c>
      <c r="G94" s="276"/>
      <c r="H94" s="281" t="str">
        <f>IF(ISBLANK('Stress Scenarios'!$F$48),"",'Stress Scenarios'!$F$48)</f>
        <v/>
      </c>
      <c r="I94" s="282"/>
    </row>
    <row r="95" spans="1:9" x14ac:dyDescent="0.25">
      <c r="A95" s="240" t="str">
        <f>IF(ISBLANK(KRIs!A53),"",KRIs!A53)</f>
        <v/>
      </c>
      <c r="B95" s="280" t="str">
        <f>IF(ISBLANK(KRIs!B53),"",KRIs!B53)</f>
        <v/>
      </c>
      <c r="C95" s="280" t="str">
        <f>IF(ISBLANK(KRIs!C53),"",KRIs!C53)</f>
        <v/>
      </c>
      <c r="D95" s="281" t="str">
        <f>IF(ISBLANK('Stress Scenarios'!$D$49),"",'Stress Scenarios'!$D$49)</f>
        <v/>
      </c>
      <c r="E95" s="276"/>
      <c r="F95" s="281" t="str">
        <f>IF(ISBLANK('Stress Scenarios'!$E$49),"",'Stress Scenarios'!$E$49)</f>
        <v/>
      </c>
      <c r="G95" s="276"/>
      <c r="H95" s="281" t="str">
        <f>IF(ISBLANK('Stress Scenarios'!$F$49),"",'Stress Scenarios'!$F$49)</f>
        <v/>
      </c>
      <c r="I95" s="282"/>
    </row>
    <row r="96" spans="1:9" x14ac:dyDescent="0.25">
      <c r="A96" s="186" t="s">
        <v>32</v>
      </c>
      <c r="B96" s="62"/>
      <c r="C96" s="62"/>
      <c r="D96" s="62" t="str">
        <f>IF(ISBLANK('Stress Scenarios'!$D50),"",'Stress Scenarios'!$D50)</f>
        <v/>
      </c>
      <c r="E96" s="62"/>
      <c r="F96" s="62" t="str">
        <f>IF(ISBLANK('Stress Scenarios'!$E50),"",'Stress Scenarios'!$E50)</f>
        <v/>
      </c>
      <c r="G96" s="62"/>
      <c r="H96" s="62" t="str">
        <f>IF(ISBLANK('Stress Scenarios'!$F50),"",'Stress Scenarios'!$F50)</f>
        <v/>
      </c>
      <c r="I96" s="63"/>
    </row>
    <row r="97" spans="1:9" x14ac:dyDescent="0.25">
      <c r="A97" s="240" t="str">
        <f>IF(ISBLANK(KRIs!A55),"",KRIs!A55)</f>
        <v xml:space="preserve">Return on Equity </v>
      </c>
      <c r="B97" s="280" t="str">
        <f>IF(ISBLANK(KRIs!B55),"",KRIs!B55)</f>
        <v/>
      </c>
      <c r="C97" s="280" t="str">
        <f>IF(ISBLANK(KRIs!C55),"",KRIs!C55)</f>
        <v/>
      </c>
      <c r="D97" s="281" t="str">
        <f>IF(ISBLANK('Stress Scenarios'!$D$51),"",'Stress Scenarios'!$D$51)</f>
        <v/>
      </c>
      <c r="E97" s="276"/>
      <c r="F97" s="281" t="str">
        <f>IF(ISBLANK('Stress Scenarios'!$E$51),"",'Stress Scenarios'!$E$51)</f>
        <v/>
      </c>
      <c r="G97" s="276"/>
      <c r="H97" s="281" t="str">
        <f>IF(ISBLANK('Stress Scenarios'!$F$51),"",'Stress Scenarios'!$F$51)</f>
        <v/>
      </c>
      <c r="I97" s="282"/>
    </row>
    <row r="98" spans="1:9" x14ac:dyDescent="0.25">
      <c r="A98" s="240" t="str">
        <f>IF(ISBLANK(KRIs!A56),"",KRIs!A56)</f>
        <v>Significant operational-losses</v>
      </c>
      <c r="B98" s="280" t="str">
        <f>IF(ISBLANK(KRIs!B56),"",KRIs!B56)</f>
        <v/>
      </c>
      <c r="C98" s="280" t="str">
        <f>IF(ISBLANK(KRIs!C56),"",KRIs!C56)</f>
        <v/>
      </c>
      <c r="D98" s="281" t="str">
        <f>IF(ISBLANK('Stress Scenarios'!$D$52),"",'Stress Scenarios'!$D$52)</f>
        <v/>
      </c>
      <c r="E98" s="276"/>
      <c r="F98" s="281" t="str">
        <f>IF(ISBLANK('Stress Scenarios'!$E$52),"",'Stress Scenarios'!$E$52)</f>
        <v/>
      </c>
      <c r="G98" s="276"/>
      <c r="H98" s="281" t="str">
        <f>IF(ISBLANK('Stress Scenarios'!$F$52),"",'Stress Scenarios'!$F$52)</f>
        <v/>
      </c>
      <c r="I98" s="282"/>
    </row>
    <row r="99" spans="1:9" x14ac:dyDescent="0.25">
      <c r="A99" s="240" t="str">
        <f>IF(ISBLANK(KRIs!A57),"",KRIs!A57)</f>
        <v/>
      </c>
      <c r="B99" s="280" t="str">
        <f>IF(ISBLANK(KRIs!B57),"",KRIs!B57)</f>
        <v/>
      </c>
      <c r="C99" s="280" t="str">
        <f>IF(ISBLANK(KRIs!C57),"",KRIs!C57)</f>
        <v/>
      </c>
      <c r="D99" s="281" t="str">
        <f>IF(ISBLANK('Stress Scenarios'!$D$53),"",'Stress Scenarios'!$D$53)</f>
        <v/>
      </c>
      <c r="E99" s="276"/>
      <c r="F99" s="281" t="str">
        <f>IF(ISBLANK('Stress Scenarios'!$E$53),"",'Stress Scenarios'!$E$53)</f>
        <v/>
      </c>
      <c r="G99" s="276"/>
      <c r="H99" s="281" t="str">
        <f>IF(ISBLANK('Stress Scenarios'!$F$53),"",'Stress Scenarios'!$F$53)</f>
        <v/>
      </c>
      <c r="I99" s="282"/>
    </row>
    <row r="100" spans="1:9" x14ac:dyDescent="0.25">
      <c r="A100" s="240" t="str">
        <f>IF(ISBLANK(KRIs!A58),"",KRIs!A58)</f>
        <v/>
      </c>
      <c r="B100" s="280" t="str">
        <f>IF(ISBLANK(KRIs!B58),"",KRIs!B58)</f>
        <v/>
      </c>
      <c r="C100" s="280" t="str">
        <f>IF(ISBLANK(KRIs!C58),"",KRIs!C58)</f>
        <v/>
      </c>
      <c r="D100" s="281" t="str">
        <f>IF(ISBLANK('Stress Scenarios'!$D$54),"",'Stress Scenarios'!$D$54)</f>
        <v/>
      </c>
      <c r="E100" s="276"/>
      <c r="F100" s="281" t="str">
        <f>IF(ISBLANK('Stress Scenarios'!$E$54),"",'Stress Scenarios'!$E$54)</f>
        <v/>
      </c>
      <c r="G100" s="276"/>
      <c r="H100" s="281" t="str">
        <f>IF(ISBLANK('Stress Scenarios'!$F$54),"",'Stress Scenarios'!$F$54)</f>
        <v/>
      </c>
      <c r="I100" s="282"/>
    </row>
    <row r="101" spans="1:9" x14ac:dyDescent="0.25">
      <c r="A101" s="186" t="s">
        <v>33</v>
      </c>
      <c r="B101" s="62"/>
      <c r="C101" s="62"/>
      <c r="D101" s="62" t="str">
        <f>IF(ISBLANK('Stress Scenarios'!$D55),"",'Stress Scenarios'!$D55)</f>
        <v/>
      </c>
      <c r="E101" s="62"/>
      <c r="F101" s="62" t="str">
        <f>IF(ISBLANK('Stress Scenarios'!$E55),"",'Stress Scenarios'!$E55)</f>
        <v/>
      </c>
      <c r="G101" s="62"/>
      <c r="H101" s="62" t="str">
        <f>IF(ISBLANK('Stress Scenarios'!$F55),"",'Stress Scenarios'!$F55)</f>
        <v/>
      </c>
      <c r="I101" s="63"/>
    </row>
    <row r="102" spans="1:9" x14ac:dyDescent="0.25">
      <c r="A102" s="240" t="str">
        <f>IF(ISBLANK(KRIs!A60),"",KRIs!A60)</f>
        <v/>
      </c>
      <c r="B102" s="280" t="str">
        <f>IF(ISBLANK(KRIs!B60),"",KRIs!B60)</f>
        <v/>
      </c>
      <c r="C102" s="280" t="str">
        <f>IF(ISBLANK(KRIs!C60),"",KRIs!C60)</f>
        <v/>
      </c>
      <c r="D102" s="281" t="str">
        <f>IF(ISBLANK('Stress Scenarios'!$D$56),"",'Stress Scenarios'!$D$56)</f>
        <v/>
      </c>
      <c r="E102" s="276"/>
      <c r="F102" s="281" t="str">
        <f>IF(ISBLANK('Stress Scenarios'!$E$56),"",'Stress Scenarios'!$E$56)</f>
        <v/>
      </c>
      <c r="G102" s="276"/>
      <c r="H102" s="281" t="str">
        <f>IF(ISBLANK('Stress Scenarios'!$F$56),"",'Stress Scenarios'!$F$56)</f>
        <v/>
      </c>
      <c r="I102" s="282"/>
    </row>
    <row r="103" spans="1:9" x14ac:dyDescent="0.25">
      <c r="A103" s="240" t="str">
        <f>IF(ISBLANK(KRIs!A61),"",KRIs!A61)</f>
        <v/>
      </c>
      <c r="B103" s="280" t="str">
        <f>IF(ISBLANK(KRIs!B61),"",KRIs!B61)</f>
        <v/>
      </c>
      <c r="C103" s="280" t="str">
        <f>IF(ISBLANK(KRIs!C61),"",KRIs!C61)</f>
        <v/>
      </c>
      <c r="D103" s="281" t="str">
        <f>IF(ISBLANK('Stress Scenarios'!$D$57),"",'Stress Scenarios'!$D$57)</f>
        <v/>
      </c>
      <c r="E103" s="276"/>
      <c r="F103" s="281" t="str">
        <f>IF(ISBLANK('Stress Scenarios'!$E$57),"",'Stress Scenarios'!$E$57)</f>
        <v/>
      </c>
      <c r="G103" s="276"/>
      <c r="H103" s="281" t="str">
        <f>IF(ISBLANK('Stress Scenarios'!$F$57),"",'Stress Scenarios'!$F$57)</f>
        <v/>
      </c>
      <c r="I103" s="282"/>
    </row>
    <row r="104" spans="1:9" x14ac:dyDescent="0.25">
      <c r="A104" s="240" t="str">
        <f>IF(ISBLANK(KRIs!A62),"",KRIs!A62)</f>
        <v/>
      </c>
      <c r="B104" s="280" t="str">
        <f>IF(ISBLANK(KRIs!B62),"",KRIs!B62)</f>
        <v/>
      </c>
      <c r="C104" s="280" t="str">
        <f>IF(ISBLANK(KRIs!C62),"",KRIs!C62)</f>
        <v/>
      </c>
      <c r="D104" s="281" t="str">
        <f>IF(ISBLANK('Stress Scenarios'!$D$58),"",'Stress Scenarios'!$D$58)</f>
        <v/>
      </c>
      <c r="E104" s="276"/>
      <c r="F104" s="281" t="str">
        <f>IF(ISBLANK('Stress Scenarios'!$E$58),"",'Stress Scenarios'!$E$58)</f>
        <v/>
      </c>
      <c r="G104" s="276"/>
      <c r="H104" s="281" t="str">
        <f>IF(ISBLANK('Stress Scenarios'!$F$58),"",'Stress Scenarios'!$F$58)</f>
        <v/>
      </c>
      <c r="I104" s="282"/>
    </row>
    <row r="105" spans="1:9" x14ac:dyDescent="0.25">
      <c r="H105" s="76" t="str">
        <f>IF(H80="","",IF(H80+1&lt;=$H$2,H80+1,""))</f>
        <v/>
      </c>
    </row>
    <row r="106" spans="1:9" ht="15.75" thickBot="1" x14ac:dyDescent="0.3">
      <c r="A106" s="53" t="s">
        <v>321</v>
      </c>
      <c r="B106" s="319" t="str">
        <f>IF(ISBLANK(L32),"",L32)</f>
        <v/>
      </c>
      <c r="C106" s="319"/>
      <c r="D106" s="319"/>
      <c r="E106" s="319"/>
      <c r="F106" s="319"/>
      <c r="G106" s="234">
        <v>2</v>
      </c>
    </row>
    <row r="107" spans="1:9" ht="15.75" thickBot="1" x14ac:dyDescent="0.3">
      <c r="A107" s="235" t="s">
        <v>45</v>
      </c>
      <c r="B107" s="604"/>
      <c r="C107" s="605"/>
      <c r="D107" s="236"/>
      <c r="E107" s="236"/>
      <c r="F107" s="236"/>
    </row>
    <row r="108" spans="1:9" ht="15.75" thickBot="1" x14ac:dyDescent="0.3">
      <c r="A108" s="235" t="s">
        <v>44</v>
      </c>
      <c r="B108" s="204"/>
      <c r="C108" s="202"/>
      <c r="D108" s="203"/>
      <c r="E108" s="203"/>
      <c r="F108" s="203"/>
    </row>
    <row r="109" spans="1:9" x14ac:dyDescent="0.25">
      <c r="A109" s="608"/>
      <c r="B109" s="609"/>
      <c r="C109" s="609"/>
      <c r="D109" s="609"/>
      <c r="E109" s="609"/>
      <c r="F109" s="610"/>
    </row>
    <row r="110" spans="1:9" x14ac:dyDescent="0.25">
      <c r="A110" s="611"/>
      <c r="B110" s="612"/>
      <c r="C110" s="612"/>
      <c r="D110" s="612"/>
      <c r="E110" s="612"/>
      <c r="F110" s="613"/>
    </row>
    <row r="111" spans="1:9" x14ac:dyDescent="0.25">
      <c r="A111" s="611"/>
      <c r="B111" s="612"/>
      <c r="C111" s="612"/>
      <c r="D111" s="612"/>
      <c r="E111" s="612"/>
      <c r="F111" s="613"/>
    </row>
    <row r="112" spans="1:9" x14ac:dyDescent="0.25">
      <c r="A112" s="611"/>
      <c r="B112" s="612"/>
      <c r="C112" s="612"/>
      <c r="D112" s="612"/>
      <c r="E112" s="612"/>
      <c r="F112" s="613"/>
    </row>
    <row r="113" spans="1:9" x14ac:dyDescent="0.25">
      <c r="A113" s="611"/>
      <c r="B113" s="612"/>
      <c r="C113" s="612"/>
      <c r="D113" s="612"/>
      <c r="E113" s="612"/>
      <c r="F113" s="613"/>
    </row>
    <row r="114" spans="1:9" x14ac:dyDescent="0.25">
      <c r="A114" s="611"/>
      <c r="B114" s="612"/>
      <c r="C114" s="612"/>
      <c r="D114" s="612"/>
      <c r="E114" s="612"/>
      <c r="F114" s="613"/>
    </row>
    <row r="115" spans="1:9" x14ac:dyDescent="0.25">
      <c r="A115" s="611"/>
      <c r="B115" s="612"/>
      <c r="C115" s="612"/>
      <c r="D115" s="612"/>
      <c r="E115" s="612"/>
      <c r="F115" s="613"/>
    </row>
    <row r="116" spans="1:9" x14ac:dyDescent="0.25">
      <c r="A116" s="611"/>
      <c r="B116" s="612"/>
      <c r="C116" s="612"/>
      <c r="D116" s="612"/>
      <c r="E116" s="612"/>
      <c r="F116" s="613"/>
    </row>
    <row r="117" spans="1:9" x14ac:dyDescent="0.25">
      <c r="A117" s="611"/>
      <c r="B117" s="612"/>
      <c r="C117" s="612"/>
      <c r="D117" s="612"/>
      <c r="E117" s="612"/>
      <c r="F117" s="613"/>
    </row>
    <row r="118" spans="1:9" x14ac:dyDescent="0.25">
      <c r="A118" s="611"/>
      <c r="B118" s="612"/>
      <c r="C118" s="612"/>
      <c r="D118" s="612"/>
      <c r="E118" s="612"/>
      <c r="F118" s="613"/>
    </row>
    <row r="119" spans="1:9" ht="15.75" thickBot="1" x14ac:dyDescent="0.3">
      <c r="A119" s="614"/>
      <c r="B119" s="615"/>
      <c r="C119" s="615"/>
      <c r="D119" s="615"/>
      <c r="E119" s="615"/>
      <c r="F119" s="616"/>
    </row>
    <row r="120" spans="1:9" x14ac:dyDescent="0.25">
      <c r="A120" s="116"/>
      <c r="B120" s="237"/>
      <c r="C120" s="237"/>
      <c r="D120" s="116"/>
      <c r="E120" s="116"/>
      <c r="F120" s="116"/>
    </row>
    <row r="121" spans="1:9" ht="23.65" customHeight="1" x14ac:dyDescent="0.25">
      <c r="A121" s="617" t="s">
        <v>26</v>
      </c>
      <c r="B121" s="618" t="s">
        <v>40</v>
      </c>
      <c r="C121" s="618" t="s">
        <v>41</v>
      </c>
      <c r="D121" s="620" t="s">
        <v>382</v>
      </c>
      <c r="E121" s="621"/>
      <c r="F121" s="620" t="s">
        <v>380</v>
      </c>
      <c r="G121" s="621"/>
      <c r="H121" s="620" t="s">
        <v>381</v>
      </c>
      <c r="I121" s="621"/>
    </row>
    <row r="122" spans="1:9" x14ac:dyDescent="0.25">
      <c r="A122" s="385"/>
      <c r="B122" s="619"/>
      <c r="C122" s="619"/>
      <c r="D122" s="238" t="s">
        <v>373</v>
      </c>
      <c r="E122" s="239" t="s">
        <v>374</v>
      </c>
      <c r="F122" s="238" t="s">
        <v>373</v>
      </c>
      <c r="G122" s="239" t="s">
        <v>374</v>
      </c>
      <c r="H122" s="238" t="s">
        <v>373</v>
      </c>
      <c r="I122" s="239" t="s">
        <v>374</v>
      </c>
    </row>
    <row r="123" spans="1:9" x14ac:dyDescent="0.25">
      <c r="A123" s="184" t="s">
        <v>30</v>
      </c>
      <c r="B123" s="72"/>
      <c r="C123" s="72"/>
      <c r="D123" s="72"/>
      <c r="E123" s="72"/>
      <c r="F123" s="72"/>
      <c r="G123" s="72"/>
      <c r="H123" s="72"/>
      <c r="I123" s="73"/>
    </row>
    <row r="124" spans="1:9" x14ac:dyDescent="0.25">
      <c r="A124" s="240" t="str">
        <f>IF(ISBLANK(KRIs!A43),"",KRIs!A43)</f>
        <v>Common Equity Tier 1 ratio</v>
      </c>
      <c r="B124" s="280" t="str">
        <f>IF(ISBLANK(KRIs!B43),"",KRIs!B43)</f>
        <v/>
      </c>
      <c r="C124" s="280" t="str">
        <f>IF(ISBLANK(KRIs!C43),"",KRIs!C43)</f>
        <v/>
      </c>
      <c r="D124" s="281" t="str">
        <f>IF(ISBLANK('Stress Scenarios'!$D$39),"",'Stress Scenarios'!$D$39)</f>
        <v/>
      </c>
      <c r="E124" s="276"/>
      <c r="F124" s="281" t="str">
        <f>IF(ISBLANK('Stress Scenarios'!$E$39),"",'Stress Scenarios'!$E$39)</f>
        <v/>
      </c>
      <c r="G124" s="276"/>
      <c r="H124" s="281" t="str">
        <f>IF(ISBLANK('Stress Scenarios'!$F$39),"",'Stress Scenarios'!$F$39)</f>
        <v/>
      </c>
      <c r="I124" s="282"/>
    </row>
    <row r="125" spans="1:9" x14ac:dyDescent="0.25">
      <c r="A125" s="240" t="str">
        <f>IF(ISBLANK(KRIs!A44),"",KRIs!A44)</f>
        <v>Total Capital ratio</v>
      </c>
      <c r="B125" s="280" t="str">
        <f>IF(ISBLANK(KRIs!B44),"",KRIs!B44)</f>
        <v/>
      </c>
      <c r="C125" s="280" t="str">
        <f>IF(ISBLANK(KRIs!C44),"",KRIs!C44)</f>
        <v/>
      </c>
      <c r="D125" s="281" t="str">
        <f>IF(ISBLANK('Stress Scenarios'!$D$40),"",'Stress Scenarios'!$D$40)</f>
        <v/>
      </c>
      <c r="E125" s="276"/>
      <c r="F125" s="281" t="str">
        <f>IF(ISBLANK('Stress Scenarios'!$E$40),"",'Stress Scenarios'!$E$40)</f>
        <v/>
      </c>
      <c r="G125" s="276"/>
      <c r="H125" s="281" t="str">
        <f>IF(ISBLANK('Stress Scenarios'!$F$40),"",'Stress Scenarios'!$F$40)</f>
        <v/>
      </c>
      <c r="I125" s="282"/>
    </row>
    <row r="126" spans="1:9" x14ac:dyDescent="0.25">
      <c r="A126" s="240" t="str">
        <f>IF(ISBLANK(KRIs!A45),"",KRIs!A45)</f>
        <v/>
      </c>
      <c r="B126" s="280" t="str">
        <f>IF(ISBLANK(KRIs!B45),"",KRIs!B45)</f>
        <v/>
      </c>
      <c r="C126" s="280" t="str">
        <f>IF(ISBLANK(KRIs!C45),"",KRIs!C45)</f>
        <v/>
      </c>
      <c r="D126" s="281" t="str">
        <f>IF(ISBLANK('Stress Scenarios'!$D$41),"",'Stress Scenarios'!$D$41)</f>
        <v/>
      </c>
      <c r="E126" s="276"/>
      <c r="F126" s="281" t="str">
        <f>IF(ISBLANK('Stress Scenarios'!$E$41),"",'Stress Scenarios'!$E$41)</f>
        <v/>
      </c>
      <c r="G126" s="276"/>
      <c r="H126" s="281" t="str">
        <f>IF(ISBLANK('Stress Scenarios'!$F$41),"",'Stress Scenarios'!$F$41)</f>
        <v/>
      </c>
      <c r="I126" s="282"/>
    </row>
    <row r="127" spans="1:9" x14ac:dyDescent="0.25">
      <c r="A127" s="240" t="str">
        <f>IF(ISBLANK(KRIs!A46),"",KRIs!A46)</f>
        <v/>
      </c>
      <c r="B127" s="280" t="str">
        <f>IF(ISBLANK(KRIs!B46),"",KRIs!B46)</f>
        <v/>
      </c>
      <c r="C127" s="280" t="str">
        <f>IF(ISBLANK(KRIs!C46),"",KRIs!C46)</f>
        <v/>
      </c>
      <c r="D127" s="281" t="str">
        <f>IF(ISBLANK('Stress Scenarios'!$D$42),"",'Stress Scenarios'!$D$42)</f>
        <v/>
      </c>
      <c r="E127" s="276"/>
      <c r="F127" s="281" t="str">
        <f>IF(ISBLANK('Stress Scenarios'!$E$42),"",'Stress Scenarios'!$E$42)</f>
        <v/>
      </c>
      <c r="G127" s="276"/>
      <c r="H127" s="281" t="str">
        <f>IF(ISBLANK('Stress Scenarios'!$F$42),"",'Stress Scenarios'!$F$42)</f>
        <v/>
      </c>
      <c r="I127" s="282"/>
    </row>
    <row r="128" spans="1:9" x14ac:dyDescent="0.25">
      <c r="A128" s="240" t="str">
        <f>IF(ISBLANK(KRIs!A47),"",KRIs!A47)</f>
        <v/>
      </c>
      <c r="B128" s="280" t="str">
        <f>IF(ISBLANK(KRIs!B47),"",KRIs!B47)</f>
        <v/>
      </c>
      <c r="C128" s="280" t="str">
        <f>IF(ISBLANK(KRIs!C47),"",KRIs!C47)</f>
        <v/>
      </c>
      <c r="D128" s="281" t="str">
        <f>IF(ISBLANK('Stress Scenarios'!$D$43),"",'Stress Scenarios'!$D$43)</f>
        <v/>
      </c>
      <c r="E128" s="276"/>
      <c r="F128" s="281" t="str">
        <f>IF(ISBLANK('Stress Scenarios'!$E$43),"",'Stress Scenarios'!$E$43)</f>
        <v/>
      </c>
      <c r="G128" s="276"/>
      <c r="H128" s="281" t="str">
        <f>IF(ISBLANK('Stress Scenarios'!$F$43),"",'Stress Scenarios'!$F$43)</f>
        <v/>
      </c>
      <c r="I128" s="282"/>
    </row>
    <row r="129" spans="1:9" x14ac:dyDescent="0.25">
      <c r="A129" s="240" t="str">
        <f>IF(ISBLANK(KRIs!A48),"",KRIs!A48)</f>
        <v/>
      </c>
      <c r="B129" s="280" t="str">
        <f>IF(ISBLANK(KRIs!B48),"",KRIs!B48)</f>
        <v/>
      </c>
      <c r="C129" s="280" t="str">
        <f>IF(ISBLANK(KRIs!C48),"",KRIs!C48)</f>
        <v/>
      </c>
      <c r="D129" s="281" t="str">
        <f>IF(ISBLANK('Stress Scenarios'!$D$44),"",'Stress Scenarios'!$D$44)</f>
        <v/>
      </c>
      <c r="E129" s="276"/>
      <c r="F129" s="281" t="str">
        <f>IF(ISBLANK('Stress Scenarios'!$E$44),"",'Stress Scenarios'!$E$44)</f>
        <v/>
      </c>
      <c r="G129" s="276"/>
      <c r="H129" s="281" t="str">
        <f>IF(ISBLANK('Stress Scenarios'!$F$44),"",'Stress Scenarios'!$F$44)</f>
        <v/>
      </c>
      <c r="I129" s="282"/>
    </row>
    <row r="130" spans="1:9" x14ac:dyDescent="0.25">
      <c r="A130" s="186" t="s">
        <v>31</v>
      </c>
      <c r="B130" s="62"/>
      <c r="C130" s="62"/>
      <c r="D130" s="62" t="str">
        <f>IF(ISBLANK('Stress Scenarios'!$D84),"",'Stress Scenarios'!$D84)</f>
        <v/>
      </c>
      <c r="E130" s="62"/>
      <c r="F130" s="62" t="str">
        <f>IF(ISBLANK('Stress Scenarios'!$E84),"",'Stress Scenarios'!$E84)</f>
        <v/>
      </c>
      <c r="G130" s="62"/>
      <c r="H130" s="62" t="str">
        <f>IF(ISBLANK('Stress Scenarios'!$F84),"",'Stress Scenarios'!$F84)</f>
        <v/>
      </c>
      <c r="I130" s="63"/>
    </row>
    <row r="131" spans="1:9" x14ac:dyDescent="0.25">
      <c r="A131" s="240" t="str">
        <f>IF(ISBLANK(KRIs!A50),"",KRIs!A50)</f>
        <v>Liquid Assets / Total Liabilities</v>
      </c>
      <c r="B131" s="280" t="str">
        <f>IF(ISBLANK(KRIs!B50),"",KRIs!B50)</f>
        <v/>
      </c>
      <c r="C131" s="280" t="str">
        <f>IF(ISBLANK(KRIs!C50),"",KRIs!C50)</f>
        <v/>
      </c>
      <c r="D131" s="281" t="str">
        <f>IF(ISBLANK('Stress Scenarios'!$D$46),"",'Stress Scenarios'!$D$46)</f>
        <v/>
      </c>
      <c r="E131" s="276"/>
      <c r="F131" s="281" t="str">
        <f>IF(ISBLANK('Stress Scenarios'!$E$46),"",'Stress Scenarios'!$E$46)</f>
        <v/>
      </c>
      <c r="G131" s="276"/>
      <c r="H131" s="281" t="str">
        <f>IF(ISBLANK('Stress Scenarios'!$F$46),"",'Stress Scenarios'!$F$46)</f>
        <v/>
      </c>
      <c r="I131" s="282"/>
    </row>
    <row r="132" spans="1:9" x14ac:dyDescent="0.25">
      <c r="A132" s="240" t="str">
        <f>IF(ISBLANK(KRIs!A51),"",KRIs!A51)</f>
        <v>Liquid Assets / Off balance sheet liabilities</v>
      </c>
      <c r="B132" s="280" t="str">
        <f>IF(ISBLANK(KRIs!B51),"",KRIs!B51)</f>
        <v/>
      </c>
      <c r="C132" s="280" t="str">
        <f>IF(ISBLANK(KRIs!C51),"",KRIs!C51)</f>
        <v/>
      </c>
      <c r="D132" s="281" t="str">
        <f>IF(ISBLANK('Stress Scenarios'!$D$47),"",'Stress Scenarios'!$D$47)</f>
        <v/>
      </c>
      <c r="E132" s="276"/>
      <c r="F132" s="281" t="str">
        <f>IF(ISBLANK('Stress Scenarios'!$E$47),"",'Stress Scenarios'!$E$47)</f>
        <v/>
      </c>
      <c r="G132" s="276"/>
      <c r="H132" s="281" t="str">
        <f>IF(ISBLANK('Stress Scenarios'!$F$47),"",'Stress Scenarios'!$F$47)</f>
        <v/>
      </c>
      <c r="I132" s="282"/>
    </row>
    <row r="133" spans="1:9" x14ac:dyDescent="0.25">
      <c r="A133" s="240" t="str">
        <f>IF(ISBLANK(KRIs!A52),"",KRIs!A52)</f>
        <v>Liquid Assets to FOH Requirement Ratio</v>
      </c>
      <c r="B133" s="280" t="str">
        <f>IF(ISBLANK(KRIs!B52),"",KRIs!B52)</f>
        <v/>
      </c>
      <c r="C133" s="280" t="str">
        <f>IF(ISBLANK(KRIs!C52),"",KRIs!C52)</f>
        <v/>
      </c>
      <c r="D133" s="281" t="str">
        <f>IF(ISBLANK('Stress Scenarios'!$D$48),"",'Stress Scenarios'!$D$48)</f>
        <v/>
      </c>
      <c r="E133" s="276"/>
      <c r="F133" s="281" t="str">
        <f>IF(ISBLANK('Stress Scenarios'!$E$48),"",'Stress Scenarios'!$E$48)</f>
        <v/>
      </c>
      <c r="G133" s="276"/>
      <c r="H133" s="281" t="str">
        <f>IF(ISBLANK('Stress Scenarios'!$F$48),"",'Stress Scenarios'!$F$48)</f>
        <v/>
      </c>
      <c r="I133" s="282"/>
    </row>
    <row r="134" spans="1:9" x14ac:dyDescent="0.25">
      <c r="A134" s="240" t="str">
        <f>IF(ISBLANK(KRIs!A53),"",KRIs!A53)</f>
        <v/>
      </c>
      <c r="B134" s="280" t="str">
        <f>IF(ISBLANK(KRIs!B53),"",KRIs!B53)</f>
        <v/>
      </c>
      <c r="C134" s="280" t="str">
        <f>IF(ISBLANK(KRIs!C53),"",KRIs!C53)</f>
        <v/>
      </c>
      <c r="D134" s="281" t="str">
        <f>IF(ISBLANK('Stress Scenarios'!$D$49),"",'Stress Scenarios'!$D$49)</f>
        <v/>
      </c>
      <c r="E134" s="276"/>
      <c r="F134" s="281" t="str">
        <f>IF(ISBLANK('Stress Scenarios'!$E$49),"",'Stress Scenarios'!$E$49)</f>
        <v/>
      </c>
      <c r="G134" s="276"/>
      <c r="H134" s="281" t="str">
        <f>IF(ISBLANK('Stress Scenarios'!$F$49),"",'Stress Scenarios'!$F$49)</f>
        <v/>
      </c>
      <c r="I134" s="282"/>
    </row>
    <row r="135" spans="1:9" x14ac:dyDescent="0.25">
      <c r="A135" s="186" t="s">
        <v>32</v>
      </c>
      <c r="B135" s="62"/>
      <c r="C135" s="62"/>
      <c r="D135" s="62" t="str">
        <f>IF(ISBLANK('Stress Scenarios'!$D89),"",'Stress Scenarios'!$D89)</f>
        <v/>
      </c>
      <c r="E135" s="62"/>
      <c r="F135" s="62" t="str">
        <f>IF(ISBLANK('Stress Scenarios'!$E89),"",'Stress Scenarios'!$E89)</f>
        <v/>
      </c>
      <c r="G135" s="62"/>
      <c r="H135" s="62" t="str">
        <f>IF(ISBLANK('Stress Scenarios'!$F89),"",'Stress Scenarios'!$F89)</f>
        <v/>
      </c>
      <c r="I135" s="63"/>
    </row>
    <row r="136" spans="1:9" x14ac:dyDescent="0.25">
      <c r="A136" s="240" t="str">
        <f>IF(ISBLANK(KRIs!A55),"",KRIs!A55)</f>
        <v xml:space="preserve">Return on Equity </v>
      </c>
      <c r="B136" s="280" t="str">
        <f>IF(ISBLANK(KRIs!B55),"",KRIs!B55)</f>
        <v/>
      </c>
      <c r="C136" s="280" t="str">
        <f>IF(ISBLANK(KRIs!C55),"",KRIs!C55)</f>
        <v/>
      </c>
      <c r="D136" s="281" t="str">
        <f>IF(ISBLANK('Stress Scenarios'!$D$51),"",'Stress Scenarios'!$D$51)</f>
        <v/>
      </c>
      <c r="E136" s="276"/>
      <c r="F136" s="281" t="str">
        <f>IF(ISBLANK('Stress Scenarios'!$E$51),"",'Stress Scenarios'!$E$51)</f>
        <v/>
      </c>
      <c r="G136" s="276"/>
      <c r="H136" s="281" t="str">
        <f>IF(ISBLANK('Stress Scenarios'!$F$51),"",'Stress Scenarios'!$F$51)</f>
        <v/>
      </c>
      <c r="I136" s="282"/>
    </row>
    <row r="137" spans="1:9" x14ac:dyDescent="0.25">
      <c r="A137" s="240" t="str">
        <f>IF(ISBLANK(KRIs!A56),"",KRIs!A56)</f>
        <v>Significant operational-losses</v>
      </c>
      <c r="B137" s="280" t="str">
        <f>IF(ISBLANK(KRIs!B56),"",KRIs!B56)</f>
        <v/>
      </c>
      <c r="C137" s="280" t="str">
        <f>IF(ISBLANK(KRIs!C56),"",KRIs!C56)</f>
        <v/>
      </c>
      <c r="D137" s="281" t="str">
        <f>IF(ISBLANK('Stress Scenarios'!$D$52),"",'Stress Scenarios'!$D$52)</f>
        <v/>
      </c>
      <c r="E137" s="276"/>
      <c r="F137" s="281" t="str">
        <f>IF(ISBLANK('Stress Scenarios'!$E$52),"",'Stress Scenarios'!$E$52)</f>
        <v/>
      </c>
      <c r="G137" s="276"/>
      <c r="H137" s="281" t="str">
        <f>IF(ISBLANK('Stress Scenarios'!$F$52),"",'Stress Scenarios'!$F$52)</f>
        <v/>
      </c>
      <c r="I137" s="282"/>
    </row>
    <row r="138" spans="1:9" x14ac:dyDescent="0.25">
      <c r="A138" s="240" t="str">
        <f>IF(ISBLANK(KRIs!A57),"",KRIs!A57)</f>
        <v/>
      </c>
      <c r="B138" s="280" t="str">
        <f>IF(ISBLANK(KRIs!B57),"",KRIs!B57)</f>
        <v/>
      </c>
      <c r="C138" s="280" t="str">
        <f>IF(ISBLANK(KRIs!C57),"",KRIs!C57)</f>
        <v/>
      </c>
      <c r="D138" s="281" t="str">
        <f>IF(ISBLANK('Stress Scenarios'!$D$53),"",'Stress Scenarios'!$D$53)</f>
        <v/>
      </c>
      <c r="E138" s="276"/>
      <c r="F138" s="281" t="str">
        <f>IF(ISBLANK('Stress Scenarios'!$E$53),"",'Stress Scenarios'!$E$53)</f>
        <v/>
      </c>
      <c r="G138" s="276"/>
      <c r="H138" s="281" t="str">
        <f>IF(ISBLANK('Stress Scenarios'!$F$53),"",'Stress Scenarios'!$F$53)</f>
        <v/>
      </c>
      <c r="I138" s="282"/>
    </row>
    <row r="139" spans="1:9" x14ac:dyDescent="0.25">
      <c r="A139" s="240" t="str">
        <f>IF(ISBLANK(KRIs!A58),"",KRIs!A58)</f>
        <v/>
      </c>
      <c r="B139" s="280" t="str">
        <f>IF(ISBLANK(KRIs!B58),"",KRIs!B58)</f>
        <v/>
      </c>
      <c r="C139" s="280" t="str">
        <f>IF(ISBLANK(KRIs!C58),"",KRIs!C58)</f>
        <v/>
      </c>
      <c r="D139" s="281" t="str">
        <f>IF(ISBLANK('Stress Scenarios'!$D$54),"",'Stress Scenarios'!$D$54)</f>
        <v/>
      </c>
      <c r="E139" s="276"/>
      <c r="F139" s="281" t="str">
        <f>IF(ISBLANK('Stress Scenarios'!$E$54),"",'Stress Scenarios'!$E$54)</f>
        <v/>
      </c>
      <c r="G139" s="276"/>
      <c r="H139" s="281" t="str">
        <f>IF(ISBLANK('Stress Scenarios'!$F$54),"",'Stress Scenarios'!$F$54)</f>
        <v/>
      </c>
      <c r="I139" s="282"/>
    </row>
    <row r="140" spans="1:9" x14ac:dyDescent="0.25">
      <c r="A140" s="186" t="s">
        <v>33</v>
      </c>
      <c r="B140" s="62"/>
      <c r="C140" s="62"/>
      <c r="D140" s="62" t="str">
        <f>IF(ISBLANK('Stress Scenarios'!$D94),"",'Stress Scenarios'!$D94)</f>
        <v/>
      </c>
      <c r="E140" s="62"/>
      <c r="F140" s="62" t="str">
        <f>IF(ISBLANK('Stress Scenarios'!$E94),"",'Stress Scenarios'!$E94)</f>
        <v/>
      </c>
      <c r="G140" s="62"/>
      <c r="H140" s="62" t="str">
        <f>IF(ISBLANK('Stress Scenarios'!$F94),"",'Stress Scenarios'!$F94)</f>
        <v/>
      </c>
      <c r="I140" s="63"/>
    </row>
    <row r="141" spans="1:9" x14ac:dyDescent="0.25">
      <c r="A141" s="240" t="str">
        <f>IF(ISBLANK(KRIs!A60),"",KRIs!A60)</f>
        <v/>
      </c>
      <c r="B141" s="280" t="str">
        <f>IF(ISBLANK(KRIs!B60),"",KRIs!B60)</f>
        <v/>
      </c>
      <c r="C141" s="280" t="str">
        <f>IF(ISBLANK(KRIs!C60),"",KRIs!C60)</f>
        <v/>
      </c>
      <c r="D141" s="281" t="str">
        <f>IF(ISBLANK('Stress Scenarios'!$D$56),"",'Stress Scenarios'!$D$56)</f>
        <v/>
      </c>
      <c r="E141" s="276"/>
      <c r="F141" s="281" t="str">
        <f>IF(ISBLANK('Stress Scenarios'!$E$56),"",'Stress Scenarios'!$E$56)</f>
        <v/>
      </c>
      <c r="G141" s="276"/>
      <c r="H141" s="281" t="str">
        <f>IF(ISBLANK('Stress Scenarios'!$F$56),"",'Stress Scenarios'!$F$56)</f>
        <v/>
      </c>
      <c r="I141" s="282"/>
    </row>
    <row r="142" spans="1:9" x14ac:dyDescent="0.25">
      <c r="A142" s="240" t="str">
        <f>IF(ISBLANK(KRIs!A61),"",KRIs!A61)</f>
        <v/>
      </c>
      <c r="B142" s="280" t="str">
        <f>IF(ISBLANK(KRIs!B61),"",KRIs!B61)</f>
        <v/>
      </c>
      <c r="C142" s="280" t="str">
        <f>IF(ISBLANK(KRIs!C61),"",KRIs!C61)</f>
        <v/>
      </c>
      <c r="D142" s="281" t="str">
        <f>IF(ISBLANK('Stress Scenarios'!$D$57),"",'Stress Scenarios'!$D$57)</f>
        <v/>
      </c>
      <c r="E142" s="276"/>
      <c r="F142" s="281" t="str">
        <f>IF(ISBLANK('Stress Scenarios'!$E$57),"",'Stress Scenarios'!$E$57)</f>
        <v/>
      </c>
      <c r="G142" s="276"/>
      <c r="H142" s="281" t="str">
        <f>IF(ISBLANK('Stress Scenarios'!$F$57),"",'Stress Scenarios'!$F$57)</f>
        <v/>
      </c>
      <c r="I142" s="282"/>
    </row>
    <row r="143" spans="1:9" x14ac:dyDescent="0.25">
      <c r="A143" s="240" t="str">
        <f>IF(ISBLANK(KRIs!A62),"",KRIs!A62)</f>
        <v/>
      </c>
      <c r="B143" s="280" t="str">
        <f>IF(ISBLANK(KRIs!B62),"",KRIs!B62)</f>
        <v/>
      </c>
      <c r="C143" s="280" t="str">
        <f>IF(ISBLANK(KRIs!C62),"",KRIs!C62)</f>
        <v/>
      </c>
      <c r="D143" s="281" t="str">
        <f>IF(ISBLANK('Stress Scenarios'!$D$58),"",'Stress Scenarios'!$D$58)</f>
        <v/>
      </c>
      <c r="E143" s="276"/>
      <c r="F143" s="281" t="str">
        <f>IF(ISBLANK('Stress Scenarios'!$E$58),"",'Stress Scenarios'!$E$58)</f>
        <v/>
      </c>
      <c r="G143" s="276"/>
      <c r="H143" s="281" t="str">
        <f>IF(ISBLANK('Stress Scenarios'!$F$58),"",'Stress Scenarios'!$F$58)</f>
        <v/>
      </c>
      <c r="I143" s="282"/>
    </row>
    <row r="144" spans="1:9" x14ac:dyDescent="0.25">
      <c r="H144" s="76" t="str">
        <f>IF(H119="","",IF(H119+1&lt;=$H$2,H119+1,""))</f>
        <v/>
      </c>
    </row>
    <row r="145" spans="1:9" ht="15.75" thickBot="1" x14ac:dyDescent="0.3">
      <c r="A145" s="53" t="s">
        <v>320</v>
      </c>
      <c r="B145" s="319" t="str">
        <f>IF(ISBLANK(P32),"",P32)</f>
        <v/>
      </c>
      <c r="C145" s="319"/>
      <c r="D145" s="319"/>
      <c r="E145" s="319"/>
      <c r="F145" s="319"/>
      <c r="G145" s="234">
        <v>3</v>
      </c>
    </row>
    <row r="146" spans="1:9" ht="15.75" thickBot="1" x14ac:dyDescent="0.3">
      <c r="A146" s="235" t="s">
        <v>45</v>
      </c>
      <c r="B146" s="604"/>
      <c r="C146" s="605"/>
      <c r="D146" s="236"/>
      <c r="E146" s="236"/>
      <c r="F146" s="236"/>
    </row>
    <row r="147" spans="1:9" ht="15.75" thickBot="1" x14ac:dyDescent="0.3">
      <c r="A147" s="235" t="s">
        <v>44</v>
      </c>
      <c r="B147" s="204"/>
      <c r="C147" s="202"/>
      <c r="D147" s="203"/>
      <c r="E147" s="203"/>
      <c r="F147" s="203"/>
    </row>
    <row r="148" spans="1:9" x14ac:dyDescent="0.25">
      <c r="A148" s="608"/>
      <c r="B148" s="609"/>
      <c r="C148" s="609"/>
      <c r="D148" s="609"/>
      <c r="E148" s="609"/>
      <c r="F148" s="610"/>
    </row>
    <row r="149" spans="1:9" x14ac:dyDescent="0.25">
      <c r="A149" s="611"/>
      <c r="B149" s="612"/>
      <c r="C149" s="612"/>
      <c r="D149" s="612"/>
      <c r="E149" s="612"/>
      <c r="F149" s="613"/>
    </row>
    <row r="150" spans="1:9" x14ac:dyDescent="0.25">
      <c r="A150" s="611"/>
      <c r="B150" s="612"/>
      <c r="C150" s="612"/>
      <c r="D150" s="612"/>
      <c r="E150" s="612"/>
      <c r="F150" s="613"/>
    </row>
    <row r="151" spans="1:9" x14ac:dyDescent="0.25">
      <c r="A151" s="611"/>
      <c r="B151" s="612"/>
      <c r="C151" s="612"/>
      <c r="D151" s="612"/>
      <c r="E151" s="612"/>
      <c r="F151" s="613"/>
    </row>
    <row r="152" spans="1:9" x14ac:dyDescent="0.25">
      <c r="A152" s="611"/>
      <c r="B152" s="612"/>
      <c r="C152" s="612"/>
      <c r="D152" s="612"/>
      <c r="E152" s="612"/>
      <c r="F152" s="613"/>
    </row>
    <row r="153" spans="1:9" x14ac:dyDescent="0.25">
      <c r="A153" s="611"/>
      <c r="B153" s="612"/>
      <c r="C153" s="612"/>
      <c r="D153" s="612"/>
      <c r="E153" s="612"/>
      <c r="F153" s="613"/>
    </row>
    <row r="154" spans="1:9" x14ac:dyDescent="0.25">
      <c r="A154" s="611"/>
      <c r="B154" s="612"/>
      <c r="C154" s="612"/>
      <c r="D154" s="612"/>
      <c r="E154" s="612"/>
      <c r="F154" s="613"/>
    </row>
    <row r="155" spans="1:9" x14ac:dyDescent="0.25">
      <c r="A155" s="611"/>
      <c r="B155" s="612"/>
      <c r="C155" s="612"/>
      <c r="D155" s="612"/>
      <c r="E155" s="612"/>
      <c r="F155" s="613"/>
    </row>
    <row r="156" spans="1:9" x14ac:dyDescent="0.25">
      <c r="A156" s="611"/>
      <c r="B156" s="612"/>
      <c r="C156" s="612"/>
      <c r="D156" s="612"/>
      <c r="E156" s="612"/>
      <c r="F156" s="613"/>
    </row>
    <row r="157" spans="1:9" x14ac:dyDescent="0.25">
      <c r="A157" s="611"/>
      <c r="B157" s="612"/>
      <c r="C157" s="612"/>
      <c r="D157" s="612"/>
      <c r="E157" s="612"/>
      <c r="F157" s="613"/>
    </row>
    <row r="158" spans="1:9" ht="15.75" thickBot="1" x14ac:dyDescent="0.3">
      <c r="A158" s="614"/>
      <c r="B158" s="615"/>
      <c r="C158" s="615"/>
      <c r="D158" s="615"/>
      <c r="E158" s="615"/>
      <c r="F158" s="616"/>
    </row>
    <row r="159" spans="1:9" x14ac:dyDescent="0.25">
      <c r="A159" s="116"/>
      <c r="B159" s="237"/>
      <c r="C159" s="237"/>
      <c r="D159" s="116"/>
      <c r="E159" s="116"/>
      <c r="F159" s="116"/>
    </row>
    <row r="160" spans="1:9" ht="23.65" customHeight="1" x14ac:dyDescent="0.25">
      <c r="A160" s="628" t="s">
        <v>26</v>
      </c>
      <c r="B160" s="622" t="s">
        <v>40</v>
      </c>
      <c r="C160" s="618" t="s">
        <v>41</v>
      </c>
      <c r="D160" s="629" t="s">
        <v>382</v>
      </c>
      <c r="E160" s="629"/>
      <c r="F160" s="629" t="s">
        <v>380</v>
      </c>
      <c r="G160" s="629"/>
      <c r="H160" s="629" t="s">
        <v>381</v>
      </c>
      <c r="I160" s="629"/>
    </row>
    <row r="161" spans="1:9" x14ac:dyDescent="0.25">
      <c r="A161" s="628"/>
      <c r="B161" s="622"/>
      <c r="C161" s="619"/>
      <c r="D161" s="238" t="s">
        <v>373</v>
      </c>
      <c r="E161" s="239" t="s">
        <v>374</v>
      </c>
      <c r="F161" s="238" t="s">
        <v>373</v>
      </c>
      <c r="G161" s="239" t="s">
        <v>374</v>
      </c>
      <c r="H161" s="238" t="s">
        <v>373</v>
      </c>
      <c r="I161" s="239" t="s">
        <v>374</v>
      </c>
    </row>
    <row r="162" spans="1:9" x14ac:dyDescent="0.25">
      <c r="A162" s="184" t="s">
        <v>30</v>
      </c>
      <c r="B162" s="72"/>
      <c r="C162" s="72"/>
      <c r="D162" s="72"/>
      <c r="E162" s="72"/>
      <c r="F162" s="72"/>
      <c r="G162" s="72"/>
      <c r="H162" s="72"/>
      <c r="I162" s="73"/>
    </row>
    <row r="163" spans="1:9" x14ac:dyDescent="0.25">
      <c r="A163" s="240" t="str">
        <f>IF(ISBLANK(KRIs!A43),"",KRIs!A43)</f>
        <v>Common Equity Tier 1 ratio</v>
      </c>
      <c r="B163" s="280" t="str">
        <f>IF(ISBLANK(KRIs!B43),"",KRIs!B43)</f>
        <v/>
      </c>
      <c r="C163" s="280" t="str">
        <f>IF(ISBLANK(KRIs!C43),"",KRIs!C43)</f>
        <v/>
      </c>
      <c r="D163" s="281" t="str">
        <f>IF(ISBLANK('Stress Scenarios'!$D$39),"",'Stress Scenarios'!$D$39)</f>
        <v/>
      </c>
      <c r="E163" s="276"/>
      <c r="F163" s="281" t="str">
        <f>IF(ISBLANK('Stress Scenarios'!$E$39),"",'Stress Scenarios'!$E$39)</f>
        <v/>
      </c>
      <c r="G163" s="276"/>
      <c r="H163" s="281" t="str">
        <f>IF(ISBLANK('Stress Scenarios'!$F$39),"",'Stress Scenarios'!$F$39)</f>
        <v/>
      </c>
      <c r="I163" s="282"/>
    </row>
    <row r="164" spans="1:9" x14ac:dyDescent="0.25">
      <c r="A164" s="240" t="str">
        <f>IF(ISBLANK(KRIs!A44),"",KRIs!A44)</f>
        <v>Total Capital ratio</v>
      </c>
      <c r="B164" s="280" t="str">
        <f>IF(ISBLANK(KRIs!B44),"",KRIs!B44)</f>
        <v/>
      </c>
      <c r="C164" s="280" t="str">
        <f>IF(ISBLANK(KRIs!C44),"",KRIs!C44)</f>
        <v/>
      </c>
      <c r="D164" s="281" t="str">
        <f>IF(ISBLANK('Stress Scenarios'!$D$40),"",'Stress Scenarios'!$D$40)</f>
        <v/>
      </c>
      <c r="E164" s="276"/>
      <c r="F164" s="281" t="str">
        <f>IF(ISBLANK('Stress Scenarios'!$E$40),"",'Stress Scenarios'!$E$40)</f>
        <v/>
      </c>
      <c r="G164" s="276"/>
      <c r="H164" s="281" t="str">
        <f>IF(ISBLANK('Stress Scenarios'!$F$40),"",'Stress Scenarios'!$F$40)</f>
        <v/>
      </c>
      <c r="I164" s="282"/>
    </row>
    <row r="165" spans="1:9" x14ac:dyDescent="0.25">
      <c r="A165" s="240" t="str">
        <f>IF(ISBLANK(KRIs!A45),"",KRIs!A45)</f>
        <v/>
      </c>
      <c r="B165" s="280" t="str">
        <f>IF(ISBLANK(KRIs!B45),"",KRIs!B45)</f>
        <v/>
      </c>
      <c r="C165" s="280" t="str">
        <f>IF(ISBLANK(KRIs!C45),"",KRIs!C45)</f>
        <v/>
      </c>
      <c r="D165" s="281" t="str">
        <f>IF(ISBLANK('Stress Scenarios'!$D$41),"",'Stress Scenarios'!$D$41)</f>
        <v/>
      </c>
      <c r="E165" s="276"/>
      <c r="F165" s="281" t="str">
        <f>IF(ISBLANK('Stress Scenarios'!$E$41),"",'Stress Scenarios'!$E$41)</f>
        <v/>
      </c>
      <c r="G165" s="276"/>
      <c r="H165" s="281" t="str">
        <f>IF(ISBLANK('Stress Scenarios'!$F$41),"",'Stress Scenarios'!$F$41)</f>
        <v/>
      </c>
      <c r="I165" s="282"/>
    </row>
    <row r="166" spans="1:9" x14ac:dyDescent="0.25">
      <c r="A166" s="240" t="str">
        <f>IF(ISBLANK(KRIs!A46),"",KRIs!A46)</f>
        <v/>
      </c>
      <c r="B166" s="280" t="str">
        <f>IF(ISBLANK(KRIs!B46),"",KRIs!B46)</f>
        <v/>
      </c>
      <c r="C166" s="280" t="str">
        <f>IF(ISBLANK(KRIs!C46),"",KRIs!C46)</f>
        <v/>
      </c>
      <c r="D166" s="281" t="str">
        <f>IF(ISBLANK('Stress Scenarios'!$D$42),"",'Stress Scenarios'!$D$42)</f>
        <v/>
      </c>
      <c r="E166" s="276"/>
      <c r="F166" s="281" t="str">
        <f>IF(ISBLANK('Stress Scenarios'!$E$42),"",'Stress Scenarios'!$E$42)</f>
        <v/>
      </c>
      <c r="G166" s="276"/>
      <c r="H166" s="281" t="str">
        <f>IF(ISBLANK('Stress Scenarios'!$F$42),"",'Stress Scenarios'!$F$42)</f>
        <v/>
      </c>
      <c r="I166" s="282"/>
    </row>
    <row r="167" spans="1:9" x14ac:dyDescent="0.25">
      <c r="A167" s="240" t="str">
        <f>IF(ISBLANK(KRIs!A47),"",KRIs!A47)</f>
        <v/>
      </c>
      <c r="B167" s="280" t="str">
        <f>IF(ISBLANK(KRIs!B47),"",KRIs!B47)</f>
        <v/>
      </c>
      <c r="C167" s="280" t="str">
        <f>IF(ISBLANK(KRIs!C47),"",KRIs!C47)</f>
        <v/>
      </c>
      <c r="D167" s="281" t="str">
        <f>IF(ISBLANK('Stress Scenarios'!$D$43),"",'Stress Scenarios'!$D$43)</f>
        <v/>
      </c>
      <c r="E167" s="276"/>
      <c r="F167" s="281" t="str">
        <f>IF(ISBLANK('Stress Scenarios'!$E$43),"",'Stress Scenarios'!$E$43)</f>
        <v/>
      </c>
      <c r="G167" s="276"/>
      <c r="H167" s="281" t="str">
        <f>IF(ISBLANK('Stress Scenarios'!$F$43),"",'Stress Scenarios'!$F$43)</f>
        <v/>
      </c>
      <c r="I167" s="282"/>
    </row>
    <row r="168" spans="1:9" x14ac:dyDescent="0.25">
      <c r="A168" s="240" t="str">
        <f>IF(ISBLANK(KRIs!A48),"",KRIs!A48)</f>
        <v/>
      </c>
      <c r="B168" s="280" t="str">
        <f>IF(ISBLANK(KRIs!B48),"",KRIs!B48)</f>
        <v/>
      </c>
      <c r="C168" s="280" t="str">
        <f>IF(ISBLANK(KRIs!C48),"",KRIs!C48)</f>
        <v/>
      </c>
      <c r="D168" s="281" t="str">
        <f>IF(ISBLANK('Stress Scenarios'!$D$44),"",'Stress Scenarios'!$D$44)</f>
        <v/>
      </c>
      <c r="E168" s="276"/>
      <c r="F168" s="281" t="str">
        <f>IF(ISBLANK('Stress Scenarios'!$E$44),"",'Stress Scenarios'!$E$44)</f>
        <v/>
      </c>
      <c r="G168" s="276"/>
      <c r="H168" s="281" t="str">
        <f>IF(ISBLANK('Stress Scenarios'!$F$44),"",'Stress Scenarios'!$F$44)</f>
        <v/>
      </c>
      <c r="I168" s="282"/>
    </row>
    <row r="169" spans="1:9" x14ac:dyDescent="0.25">
      <c r="A169" s="186" t="s">
        <v>31</v>
      </c>
      <c r="B169" s="62"/>
      <c r="C169" s="62"/>
      <c r="D169" s="62" t="str">
        <f>IF(ISBLANK('Stress Scenarios'!$D123),"",'Stress Scenarios'!$D123)</f>
        <v/>
      </c>
      <c r="E169" s="62"/>
      <c r="F169" s="62" t="str">
        <f>IF(ISBLANK('Stress Scenarios'!$E123),"",'Stress Scenarios'!$E123)</f>
        <v/>
      </c>
      <c r="G169" s="62"/>
      <c r="H169" s="62" t="str">
        <f>IF(ISBLANK('Stress Scenarios'!$F123),"",'Stress Scenarios'!$F123)</f>
        <v/>
      </c>
      <c r="I169" s="63"/>
    </row>
    <row r="170" spans="1:9" x14ac:dyDescent="0.25">
      <c r="A170" s="240" t="str">
        <f>IF(ISBLANK(KRIs!A50),"",KRIs!A50)</f>
        <v>Liquid Assets / Total Liabilities</v>
      </c>
      <c r="B170" s="280" t="str">
        <f>IF(ISBLANK(KRIs!B50),"",KRIs!B50)</f>
        <v/>
      </c>
      <c r="C170" s="280" t="str">
        <f>IF(ISBLANK(KRIs!C50),"",KRIs!C50)</f>
        <v/>
      </c>
      <c r="D170" s="281" t="str">
        <f>IF(ISBLANK('Stress Scenarios'!$D$46),"",'Stress Scenarios'!$D$46)</f>
        <v/>
      </c>
      <c r="E170" s="276"/>
      <c r="F170" s="281" t="str">
        <f>IF(ISBLANK('Stress Scenarios'!$E$46),"",'Stress Scenarios'!$E$46)</f>
        <v/>
      </c>
      <c r="G170" s="276"/>
      <c r="H170" s="281" t="str">
        <f>IF(ISBLANK('Stress Scenarios'!$F$46),"",'Stress Scenarios'!$F$46)</f>
        <v/>
      </c>
      <c r="I170" s="282"/>
    </row>
    <row r="171" spans="1:9" x14ac:dyDescent="0.25">
      <c r="A171" s="240" t="str">
        <f>IF(ISBLANK(KRIs!A51),"",KRIs!A51)</f>
        <v>Liquid Assets / Off balance sheet liabilities</v>
      </c>
      <c r="B171" s="280" t="str">
        <f>IF(ISBLANK(KRIs!B51),"",KRIs!B51)</f>
        <v/>
      </c>
      <c r="C171" s="280" t="str">
        <f>IF(ISBLANK(KRIs!C51),"",KRIs!C51)</f>
        <v/>
      </c>
      <c r="D171" s="281" t="str">
        <f>IF(ISBLANK('Stress Scenarios'!$D$47),"",'Stress Scenarios'!$D$47)</f>
        <v/>
      </c>
      <c r="E171" s="276"/>
      <c r="F171" s="281" t="str">
        <f>IF(ISBLANK('Stress Scenarios'!$E$47),"",'Stress Scenarios'!$E$47)</f>
        <v/>
      </c>
      <c r="G171" s="276"/>
      <c r="H171" s="281" t="str">
        <f>IF(ISBLANK('Stress Scenarios'!$F$47),"",'Stress Scenarios'!$F$47)</f>
        <v/>
      </c>
      <c r="I171" s="282"/>
    </row>
    <row r="172" spans="1:9" x14ac:dyDescent="0.25">
      <c r="A172" s="240" t="str">
        <f>IF(ISBLANK(KRIs!A52),"",KRIs!A52)</f>
        <v>Liquid Assets to FOH Requirement Ratio</v>
      </c>
      <c r="B172" s="280" t="str">
        <f>IF(ISBLANK(KRIs!B52),"",KRIs!B52)</f>
        <v/>
      </c>
      <c r="C172" s="280" t="str">
        <f>IF(ISBLANK(KRIs!C52),"",KRIs!C52)</f>
        <v/>
      </c>
      <c r="D172" s="281" t="str">
        <f>IF(ISBLANK('Stress Scenarios'!$D$48),"",'Stress Scenarios'!$D$48)</f>
        <v/>
      </c>
      <c r="E172" s="276"/>
      <c r="F172" s="281" t="str">
        <f>IF(ISBLANK('Stress Scenarios'!$E$48),"",'Stress Scenarios'!$E$48)</f>
        <v/>
      </c>
      <c r="G172" s="276"/>
      <c r="H172" s="281" t="str">
        <f>IF(ISBLANK('Stress Scenarios'!$F$48),"",'Stress Scenarios'!$F$48)</f>
        <v/>
      </c>
      <c r="I172" s="282"/>
    </row>
    <row r="173" spans="1:9" x14ac:dyDescent="0.25">
      <c r="A173" s="240" t="str">
        <f>IF(ISBLANK(KRIs!A53),"",KRIs!A53)</f>
        <v/>
      </c>
      <c r="B173" s="280" t="str">
        <f>IF(ISBLANK(KRIs!B53),"",KRIs!B53)</f>
        <v/>
      </c>
      <c r="C173" s="280" t="str">
        <f>IF(ISBLANK(KRIs!C53),"",KRIs!C53)</f>
        <v/>
      </c>
      <c r="D173" s="281" t="str">
        <f>IF(ISBLANK('Stress Scenarios'!$D$49),"",'Stress Scenarios'!$D$49)</f>
        <v/>
      </c>
      <c r="E173" s="276"/>
      <c r="F173" s="281" t="str">
        <f>IF(ISBLANK('Stress Scenarios'!$E$49),"",'Stress Scenarios'!$E$49)</f>
        <v/>
      </c>
      <c r="G173" s="276"/>
      <c r="H173" s="281" t="str">
        <f>IF(ISBLANK('Stress Scenarios'!$F$49),"",'Stress Scenarios'!$F$49)</f>
        <v/>
      </c>
      <c r="I173" s="282"/>
    </row>
    <row r="174" spans="1:9" x14ac:dyDescent="0.25">
      <c r="A174" s="186" t="s">
        <v>32</v>
      </c>
      <c r="B174" s="62"/>
      <c r="C174" s="62"/>
      <c r="D174" s="62" t="str">
        <f>IF(ISBLANK('Stress Scenarios'!$D128),"",'Stress Scenarios'!$D128)</f>
        <v/>
      </c>
      <c r="E174" s="62"/>
      <c r="F174" s="62" t="str">
        <f>IF(ISBLANK('Stress Scenarios'!$E128),"",'Stress Scenarios'!$E128)</f>
        <v/>
      </c>
      <c r="G174" s="62"/>
      <c r="H174" s="62" t="str">
        <f>IF(ISBLANK('Stress Scenarios'!$F128),"",'Stress Scenarios'!$F128)</f>
        <v/>
      </c>
      <c r="I174" s="63"/>
    </row>
    <row r="175" spans="1:9" x14ac:dyDescent="0.25">
      <c r="A175" s="240" t="str">
        <f>IF(ISBLANK(KRIs!A55),"",KRIs!A55)</f>
        <v xml:space="preserve">Return on Equity </v>
      </c>
      <c r="B175" s="280" t="str">
        <f>IF(ISBLANK(KRIs!B55),"",KRIs!B55)</f>
        <v/>
      </c>
      <c r="C175" s="280" t="str">
        <f>IF(ISBLANK(KRIs!C55),"",KRIs!C55)</f>
        <v/>
      </c>
      <c r="D175" s="281" t="str">
        <f>IF(ISBLANK('Stress Scenarios'!$D$51),"",'Stress Scenarios'!$D$51)</f>
        <v/>
      </c>
      <c r="E175" s="276"/>
      <c r="F175" s="281" t="str">
        <f>IF(ISBLANK('Stress Scenarios'!$E$51),"",'Stress Scenarios'!$E$51)</f>
        <v/>
      </c>
      <c r="G175" s="276"/>
      <c r="H175" s="281" t="str">
        <f>IF(ISBLANK('Stress Scenarios'!$F$51),"",'Stress Scenarios'!$F$51)</f>
        <v/>
      </c>
      <c r="I175" s="282"/>
    </row>
    <row r="176" spans="1:9" x14ac:dyDescent="0.25">
      <c r="A176" s="240" t="str">
        <f>IF(ISBLANK(KRIs!A56),"",KRIs!A56)</f>
        <v>Significant operational-losses</v>
      </c>
      <c r="B176" s="280" t="str">
        <f>IF(ISBLANK(KRIs!B56),"",KRIs!B56)</f>
        <v/>
      </c>
      <c r="C176" s="280" t="str">
        <f>IF(ISBLANK(KRIs!C56),"",KRIs!C56)</f>
        <v/>
      </c>
      <c r="D176" s="281" t="str">
        <f>IF(ISBLANK('Stress Scenarios'!$D$52),"",'Stress Scenarios'!$D$52)</f>
        <v/>
      </c>
      <c r="E176" s="276"/>
      <c r="F176" s="281" t="str">
        <f>IF(ISBLANK('Stress Scenarios'!$E$52),"",'Stress Scenarios'!$E$52)</f>
        <v/>
      </c>
      <c r="G176" s="276"/>
      <c r="H176" s="281" t="str">
        <f>IF(ISBLANK('Stress Scenarios'!$F$52),"",'Stress Scenarios'!$F$52)</f>
        <v/>
      </c>
      <c r="I176" s="282"/>
    </row>
    <row r="177" spans="1:9" x14ac:dyDescent="0.25">
      <c r="A177" s="240" t="str">
        <f>IF(ISBLANK(KRIs!A57),"",KRIs!A57)</f>
        <v/>
      </c>
      <c r="B177" s="280" t="str">
        <f>IF(ISBLANK(KRIs!B57),"",KRIs!B57)</f>
        <v/>
      </c>
      <c r="C177" s="280" t="str">
        <f>IF(ISBLANK(KRIs!C57),"",KRIs!C57)</f>
        <v/>
      </c>
      <c r="D177" s="281" t="str">
        <f>IF(ISBLANK('Stress Scenarios'!$D$53),"",'Stress Scenarios'!$D$53)</f>
        <v/>
      </c>
      <c r="E177" s="276"/>
      <c r="F177" s="281" t="str">
        <f>IF(ISBLANK('Stress Scenarios'!$E$53),"",'Stress Scenarios'!$E$53)</f>
        <v/>
      </c>
      <c r="G177" s="276"/>
      <c r="H177" s="281" t="str">
        <f>IF(ISBLANK('Stress Scenarios'!$F$53),"",'Stress Scenarios'!$F$53)</f>
        <v/>
      </c>
      <c r="I177" s="282"/>
    </row>
    <row r="178" spans="1:9" x14ac:dyDescent="0.25">
      <c r="A178" s="240" t="str">
        <f>IF(ISBLANK(KRIs!A58),"",KRIs!A58)</f>
        <v/>
      </c>
      <c r="B178" s="280" t="str">
        <f>IF(ISBLANK(KRIs!B58),"",KRIs!B58)</f>
        <v/>
      </c>
      <c r="C178" s="280" t="str">
        <f>IF(ISBLANK(KRIs!C58),"",KRIs!C58)</f>
        <v/>
      </c>
      <c r="D178" s="281" t="str">
        <f>IF(ISBLANK('Stress Scenarios'!$D$54),"",'Stress Scenarios'!$D$54)</f>
        <v/>
      </c>
      <c r="E178" s="276"/>
      <c r="F178" s="281" t="str">
        <f>IF(ISBLANK('Stress Scenarios'!$E$54),"",'Stress Scenarios'!$E$54)</f>
        <v/>
      </c>
      <c r="G178" s="276"/>
      <c r="H178" s="281" t="str">
        <f>IF(ISBLANK('Stress Scenarios'!$F$54),"",'Stress Scenarios'!$F$54)</f>
        <v/>
      </c>
      <c r="I178" s="282"/>
    </row>
    <row r="179" spans="1:9" x14ac:dyDescent="0.25">
      <c r="A179" s="186" t="s">
        <v>33</v>
      </c>
      <c r="B179" s="62"/>
      <c r="C179" s="62"/>
      <c r="D179" s="62" t="str">
        <f>IF(ISBLANK('Stress Scenarios'!$D133),"",'Stress Scenarios'!$D133)</f>
        <v/>
      </c>
      <c r="E179" s="62"/>
      <c r="F179" s="62" t="str">
        <f>IF(ISBLANK('Stress Scenarios'!$E133),"",'Stress Scenarios'!$E133)</f>
        <v/>
      </c>
      <c r="G179" s="62"/>
      <c r="H179" s="62" t="str">
        <f>IF(ISBLANK('Stress Scenarios'!$F133),"",'Stress Scenarios'!$F133)</f>
        <v/>
      </c>
      <c r="I179" s="63"/>
    </row>
    <row r="180" spans="1:9" x14ac:dyDescent="0.25">
      <c r="A180" s="240" t="str">
        <f>IF(ISBLANK(KRIs!A60),"",KRIs!A60)</f>
        <v/>
      </c>
      <c r="B180" s="280" t="str">
        <f>IF(ISBLANK(KRIs!B60),"",KRIs!B60)</f>
        <v/>
      </c>
      <c r="C180" s="280" t="str">
        <f>IF(ISBLANK(KRIs!C60),"",KRIs!C60)</f>
        <v/>
      </c>
      <c r="D180" s="281" t="str">
        <f>IF(ISBLANK('Stress Scenarios'!$D$56),"",'Stress Scenarios'!$D$56)</f>
        <v/>
      </c>
      <c r="E180" s="276"/>
      <c r="F180" s="281" t="str">
        <f>IF(ISBLANK('Stress Scenarios'!$E$56),"",'Stress Scenarios'!$E$56)</f>
        <v/>
      </c>
      <c r="G180" s="276"/>
      <c r="H180" s="281" t="str">
        <f>IF(ISBLANK('Stress Scenarios'!$F$56),"",'Stress Scenarios'!$F$56)</f>
        <v/>
      </c>
      <c r="I180" s="282"/>
    </row>
    <row r="181" spans="1:9" x14ac:dyDescent="0.25">
      <c r="A181" s="240" t="str">
        <f>IF(ISBLANK(KRIs!A61),"",KRIs!A61)</f>
        <v/>
      </c>
      <c r="B181" s="280" t="str">
        <f>IF(ISBLANK(KRIs!B61),"",KRIs!B61)</f>
        <v/>
      </c>
      <c r="C181" s="280" t="str">
        <f>IF(ISBLANK(KRIs!C61),"",KRIs!C61)</f>
        <v/>
      </c>
      <c r="D181" s="281" t="str">
        <f>IF(ISBLANK('Stress Scenarios'!$D$57),"",'Stress Scenarios'!$D$57)</f>
        <v/>
      </c>
      <c r="E181" s="276"/>
      <c r="F181" s="281" t="str">
        <f>IF(ISBLANK('Stress Scenarios'!$E$57),"",'Stress Scenarios'!$E$57)</f>
        <v/>
      </c>
      <c r="G181" s="276"/>
      <c r="H181" s="281" t="str">
        <f>IF(ISBLANK('Stress Scenarios'!$F$57),"",'Stress Scenarios'!$F$57)</f>
        <v/>
      </c>
      <c r="I181" s="282"/>
    </row>
    <row r="182" spans="1:9" x14ac:dyDescent="0.25">
      <c r="A182" s="240" t="str">
        <f>IF(ISBLANK(KRIs!A62),"",KRIs!A62)</f>
        <v/>
      </c>
      <c r="B182" s="280" t="str">
        <f>IF(ISBLANK(KRIs!B62),"",KRIs!B62)</f>
        <v/>
      </c>
      <c r="C182" s="280" t="str">
        <f>IF(ISBLANK(KRIs!C62),"",KRIs!C62)</f>
        <v/>
      </c>
      <c r="D182" s="281" t="str">
        <f>IF(ISBLANK('Stress Scenarios'!$D$58),"",'Stress Scenarios'!$D$58)</f>
        <v/>
      </c>
      <c r="E182" s="276"/>
      <c r="F182" s="281" t="str">
        <f>IF(ISBLANK('Stress Scenarios'!$E$58),"",'Stress Scenarios'!$E$58)</f>
        <v/>
      </c>
      <c r="G182" s="276"/>
      <c r="H182" s="281" t="str">
        <f>IF(ISBLANK('Stress Scenarios'!$F$58),"",'Stress Scenarios'!$F$58)</f>
        <v/>
      </c>
      <c r="I182" s="282"/>
    </row>
    <row r="184" spans="1:9" ht="15.75" thickBot="1" x14ac:dyDescent="0.3">
      <c r="A184" s="53" t="s">
        <v>322</v>
      </c>
      <c r="B184" s="319" t="str">
        <f>IF(ISBLANK(T32),"",T32)</f>
        <v/>
      </c>
      <c r="C184" s="319"/>
      <c r="D184" s="319"/>
      <c r="E184" s="319"/>
      <c r="F184" s="319"/>
      <c r="G184" s="234">
        <v>4</v>
      </c>
    </row>
    <row r="185" spans="1:9" ht="15.75" thickBot="1" x14ac:dyDescent="0.3">
      <c r="A185" s="235" t="s">
        <v>45</v>
      </c>
      <c r="B185" s="604"/>
      <c r="C185" s="605"/>
      <c r="D185" s="236"/>
      <c r="E185" s="236"/>
      <c r="F185" s="236"/>
    </row>
    <row r="186" spans="1:9" ht="15.75" thickBot="1" x14ac:dyDescent="0.3">
      <c r="A186" s="235" t="s">
        <v>44</v>
      </c>
      <c r="B186" s="204"/>
      <c r="C186" s="202"/>
      <c r="D186" s="203"/>
      <c r="E186" s="203"/>
      <c r="F186" s="203"/>
    </row>
    <row r="187" spans="1:9" x14ac:dyDescent="0.25">
      <c r="A187" s="608"/>
      <c r="B187" s="609"/>
      <c r="C187" s="609"/>
      <c r="D187" s="609"/>
      <c r="E187" s="609"/>
      <c r="F187" s="610"/>
    </row>
    <row r="188" spans="1:9" x14ac:dyDescent="0.25">
      <c r="A188" s="611"/>
      <c r="B188" s="612"/>
      <c r="C188" s="612"/>
      <c r="D188" s="612"/>
      <c r="E188" s="612"/>
      <c r="F188" s="613"/>
    </row>
    <row r="189" spans="1:9" x14ac:dyDescent="0.25">
      <c r="A189" s="611"/>
      <c r="B189" s="612"/>
      <c r="C189" s="612"/>
      <c r="D189" s="612"/>
      <c r="E189" s="612"/>
      <c r="F189" s="613"/>
    </row>
    <row r="190" spans="1:9" x14ac:dyDescent="0.25">
      <c r="A190" s="611"/>
      <c r="B190" s="612"/>
      <c r="C190" s="612"/>
      <c r="D190" s="612"/>
      <c r="E190" s="612"/>
      <c r="F190" s="613"/>
    </row>
    <row r="191" spans="1:9" x14ac:dyDescent="0.25">
      <c r="A191" s="611"/>
      <c r="B191" s="612"/>
      <c r="C191" s="612"/>
      <c r="D191" s="612"/>
      <c r="E191" s="612"/>
      <c r="F191" s="613"/>
    </row>
    <row r="192" spans="1:9" x14ac:dyDescent="0.25">
      <c r="A192" s="611"/>
      <c r="B192" s="612"/>
      <c r="C192" s="612"/>
      <c r="D192" s="612"/>
      <c r="E192" s="612"/>
      <c r="F192" s="613"/>
    </row>
    <row r="193" spans="1:9" x14ac:dyDescent="0.25">
      <c r="A193" s="611"/>
      <c r="B193" s="612"/>
      <c r="C193" s="612"/>
      <c r="D193" s="612"/>
      <c r="E193" s="612"/>
      <c r="F193" s="613"/>
    </row>
    <row r="194" spans="1:9" x14ac:dyDescent="0.25">
      <c r="A194" s="611"/>
      <c r="B194" s="612"/>
      <c r="C194" s="612"/>
      <c r="D194" s="612"/>
      <c r="E194" s="612"/>
      <c r="F194" s="613"/>
    </row>
    <row r="195" spans="1:9" x14ac:dyDescent="0.25">
      <c r="A195" s="611"/>
      <c r="B195" s="612"/>
      <c r="C195" s="612"/>
      <c r="D195" s="612"/>
      <c r="E195" s="612"/>
      <c r="F195" s="613"/>
    </row>
    <row r="196" spans="1:9" x14ac:dyDescent="0.25">
      <c r="A196" s="611"/>
      <c r="B196" s="612"/>
      <c r="C196" s="612"/>
      <c r="D196" s="612"/>
      <c r="E196" s="612"/>
      <c r="F196" s="613"/>
    </row>
    <row r="197" spans="1:9" ht="15.75" thickBot="1" x14ac:dyDescent="0.3">
      <c r="A197" s="614"/>
      <c r="B197" s="615"/>
      <c r="C197" s="615"/>
      <c r="D197" s="615"/>
      <c r="E197" s="615"/>
      <c r="F197" s="616"/>
    </row>
    <row r="198" spans="1:9" x14ac:dyDescent="0.25">
      <c r="A198" s="116"/>
      <c r="B198" s="237"/>
      <c r="C198" s="237"/>
      <c r="D198" s="116"/>
      <c r="E198" s="116"/>
      <c r="F198" s="116"/>
    </row>
    <row r="199" spans="1:9" ht="23.65" customHeight="1" x14ac:dyDescent="0.25">
      <c r="A199" s="628" t="s">
        <v>26</v>
      </c>
      <c r="B199" s="622" t="s">
        <v>40</v>
      </c>
      <c r="C199" s="618" t="s">
        <v>41</v>
      </c>
      <c r="D199" s="629" t="s">
        <v>382</v>
      </c>
      <c r="E199" s="629"/>
      <c r="F199" s="629" t="s">
        <v>380</v>
      </c>
      <c r="G199" s="629"/>
      <c r="H199" s="629" t="s">
        <v>381</v>
      </c>
      <c r="I199" s="629"/>
    </row>
    <row r="200" spans="1:9" x14ac:dyDescent="0.25">
      <c r="A200" s="628"/>
      <c r="B200" s="622"/>
      <c r="C200" s="619"/>
      <c r="D200" s="238" t="s">
        <v>373</v>
      </c>
      <c r="E200" s="239" t="s">
        <v>374</v>
      </c>
      <c r="F200" s="238" t="s">
        <v>373</v>
      </c>
      <c r="G200" s="239" t="s">
        <v>374</v>
      </c>
      <c r="H200" s="238" t="s">
        <v>373</v>
      </c>
      <c r="I200" s="239" t="s">
        <v>374</v>
      </c>
    </row>
    <row r="201" spans="1:9" x14ac:dyDescent="0.25">
      <c r="A201" s="184" t="s">
        <v>30</v>
      </c>
      <c r="B201" s="72"/>
      <c r="C201" s="72"/>
      <c r="D201" s="72"/>
      <c r="E201" s="72"/>
      <c r="F201" s="72"/>
      <c r="G201" s="72"/>
      <c r="H201" s="72"/>
      <c r="I201" s="73"/>
    </row>
    <row r="202" spans="1:9" x14ac:dyDescent="0.25">
      <c r="A202" s="240" t="str">
        <f>IF(ISBLANK(KRIs!A43),"",KRIs!A43)</f>
        <v>Common Equity Tier 1 ratio</v>
      </c>
      <c r="B202" s="280" t="str">
        <f>IF(ISBLANK(KRIs!B43),"",KRIs!B43)</f>
        <v/>
      </c>
      <c r="C202" s="280" t="str">
        <f>IF(ISBLANK(KRIs!C43),"",KRIs!C43)</f>
        <v/>
      </c>
      <c r="D202" s="281" t="str">
        <f>IF(ISBLANK('Stress Scenarios'!$D$39),"",'Stress Scenarios'!$D$39)</f>
        <v/>
      </c>
      <c r="E202" s="276"/>
      <c r="F202" s="281" t="str">
        <f>IF(ISBLANK('Stress Scenarios'!$E$39),"",'Stress Scenarios'!$E$39)</f>
        <v/>
      </c>
      <c r="G202" s="276"/>
      <c r="H202" s="281" t="str">
        <f>IF(ISBLANK('Stress Scenarios'!$F$39),"",'Stress Scenarios'!$F$39)</f>
        <v/>
      </c>
      <c r="I202" s="282"/>
    </row>
    <row r="203" spans="1:9" x14ac:dyDescent="0.25">
      <c r="A203" s="240" t="str">
        <f>IF(ISBLANK(KRIs!A44),"",KRIs!A44)</f>
        <v>Total Capital ratio</v>
      </c>
      <c r="B203" s="280" t="str">
        <f>IF(ISBLANK(KRIs!B44),"",KRIs!B44)</f>
        <v/>
      </c>
      <c r="C203" s="280" t="str">
        <f>IF(ISBLANK(KRIs!C44),"",KRIs!C44)</f>
        <v/>
      </c>
      <c r="D203" s="281" t="str">
        <f>IF(ISBLANK('Stress Scenarios'!$D$40),"",'Stress Scenarios'!$D$40)</f>
        <v/>
      </c>
      <c r="E203" s="276"/>
      <c r="F203" s="281" t="str">
        <f>IF(ISBLANK('Stress Scenarios'!$E$40),"",'Stress Scenarios'!$E$40)</f>
        <v/>
      </c>
      <c r="G203" s="276"/>
      <c r="H203" s="281" t="str">
        <f>IF(ISBLANK('Stress Scenarios'!$F$40),"",'Stress Scenarios'!$F$40)</f>
        <v/>
      </c>
      <c r="I203" s="282"/>
    </row>
    <row r="204" spans="1:9" x14ac:dyDescent="0.25">
      <c r="A204" s="240" t="str">
        <f>IF(ISBLANK(KRIs!A45),"",KRIs!A45)</f>
        <v/>
      </c>
      <c r="B204" s="280" t="str">
        <f>IF(ISBLANK(KRIs!B45),"",KRIs!B45)</f>
        <v/>
      </c>
      <c r="C204" s="280" t="str">
        <f>IF(ISBLANK(KRIs!C45),"",KRIs!C45)</f>
        <v/>
      </c>
      <c r="D204" s="281" t="str">
        <f>IF(ISBLANK('Stress Scenarios'!$D$41),"",'Stress Scenarios'!$D$41)</f>
        <v/>
      </c>
      <c r="E204" s="276"/>
      <c r="F204" s="281" t="str">
        <f>IF(ISBLANK('Stress Scenarios'!$E$41),"",'Stress Scenarios'!$E$41)</f>
        <v/>
      </c>
      <c r="G204" s="276"/>
      <c r="H204" s="281" t="str">
        <f>IF(ISBLANK('Stress Scenarios'!$F$41),"",'Stress Scenarios'!$F$41)</f>
        <v/>
      </c>
      <c r="I204" s="282"/>
    </row>
    <row r="205" spans="1:9" x14ac:dyDescent="0.25">
      <c r="A205" s="240" t="str">
        <f>IF(ISBLANK(KRIs!A46),"",KRIs!A46)</f>
        <v/>
      </c>
      <c r="B205" s="280" t="str">
        <f>IF(ISBLANK(KRIs!B46),"",KRIs!B46)</f>
        <v/>
      </c>
      <c r="C205" s="280" t="str">
        <f>IF(ISBLANK(KRIs!C46),"",KRIs!C46)</f>
        <v/>
      </c>
      <c r="D205" s="281" t="str">
        <f>IF(ISBLANK('Stress Scenarios'!$D$42),"",'Stress Scenarios'!$D$42)</f>
        <v/>
      </c>
      <c r="E205" s="276"/>
      <c r="F205" s="281" t="str">
        <f>IF(ISBLANK('Stress Scenarios'!$E$42),"",'Stress Scenarios'!$E$42)</f>
        <v/>
      </c>
      <c r="G205" s="276"/>
      <c r="H205" s="281" t="str">
        <f>IF(ISBLANK('Stress Scenarios'!$F$42),"",'Stress Scenarios'!$F$42)</f>
        <v/>
      </c>
      <c r="I205" s="282"/>
    </row>
    <row r="206" spans="1:9" x14ac:dyDescent="0.25">
      <c r="A206" s="240" t="str">
        <f>IF(ISBLANK(KRIs!A47),"",KRIs!A47)</f>
        <v/>
      </c>
      <c r="B206" s="280" t="str">
        <f>IF(ISBLANK(KRIs!B47),"",KRIs!B47)</f>
        <v/>
      </c>
      <c r="C206" s="280" t="str">
        <f>IF(ISBLANK(KRIs!C47),"",KRIs!C47)</f>
        <v/>
      </c>
      <c r="D206" s="281" t="str">
        <f>IF(ISBLANK('Stress Scenarios'!$D$43),"",'Stress Scenarios'!$D$43)</f>
        <v/>
      </c>
      <c r="E206" s="276"/>
      <c r="F206" s="281" t="str">
        <f>IF(ISBLANK('Stress Scenarios'!$E$43),"",'Stress Scenarios'!$E$43)</f>
        <v/>
      </c>
      <c r="G206" s="276"/>
      <c r="H206" s="281" t="str">
        <f>IF(ISBLANK('Stress Scenarios'!$F$43),"",'Stress Scenarios'!$F$43)</f>
        <v/>
      </c>
      <c r="I206" s="282"/>
    </row>
    <row r="207" spans="1:9" x14ac:dyDescent="0.25">
      <c r="A207" s="240" t="str">
        <f>IF(ISBLANK(KRIs!A48),"",KRIs!A48)</f>
        <v/>
      </c>
      <c r="B207" s="280" t="str">
        <f>IF(ISBLANK(KRIs!B48),"",KRIs!B48)</f>
        <v/>
      </c>
      <c r="C207" s="280" t="str">
        <f>IF(ISBLANK(KRIs!C48),"",KRIs!C48)</f>
        <v/>
      </c>
      <c r="D207" s="281" t="str">
        <f>IF(ISBLANK('Stress Scenarios'!$D$44),"",'Stress Scenarios'!$D$44)</f>
        <v/>
      </c>
      <c r="E207" s="276"/>
      <c r="F207" s="281" t="str">
        <f>IF(ISBLANK('Stress Scenarios'!$E$44),"",'Stress Scenarios'!$E$44)</f>
        <v/>
      </c>
      <c r="G207" s="276"/>
      <c r="H207" s="281" t="str">
        <f>IF(ISBLANK('Stress Scenarios'!$F$44),"",'Stress Scenarios'!$F$44)</f>
        <v/>
      </c>
      <c r="I207" s="282"/>
    </row>
    <row r="208" spans="1:9" x14ac:dyDescent="0.25">
      <c r="A208" s="186" t="s">
        <v>31</v>
      </c>
      <c r="B208" s="62"/>
      <c r="C208" s="62"/>
      <c r="D208" s="62" t="str">
        <f>IF(ISBLANK('Stress Scenarios'!$D162),"",'Stress Scenarios'!$D162)</f>
        <v/>
      </c>
      <c r="E208" s="62"/>
      <c r="F208" s="62" t="str">
        <f>IF(ISBLANK('Stress Scenarios'!$E162),"",'Stress Scenarios'!$E162)</f>
        <v/>
      </c>
      <c r="G208" s="62"/>
      <c r="H208" s="62" t="str">
        <f>IF(ISBLANK('Stress Scenarios'!$F162),"",'Stress Scenarios'!$F162)</f>
        <v/>
      </c>
      <c r="I208" s="63"/>
    </row>
    <row r="209" spans="1:9" x14ac:dyDescent="0.25">
      <c r="A209" s="240" t="str">
        <f>IF(ISBLANK(KRIs!A50),"",KRIs!A50)</f>
        <v>Liquid Assets / Total Liabilities</v>
      </c>
      <c r="B209" s="280" t="str">
        <f>IF(ISBLANK(KRIs!B50),"",KRIs!B50)</f>
        <v/>
      </c>
      <c r="C209" s="280" t="str">
        <f>IF(ISBLANK(KRIs!C50),"",KRIs!C50)</f>
        <v/>
      </c>
      <c r="D209" s="281" t="str">
        <f>IF(ISBLANK('Stress Scenarios'!$D$46),"",'Stress Scenarios'!$D$46)</f>
        <v/>
      </c>
      <c r="E209" s="276"/>
      <c r="F209" s="281" t="str">
        <f>IF(ISBLANK('Stress Scenarios'!$E$46),"",'Stress Scenarios'!$E$46)</f>
        <v/>
      </c>
      <c r="G209" s="276"/>
      <c r="H209" s="281" t="str">
        <f>IF(ISBLANK('Stress Scenarios'!$F$46),"",'Stress Scenarios'!$F$46)</f>
        <v/>
      </c>
      <c r="I209" s="282"/>
    </row>
    <row r="210" spans="1:9" x14ac:dyDescent="0.25">
      <c r="A210" s="240" t="str">
        <f>IF(ISBLANK(KRIs!A51),"",KRIs!A51)</f>
        <v>Liquid Assets / Off balance sheet liabilities</v>
      </c>
      <c r="B210" s="280" t="str">
        <f>IF(ISBLANK(KRIs!B51),"",KRIs!B51)</f>
        <v/>
      </c>
      <c r="C210" s="280" t="str">
        <f>IF(ISBLANK(KRIs!C51),"",KRIs!C51)</f>
        <v/>
      </c>
      <c r="D210" s="281" t="str">
        <f>IF(ISBLANK('Stress Scenarios'!$D$47),"",'Stress Scenarios'!$D$47)</f>
        <v/>
      </c>
      <c r="E210" s="276"/>
      <c r="F210" s="281" t="str">
        <f>IF(ISBLANK('Stress Scenarios'!$E$47),"",'Stress Scenarios'!$E$47)</f>
        <v/>
      </c>
      <c r="G210" s="276"/>
      <c r="H210" s="281" t="str">
        <f>IF(ISBLANK('Stress Scenarios'!$F$47),"",'Stress Scenarios'!$F$47)</f>
        <v/>
      </c>
      <c r="I210" s="282"/>
    </row>
    <row r="211" spans="1:9" x14ac:dyDescent="0.25">
      <c r="A211" s="240" t="str">
        <f>IF(ISBLANK(KRIs!A52),"",KRIs!A52)</f>
        <v>Liquid Assets to FOH Requirement Ratio</v>
      </c>
      <c r="B211" s="280" t="str">
        <f>IF(ISBLANK(KRIs!B52),"",KRIs!B52)</f>
        <v/>
      </c>
      <c r="C211" s="280" t="str">
        <f>IF(ISBLANK(KRIs!C52),"",KRIs!C52)</f>
        <v/>
      </c>
      <c r="D211" s="281" t="str">
        <f>IF(ISBLANK('Stress Scenarios'!$D$48),"",'Stress Scenarios'!$D$48)</f>
        <v/>
      </c>
      <c r="E211" s="276"/>
      <c r="F211" s="281" t="str">
        <f>IF(ISBLANK('Stress Scenarios'!$E$48),"",'Stress Scenarios'!$E$48)</f>
        <v/>
      </c>
      <c r="G211" s="276"/>
      <c r="H211" s="281" t="str">
        <f>IF(ISBLANK('Stress Scenarios'!$F$48),"",'Stress Scenarios'!$F$48)</f>
        <v/>
      </c>
      <c r="I211" s="282"/>
    </row>
    <row r="212" spans="1:9" x14ac:dyDescent="0.25">
      <c r="A212" s="240" t="str">
        <f>IF(ISBLANK(KRIs!A53),"",KRIs!A53)</f>
        <v/>
      </c>
      <c r="B212" s="280" t="str">
        <f>IF(ISBLANK(KRIs!B53),"",KRIs!B53)</f>
        <v/>
      </c>
      <c r="C212" s="280" t="str">
        <f>IF(ISBLANK(KRIs!C53),"",KRIs!C53)</f>
        <v/>
      </c>
      <c r="D212" s="281" t="str">
        <f>IF(ISBLANK('Stress Scenarios'!$D$49),"",'Stress Scenarios'!$D$49)</f>
        <v/>
      </c>
      <c r="E212" s="276"/>
      <c r="F212" s="281" t="str">
        <f>IF(ISBLANK('Stress Scenarios'!$E$49),"",'Stress Scenarios'!$E$49)</f>
        <v/>
      </c>
      <c r="G212" s="276"/>
      <c r="H212" s="281" t="str">
        <f>IF(ISBLANK('Stress Scenarios'!$F$49),"",'Stress Scenarios'!$F$49)</f>
        <v/>
      </c>
      <c r="I212" s="282"/>
    </row>
    <row r="213" spans="1:9" x14ac:dyDescent="0.25">
      <c r="A213" s="186" t="s">
        <v>32</v>
      </c>
      <c r="B213" s="62"/>
      <c r="C213" s="62"/>
      <c r="D213" s="62" t="str">
        <f>IF(ISBLANK('Stress Scenarios'!$D167),"",'Stress Scenarios'!$D167)</f>
        <v/>
      </c>
      <c r="E213" s="62"/>
      <c r="F213" s="62" t="str">
        <f>IF(ISBLANK('Stress Scenarios'!$E167),"",'Stress Scenarios'!$E167)</f>
        <v/>
      </c>
      <c r="G213" s="62"/>
      <c r="H213" s="62" t="str">
        <f>IF(ISBLANK('Stress Scenarios'!$F167),"",'Stress Scenarios'!$F167)</f>
        <v/>
      </c>
      <c r="I213" s="63"/>
    </row>
    <row r="214" spans="1:9" x14ac:dyDescent="0.25">
      <c r="A214" s="240" t="str">
        <f>IF(ISBLANK(KRIs!A55),"",KRIs!A55)</f>
        <v xml:space="preserve">Return on Equity </v>
      </c>
      <c r="B214" s="280" t="str">
        <f>IF(ISBLANK(KRIs!B55),"",KRIs!B55)</f>
        <v/>
      </c>
      <c r="C214" s="280" t="str">
        <f>IF(ISBLANK(KRIs!C55),"",KRIs!C55)</f>
        <v/>
      </c>
      <c r="D214" s="281" t="str">
        <f>IF(ISBLANK('Stress Scenarios'!$D$51),"",'Stress Scenarios'!$D$51)</f>
        <v/>
      </c>
      <c r="E214" s="276"/>
      <c r="F214" s="281" t="str">
        <f>IF(ISBLANK('Stress Scenarios'!$E$51),"",'Stress Scenarios'!$E$51)</f>
        <v/>
      </c>
      <c r="G214" s="276"/>
      <c r="H214" s="281" t="str">
        <f>IF(ISBLANK('Stress Scenarios'!$F$51),"",'Stress Scenarios'!$F$51)</f>
        <v/>
      </c>
      <c r="I214" s="282"/>
    </row>
    <row r="215" spans="1:9" x14ac:dyDescent="0.25">
      <c r="A215" s="240" t="str">
        <f>IF(ISBLANK(KRIs!A56),"",KRIs!A56)</f>
        <v>Significant operational-losses</v>
      </c>
      <c r="B215" s="280" t="str">
        <f>IF(ISBLANK(KRIs!B56),"",KRIs!B56)</f>
        <v/>
      </c>
      <c r="C215" s="280" t="str">
        <f>IF(ISBLANK(KRIs!C56),"",KRIs!C56)</f>
        <v/>
      </c>
      <c r="D215" s="281" t="str">
        <f>IF(ISBLANK('Stress Scenarios'!$D$52),"",'Stress Scenarios'!$D$52)</f>
        <v/>
      </c>
      <c r="E215" s="276"/>
      <c r="F215" s="281" t="str">
        <f>IF(ISBLANK('Stress Scenarios'!$E$52),"",'Stress Scenarios'!$E$52)</f>
        <v/>
      </c>
      <c r="G215" s="276"/>
      <c r="H215" s="281" t="str">
        <f>IF(ISBLANK('Stress Scenarios'!$F$52),"",'Stress Scenarios'!$F$52)</f>
        <v/>
      </c>
      <c r="I215" s="282"/>
    </row>
    <row r="216" spans="1:9" x14ac:dyDescent="0.25">
      <c r="A216" s="240" t="str">
        <f>IF(ISBLANK(KRIs!A57),"",KRIs!A57)</f>
        <v/>
      </c>
      <c r="B216" s="280" t="str">
        <f>IF(ISBLANK(KRIs!B57),"",KRIs!B57)</f>
        <v/>
      </c>
      <c r="C216" s="280" t="str">
        <f>IF(ISBLANK(KRIs!C57),"",KRIs!C57)</f>
        <v/>
      </c>
      <c r="D216" s="281" t="str">
        <f>IF(ISBLANK('Stress Scenarios'!$D$53),"",'Stress Scenarios'!$D$53)</f>
        <v/>
      </c>
      <c r="E216" s="276"/>
      <c r="F216" s="281" t="str">
        <f>IF(ISBLANK('Stress Scenarios'!$E$53),"",'Stress Scenarios'!$E$53)</f>
        <v/>
      </c>
      <c r="G216" s="276"/>
      <c r="H216" s="281" t="str">
        <f>IF(ISBLANK('Stress Scenarios'!$F$53),"",'Stress Scenarios'!$F$53)</f>
        <v/>
      </c>
      <c r="I216" s="282"/>
    </row>
    <row r="217" spans="1:9" x14ac:dyDescent="0.25">
      <c r="A217" s="240" t="str">
        <f>IF(ISBLANK(KRIs!A58),"",KRIs!A58)</f>
        <v/>
      </c>
      <c r="B217" s="280" t="str">
        <f>IF(ISBLANK(KRIs!B58),"",KRIs!B58)</f>
        <v/>
      </c>
      <c r="C217" s="280" t="str">
        <f>IF(ISBLANK(KRIs!C58),"",KRIs!C58)</f>
        <v/>
      </c>
      <c r="D217" s="281" t="str">
        <f>IF(ISBLANK('Stress Scenarios'!$D$54),"",'Stress Scenarios'!$D$54)</f>
        <v/>
      </c>
      <c r="E217" s="276"/>
      <c r="F217" s="281" t="str">
        <f>IF(ISBLANK('Stress Scenarios'!$E$54),"",'Stress Scenarios'!$E$54)</f>
        <v/>
      </c>
      <c r="G217" s="276"/>
      <c r="H217" s="281" t="str">
        <f>IF(ISBLANK('Stress Scenarios'!$F$54),"",'Stress Scenarios'!$F$54)</f>
        <v/>
      </c>
      <c r="I217" s="282"/>
    </row>
    <row r="218" spans="1:9" x14ac:dyDescent="0.25">
      <c r="A218" s="186" t="s">
        <v>33</v>
      </c>
      <c r="B218" s="62"/>
      <c r="C218" s="62"/>
      <c r="D218" s="62" t="str">
        <f>IF(ISBLANK('Stress Scenarios'!$D172),"",'Stress Scenarios'!$D172)</f>
        <v/>
      </c>
      <c r="E218" s="62"/>
      <c r="F218" s="62" t="str">
        <f>IF(ISBLANK('Stress Scenarios'!$E172),"",'Stress Scenarios'!$E172)</f>
        <v/>
      </c>
      <c r="G218" s="62"/>
      <c r="H218" s="62" t="str">
        <f>IF(ISBLANK('Stress Scenarios'!$F172),"",'Stress Scenarios'!$F172)</f>
        <v/>
      </c>
      <c r="I218" s="63"/>
    </row>
    <row r="219" spans="1:9" x14ac:dyDescent="0.25">
      <c r="A219" s="240" t="str">
        <f>IF(ISBLANK(KRIs!A60),"",KRIs!A60)</f>
        <v/>
      </c>
      <c r="B219" s="280" t="str">
        <f>IF(ISBLANK(KRIs!B60),"",KRIs!B60)</f>
        <v/>
      </c>
      <c r="C219" s="280" t="str">
        <f>IF(ISBLANK(KRIs!C60),"",KRIs!C60)</f>
        <v/>
      </c>
      <c r="D219" s="281" t="str">
        <f>IF(ISBLANK('Stress Scenarios'!$D$56),"",'Stress Scenarios'!$D$56)</f>
        <v/>
      </c>
      <c r="E219" s="276"/>
      <c r="F219" s="281" t="str">
        <f>IF(ISBLANK('Stress Scenarios'!$E$56),"",'Stress Scenarios'!$E$56)</f>
        <v/>
      </c>
      <c r="G219" s="276"/>
      <c r="H219" s="281" t="str">
        <f>IF(ISBLANK('Stress Scenarios'!$F$56),"",'Stress Scenarios'!$F$56)</f>
        <v/>
      </c>
      <c r="I219" s="282"/>
    </row>
    <row r="220" spans="1:9" x14ac:dyDescent="0.25">
      <c r="A220" s="240" t="str">
        <f>IF(ISBLANK(KRIs!A61),"",KRIs!A61)</f>
        <v/>
      </c>
      <c r="B220" s="280" t="str">
        <f>IF(ISBLANK(KRIs!B61),"",KRIs!B61)</f>
        <v/>
      </c>
      <c r="C220" s="280" t="str">
        <f>IF(ISBLANK(KRIs!C61),"",KRIs!C61)</f>
        <v/>
      </c>
      <c r="D220" s="281" t="str">
        <f>IF(ISBLANK('Stress Scenarios'!$D$57),"",'Stress Scenarios'!$D$57)</f>
        <v/>
      </c>
      <c r="E220" s="276"/>
      <c r="F220" s="281" t="str">
        <f>IF(ISBLANK('Stress Scenarios'!$E$57),"",'Stress Scenarios'!$E$57)</f>
        <v/>
      </c>
      <c r="G220" s="276"/>
      <c r="H220" s="281" t="str">
        <f>IF(ISBLANK('Stress Scenarios'!$F$57),"",'Stress Scenarios'!$F$57)</f>
        <v/>
      </c>
      <c r="I220" s="282"/>
    </row>
    <row r="221" spans="1:9" x14ac:dyDescent="0.25">
      <c r="A221" s="240" t="str">
        <f>IF(ISBLANK(KRIs!A62),"",KRIs!A62)</f>
        <v/>
      </c>
      <c r="B221" s="280" t="str">
        <f>IF(ISBLANK(KRIs!B62),"",KRIs!B62)</f>
        <v/>
      </c>
      <c r="C221" s="280" t="str">
        <f>IF(ISBLANK(KRIs!C62),"",KRIs!C62)</f>
        <v/>
      </c>
      <c r="D221" s="281" t="str">
        <f>IF(ISBLANK('Stress Scenarios'!$D$58),"",'Stress Scenarios'!$D$58)</f>
        <v/>
      </c>
      <c r="E221" s="276"/>
      <c r="F221" s="281" t="str">
        <f>IF(ISBLANK('Stress Scenarios'!$E$58),"",'Stress Scenarios'!$E$58)</f>
        <v/>
      </c>
      <c r="G221" s="276"/>
      <c r="H221" s="281" t="str">
        <f>IF(ISBLANK('Stress Scenarios'!$F$58),"",'Stress Scenarios'!$F$58)</f>
        <v/>
      </c>
      <c r="I221" s="282"/>
    </row>
    <row r="223" spans="1:9" ht="15.75" thickBot="1" x14ac:dyDescent="0.3">
      <c r="A223" s="53" t="s">
        <v>323</v>
      </c>
      <c r="B223" s="319" t="str">
        <f>IF(ISBLANK(X32),"",X32)</f>
        <v/>
      </c>
      <c r="C223" s="319"/>
      <c r="D223" s="319"/>
      <c r="E223" s="319"/>
      <c r="F223" s="319"/>
      <c r="G223" s="234">
        <v>5</v>
      </c>
    </row>
    <row r="224" spans="1:9" ht="15.75" thickBot="1" x14ac:dyDescent="0.3">
      <c r="A224" s="235" t="s">
        <v>45</v>
      </c>
      <c r="B224" s="604"/>
      <c r="C224" s="605"/>
      <c r="D224" s="236"/>
      <c r="E224" s="236"/>
      <c r="F224" s="236"/>
    </row>
    <row r="225" spans="1:9" ht="15.75" thickBot="1" x14ac:dyDescent="0.3">
      <c r="A225" s="235" t="s">
        <v>44</v>
      </c>
      <c r="B225" s="204"/>
      <c r="C225" s="202"/>
      <c r="D225" s="203"/>
      <c r="E225" s="203"/>
      <c r="F225" s="203"/>
    </row>
    <row r="226" spans="1:9" x14ac:dyDescent="0.25">
      <c r="A226" s="608"/>
      <c r="B226" s="609"/>
      <c r="C226" s="609"/>
      <c r="D226" s="609"/>
      <c r="E226" s="609"/>
      <c r="F226" s="610"/>
    </row>
    <row r="227" spans="1:9" x14ac:dyDescent="0.25">
      <c r="A227" s="611"/>
      <c r="B227" s="612"/>
      <c r="C227" s="612"/>
      <c r="D227" s="612"/>
      <c r="E227" s="612"/>
      <c r="F227" s="613"/>
    </row>
    <row r="228" spans="1:9" x14ac:dyDescent="0.25">
      <c r="A228" s="611"/>
      <c r="B228" s="612"/>
      <c r="C228" s="612"/>
      <c r="D228" s="612"/>
      <c r="E228" s="612"/>
      <c r="F228" s="613"/>
    </row>
    <row r="229" spans="1:9" x14ac:dyDescent="0.25">
      <c r="A229" s="611"/>
      <c r="B229" s="612"/>
      <c r="C229" s="612"/>
      <c r="D229" s="612"/>
      <c r="E229" s="612"/>
      <c r="F229" s="613"/>
    </row>
    <row r="230" spans="1:9" x14ac:dyDescent="0.25">
      <c r="A230" s="611"/>
      <c r="B230" s="612"/>
      <c r="C230" s="612"/>
      <c r="D230" s="612"/>
      <c r="E230" s="612"/>
      <c r="F230" s="613"/>
    </row>
    <row r="231" spans="1:9" x14ac:dyDescent="0.25">
      <c r="A231" s="611"/>
      <c r="B231" s="612"/>
      <c r="C231" s="612"/>
      <c r="D231" s="612"/>
      <c r="E231" s="612"/>
      <c r="F231" s="613"/>
    </row>
    <row r="232" spans="1:9" x14ac:dyDescent="0.25">
      <c r="A232" s="611"/>
      <c r="B232" s="612"/>
      <c r="C232" s="612"/>
      <c r="D232" s="612"/>
      <c r="E232" s="612"/>
      <c r="F232" s="613"/>
    </row>
    <row r="233" spans="1:9" x14ac:dyDescent="0.25">
      <c r="A233" s="611"/>
      <c r="B233" s="612"/>
      <c r="C233" s="612"/>
      <c r="D233" s="612"/>
      <c r="E233" s="612"/>
      <c r="F233" s="613"/>
    </row>
    <row r="234" spans="1:9" x14ac:dyDescent="0.25">
      <c r="A234" s="611"/>
      <c r="B234" s="612"/>
      <c r="C234" s="612"/>
      <c r="D234" s="612"/>
      <c r="E234" s="612"/>
      <c r="F234" s="613"/>
    </row>
    <row r="235" spans="1:9" x14ac:dyDescent="0.25">
      <c r="A235" s="611"/>
      <c r="B235" s="612"/>
      <c r="C235" s="612"/>
      <c r="D235" s="612"/>
      <c r="E235" s="612"/>
      <c r="F235" s="613"/>
    </row>
    <row r="236" spans="1:9" ht="15.75" thickBot="1" x14ac:dyDescent="0.3">
      <c r="A236" s="614"/>
      <c r="B236" s="615"/>
      <c r="C236" s="615"/>
      <c r="D236" s="615"/>
      <c r="E236" s="615"/>
      <c r="F236" s="616"/>
    </row>
    <row r="237" spans="1:9" x14ac:dyDescent="0.25">
      <c r="A237" s="116"/>
      <c r="B237" s="237"/>
      <c r="C237" s="237"/>
      <c r="D237" s="116"/>
      <c r="E237" s="116"/>
      <c r="F237" s="116"/>
    </row>
    <row r="238" spans="1:9" ht="23.65" customHeight="1" x14ac:dyDescent="0.25">
      <c r="A238" s="628" t="s">
        <v>26</v>
      </c>
      <c r="B238" s="622" t="s">
        <v>40</v>
      </c>
      <c r="C238" s="618" t="s">
        <v>41</v>
      </c>
      <c r="D238" s="629" t="s">
        <v>382</v>
      </c>
      <c r="E238" s="629"/>
      <c r="F238" s="629" t="s">
        <v>380</v>
      </c>
      <c r="G238" s="629"/>
      <c r="H238" s="629" t="s">
        <v>381</v>
      </c>
      <c r="I238" s="629"/>
    </row>
    <row r="239" spans="1:9" x14ac:dyDescent="0.25">
      <c r="A239" s="628"/>
      <c r="B239" s="622"/>
      <c r="C239" s="619"/>
      <c r="D239" s="238" t="s">
        <v>373</v>
      </c>
      <c r="E239" s="239" t="s">
        <v>374</v>
      </c>
      <c r="F239" s="238" t="s">
        <v>373</v>
      </c>
      <c r="G239" s="239" t="s">
        <v>374</v>
      </c>
      <c r="H239" s="238" t="s">
        <v>373</v>
      </c>
      <c r="I239" s="239" t="s">
        <v>374</v>
      </c>
    </row>
    <row r="240" spans="1:9" x14ac:dyDescent="0.25">
      <c r="A240" s="184" t="s">
        <v>30</v>
      </c>
      <c r="B240" s="72"/>
      <c r="C240" s="72"/>
      <c r="D240" s="72"/>
      <c r="E240" s="72"/>
      <c r="F240" s="72"/>
      <c r="G240" s="72"/>
      <c r="H240" s="72"/>
      <c r="I240" s="241"/>
    </row>
    <row r="241" spans="1:9" x14ac:dyDescent="0.25">
      <c r="A241" s="240" t="str">
        <f>IF(ISBLANK(KRIs!A43),"",KRIs!A43)</f>
        <v>Common Equity Tier 1 ratio</v>
      </c>
      <c r="B241" s="280" t="str">
        <f>IF(ISBLANK(KRIs!B43),"",KRIs!B43)</f>
        <v/>
      </c>
      <c r="C241" s="280" t="str">
        <f>IF(ISBLANK(KRIs!C43),"",KRIs!C43)</f>
        <v/>
      </c>
      <c r="D241" s="281" t="str">
        <f>IF(ISBLANK('Stress Scenarios'!$D$39),"",'Stress Scenarios'!$D$39)</f>
        <v/>
      </c>
      <c r="E241" s="276"/>
      <c r="F241" s="281" t="str">
        <f>IF(ISBLANK('Stress Scenarios'!$E$39),"",'Stress Scenarios'!$E$39)</f>
        <v/>
      </c>
      <c r="G241" s="276"/>
      <c r="H241" s="281" t="str">
        <f>IF(ISBLANK('Stress Scenarios'!$F$39),"",'Stress Scenarios'!$F$39)</f>
        <v/>
      </c>
      <c r="I241" s="282"/>
    </row>
    <row r="242" spans="1:9" x14ac:dyDescent="0.25">
      <c r="A242" s="240" t="str">
        <f>IF(ISBLANK(KRIs!A44),"",KRIs!A44)</f>
        <v>Total Capital ratio</v>
      </c>
      <c r="B242" s="280" t="str">
        <f>IF(ISBLANK(KRIs!B44),"",KRIs!B44)</f>
        <v/>
      </c>
      <c r="C242" s="280" t="str">
        <f>IF(ISBLANK(KRIs!C44),"",KRIs!C44)</f>
        <v/>
      </c>
      <c r="D242" s="281" t="str">
        <f>IF(ISBLANK('Stress Scenarios'!$D$40),"",'Stress Scenarios'!$D$40)</f>
        <v/>
      </c>
      <c r="E242" s="276"/>
      <c r="F242" s="281" t="str">
        <f>IF(ISBLANK('Stress Scenarios'!$E$40),"",'Stress Scenarios'!$E$40)</f>
        <v/>
      </c>
      <c r="G242" s="276"/>
      <c r="H242" s="281" t="str">
        <f>IF(ISBLANK('Stress Scenarios'!$F$40),"",'Stress Scenarios'!$F$40)</f>
        <v/>
      </c>
      <c r="I242" s="282"/>
    </row>
    <row r="243" spans="1:9" x14ac:dyDescent="0.25">
      <c r="A243" s="240" t="str">
        <f>IF(ISBLANK(KRIs!A45),"",KRIs!A45)</f>
        <v/>
      </c>
      <c r="B243" s="280" t="str">
        <f>IF(ISBLANK(KRIs!B45),"",KRIs!B45)</f>
        <v/>
      </c>
      <c r="C243" s="280" t="str">
        <f>IF(ISBLANK(KRIs!C45),"",KRIs!C45)</f>
        <v/>
      </c>
      <c r="D243" s="281" t="str">
        <f>IF(ISBLANK('Stress Scenarios'!$D$41),"",'Stress Scenarios'!$D$41)</f>
        <v/>
      </c>
      <c r="E243" s="276"/>
      <c r="F243" s="281" t="str">
        <f>IF(ISBLANK('Stress Scenarios'!$E$41),"",'Stress Scenarios'!$E$41)</f>
        <v/>
      </c>
      <c r="G243" s="276"/>
      <c r="H243" s="281" t="str">
        <f>IF(ISBLANK('Stress Scenarios'!$F$41),"",'Stress Scenarios'!$F$41)</f>
        <v/>
      </c>
      <c r="I243" s="282"/>
    </row>
    <row r="244" spans="1:9" x14ac:dyDescent="0.25">
      <c r="A244" s="240" t="str">
        <f>IF(ISBLANK(KRIs!A46),"",KRIs!A46)</f>
        <v/>
      </c>
      <c r="B244" s="280" t="str">
        <f>IF(ISBLANK(KRIs!B46),"",KRIs!B46)</f>
        <v/>
      </c>
      <c r="C244" s="280" t="str">
        <f>IF(ISBLANK(KRIs!C46),"",KRIs!C46)</f>
        <v/>
      </c>
      <c r="D244" s="281" t="str">
        <f>IF(ISBLANK('Stress Scenarios'!$D$42),"",'Stress Scenarios'!$D$42)</f>
        <v/>
      </c>
      <c r="E244" s="276"/>
      <c r="F244" s="281" t="str">
        <f>IF(ISBLANK('Stress Scenarios'!$E$42),"",'Stress Scenarios'!$E$42)</f>
        <v/>
      </c>
      <c r="G244" s="276"/>
      <c r="H244" s="281" t="str">
        <f>IF(ISBLANK('Stress Scenarios'!$F$42),"",'Stress Scenarios'!$F$42)</f>
        <v/>
      </c>
      <c r="I244" s="282"/>
    </row>
    <row r="245" spans="1:9" x14ac:dyDescent="0.25">
      <c r="A245" s="240" t="str">
        <f>IF(ISBLANK(KRIs!A47),"",KRIs!A47)</f>
        <v/>
      </c>
      <c r="B245" s="280" t="str">
        <f>IF(ISBLANK(KRIs!B47),"",KRIs!B47)</f>
        <v/>
      </c>
      <c r="C245" s="280" t="str">
        <f>IF(ISBLANK(KRIs!C47),"",KRIs!C47)</f>
        <v/>
      </c>
      <c r="D245" s="281" t="str">
        <f>IF(ISBLANK('Stress Scenarios'!$D$43),"",'Stress Scenarios'!$D$43)</f>
        <v/>
      </c>
      <c r="E245" s="276"/>
      <c r="F245" s="281" t="str">
        <f>IF(ISBLANK('Stress Scenarios'!$E$43),"",'Stress Scenarios'!$E$43)</f>
        <v/>
      </c>
      <c r="G245" s="276"/>
      <c r="H245" s="281" t="str">
        <f>IF(ISBLANK('Stress Scenarios'!$F$43),"",'Stress Scenarios'!$F$43)</f>
        <v/>
      </c>
      <c r="I245" s="282"/>
    </row>
    <row r="246" spans="1:9" x14ac:dyDescent="0.25">
      <c r="A246" s="240" t="str">
        <f>IF(ISBLANK(KRIs!A48),"",KRIs!A48)</f>
        <v/>
      </c>
      <c r="B246" s="280" t="str">
        <f>IF(ISBLANK(KRIs!B48),"",KRIs!B48)</f>
        <v/>
      </c>
      <c r="C246" s="280" t="str">
        <f>IF(ISBLANK(KRIs!C48),"",KRIs!C48)</f>
        <v/>
      </c>
      <c r="D246" s="281" t="str">
        <f>IF(ISBLANK('Stress Scenarios'!$D$44),"",'Stress Scenarios'!$D$44)</f>
        <v/>
      </c>
      <c r="E246" s="276"/>
      <c r="F246" s="281" t="str">
        <f>IF(ISBLANK('Stress Scenarios'!$E$44),"",'Stress Scenarios'!$E$44)</f>
        <v/>
      </c>
      <c r="G246" s="276"/>
      <c r="H246" s="281" t="str">
        <f>IF(ISBLANK('Stress Scenarios'!$F$44),"",'Stress Scenarios'!$F$44)</f>
        <v/>
      </c>
      <c r="I246" s="282"/>
    </row>
    <row r="247" spans="1:9" x14ac:dyDescent="0.25">
      <c r="A247" s="186" t="s">
        <v>31</v>
      </c>
      <c r="B247" s="62"/>
      <c r="C247" s="62"/>
      <c r="D247" s="62" t="str">
        <f>IF(ISBLANK('Stress Scenarios'!$D201),"",'Stress Scenarios'!$D201)</f>
        <v/>
      </c>
      <c r="E247" s="62"/>
      <c r="F247" s="62" t="str">
        <f>IF(ISBLANK('Stress Scenarios'!$E201),"",'Stress Scenarios'!$E201)</f>
        <v/>
      </c>
      <c r="G247" s="62"/>
      <c r="H247" s="62" t="str">
        <f>IF(ISBLANK('Stress Scenarios'!$F201),"",'Stress Scenarios'!$F201)</f>
        <v/>
      </c>
      <c r="I247" s="63"/>
    </row>
    <row r="248" spans="1:9" x14ac:dyDescent="0.25">
      <c r="A248" s="240" t="str">
        <f>IF(ISBLANK(KRIs!A50),"",KRIs!A50)</f>
        <v>Liquid Assets / Total Liabilities</v>
      </c>
      <c r="B248" s="280" t="str">
        <f>IF(ISBLANK(KRIs!B50),"",KRIs!B50)</f>
        <v/>
      </c>
      <c r="C248" s="280" t="str">
        <f>IF(ISBLANK(KRIs!C50),"",KRIs!C50)</f>
        <v/>
      </c>
      <c r="D248" s="281" t="str">
        <f>IF(ISBLANK('Stress Scenarios'!$D$46),"",'Stress Scenarios'!$D$46)</f>
        <v/>
      </c>
      <c r="E248" s="276"/>
      <c r="F248" s="281" t="str">
        <f>IF(ISBLANK('Stress Scenarios'!$E$46),"",'Stress Scenarios'!$E$46)</f>
        <v/>
      </c>
      <c r="G248" s="276"/>
      <c r="H248" s="281" t="str">
        <f>IF(ISBLANK('Stress Scenarios'!$F$46),"",'Stress Scenarios'!$F$46)</f>
        <v/>
      </c>
      <c r="I248" s="282"/>
    </row>
    <row r="249" spans="1:9" x14ac:dyDescent="0.25">
      <c r="A249" s="240" t="str">
        <f>IF(ISBLANK(KRIs!A51),"",KRIs!A51)</f>
        <v>Liquid Assets / Off balance sheet liabilities</v>
      </c>
      <c r="B249" s="280" t="str">
        <f>IF(ISBLANK(KRIs!B51),"",KRIs!B51)</f>
        <v/>
      </c>
      <c r="C249" s="280" t="str">
        <f>IF(ISBLANK(KRIs!C51),"",KRIs!C51)</f>
        <v/>
      </c>
      <c r="D249" s="281" t="str">
        <f>IF(ISBLANK('Stress Scenarios'!$D$47),"",'Stress Scenarios'!$D$47)</f>
        <v/>
      </c>
      <c r="E249" s="276"/>
      <c r="F249" s="281" t="str">
        <f>IF(ISBLANK('Stress Scenarios'!$E$47),"",'Stress Scenarios'!$E$47)</f>
        <v/>
      </c>
      <c r="G249" s="276"/>
      <c r="H249" s="281" t="str">
        <f>IF(ISBLANK('Stress Scenarios'!$F$47),"",'Stress Scenarios'!$F$47)</f>
        <v/>
      </c>
      <c r="I249" s="282"/>
    </row>
    <row r="250" spans="1:9" x14ac:dyDescent="0.25">
      <c r="A250" s="240" t="str">
        <f>IF(ISBLANK(KRIs!A52),"",KRIs!A52)</f>
        <v>Liquid Assets to FOH Requirement Ratio</v>
      </c>
      <c r="B250" s="280" t="str">
        <f>IF(ISBLANK(KRIs!B52),"",KRIs!B52)</f>
        <v/>
      </c>
      <c r="C250" s="280" t="str">
        <f>IF(ISBLANK(KRIs!C52),"",KRIs!C52)</f>
        <v/>
      </c>
      <c r="D250" s="281" t="str">
        <f>IF(ISBLANK('Stress Scenarios'!$D$48),"",'Stress Scenarios'!$D$48)</f>
        <v/>
      </c>
      <c r="E250" s="276"/>
      <c r="F250" s="281" t="str">
        <f>IF(ISBLANK('Stress Scenarios'!$E$48),"",'Stress Scenarios'!$E$48)</f>
        <v/>
      </c>
      <c r="G250" s="276"/>
      <c r="H250" s="281" t="str">
        <f>IF(ISBLANK('Stress Scenarios'!$F$48),"",'Stress Scenarios'!$F$48)</f>
        <v/>
      </c>
      <c r="I250" s="282"/>
    </row>
    <row r="251" spans="1:9" x14ac:dyDescent="0.25">
      <c r="A251" s="240" t="str">
        <f>IF(ISBLANK(KRIs!A53),"",KRIs!A53)</f>
        <v/>
      </c>
      <c r="B251" s="280" t="str">
        <f>IF(ISBLANK(KRIs!B53),"",KRIs!B53)</f>
        <v/>
      </c>
      <c r="C251" s="280" t="str">
        <f>IF(ISBLANK(KRIs!C53),"",KRIs!C53)</f>
        <v/>
      </c>
      <c r="D251" s="281" t="str">
        <f>IF(ISBLANK('Stress Scenarios'!$D$49),"",'Stress Scenarios'!$D$49)</f>
        <v/>
      </c>
      <c r="E251" s="276"/>
      <c r="F251" s="281" t="str">
        <f>IF(ISBLANK('Stress Scenarios'!$E$49),"",'Stress Scenarios'!$E$49)</f>
        <v/>
      </c>
      <c r="G251" s="276"/>
      <c r="H251" s="281" t="str">
        <f>IF(ISBLANK('Stress Scenarios'!$F$49),"",'Stress Scenarios'!$F$49)</f>
        <v/>
      </c>
      <c r="I251" s="282"/>
    </row>
    <row r="252" spans="1:9" x14ac:dyDescent="0.25">
      <c r="A252" s="186" t="s">
        <v>32</v>
      </c>
      <c r="B252" s="62"/>
      <c r="C252" s="62"/>
      <c r="D252" s="62" t="str">
        <f>IF(ISBLANK('Stress Scenarios'!$D206),"",'Stress Scenarios'!$D206)</f>
        <v/>
      </c>
      <c r="E252" s="62"/>
      <c r="F252" s="62" t="str">
        <f>IF(ISBLANK('Stress Scenarios'!$E206),"",'Stress Scenarios'!$E206)</f>
        <v/>
      </c>
      <c r="G252" s="62"/>
      <c r="H252" s="62" t="str">
        <f>IF(ISBLANK('Stress Scenarios'!$F206),"",'Stress Scenarios'!$F206)</f>
        <v/>
      </c>
      <c r="I252" s="63"/>
    </row>
    <row r="253" spans="1:9" x14ac:dyDescent="0.25">
      <c r="A253" s="240" t="str">
        <f>IF(ISBLANK(KRIs!A55),"",KRIs!A55)</f>
        <v xml:space="preserve">Return on Equity </v>
      </c>
      <c r="B253" s="280" t="str">
        <f>IF(ISBLANK(KRIs!B55),"",KRIs!B55)</f>
        <v/>
      </c>
      <c r="C253" s="280" t="str">
        <f>IF(ISBLANK(KRIs!C55),"",KRIs!C55)</f>
        <v/>
      </c>
      <c r="D253" s="281" t="str">
        <f>IF(ISBLANK('Stress Scenarios'!$D$51),"",'Stress Scenarios'!$D$51)</f>
        <v/>
      </c>
      <c r="E253" s="276"/>
      <c r="F253" s="281" t="str">
        <f>IF(ISBLANK('Stress Scenarios'!$E$51),"",'Stress Scenarios'!$E$51)</f>
        <v/>
      </c>
      <c r="G253" s="276"/>
      <c r="H253" s="281" t="str">
        <f>IF(ISBLANK('Stress Scenarios'!$F$51),"",'Stress Scenarios'!$F$51)</f>
        <v/>
      </c>
      <c r="I253" s="282"/>
    </row>
    <row r="254" spans="1:9" x14ac:dyDescent="0.25">
      <c r="A254" s="240" t="str">
        <f>IF(ISBLANK(KRIs!A56),"",KRIs!A56)</f>
        <v>Significant operational-losses</v>
      </c>
      <c r="B254" s="280" t="str">
        <f>IF(ISBLANK(KRIs!B56),"",KRIs!B56)</f>
        <v/>
      </c>
      <c r="C254" s="280" t="str">
        <f>IF(ISBLANK(KRIs!C56),"",KRIs!C56)</f>
        <v/>
      </c>
      <c r="D254" s="281" t="str">
        <f>IF(ISBLANK('Stress Scenarios'!$D$52),"",'Stress Scenarios'!$D$52)</f>
        <v/>
      </c>
      <c r="E254" s="276"/>
      <c r="F254" s="281" t="str">
        <f>IF(ISBLANK('Stress Scenarios'!$E$52),"",'Stress Scenarios'!$E$52)</f>
        <v/>
      </c>
      <c r="G254" s="276"/>
      <c r="H254" s="281" t="str">
        <f>IF(ISBLANK('Stress Scenarios'!$F$52),"",'Stress Scenarios'!$F$52)</f>
        <v/>
      </c>
      <c r="I254" s="282"/>
    </row>
    <row r="255" spans="1:9" x14ac:dyDescent="0.25">
      <c r="A255" s="240" t="str">
        <f>IF(ISBLANK(KRIs!A57),"",KRIs!A57)</f>
        <v/>
      </c>
      <c r="B255" s="280" t="str">
        <f>IF(ISBLANK(KRIs!B57),"",KRIs!B57)</f>
        <v/>
      </c>
      <c r="C255" s="280" t="str">
        <f>IF(ISBLANK(KRIs!C57),"",KRIs!C57)</f>
        <v/>
      </c>
      <c r="D255" s="281" t="str">
        <f>IF(ISBLANK('Stress Scenarios'!$D$53),"",'Stress Scenarios'!$D$53)</f>
        <v/>
      </c>
      <c r="E255" s="276"/>
      <c r="F255" s="281" t="str">
        <f>IF(ISBLANK('Stress Scenarios'!$E$53),"",'Stress Scenarios'!$E$53)</f>
        <v/>
      </c>
      <c r="G255" s="276"/>
      <c r="H255" s="281" t="str">
        <f>IF(ISBLANK('Stress Scenarios'!$F$53),"",'Stress Scenarios'!$F$53)</f>
        <v/>
      </c>
      <c r="I255" s="282"/>
    </row>
    <row r="256" spans="1:9" x14ac:dyDescent="0.25">
      <c r="A256" s="240" t="str">
        <f>IF(ISBLANK(KRIs!A58),"",KRIs!A58)</f>
        <v/>
      </c>
      <c r="B256" s="280" t="str">
        <f>IF(ISBLANK(KRIs!B58),"",KRIs!B58)</f>
        <v/>
      </c>
      <c r="C256" s="280" t="str">
        <f>IF(ISBLANK(KRIs!C58),"",KRIs!C58)</f>
        <v/>
      </c>
      <c r="D256" s="281" t="str">
        <f>IF(ISBLANK('Stress Scenarios'!$D$54),"",'Stress Scenarios'!$D$54)</f>
        <v/>
      </c>
      <c r="E256" s="276"/>
      <c r="F256" s="281" t="str">
        <f>IF(ISBLANK('Stress Scenarios'!$E$54),"",'Stress Scenarios'!$E$54)</f>
        <v/>
      </c>
      <c r="G256" s="276"/>
      <c r="H256" s="281" t="str">
        <f>IF(ISBLANK('Stress Scenarios'!$F$54),"",'Stress Scenarios'!$F$54)</f>
        <v/>
      </c>
      <c r="I256" s="282"/>
    </row>
    <row r="257" spans="1:9" x14ac:dyDescent="0.25">
      <c r="A257" s="186" t="s">
        <v>33</v>
      </c>
      <c r="B257" s="62"/>
      <c r="C257" s="62"/>
      <c r="D257" s="62" t="str">
        <f>IF(ISBLANK('Stress Scenarios'!$D211),"",'Stress Scenarios'!$D211)</f>
        <v/>
      </c>
      <c r="E257" s="62"/>
      <c r="F257" s="62" t="str">
        <f>IF(ISBLANK('Stress Scenarios'!$E211),"",'Stress Scenarios'!$E211)</f>
        <v/>
      </c>
      <c r="G257" s="62"/>
      <c r="H257" s="62" t="str">
        <f>IF(ISBLANK('Stress Scenarios'!$F211),"",'Stress Scenarios'!$F211)</f>
        <v/>
      </c>
      <c r="I257" s="63"/>
    </row>
    <row r="258" spans="1:9" x14ac:dyDescent="0.25">
      <c r="A258" s="240" t="str">
        <f>IF(ISBLANK(KRIs!A60),"",KRIs!A60)</f>
        <v/>
      </c>
      <c r="B258" s="280" t="str">
        <f>IF(ISBLANK(KRIs!B60),"",KRIs!B60)</f>
        <v/>
      </c>
      <c r="C258" s="280" t="str">
        <f>IF(ISBLANK(KRIs!C60),"",KRIs!C60)</f>
        <v/>
      </c>
      <c r="D258" s="281" t="str">
        <f>IF(ISBLANK('Stress Scenarios'!$D$56),"",'Stress Scenarios'!$D$56)</f>
        <v/>
      </c>
      <c r="E258" s="276"/>
      <c r="F258" s="281" t="str">
        <f>IF(ISBLANK('Stress Scenarios'!$E$56),"",'Stress Scenarios'!$E$56)</f>
        <v/>
      </c>
      <c r="G258" s="276"/>
      <c r="H258" s="281" t="str">
        <f>IF(ISBLANK('Stress Scenarios'!$F$56),"",'Stress Scenarios'!$F$56)</f>
        <v/>
      </c>
      <c r="I258" s="282"/>
    </row>
    <row r="259" spans="1:9" x14ac:dyDescent="0.25">
      <c r="A259" s="240" t="str">
        <f>IF(ISBLANK(KRIs!A61),"",KRIs!A61)</f>
        <v/>
      </c>
      <c r="B259" s="280" t="str">
        <f>IF(ISBLANK(KRIs!B61),"",KRIs!B61)</f>
        <v/>
      </c>
      <c r="C259" s="280" t="str">
        <f>IF(ISBLANK(KRIs!C61),"",KRIs!C61)</f>
        <v/>
      </c>
      <c r="D259" s="281" t="str">
        <f>IF(ISBLANK('Stress Scenarios'!$D$57),"",'Stress Scenarios'!$D$57)</f>
        <v/>
      </c>
      <c r="E259" s="276"/>
      <c r="F259" s="281" t="str">
        <f>IF(ISBLANK('Stress Scenarios'!$E$57),"",'Stress Scenarios'!$E$57)</f>
        <v/>
      </c>
      <c r="G259" s="276"/>
      <c r="H259" s="281" t="str">
        <f>IF(ISBLANK('Stress Scenarios'!$F$57),"",'Stress Scenarios'!$F$57)</f>
        <v/>
      </c>
      <c r="I259" s="282"/>
    </row>
    <row r="260" spans="1:9" x14ac:dyDescent="0.25">
      <c r="A260" s="240" t="str">
        <f>IF(ISBLANK(KRIs!A62),"",KRIs!A62)</f>
        <v/>
      </c>
      <c r="B260" s="280" t="str">
        <f>IF(ISBLANK(KRIs!B62),"",KRIs!B62)</f>
        <v/>
      </c>
      <c r="C260" s="280" t="str">
        <f>IF(ISBLANK(KRIs!C62),"",KRIs!C62)</f>
        <v/>
      </c>
      <c r="D260" s="281" t="str">
        <f>IF(ISBLANK('Stress Scenarios'!$D$58),"",'Stress Scenarios'!$D$58)</f>
        <v/>
      </c>
      <c r="E260" s="276"/>
      <c r="F260" s="281" t="str">
        <f>IF(ISBLANK('Stress Scenarios'!$E$58),"",'Stress Scenarios'!$E$58)</f>
        <v/>
      </c>
      <c r="G260" s="276"/>
      <c r="H260" s="281" t="str">
        <f>IF(ISBLANK('Stress Scenarios'!$F$58),"",'Stress Scenarios'!$F$58)</f>
        <v/>
      </c>
      <c r="I260" s="282"/>
    </row>
    <row r="261" spans="1:9" x14ac:dyDescent="0.25">
      <c r="A261" s="242"/>
      <c r="B261" s="237"/>
      <c r="C261" s="237"/>
      <c r="D261" s="116"/>
      <c r="E261" s="116"/>
      <c r="F261" s="116"/>
    </row>
    <row r="262" spans="1:9" ht="15.75" thickBot="1" x14ac:dyDescent="0.3">
      <c r="A262" s="53" t="s">
        <v>324</v>
      </c>
      <c r="B262" s="319" t="str">
        <f>IF(ISBLANK(AB32),"",AB32)</f>
        <v/>
      </c>
      <c r="C262" s="319"/>
      <c r="D262" s="319"/>
      <c r="E262" s="319"/>
      <c r="F262" s="319"/>
      <c r="G262" s="234">
        <v>6</v>
      </c>
    </row>
    <row r="263" spans="1:9" ht="15.75" thickBot="1" x14ac:dyDescent="0.3">
      <c r="A263" s="235" t="s">
        <v>45</v>
      </c>
      <c r="B263" s="604"/>
      <c r="C263" s="605"/>
      <c r="D263" s="236"/>
      <c r="E263" s="236"/>
      <c r="F263" s="236"/>
    </row>
    <row r="264" spans="1:9" ht="15.75" thickBot="1" x14ac:dyDescent="0.3">
      <c r="A264" s="235" t="s">
        <v>44</v>
      </c>
      <c r="B264" s="204"/>
      <c r="C264" s="202"/>
      <c r="D264" s="203"/>
      <c r="E264" s="203"/>
      <c r="F264" s="203"/>
    </row>
    <row r="265" spans="1:9" x14ac:dyDescent="0.25">
      <c r="A265" s="608"/>
      <c r="B265" s="609"/>
      <c r="C265" s="609"/>
      <c r="D265" s="609"/>
      <c r="E265" s="609"/>
      <c r="F265" s="610"/>
    </row>
    <row r="266" spans="1:9" x14ac:dyDescent="0.25">
      <c r="A266" s="611"/>
      <c r="B266" s="612"/>
      <c r="C266" s="612"/>
      <c r="D266" s="612"/>
      <c r="E266" s="612"/>
      <c r="F266" s="613"/>
    </row>
    <row r="267" spans="1:9" x14ac:dyDescent="0.25">
      <c r="A267" s="611"/>
      <c r="B267" s="612"/>
      <c r="C267" s="612"/>
      <c r="D267" s="612"/>
      <c r="E267" s="612"/>
      <c r="F267" s="613"/>
    </row>
    <row r="268" spans="1:9" x14ac:dyDescent="0.25">
      <c r="A268" s="611"/>
      <c r="B268" s="612"/>
      <c r="C268" s="612"/>
      <c r="D268" s="612"/>
      <c r="E268" s="612"/>
      <c r="F268" s="613"/>
    </row>
    <row r="269" spans="1:9" x14ac:dyDescent="0.25">
      <c r="A269" s="611"/>
      <c r="B269" s="612"/>
      <c r="C269" s="612"/>
      <c r="D269" s="612"/>
      <c r="E269" s="612"/>
      <c r="F269" s="613"/>
    </row>
    <row r="270" spans="1:9" x14ac:dyDescent="0.25">
      <c r="A270" s="611"/>
      <c r="B270" s="612"/>
      <c r="C270" s="612"/>
      <c r="D270" s="612"/>
      <c r="E270" s="612"/>
      <c r="F270" s="613"/>
    </row>
    <row r="271" spans="1:9" x14ac:dyDescent="0.25">
      <c r="A271" s="611"/>
      <c r="B271" s="612"/>
      <c r="C271" s="612"/>
      <c r="D271" s="612"/>
      <c r="E271" s="612"/>
      <c r="F271" s="613"/>
    </row>
    <row r="272" spans="1:9" x14ac:dyDescent="0.25">
      <c r="A272" s="611"/>
      <c r="B272" s="612"/>
      <c r="C272" s="612"/>
      <c r="D272" s="612"/>
      <c r="E272" s="612"/>
      <c r="F272" s="613"/>
    </row>
    <row r="273" spans="1:9" x14ac:dyDescent="0.25">
      <c r="A273" s="611"/>
      <c r="B273" s="612"/>
      <c r="C273" s="612"/>
      <c r="D273" s="612"/>
      <c r="E273" s="612"/>
      <c r="F273" s="613"/>
    </row>
    <row r="274" spans="1:9" x14ac:dyDescent="0.25">
      <c r="A274" s="611"/>
      <c r="B274" s="612"/>
      <c r="C274" s="612"/>
      <c r="D274" s="612"/>
      <c r="E274" s="612"/>
      <c r="F274" s="613"/>
    </row>
    <row r="275" spans="1:9" ht="15.75" thickBot="1" x14ac:dyDescent="0.3">
      <c r="A275" s="614"/>
      <c r="B275" s="615"/>
      <c r="C275" s="615"/>
      <c r="D275" s="615"/>
      <c r="E275" s="615"/>
      <c r="F275" s="616"/>
    </row>
    <row r="276" spans="1:9" x14ac:dyDescent="0.25">
      <c r="A276" s="116"/>
      <c r="B276" s="237"/>
      <c r="C276" s="237"/>
      <c r="D276" s="116"/>
      <c r="E276" s="116"/>
      <c r="F276" s="116"/>
    </row>
    <row r="277" spans="1:9" ht="23.65" customHeight="1" x14ac:dyDescent="0.25">
      <c r="A277" s="628" t="s">
        <v>26</v>
      </c>
      <c r="B277" s="622" t="s">
        <v>40</v>
      </c>
      <c r="C277" s="618" t="s">
        <v>41</v>
      </c>
      <c r="D277" s="629" t="s">
        <v>382</v>
      </c>
      <c r="E277" s="629"/>
      <c r="F277" s="620" t="s">
        <v>380</v>
      </c>
      <c r="G277" s="621"/>
      <c r="H277" s="629" t="s">
        <v>381</v>
      </c>
      <c r="I277" s="629"/>
    </row>
    <row r="278" spans="1:9" x14ac:dyDescent="0.25">
      <c r="A278" s="628"/>
      <c r="B278" s="622"/>
      <c r="C278" s="619"/>
      <c r="D278" s="238" t="s">
        <v>373</v>
      </c>
      <c r="E278" s="239" t="s">
        <v>374</v>
      </c>
      <c r="F278" s="238" t="s">
        <v>373</v>
      </c>
      <c r="G278" s="239" t="s">
        <v>374</v>
      </c>
      <c r="H278" s="238" t="s">
        <v>373</v>
      </c>
      <c r="I278" s="239" t="s">
        <v>374</v>
      </c>
    </row>
    <row r="279" spans="1:9" x14ac:dyDescent="0.25">
      <c r="A279" s="184" t="s">
        <v>30</v>
      </c>
      <c r="B279" s="72"/>
      <c r="C279" s="72"/>
      <c r="D279" s="72"/>
      <c r="E279" s="72"/>
      <c r="F279" s="72"/>
      <c r="G279" s="72"/>
      <c r="H279" s="72"/>
      <c r="I279" s="241"/>
    </row>
    <row r="280" spans="1:9" x14ac:dyDescent="0.25">
      <c r="A280" s="240" t="str">
        <f>IF(ISBLANK(KRIs!A43),"",KRIs!A43)</f>
        <v>Common Equity Tier 1 ratio</v>
      </c>
      <c r="B280" s="280" t="str">
        <f>IF(ISBLANK(KRIs!B43),"",KRIs!B43)</f>
        <v/>
      </c>
      <c r="C280" s="280" t="str">
        <f>IF(ISBLANK(KRIs!C43),"",KRIs!C43)</f>
        <v/>
      </c>
      <c r="D280" s="281" t="str">
        <f>IF(ISBLANK('Stress Scenarios'!$D$39),"",'Stress Scenarios'!$D$39)</f>
        <v/>
      </c>
      <c r="E280" s="276"/>
      <c r="F280" s="281" t="str">
        <f>IF(ISBLANK('Stress Scenarios'!$E$39),"",'Stress Scenarios'!$E$39)</f>
        <v/>
      </c>
      <c r="G280" s="276"/>
      <c r="H280" s="281" t="str">
        <f>IF(ISBLANK('Stress Scenarios'!$F$39),"",'Stress Scenarios'!$F$39)</f>
        <v/>
      </c>
      <c r="I280" s="282"/>
    </row>
    <row r="281" spans="1:9" x14ac:dyDescent="0.25">
      <c r="A281" s="240" t="str">
        <f>IF(ISBLANK(KRIs!A44),"",KRIs!A44)</f>
        <v>Total Capital ratio</v>
      </c>
      <c r="B281" s="280" t="str">
        <f>IF(ISBLANK(KRIs!B44),"",KRIs!B44)</f>
        <v/>
      </c>
      <c r="C281" s="280" t="str">
        <f>IF(ISBLANK(KRIs!C44),"",KRIs!C44)</f>
        <v/>
      </c>
      <c r="D281" s="281" t="str">
        <f>IF(ISBLANK('Stress Scenarios'!$D$40),"",'Stress Scenarios'!$D$40)</f>
        <v/>
      </c>
      <c r="E281" s="276"/>
      <c r="F281" s="281" t="str">
        <f>IF(ISBLANK('Stress Scenarios'!$E$40),"",'Stress Scenarios'!$E$40)</f>
        <v/>
      </c>
      <c r="G281" s="276"/>
      <c r="H281" s="281" t="str">
        <f>IF(ISBLANK('Stress Scenarios'!$F$40),"",'Stress Scenarios'!$F$40)</f>
        <v/>
      </c>
      <c r="I281" s="282"/>
    </row>
    <row r="282" spans="1:9" x14ac:dyDescent="0.25">
      <c r="A282" s="240" t="str">
        <f>IF(ISBLANK(KRIs!A45),"",KRIs!A45)</f>
        <v/>
      </c>
      <c r="B282" s="280" t="str">
        <f>IF(ISBLANK(KRIs!B45),"",KRIs!B45)</f>
        <v/>
      </c>
      <c r="C282" s="280" t="str">
        <f>IF(ISBLANK(KRIs!C45),"",KRIs!C45)</f>
        <v/>
      </c>
      <c r="D282" s="281" t="str">
        <f>IF(ISBLANK('Stress Scenarios'!$D$41),"",'Stress Scenarios'!$D$41)</f>
        <v/>
      </c>
      <c r="E282" s="276"/>
      <c r="F282" s="281" t="str">
        <f>IF(ISBLANK('Stress Scenarios'!$E$41),"",'Stress Scenarios'!$E$41)</f>
        <v/>
      </c>
      <c r="G282" s="276"/>
      <c r="H282" s="281" t="str">
        <f>IF(ISBLANK('Stress Scenarios'!$F$41),"",'Stress Scenarios'!$F$41)</f>
        <v/>
      </c>
      <c r="I282" s="282"/>
    </row>
    <row r="283" spans="1:9" x14ac:dyDescent="0.25">
      <c r="A283" s="240" t="str">
        <f>IF(ISBLANK(KRIs!A46),"",KRIs!A46)</f>
        <v/>
      </c>
      <c r="B283" s="280" t="str">
        <f>IF(ISBLANK(KRIs!B46),"",KRIs!B46)</f>
        <v/>
      </c>
      <c r="C283" s="280" t="str">
        <f>IF(ISBLANK(KRIs!C46),"",KRIs!C46)</f>
        <v/>
      </c>
      <c r="D283" s="281" t="str">
        <f>IF(ISBLANK('Stress Scenarios'!$D$42),"",'Stress Scenarios'!$D$42)</f>
        <v/>
      </c>
      <c r="E283" s="276"/>
      <c r="F283" s="281" t="str">
        <f>IF(ISBLANK('Stress Scenarios'!$E$42),"",'Stress Scenarios'!$E$42)</f>
        <v/>
      </c>
      <c r="G283" s="276"/>
      <c r="H283" s="281" t="str">
        <f>IF(ISBLANK('Stress Scenarios'!$F$42),"",'Stress Scenarios'!$F$42)</f>
        <v/>
      </c>
      <c r="I283" s="282"/>
    </row>
    <row r="284" spans="1:9" x14ac:dyDescent="0.25">
      <c r="A284" s="240" t="str">
        <f>IF(ISBLANK(KRIs!A47),"",KRIs!A47)</f>
        <v/>
      </c>
      <c r="B284" s="280" t="str">
        <f>IF(ISBLANK(KRIs!B47),"",KRIs!B47)</f>
        <v/>
      </c>
      <c r="C284" s="280" t="str">
        <f>IF(ISBLANK(KRIs!C47),"",KRIs!C47)</f>
        <v/>
      </c>
      <c r="D284" s="281" t="str">
        <f>IF(ISBLANK('Stress Scenarios'!$D$43),"",'Stress Scenarios'!$D$43)</f>
        <v/>
      </c>
      <c r="E284" s="276"/>
      <c r="F284" s="281" t="str">
        <f>IF(ISBLANK('Stress Scenarios'!$E$43),"",'Stress Scenarios'!$E$43)</f>
        <v/>
      </c>
      <c r="G284" s="276"/>
      <c r="H284" s="281" t="str">
        <f>IF(ISBLANK('Stress Scenarios'!$F$43),"",'Stress Scenarios'!$F$43)</f>
        <v/>
      </c>
      <c r="I284" s="282"/>
    </row>
    <row r="285" spans="1:9" x14ac:dyDescent="0.25">
      <c r="A285" s="240" t="str">
        <f>IF(ISBLANK(KRIs!A48),"",KRIs!A48)</f>
        <v/>
      </c>
      <c r="B285" s="280" t="str">
        <f>IF(ISBLANK(KRIs!B48),"",KRIs!B48)</f>
        <v/>
      </c>
      <c r="C285" s="280" t="str">
        <f>IF(ISBLANK(KRIs!C48),"",KRIs!C48)</f>
        <v/>
      </c>
      <c r="D285" s="281" t="str">
        <f>IF(ISBLANK('Stress Scenarios'!$D$44),"",'Stress Scenarios'!$D$44)</f>
        <v/>
      </c>
      <c r="E285" s="276"/>
      <c r="F285" s="281" t="str">
        <f>IF(ISBLANK('Stress Scenarios'!$E$44),"",'Stress Scenarios'!$E$44)</f>
        <v/>
      </c>
      <c r="G285" s="276"/>
      <c r="H285" s="281" t="str">
        <f>IF(ISBLANK('Stress Scenarios'!$F$44),"",'Stress Scenarios'!$F$44)</f>
        <v/>
      </c>
      <c r="I285" s="282"/>
    </row>
    <row r="286" spans="1:9" x14ac:dyDescent="0.25">
      <c r="A286" s="186" t="s">
        <v>31</v>
      </c>
      <c r="B286" s="62"/>
      <c r="C286" s="62"/>
      <c r="D286" s="62" t="str">
        <f>IF(ISBLANK('Stress Scenarios'!$D240),"",'Stress Scenarios'!$D240)</f>
        <v/>
      </c>
      <c r="E286" s="62"/>
      <c r="F286" s="62" t="str">
        <f>IF(ISBLANK('Stress Scenarios'!$E240),"",'Stress Scenarios'!$E240)</f>
        <v/>
      </c>
      <c r="G286" s="62"/>
      <c r="H286" s="62" t="str">
        <f>IF(ISBLANK('Stress Scenarios'!$F240),"",'Stress Scenarios'!$F240)</f>
        <v/>
      </c>
      <c r="I286" s="63"/>
    </row>
    <row r="287" spans="1:9" x14ac:dyDescent="0.25">
      <c r="A287" s="240" t="str">
        <f>IF(ISBLANK(KRIs!A50),"",KRIs!A50)</f>
        <v>Liquid Assets / Total Liabilities</v>
      </c>
      <c r="B287" s="280" t="str">
        <f>IF(ISBLANK(KRIs!B50),"",KRIs!B50)</f>
        <v/>
      </c>
      <c r="C287" s="280" t="str">
        <f>IF(ISBLANK(KRIs!C50),"",KRIs!C50)</f>
        <v/>
      </c>
      <c r="D287" s="281" t="str">
        <f>IF(ISBLANK('Stress Scenarios'!$D$46),"",'Stress Scenarios'!$D$46)</f>
        <v/>
      </c>
      <c r="E287" s="276"/>
      <c r="F287" s="281" t="str">
        <f>IF(ISBLANK('Stress Scenarios'!$E$46),"",'Stress Scenarios'!$E$46)</f>
        <v/>
      </c>
      <c r="G287" s="276"/>
      <c r="H287" s="281" t="str">
        <f>IF(ISBLANK('Stress Scenarios'!$F$46),"",'Stress Scenarios'!$F$46)</f>
        <v/>
      </c>
      <c r="I287" s="282"/>
    </row>
    <row r="288" spans="1:9" x14ac:dyDescent="0.25">
      <c r="A288" s="240" t="str">
        <f>IF(ISBLANK(KRIs!A51),"",KRIs!A51)</f>
        <v>Liquid Assets / Off balance sheet liabilities</v>
      </c>
      <c r="B288" s="280" t="str">
        <f>IF(ISBLANK(KRIs!B51),"",KRIs!B51)</f>
        <v/>
      </c>
      <c r="C288" s="280" t="str">
        <f>IF(ISBLANK(KRIs!C51),"",KRIs!C51)</f>
        <v/>
      </c>
      <c r="D288" s="281" t="str">
        <f>IF(ISBLANK('Stress Scenarios'!$D$47),"",'Stress Scenarios'!$D$47)</f>
        <v/>
      </c>
      <c r="E288" s="276"/>
      <c r="F288" s="281" t="str">
        <f>IF(ISBLANK('Stress Scenarios'!$E$47),"",'Stress Scenarios'!$E$47)</f>
        <v/>
      </c>
      <c r="G288" s="276"/>
      <c r="H288" s="281" t="str">
        <f>IF(ISBLANK('Stress Scenarios'!$F$47),"",'Stress Scenarios'!$F$47)</f>
        <v/>
      </c>
      <c r="I288" s="282"/>
    </row>
    <row r="289" spans="1:9" x14ac:dyDescent="0.25">
      <c r="A289" s="240" t="str">
        <f>IF(ISBLANK(KRIs!A52),"",KRIs!A52)</f>
        <v>Liquid Assets to FOH Requirement Ratio</v>
      </c>
      <c r="B289" s="280" t="str">
        <f>IF(ISBLANK(KRIs!B52),"",KRIs!B52)</f>
        <v/>
      </c>
      <c r="C289" s="280" t="str">
        <f>IF(ISBLANK(KRIs!C52),"",KRIs!C52)</f>
        <v/>
      </c>
      <c r="D289" s="281" t="str">
        <f>IF(ISBLANK('Stress Scenarios'!$D$48),"",'Stress Scenarios'!$D$48)</f>
        <v/>
      </c>
      <c r="E289" s="276"/>
      <c r="F289" s="281" t="str">
        <f>IF(ISBLANK('Stress Scenarios'!$E$48),"",'Stress Scenarios'!$E$48)</f>
        <v/>
      </c>
      <c r="G289" s="276"/>
      <c r="H289" s="281" t="str">
        <f>IF(ISBLANK('Stress Scenarios'!$F$48),"",'Stress Scenarios'!$F$48)</f>
        <v/>
      </c>
      <c r="I289" s="282"/>
    </row>
    <row r="290" spans="1:9" x14ac:dyDescent="0.25">
      <c r="A290" s="240" t="str">
        <f>IF(ISBLANK(KRIs!A53),"",KRIs!A53)</f>
        <v/>
      </c>
      <c r="B290" s="280" t="str">
        <f>IF(ISBLANK(KRIs!B53),"",KRIs!B53)</f>
        <v/>
      </c>
      <c r="C290" s="280" t="str">
        <f>IF(ISBLANK(KRIs!C53),"",KRIs!C53)</f>
        <v/>
      </c>
      <c r="D290" s="281" t="str">
        <f>IF(ISBLANK('Stress Scenarios'!$D$49),"",'Stress Scenarios'!$D$49)</f>
        <v/>
      </c>
      <c r="E290" s="276"/>
      <c r="F290" s="281" t="str">
        <f>IF(ISBLANK('Stress Scenarios'!$E$49),"",'Stress Scenarios'!$E$49)</f>
        <v/>
      </c>
      <c r="G290" s="276"/>
      <c r="H290" s="281" t="str">
        <f>IF(ISBLANK('Stress Scenarios'!$F$49),"",'Stress Scenarios'!$F$49)</f>
        <v/>
      </c>
      <c r="I290" s="282"/>
    </row>
    <row r="291" spans="1:9" x14ac:dyDescent="0.25">
      <c r="A291" s="186" t="s">
        <v>32</v>
      </c>
      <c r="B291" s="62"/>
      <c r="C291" s="62"/>
      <c r="D291" s="62" t="str">
        <f>IF(ISBLANK('Stress Scenarios'!$D245),"",'Stress Scenarios'!$D245)</f>
        <v/>
      </c>
      <c r="E291" s="62"/>
      <c r="F291" s="62" t="str">
        <f>IF(ISBLANK('Stress Scenarios'!$E245),"",'Stress Scenarios'!$E245)</f>
        <v/>
      </c>
      <c r="G291" s="62"/>
      <c r="H291" s="62" t="str">
        <f>IF(ISBLANK('Stress Scenarios'!$F245),"",'Stress Scenarios'!$F245)</f>
        <v/>
      </c>
      <c r="I291" s="63"/>
    </row>
    <row r="292" spans="1:9" x14ac:dyDescent="0.25">
      <c r="A292" s="240" t="str">
        <f>IF(ISBLANK(KRIs!A55),"",KRIs!A55)</f>
        <v xml:space="preserve">Return on Equity </v>
      </c>
      <c r="B292" s="280" t="str">
        <f>IF(ISBLANK(KRIs!B55),"",KRIs!B55)</f>
        <v/>
      </c>
      <c r="C292" s="280" t="str">
        <f>IF(ISBLANK(KRIs!C55),"",KRIs!C55)</f>
        <v/>
      </c>
      <c r="D292" s="281" t="str">
        <f>IF(ISBLANK('Stress Scenarios'!$D$51),"",'Stress Scenarios'!$D$51)</f>
        <v/>
      </c>
      <c r="E292" s="276"/>
      <c r="F292" s="281" t="str">
        <f>IF(ISBLANK('Stress Scenarios'!$E$51),"",'Stress Scenarios'!$E$51)</f>
        <v/>
      </c>
      <c r="G292" s="276"/>
      <c r="H292" s="281" t="str">
        <f>IF(ISBLANK('Stress Scenarios'!$F$51),"",'Stress Scenarios'!$F$51)</f>
        <v/>
      </c>
      <c r="I292" s="282"/>
    </row>
    <row r="293" spans="1:9" x14ac:dyDescent="0.25">
      <c r="A293" s="240" t="str">
        <f>IF(ISBLANK(KRIs!A56),"",KRIs!A56)</f>
        <v>Significant operational-losses</v>
      </c>
      <c r="B293" s="280" t="str">
        <f>IF(ISBLANK(KRIs!B56),"",KRIs!B56)</f>
        <v/>
      </c>
      <c r="C293" s="280" t="str">
        <f>IF(ISBLANK(KRIs!C56),"",KRIs!C56)</f>
        <v/>
      </c>
      <c r="D293" s="281" t="str">
        <f>IF(ISBLANK('Stress Scenarios'!$D$52),"",'Stress Scenarios'!$D$52)</f>
        <v/>
      </c>
      <c r="E293" s="276"/>
      <c r="F293" s="281" t="str">
        <f>IF(ISBLANK('Stress Scenarios'!$E$52),"",'Stress Scenarios'!$E$52)</f>
        <v/>
      </c>
      <c r="G293" s="276"/>
      <c r="H293" s="281" t="str">
        <f>IF(ISBLANK('Stress Scenarios'!$F$52),"",'Stress Scenarios'!$F$52)</f>
        <v/>
      </c>
      <c r="I293" s="282"/>
    </row>
    <row r="294" spans="1:9" x14ac:dyDescent="0.25">
      <c r="A294" s="240" t="str">
        <f>IF(ISBLANK(KRIs!A57),"",KRIs!A57)</f>
        <v/>
      </c>
      <c r="B294" s="280" t="str">
        <f>IF(ISBLANK(KRIs!B57),"",KRIs!B57)</f>
        <v/>
      </c>
      <c r="C294" s="280" t="str">
        <f>IF(ISBLANK(KRIs!C57),"",KRIs!C57)</f>
        <v/>
      </c>
      <c r="D294" s="281" t="str">
        <f>IF(ISBLANK('Stress Scenarios'!$D$53),"",'Stress Scenarios'!$D$53)</f>
        <v/>
      </c>
      <c r="E294" s="276"/>
      <c r="F294" s="281" t="str">
        <f>IF(ISBLANK('Stress Scenarios'!$E$53),"",'Stress Scenarios'!$E$53)</f>
        <v/>
      </c>
      <c r="G294" s="276"/>
      <c r="H294" s="281" t="str">
        <f>IF(ISBLANK('Stress Scenarios'!$F$53),"",'Stress Scenarios'!$F$53)</f>
        <v/>
      </c>
      <c r="I294" s="282"/>
    </row>
    <row r="295" spans="1:9" x14ac:dyDescent="0.25">
      <c r="A295" s="240" t="str">
        <f>IF(ISBLANK(KRIs!A58),"",KRIs!A58)</f>
        <v/>
      </c>
      <c r="B295" s="280" t="str">
        <f>IF(ISBLANK(KRIs!B58),"",KRIs!B58)</f>
        <v/>
      </c>
      <c r="C295" s="280" t="str">
        <f>IF(ISBLANK(KRIs!C58),"",KRIs!C58)</f>
        <v/>
      </c>
      <c r="D295" s="281" t="str">
        <f>IF(ISBLANK('Stress Scenarios'!$D$54),"",'Stress Scenarios'!$D$54)</f>
        <v/>
      </c>
      <c r="E295" s="276"/>
      <c r="F295" s="281" t="str">
        <f>IF(ISBLANK('Stress Scenarios'!$E$54),"",'Stress Scenarios'!$E$54)</f>
        <v/>
      </c>
      <c r="G295" s="276"/>
      <c r="H295" s="281" t="str">
        <f>IF(ISBLANK('Stress Scenarios'!$F$54),"",'Stress Scenarios'!$F$54)</f>
        <v/>
      </c>
      <c r="I295" s="282"/>
    </row>
    <row r="296" spans="1:9" x14ac:dyDescent="0.25">
      <c r="A296" s="186" t="s">
        <v>33</v>
      </c>
      <c r="B296" s="62"/>
      <c r="C296" s="62"/>
      <c r="D296" s="62" t="str">
        <f>IF(ISBLANK('Stress Scenarios'!$D250),"",'Stress Scenarios'!$D250)</f>
        <v/>
      </c>
      <c r="E296" s="62"/>
      <c r="F296" s="62" t="str">
        <f>IF(ISBLANK('Stress Scenarios'!$E250),"",'Stress Scenarios'!$E250)</f>
        <v/>
      </c>
      <c r="G296" s="62"/>
      <c r="H296" s="62" t="str">
        <f>IF(ISBLANK('Stress Scenarios'!$F250),"",'Stress Scenarios'!$F250)</f>
        <v/>
      </c>
      <c r="I296" s="63"/>
    </row>
    <row r="297" spans="1:9" x14ac:dyDescent="0.25">
      <c r="A297" s="240" t="str">
        <f>IF(ISBLANK(KRIs!A60),"",KRIs!A60)</f>
        <v/>
      </c>
      <c r="B297" s="280" t="str">
        <f>IF(ISBLANK(KRIs!B60),"",KRIs!B60)</f>
        <v/>
      </c>
      <c r="C297" s="280" t="str">
        <f>IF(ISBLANK(KRIs!C60),"",KRIs!C60)</f>
        <v/>
      </c>
      <c r="D297" s="281" t="str">
        <f>IF(ISBLANK('Stress Scenarios'!$D$56),"",'Stress Scenarios'!$D$56)</f>
        <v/>
      </c>
      <c r="E297" s="276"/>
      <c r="F297" s="281" t="str">
        <f>IF(ISBLANK('Stress Scenarios'!$E$56),"",'Stress Scenarios'!$E$56)</f>
        <v/>
      </c>
      <c r="G297" s="276"/>
      <c r="H297" s="281" t="str">
        <f>IF(ISBLANK('Stress Scenarios'!$F$56),"",'Stress Scenarios'!$F$56)</f>
        <v/>
      </c>
      <c r="I297" s="282"/>
    </row>
    <row r="298" spans="1:9" x14ac:dyDescent="0.25">
      <c r="A298" s="240" t="str">
        <f>IF(ISBLANK(KRIs!A61),"",KRIs!A61)</f>
        <v/>
      </c>
      <c r="B298" s="280" t="str">
        <f>IF(ISBLANK(KRIs!B61),"",KRIs!B61)</f>
        <v/>
      </c>
      <c r="C298" s="280" t="str">
        <f>IF(ISBLANK(KRIs!C61),"",KRIs!C61)</f>
        <v/>
      </c>
      <c r="D298" s="281" t="str">
        <f>IF(ISBLANK('Stress Scenarios'!$D$57),"",'Stress Scenarios'!$D$57)</f>
        <v/>
      </c>
      <c r="E298" s="276"/>
      <c r="F298" s="281" t="str">
        <f>IF(ISBLANK('Stress Scenarios'!$E$57),"",'Stress Scenarios'!$E$57)</f>
        <v/>
      </c>
      <c r="G298" s="276"/>
      <c r="H298" s="281" t="str">
        <f>IF(ISBLANK('Stress Scenarios'!$F$57),"",'Stress Scenarios'!$F$57)</f>
        <v/>
      </c>
      <c r="I298" s="282"/>
    </row>
    <row r="299" spans="1:9" x14ac:dyDescent="0.25">
      <c r="A299" s="240" t="str">
        <f>IF(ISBLANK(KRIs!A62),"",KRIs!A62)</f>
        <v/>
      </c>
      <c r="B299" s="280" t="str">
        <f>IF(ISBLANK(KRIs!B62),"",KRIs!B62)</f>
        <v/>
      </c>
      <c r="C299" s="280" t="str">
        <f>IF(ISBLANK(KRIs!C62),"",KRIs!C62)</f>
        <v/>
      </c>
      <c r="D299" s="281" t="str">
        <f>IF(ISBLANK('Stress Scenarios'!$D$58),"",'Stress Scenarios'!$D$58)</f>
        <v/>
      </c>
      <c r="E299" s="276"/>
      <c r="F299" s="281" t="str">
        <f>IF(ISBLANK('Stress Scenarios'!$E$58),"",'Stress Scenarios'!$E$58)</f>
        <v/>
      </c>
      <c r="G299" s="276"/>
      <c r="H299" s="281" t="str">
        <f>IF(ISBLANK('Stress Scenarios'!$F$58),"",'Stress Scenarios'!$F$58)</f>
        <v/>
      </c>
      <c r="I299" s="282"/>
    </row>
    <row r="300" spans="1:9" x14ac:dyDescent="0.25">
      <c r="A300" s="242"/>
      <c r="B300" s="237"/>
      <c r="C300" s="237"/>
      <c r="D300" s="116"/>
      <c r="E300" s="116"/>
      <c r="F300" s="116"/>
    </row>
    <row r="301" spans="1:9" ht="15.75" thickBot="1" x14ac:dyDescent="0.3">
      <c r="A301" s="53" t="s">
        <v>325</v>
      </c>
      <c r="B301" s="319" t="str">
        <f>IF(ISBLANK(AF32),"",AF32)</f>
        <v/>
      </c>
      <c r="C301" s="319"/>
      <c r="D301" s="319"/>
      <c r="E301" s="319"/>
      <c r="F301" s="319"/>
      <c r="G301" s="234">
        <v>7</v>
      </c>
    </row>
    <row r="302" spans="1:9" ht="15.75" thickBot="1" x14ac:dyDescent="0.3">
      <c r="A302" s="235" t="s">
        <v>45</v>
      </c>
      <c r="B302" s="604"/>
      <c r="C302" s="605"/>
      <c r="D302" s="236"/>
      <c r="E302" s="236"/>
      <c r="F302" s="236"/>
    </row>
    <row r="303" spans="1:9" ht="15.75" thickBot="1" x14ac:dyDescent="0.3">
      <c r="A303" s="235" t="s">
        <v>44</v>
      </c>
      <c r="B303" s="204"/>
      <c r="C303" s="202"/>
      <c r="D303" s="203"/>
      <c r="E303" s="203"/>
      <c r="F303" s="203"/>
    </row>
    <row r="304" spans="1:9" x14ac:dyDescent="0.25">
      <c r="A304" s="608"/>
      <c r="B304" s="609"/>
      <c r="C304" s="609"/>
      <c r="D304" s="609"/>
      <c r="E304" s="609"/>
      <c r="F304" s="610"/>
    </row>
    <row r="305" spans="1:9" x14ac:dyDescent="0.25">
      <c r="A305" s="611"/>
      <c r="B305" s="612"/>
      <c r="C305" s="612"/>
      <c r="D305" s="612"/>
      <c r="E305" s="612"/>
      <c r="F305" s="613"/>
    </row>
    <row r="306" spans="1:9" x14ac:dyDescent="0.25">
      <c r="A306" s="611"/>
      <c r="B306" s="612"/>
      <c r="C306" s="612"/>
      <c r="D306" s="612"/>
      <c r="E306" s="612"/>
      <c r="F306" s="613"/>
    </row>
    <row r="307" spans="1:9" x14ac:dyDescent="0.25">
      <c r="A307" s="611"/>
      <c r="B307" s="612"/>
      <c r="C307" s="612"/>
      <c r="D307" s="612"/>
      <c r="E307" s="612"/>
      <c r="F307" s="613"/>
    </row>
    <row r="308" spans="1:9" x14ac:dyDescent="0.25">
      <c r="A308" s="611"/>
      <c r="B308" s="612"/>
      <c r="C308" s="612"/>
      <c r="D308" s="612"/>
      <c r="E308" s="612"/>
      <c r="F308" s="613"/>
    </row>
    <row r="309" spans="1:9" x14ac:dyDescent="0.25">
      <c r="A309" s="611"/>
      <c r="B309" s="612"/>
      <c r="C309" s="612"/>
      <c r="D309" s="612"/>
      <c r="E309" s="612"/>
      <c r="F309" s="613"/>
    </row>
    <row r="310" spans="1:9" x14ac:dyDescent="0.25">
      <c r="A310" s="611"/>
      <c r="B310" s="612"/>
      <c r="C310" s="612"/>
      <c r="D310" s="612"/>
      <c r="E310" s="612"/>
      <c r="F310" s="613"/>
    </row>
    <row r="311" spans="1:9" x14ac:dyDescent="0.25">
      <c r="A311" s="611"/>
      <c r="B311" s="612"/>
      <c r="C311" s="612"/>
      <c r="D311" s="612"/>
      <c r="E311" s="612"/>
      <c r="F311" s="613"/>
    </row>
    <row r="312" spans="1:9" x14ac:dyDescent="0.25">
      <c r="A312" s="611"/>
      <c r="B312" s="612"/>
      <c r="C312" s="612"/>
      <c r="D312" s="612"/>
      <c r="E312" s="612"/>
      <c r="F312" s="613"/>
    </row>
    <row r="313" spans="1:9" x14ac:dyDescent="0.25">
      <c r="A313" s="611"/>
      <c r="B313" s="612"/>
      <c r="C313" s="612"/>
      <c r="D313" s="612"/>
      <c r="E313" s="612"/>
      <c r="F313" s="613"/>
    </row>
    <row r="314" spans="1:9" ht="15.75" thickBot="1" x14ac:dyDescent="0.3">
      <c r="A314" s="614"/>
      <c r="B314" s="615"/>
      <c r="C314" s="615"/>
      <c r="D314" s="615"/>
      <c r="E314" s="615"/>
      <c r="F314" s="616"/>
    </row>
    <row r="315" spans="1:9" x14ac:dyDescent="0.25">
      <c r="A315" s="116"/>
      <c r="B315" s="237"/>
      <c r="C315" s="237"/>
      <c r="D315" s="116"/>
      <c r="E315" s="116"/>
      <c r="F315" s="116"/>
    </row>
    <row r="316" spans="1:9" ht="23.65" customHeight="1" x14ac:dyDescent="0.25">
      <c r="A316" s="628" t="s">
        <v>26</v>
      </c>
      <c r="B316" s="622" t="s">
        <v>40</v>
      </c>
      <c r="C316" s="618" t="s">
        <v>41</v>
      </c>
      <c r="D316" s="629" t="s">
        <v>382</v>
      </c>
      <c r="E316" s="629"/>
      <c r="F316" s="620" t="s">
        <v>380</v>
      </c>
      <c r="G316" s="621"/>
      <c r="H316" s="629" t="s">
        <v>381</v>
      </c>
      <c r="I316" s="629"/>
    </row>
    <row r="317" spans="1:9" x14ac:dyDescent="0.25">
      <c r="A317" s="628"/>
      <c r="B317" s="622"/>
      <c r="C317" s="619"/>
      <c r="D317" s="238" t="s">
        <v>373</v>
      </c>
      <c r="E317" s="239" t="s">
        <v>374</v>
      </c>
      <c r="F317" s="238" t="s">
        <v>373</v>
      </c>
      <c r="G317" s="239" t="s">
        <v>374</v>
      </c>
      <c r="H317" s="238" t="s">
        <v>373</v>
      </c>
      <c r="I317" s="239" t="s">
        <v>374</v>
      </c>
    </row>
    <row r="318" spans="1:9" x14ac:dyDescent="0.25">
      <c r="A318" s="184" t="s">
        <v>30</v>
      </c>
      <c r="B318" s="72"/>
      <c r="C318" s="72"/>
      <c r="D318" s="72"/>
      <c r="E318" s="72"/>
      <c r="F318" s="72"/>
      <c r="G318" s="72"/>
      <c r="H318" s="72"/>
      <c r="I318" s="241"/>
    </row>
    <row r="319" spans="1:9" x14ac:dyDescent="0.25">
      <c r="A319" s="240" t="str">
        <f>IF(ISBLANK(KRIs!A43),"",KRIs!A43)</f>
        <v>Common Equity Tier 1 ratio</v>
      </c>
      <c r="B319" s="280" t="str">
        <f>IF(ISBLANK(KRIs!B43),"",KRIs!B43)</f>
        <v/>
      </c>
      <c r="C319" s="280" t="str">
        <f>IF(ISBLANK(KRIs!C43),"",KRIs!C43)</f>
        <v/>
      </c>
      <c r="D319" s="281" t="str">
        <f>IF(ISBLANK('Stress Scenarios'!$D$39),"",'Stress Scenarios'!$D$39)</f>
        <v/>
      </c>
      <c r="E319" s="276"/>
      <c r="F319" s="281" t="str">
        <f>IF(ISBLANK('Stress Scenarios'!$E$39),"",'Stress Scenarios'!$E$39)</f>
        <v/>
      </c>
      <c r="G319" s="276"/>
      <c r="H319" s="281" t="str">
        <f>IF(ISBLANK('Stress Scenarios'!$F$39),"",'Stress Scenarios'!$F$39)</f>
        <v/>
      </c>
      <c r="I319" s="282"/>
    </row>
    <row r="320" spans="1:9" x14ac:dyDescent="0.25">
      <c r="A320" s="240" t="str">
        <f>IF(ISBLANK(KRIs!A44),"",KRIs!A44)</f>
        <v>Total Capital ratio</v>
      </c>
      <c r="B320" s="280" t="str">
        <f>IF(ISBLANK(KRIs!B44),"",KRIs!B44)</f>
        <v/>
      </c>
      <c r="C320" s="280" t="str">
        <f>IF(ISBLANK(KRIs!C44),"",KRIs!C44)</f>
        <v/>
      </c>
      <c r="D320" s="281" t="str">
        <f>IF(ISBLANK('Stress Scenarios'!$D$40),"",'Stress Scenarios'!$D$40)</f>
        <v/>
      </c>
      <c r="E320" s="276"/>
      <c r="F320" s="281" t="str">
        <f>IF(ISBLANK('Stress Scenarios'!$E$40),"",'Stress Scenarios'!$E$40)</f>
        <v/>
      </c>
      <c r="G320" s="276"/>
      <c r="H320" s="281" t="str">
        <f>IF(ISBLANK('Stress Scenarios'!$F$40),"",'Stress Scenarios'!$F$40)</f>
        <v/>
      </c>
      <c r="I320" s="282"/>
    </row>
    <row r="321" spans="1:9" x14ac:dyDescent="0.25">
      <c r="A321" s="240" t="str">
        <f>IF(ISBLANK(KRIs!A45),"",KRIs!A45)</f>
        <v/>
      </c>
      <c r="B321" s="280" t="str">
        <f>IF(ISBLANK(KRIs!B45),"",KRIs!B45)</f>
        <v/>
      </c>
      <c r="C321" s="280" t="str">
        <f>IF(ISBLANK(KRIs!C45),"",KRIs!C45)</f>
        <v/>
      </c>
      <c r="D321" s="281" t="str">
        <f>IF(ISBLANK('Stress Scenarios'!$D$41),"",'Stress Scenarios'!$D$41)</f>
        <v/>
      </c>
      <c r="E321" s="276"/>
      <c r="F321" s="281" t="str">
        <f>IF(ISBLANK('Stress Scenarios'!$E$41),"",'Stress Scenarios'!$E$41)</f>
        <v/>
      </c>
      <c r="G321" s="276"/>
      <c r="H321" s="281" t="str">
        <f>IF(ISBLANK('Stress Scenarios'!$F$41),"",'Stress Scenarios'!$F$41)</f>
        <v/>
      </c>
      <c r="I321" s="282"/>
    </row>
    <row r="322" spans="1:9" x14ac:dyDescent="0.25">
      <c r="A322" s="240" t="str">
        <f>IF(ISBLANK(KRIs!A46),"",KRIs!A46)</f>
        <v/>
      </c>
      <c r="B322" s="280" t="str">
        <f>IF(ISBLANK(KRIs!B46),"",KRIs!B46)</f>
        <v/>
      </c>
      <c r="C322" s="280" t="str">
        <f>IF(ISBLANK(KRIs!C46),"",KRIs!C46)</f>
        <v/>
      </c>
      <c r="D322" s="281" t="str">
        <f>IF(ISBLANK('Stress Scenarios'!$D$42),"",'Stress Scenarios'!$D$42)</f>
        <v/>
      </c>
      <c r="E322" s="276"/>
      <c r="F322" s="281" t="str">
        <f>IF(ISBLANK('Stress Scenarios'!$E$42),"",'Stress Scenarios'!$E$42)</f>
        <v/>
      </c>
      <c r="G322" s="276"/>
      <c r="H322" s="281" t="str">
        <f>IF(ISBLANK('Stress Scenarios'!$F$42),"",'Stress Scenarios'!$F$42)</f>
        <v/>
      </c>
      <c r="I322" s="282"/>
    </row>
    <row r="323" spans="1:9" x14ac:dyDescent="0.25">
      <c r="A323" s="240" t="str">
        <f>IF(ISBLANK(KRIs!A47),"",KRIs!A47)</f>
        <v/>
      </c>
      <c r="B323" s="280" t="str">
        <f>IF(ISBLANK(KRIs!B47),"",KRIs!B47)</f>
        <v/>
      </c>
      <c r="C323" s="280" t="str">
        <f>IF(ISBLANK(KRIs!C47),"",KRIs!C47)</f>
        <v/>
      </c>
      <c r="D323" s="281" t="str">
        <f>IF(ISBLANK('Stress Scenarios'!$D$43),"",'Stress Scenarios'!$D$43)</f>
        <v/>
      </c>
      <c r="E323" s="276"/>
      <c r="F323" s="281" t="str">
        <f>IF(ISBLANK('Stress Scenarios'!$E$43),"",'Stress Scenarios'!$E$43)</f>
        <v/>
      </c>
      <c r="G323" s="276"/>
      <c r="H323" s="281" t="str">
        <f>IF(ISBLANK('Stress Scenarios'!$F$43),"",'Stress Scenarios'!$F$43)</f>
        <v/>
      </c>
      <c r="I323" s="282"/>
    </row>
    <row r="324" spans="1:9" x14ac:dyDescent="0.25">
      <c r="A324" s="240" t="str">
        <f>IF(ISBLANK(KRIs!A48),"",KRIs!A48)</f>
        <v/>
      </c>
      <c r="B324" s="280" t="str">
        <f>IF(ISBLANK(KRIs!B48),"",KRIs!B48)</f>
        <v/>
      </c>
      <c r="C324" s="280" t="str">
        <f>IF(ISBLANK(KRIs!C48),"",KRIs!C48)</f>
        <v/>
      </c>
      <c r="D324" s="281" t="str">
        <f>IF(ISBLANK('Stress Scenarios'!$D$44),"",'Stress Scenarios'!$D$44)</f>
        <v/>
      </c>
      <c r="E324" s="276"/>
      <c r="F324" s="281" t="str">
        <f>IF(ISBLANK('Stress Scenarios'!$E$44),"",'Stress Scenarios'!$E$44)</f>
        <v/>
      </c>
      <c r="G324" s="276"/>
      <c r="H324" s="281" t="str">
        <f>IF(ISBLANK('Stress Scenarios'!$F$44),"",'Stress Scenarios'!$F$44)</f>
        <v/>
      </c>
      <c r="I324" s="282"/>
    </row>
    <row r="325" spans="1:9" x14ac:dyDescent="0.25">
      <c r="A325" s="186" t="s">
        <v>31</v>
      </c>
      <c r="B325" s="62"/>
      <c r="C325" s="62"/>
      <c r="D325" s="62" t="str">
        <f>IF(ISBLANK('Stress Scenarios'!$D279),"",'Stress Scenarios'!$D279)</f>
        <v/>
      </c>
      <c r="E325" s="62"/>
      <c r="F325" s="62" t="str">
        <f>IF(ISBLANK('Stress Scenarios'!$E279),"",'Stress Scenarios'!$E279)</f>
        <v/>
      </c>
      <c r="G325" s="62"/>
      <c r="H325" s="62" t="str">
        <f>IF(ISBLANK('Stress Scenarios'!$F279),"",'Stress Scenarios'!$F279)</f>
        <v/>
      </c>
      <c r="I325" s="63"/>
    </row>
    <row r="326" spans="1:9" x14ac:dyDescent="0.25">
      <c r="A326" s="240" t="str">
        <f>IF(ISBLANK(KRIs!A50),"",KRIs!A50)</f>
        <v>Liquid Assets / Total Liabilities</v>
      </c>
      <c r="B326" s="280" t="str">
        <f>IF(ISBLANK(KRIs!B50),"",KRIs!B50)</f>
        <v/>
      </c>
      <c r="C326" s="280" t="str">
        <f>IF(ISBLANK(KRIs!C50),"",KRIs!C50)</f>
        <v/>
      </c>
      <c r="D326" s="281" t="str">
        <f>IF(ISBLANK('Stress Scenarios'!$D$46),"",'Stress Scenarios'!$D$46)</f>
        <v/>
      </c>
      <c r="E326" s="276"/>
      <c r="F326" s="281" t="str">
        <f>IF(ISBLANK('Stress Scenarios'!$E$46),"",'Stress Scenarios'!$E$46)</f>
        <v/>
      </c>
      <c r="G326" s="276"/>
      <c r="H326" s="281" t="str">
        <f>IF(ISBLANK('Stress Scenarios'!$F$46),"",'Stress Scenarios'!$F$46)</f>
        <v/>
      </c>
      <c r="I326" s="282"/>
    </row>
    <row r="327" spans="1:9" x14ac:dyDescent="0.25">
      <c r="A327" s="240" t="str">
        <f>IF(ISBLANK(KRIs!A51),"",KRIs!A51)</f>
        <v>Liquid Assets / Off balance sheet liabilities</v>
      </c>
      <c r="B327" s="280" t="str">
        <f>IF(ISBLANK(KRIs!B51),"",KRIs!B51)</f>
        <v/>
      </c>
      <c r="C327" s="280" t="str">
        <f>IF(ISBLANK(KRIs!C51),"",KRIs!C51)</f>
        <v/>
      </c>
      <c r="D327" s="281" t="str">
        <f>IF(ISBLANK('Stress Scenarios'!$D$47),"",'Stress Scenarios'!$D$47)</f>
        <v/>
      </c>
      <c r="E327" s="276"/>
      <c r="F327" s="281" t="str">
        <f>IF(ISBLANK('Stress Scenarios'!$E$47),"",'Stress Scenarios'!$E$47)</f>
        <v/>
      </c>
      <c r="G327" s="276"/>
      <c r="H327" s="281" t="str">
        <f>IF(ISBLANK('Stress Scenarios'!$F$47),"",'Stress Scenarios'!$F$47)</f>
        <v/>
      </c>
      <c r="I327" s="282"/>
    </row>
    <row r="328" spans="1:9" x14ac:dyDescent="0.25">
      <c r="A328" s="240" t="str">
        <f>IF(ISBLANK(KRIs!A52),"",KRIs!A52)</f>
        <v>Liquid Assets to FOH Requirement Ratio</v>
      </c>
      <c r="B328" s="280" t="str">
        <f>IF(ISBLANK(KRIs!B52),"",KRIs!B52)</f>
        <v/>
      </c>
      <c r="C328" s="280" t="str">
        <f>IF(ISBLANK(KRIs!C52),"",KRIs!C52)</f>
        <v/>
      </c>
      <c r="D328" s="281" t="str">
        <f>IF(ISBLANK('Stress Scenarios'!$D$48),"",'Stress Scenarios'!$D$48)</f>
        <v/>
      </c>
      <c r="E328" s="276"/>
      <c r="F328" s="281" t="str">
        <f>IF(ISBLANK('Stress Scenarios'!$E$48),"",'Stress Scenarios'!$E$48)</f>
        <v/>
      </c>
      <c r="G328" s="276"/>
      <c r="H328" s="281" t="str">
        <f>IF(ISBLANK('Stress Scenarios'!$F$48),"",'Stress Scenarios'!$F$48)</f>
        <v/>
      </c>
      <c r="I328" s="282"/>
    </row>
    <row r="329" spans="1:9" x14ac:dyDescent="0.25">
      <c r="A329" s="240" t="str">
        <f>IF(ISBLANK(KRIs!A53),"",KRIs!A53)</f>
        <v/>
      </c>
      <c r="B329" s="280" t="str">
        <f>IF(ISBLANK(KRIs!B53),"",KRIs!B53)</f>
        <v/>
      </c>
      <c r="C329" s="280" t="str">
        <f>IF(ISBLANK(KRIs!C53),"",KRIs!C53)</f>
        <v/>
      </c>
      <c r="D329" s="281" t="str">
        <f>IF(ISBLANK('Stress Scenarios'!$D$49),"",'Stress Scenarios'!$D$49)</f>
        <v/>
      </c>
      <c r="E329" s="276"/>
      <c r="F329" s="281" t="str">
        <f>IF(ISBLANK('Stress Scenarios'!$E$49),"",'Stress Scenarios'!$E$49)</f>
        <v/>
      </c>
      <c r="G329" s="276"/>
      <c r="H329" s="281" t="str">
        <f>IF(ISBLANK('Stress Scenarios'!$F$49),"",'Stress Scenarios'!$F$49)</f>
        <v/>
      </c>
      <c r="I329" s="282"/>
    </row>
    <row r="330" spans="1:9" x14ac:dyDescent="0.25">
      <c r="A330" s="186" t="s">
        <v>32</v>
      </c>
      <c r="B330" s="283"/>
      <c r="C330" s="283"/>
      <c r="D330" s="283" t="str">
        <f>IF(ISBLANK('Stress Scenarios'!$D284),"",'Stress Scenarios'!$D284)</f>
        <v/>
      </c>
      <c r="E330" s="283"/>
      <c r="F330" s="283" t="str">
        <f>IF(ISBLANK('Stress Scenarios'!$E284),"",'Stress Scenarios'!$E284)</f>
        <v/>
      </c>
      <c r="G330" s="283"/>
      <c r="H330" s="283" t="str">
        <f>IF(ISBLANK('Stress Scenarios'!$F284),"",'Stress Scenarios'!$F284)</f>
        <v/>
      </c>
      <c r="I330" s="284"/>
    </row>
    <row r="331" spans="1:9" x14ac:dyDescent="0.25">
      <c r="A331" s="240" t="str">
        <f>IF(ISBLANK(KRIs!A55),"",KRIs!A55)</f>
        <v xml:space="preserve">Return on Equity </v>
      </c>
      <c r="B331" s="280" t="str">
        <f>IF(ISBLANK(KRIs!B55),"",KRIs!B55)</f>
        <v/>
      </c>
      <c r="C331" s="280" t="str">
        <f>IF(ISBLANK(KRIs!C55),"",KRIs!C55)</f>
        <v/>
      </c>
      <c r="D331" s="281" t="str">
        <f>IF(ISBLANK('Stress Scenarios'!$D$51),"",'Stress Scenarios'!$D$51)</f>
        <v/>
      </c>
      <c r="E331" s="276"/>
      <c r="F331" s="281" t="str">
        <f>IF(ISBLANK('Stress Scenarios'!$E$51),"",'Stress Scenarios'!$E$51)</f>
        <v/>
      </c>
      <c r="G331" s="276"/>
      <c r="H331" s="281" t="str">
        <f>IF(ISBLANK('Stress Scenarios'!$F$51),"",'Stress Scenarios'!$F$51)</f>
        <v/>
      </c>
      <c r="I331" s="282"/>
    </row>
    <row r="332" spans="1:9" x14ac:dyDescent="0.25">
      <c r="A332" s="240" t="str">
        <f>IF(ISBLANK(KRIs!A56),"",KRIs!A56)</f>
        <v>Significant operational-losses</v>
      </c>
      <c r="B332" s="280" t="str">
        <f>IF(ISBLANK(KRIs!B56),"",KRIs!B56)</f>
        <v/>
      </c>
      <c r="C332" s="280" t="str">
        <f>IF(ISBLANK(KRIs!C56),"",KRIs!C56)</f>
        <v/>
      </c>
      <c r="D332" s="281" t="str">
        <f>IF(ISBLANK('Stress Scenarios'!$D$52),"",'Stress Scenarios'!$D$52)</f>
        <v/>
      </c>
      <c r="E332" s="276"/>
      <c r="F332" s="281" t="str">
        <f>IF(ISBLANK('Stress Scenarios'!$E$52),"",'Stress Scenarios'!$E$52)</f>
        <v/>
      </c>
      <c r="G332" s="276"/>
      <c r="H332" s="281" t="str">
        <f>IF(ISBLANK('Stress Scenarios'!$F$52),"",'Stress Scenarios'!$F$52)</f>
        <v/>
      </c>
      <c r="I332" s="282"/>
    </row>
    <row r="333" spans="1:9" x14ac:dyDescent="0.25">
      <c r="A333" s="240" t="str">
        <f>IF(ISBLANK(KRIs!A57),"",KRIs!A57)</f>
        <v/>
      </c>
      <c r="B333" s="280" t="str">
        <f>IF(ISBLANK(KRIs!B57),"",KRIs!B57)</f>
        <v/>
      </c>
      <c r="C333" s="280" t="str">
        <f>IF(ISBLANK(KRIs!C57),"",KRIs!C57)</f>
        <v/>
      </c>
      <c r="D333" s="281" t="str">
        <f>IF(ISBLANK('Stress Scenarios'!$D$53),"",'Stress Scenarios'!$D$53)</f>
        <v/>
      </c>
      <c r="E333" s="276"/>
      <c r="F333" s="281" t="str">
        <f>IF(ISBLANK('Stress Scenarios'!$E$53),"",'Stress Scenarios'!$E$53)</f>
        <v/>
      </c>
      <c r="G333" s="276"/>
      <c r="H333" s="281" t="str">
        <f>IF(ISBLANK('Stress Scenarios'!$F$53),"",'Stress Scenarios'!$F$53)</f>
        <v/>
      </c>
      <c r="I333" s="282"/>
    </row>
    <row r="334" spans="1:9" x14ac:dyDescent="0.25">
      <c r="A334" s="240" t="str">
        <f>IF(ISBLANK(KRIs!A58),"",KRIs!A58)</f>
        <v/>
      </c>
      <c r="B334" s="280" t="str">
        <f>IF(ISBLANK(KRIs!B58),"",KRIs!B58)</f>
        <v/>
      </c>
      <c r="C334" s="280" t="str">
        <f>IF(ISBLANK(KRIs!C58),"",KRIs!C58)</f>
        <v/>
      </c>
      <c r="D334" s="281" t="str">
        <f>IF(ISBLANK('Stress Scenarios'!$D$54),"",'Stress Scenarios'!$D$54)</f>
        <v/>
      </c>
      <c r="E334" s="276"/>
      <c r="F334" s="281" t="str">
        <f>IF(ISBLANK('Stress Scenarios'!$E$54),"",'Stress Scenarios'!$E$54)</f>
        <v/>
      </c>
      <c r="G334" s="276"/>
      <c r="H334" s="281" t="str">
        <f>IF(ISBLANK('Stress Scenarios'!$F$54),"",'Stress Scenarios'!$F$54)</f>
        <v/>
      </c>
      <c r="I334" s="282"/>
    </row>
    <row r="335" spans="1:9" x14ac:dyDescent="0.25">
      <c r="A335" s="186" t="s">
        <v>33</v>
      </c>
      <c r="B335" s="283"/>
      <c r="C335" s="283"/>
      <c r="D335" s="283" t="str">
        <f>IF(ISBLANK('Stress Scenarios'!$D289),"",'Stress Scenarios'!$D289)</f>
        <v/>
      </c>
      <c r="E335" s="283"/>
      <c r="F335" s="283" t="str">
        <f>IF(ISBLANK('Stress Scenarios'!$E289),"",'Stress Scenarios'!$E289)</f>
        <v/>
      </c>
      <c r="G335" s="283"/>
      <c r="H335" s="283" t="str">
        <f>IF(ISBLANK('Stress Scenarios'!$F289),"",'Stress Scenarios'!$F289)</f>
        <v/>
      </c>
      <c r="I335" s="284"/>
    </row>
    <row r="336" spans="1:9" x14ac:dyDescent="0.25">
      <c r="A336" s="240" t="str">
        <f>IF(ISBLANK(KRIs!A60),"",KRIs!A60)</f>
        <v/>
      </c>
      <c r="B336" s="280" t="str">
        <f>IF(ISBLANK(KRIs!B60),"",KRIs!B60)</f>
        <v/>
      </c>
      <c r="C336" s="280" t="str">
        <f>IF(ISBLANK(KRIs!C60),"",KRIs!C60)</f>
        <v/>
      </c>
      <c r="D336" s="281" t="str">
        <f>IF(ISBLANK('Stress Scenarios'!$D$56),"",'Stress Scenarios'!$D$56)</f>
        <v/>
      </c>
      <c r="E336" s="276"/>
      <c r="F336" s="281" t="str">
        <f>IF(ISBLANK('Stress Scenarios'!$E$56),"",'Stress Scenarios'!$E$56)</f>
        <v/>
      </c>
      <c r="G336" s="276"/>
      <c r="H336" s="281" t="str">
        <f>IF(ISBLANK('Stress Scenarios'!$F$56),"",'Stress Scenarios'!$F$56)</f>
        <v/>
      </c>
      <c r="I336" s="282"/>
    </row>
    <row r="337" spans="1:9" x14ac:dyDescent="0.25">
      <c r="A337" s="240" t="str">
        <f>IF(ISBLANK(KRIs!A61),"",KRIs!A61)</f>
        <v/>
      </c>
      <c r="B337" s="280" t="str">
        <f>IF(ISBLANK(KRIs!B61),"",KRIs!B61)</f>
        <v/>
      </c>
      <c r="C337" s="280" t="str">
        <f>IF(ISBLANK(KRIs!C61),"",KRIs!C61)</f>
        <v/>
      </c>
      <c r="D337" s="281" t="str">
        <f>IF(ISBLANK('Stress Scenarios'!$D$57),"",'Stress Scenarios'!$D$57)</f>
        <v/>
      </c>
      <c r="E337" s="276"/>
      <c r="F337" s="281" t="str">
        <f>IF(ISBLANK('Stress Scenarios'!$E$57),"",'Stress Scenarios'!$E$57)</f>
        <v/>
      </c>
      <c r="G337" s="276"/>
      <c r="H337" s="281" t="str">
        <f>IF(ISBLANK('Stress Scenarios'!$F$57),"",'Stress Scenarios'!$F$57)</f>
        <v/>
      </c>
      <c r="I337" s="282"/>
    </row>
    <row r="338" spans="1:9" x14ac:dyDescent="0.25">
      <c r="A338" s="240" t="str">
        <f>IF(ISBLANK(KRIs!A62),"",KRIs!A62)</f>
        <v/>
      </c>
      <c r="B338" s="280" t="str">
        <f>IF(ISBLANK(KRIs!B62),"",KRIs!B62)</f>
        <v/>
      </c>
      <c r="C338" s="280" t="str">
        <f>IF(ISBLANK(KRIs!C62),"",KRIs!C62)</f>
        <v/>
      </c>
      <c r="D338" s="281" t="str">
        <f>IF(ISBLANK('Stress Scenarios'!$D$58),"",'Stress Scenarios'!$D$58)</f>
        <v/>
      </c>
      <c r="E338" s="276"/>
      <c r="F338" s="281" t="str">
        <f>IF(ISBLANK('Stress Scenarios'!$E$58),"",'Stress Scenarios'!$E$58)</f>
        <v/>
      </c>
      <c r="G338" s="276"/>
      <c r="H338" s="281" t="str">
        <f>IF(ISBLANK('Stress Scenarios'!$F$58),"",'Stress Scenarios'!$F$58)</f>
        <v/>
      </c>
      <c r="I338" s="282"/>
    </row>
    <row r="339" spans="1:9" x14ac:dyDescent="0.25">
      <c r="F339" s="116"/>
    </row>
    <row r="340" spans="1:9" ht="15.75" thickBot="1" x14ac:dyDescent="0.3">
      <c r="A340" s="53" t="s">
        <v>326</v>
      </c>
      <c r="B340" s="319" t="str">
        <f>IF(ISBLANK(AJ32),"",AJ32)</f>
        <v/>
      </c>
      <c r="C340" s="319"/>
      <c r="D340" s="319"/>
      <c r="E340" s="319"/>
      <c r="F340" s="319"/>
      <c r="G340" s="234">
        <v>8</v>
      </c>
    </row>
    <row r="341" spans="1:9" ht="15.75" thickBot="1" x14ac:dyDescent="0.3">
      <c r="A341" s="235" t="s">
        <v>45</v>
      </c>
      <c r="B341" s="604"/>
      <c r="C341" s="605"/>
      <c r="D341" s="236"/>
      <c r="E341" s="236"/>
      <c r="F341" s="236"/>
    </row>
    <row r="342" spans="1:9" ht="15.75" thickBot="1" x14ac:dyDescent="0.3">
      <c r="A342" s="235" t="s">
        <v>44</v>
      </c>
      <c r="B342" s="204"/>
      <c r="C342" s="202"/>
      <c r="D342" s="203"/>
      <c r="E342" s="203"/>
      <c r="F342" s="203"/>
    </row>
    <row r="343" spans="1:9" x14ac:dyDescent="0.25">
      <c r="A343" s="608"/>
      <c r="B343" s="609"/>
      <c r="C343" s="609"/>
      <c r="D343" s="609"/>
      <c r="E343" s="609"/>
      <c r="F343" s="610"/>
    </row>
    <row r="344" spans="1:9" x14ac:dyDescent="0.25">
      <c r="A344" s="611"/>
      <c r="B344" s="612"/>
      <c r="C344" s="612"/>
      <c r="D344" s="612"/>
      <c r="E344" s="612"/>
      <c r="F344" s="613"/>
    </row>
    <row r="345" spans="1:9" x14ac:dyDescent="0.25">
      <c r="A345" s="611"/>
      <c r="B345" s="612"/>
      <c r="C345" s="612"/>
      <c r="D345" s="612"/>
      <c r="E345" s="612"/>
      <c r="F345" s="613"/>
    </row>
    <row r="346" spans="1:9" x14ac:dyDescent="0.25">
      <c r="A346" s="611"/>
      <c r="B346" s="612"/>
      <c r="C346" s="612"/>
      <c r="D346" s="612"/>
      <c r="E346" s="612"/>
      <c r="F346" s="613"/>
    </row>
    <row r="347" spans="1:9" x14ac:dyDescent="0.25">
      <c r="A347" s="611"/>
      <c r="B347" s="612"/>
      <c r="C347" s="612"/>
      <c r="D347" s="612"/>
      <c r="E347" s="612"/>
      <c r="F347" s="613"/>
    </row>
    <row r="348" spans="1:9" x14ac:dyDescent="0.25">
      <c r="A348" s="611"/>
      <c r="B348" s="612"/>
      <c r="C348" s="612"/>
      <c r="D348" s="612"/>
      <c r="E348" s="612"/>
      <c r="F348" s="613"/>
    </row>
    <row r="349" spans="1:9" x14ac:dyDescent="0.25">
      <c r="A349" s="611"/>
      <c r="B349" s="612"/>
      <c r="C349" s="612"/>
      <c r="D349" s="612"/>
      <c r="E349" s="612"/>
      <c r="F349" s="613"/>
    </row>
    <row r="350" spans="1:9" x14ac:dyDescent="0.25">
      <c r="A350" s="611"/>
      <c r="B350" s="612"/>
      <c r="C350" s="612"/>
      <c r="D350" s="612"/>
      <c r="E350" s="612"/>
      <c r="F350" s="613"/>
    </row>
    <row r="351" spans="1:9" x14ac:dyDescent="0.25">
      <c r="A351" s="611"/>
      <c r="B351" s="612"/>
      <c r="C351" s="612"/>
      <c r="D351" s="612"/>
      <c r="E351" s="612"/>
      <c r="F351" s="613"/>
    </row>
    <row r="352" spans="1:9" x14ac:dyDescent="0.25">
      <c r="A352" s="611"/>
      <c r="B352" s="612"/>
      <c r="C352" s="612"/>
      <c r="D352" s="612"/>
      <c r="E352" s="612"/>
      <c r="F352" s="613"/>
    </row>
    <row r="353" spans="1:9" ht="15.75" thickBot="1" x14ac:dyDescent="0.3">
      <c r="A353" s="614"/>
      <c r="B353" s="615"/>
      <c r="C353" s="615"/>
      <c r="D353" s="615"/>
      <c r="E353" s="615"/>
      <c r="F353" s="616"/>
    </row>
    <row r="354" spans="1:9" x14ac:dyDescent="0.25">
      <c r="A354" s="116"/>
      <c r="B354" s="237"/>
      <c r="C354" s="237"/>
      <c r="D354" s="116"/>
      <c r="E354" s="116"/>
      <c r="F354" s="116"/>
    </row>
    <row r="355" spans="1:9" ht="23.65" customHeight="1" x14ac:dyDescent="0.25">
      <c r="A355" s="628" t="s">
        <v>26</v>
      </c>
      <c r="B355" s="622" t="s">
        <v>40</v>
      </c>
      <c r="C355" s="618" t="s">
        <v>41</v>
      </c>
      <c r="D355" s="629" t="s">
        <v>382</v>
      </c>
      <c r="E355" s="629"/>
      <c r="F355" s="620" t="s">
        <v>380</v>
      </c>
      <c r="G355" s="621"/>
      <c r="H355" s="629" t="s">
        <v>381</v>
      </c>
      <c r="I355" s="629"/>
    </row>
    <row r="356" spans="1:9" x14ac:dyDescent="0.25">
      <c r="A356" s="628"/>
      <c r="B356" s="622"/>
      <c r="C356" s="619"/>
      <c r="D356" s="238" t="s">
        <v>373</v>
      </c>
      <c r="E356" s="239" t="s">
        <v>374</v>
      </c>
      <c r="F356" s="238" t="s">
        <v>373</v>
      </c>
      <c r="G356" s="239" t="s">
        <v>374</v>
      </c>
      <c r="H356" s="238" t="s">
        <v>373</v>
      </c>
      <c r="I356" s="239" t="s">
        <v>374</v>
      </c>
    </row>
    <row r="357" spans="1:9" x14ac:dyDescent="0.25">
      <c r="A357" s="184" t="s">
        <v>30</v>
      </c>
      <c r="B357" s="72"/>
      <c r="C357" s="72"/>
      <c r="D357" s="72"/>
      <c r="E357" s="72"/>
      <c r="F357" s="72"/>
      <c r="G357" s="72"/>
      <c r="H357" s="72"/>
      <c r="I357" s="241"/>
    </row>
    <row r="358" spans="1:9" x14ac:dyDescent="0.25">
      <c r="A358" s="240" t="str">
        <f>IF(ISBLANK(KRIs!A43),"",KRIs!A43)</f>
        <v>Common Equity Tier 1 ratio</v>
      </c>
      <c r="B358" s="280" t="str">
        <f>IF(ISBLANK(KRIs!B43),"",KRIs!B43)</f>
        <v/>
      </c>
      <c r="C358" s="280" t="str">
        <f>IF(ISBLANK(KRIs!C43),"",KRIs!C43)</f>
        <v/>
      </c>
      <c r="D358" s="281" t="str">
        <f>IF(ISBLANK('Stress Scenarios'!$D$39),"",'Stress Scenarios'!$D$39)</f>
        <v/>
      </c>
      <c r="E358" s="276"/>
      <c r="F358" s="281" t="str">
        <f>IF(ISBLANK('Stress Scenarios'!$E$39),"",'Stress Scenarios'!$E$39)</f>
        <v/>
      </c>
      <c r="G358" s="276"/>
      <c r="H358" s="281" t="str">
        <f>IF(ISBLANK('Stress Scenarios'!$F$39),"",'Stress Scenarios'!$F$39)</f>
        <v/>
      </c>
      <c r="I358" s="282"/>
    </row>
    <row r="359" spans="1:9" x14ac:dyDescent="0.25">
      <c r="A359" s="240" t="str">
        <f>IF(ISBLANK(KRIs!A44),"",KRIs!A44)</f>
        <v>Total Capital ratio</v>
      </c>
      <c r="B359" s="280" t="str">
        <f>IF(ISBLANK(KRIs!B44),"",KRIs!B44)</f>
        <v/>
      </c>
      <c r="C359" s="280" t="str">
        <f>IF(ISBLANK(KRIs!C44),"",KRIs!C44)</f>
        <v/>
      </c>
      <c r="D359" s="281" t="str">
        <f>IF(ISBLANK('Stress Scenarios'!$D$40),"",'Stress Scenarios'!$D$40)</f>
        <v/>
      </c>
      <c r="E359" s="276"/>
      <c r="F359" s="281" t="str">
        <f>IF(ISBLANK('Stress Scenarios'!$E$40),"",'Stress Scenarios'!$E$40)</f>
        <v/>
      </c>
      <c r="G359" s="276"/>
      <c r="H359" s="281" t="str">
        <f>IF(ISBLANK('Stress Scenarios'!$F$40),"",'Stress Scenarios'!$F$40)</f>
        <v/>
      </c>
      <c r="I359" s="282"/>
    </row>
    <row r="360" spans="1:9" x14ac:dyDescent="0.25">
      <c r="A360" s="240" t="str">
        <f>IF(ISBLANK(KRIs!A45),"",KRIs!A45)</f>
        <v/>
      </c>
      <c r="B360" s="280" t="str">
        <f>IF(ISBLANK(KRIs!B45),"",KRIs!B45)</f>
        <v/>
      </c>
      <c r="C360" s="280" t="str">
        <f>IF(ISBLANK(KRIs!C45),"",KRIs!C45)</f>
        <v/>
      </c>
      <c r="D360" s="281" t="str">
        <f>IF(ISBLANK('Stress Scenarios'!$D$41),"",'Stress Scenarios'!$D$41)</f>
        <v/>
      </c>
      <c r="E360" s="276"/>
      <c r="F360" s="281" t="str">
        <f>IF(ISBLANK('Stress Scenarios'!$E$41),"",'Stress Scenarios'!$E$41)</f>
        <v/>
      </c>
      <c r="G360" s="276"/>
      <c r="H360" s="281" t="str">
        <f>IF(ISBLANK('Stress Scenarios'!$F$41),"",'Stress Scenarios'!$F$41)</f>
        <v/>
      </c>
      <c r="I360" s="282"/>
    </row>
    <row r="361" spans="1:9" x14ac:dyDescent="0.25">
      <c r="A361" s="240" t="str">
        <f>IF(ISBLANK(KRIs!A46),"",KRIs!A46)</f>
        <v/>
      </c>
      <c r="B361" s="280" t="str">
        <f>IF(ISBLANK(KRIs!B46),"",KRIs!B46)</f>
        <v/>
      </c>
      <c r="C361" s="280" t="str">
        <f>IF(ISBLANK(KRIs!C46),"",KRIs!C46)</f>
        <v/>
      </c>
      <c r="D361" s="281" t="str">
        <f>IF(ISBLANK('Stress Scenarios'!$D$42),"",'Stress Scenarios'!$D$42)</f>
        <v/>
      </c>
      <c r="E361" s="276"/>
      <c r="F361" s="281" t="str">
        <f>IF(ISBLANK('Stress Scenarios'!$E$42),"",'Stress Scenarios'!$E$42)</f>
        <v/>
      </c>
      <c r="G361" s="276"/>
      <c r="H361" s="281" t="str">
        <f>IF(ISBLANK('Stress Scenarios'!$F$42),"",'Stress Scenarios'!$F$42)</f>
        <v/>
      </c>
      <c r="I361" s="282"/>
    </row>
    <row r="362" spans="1:9" x14ac:dyDescent="0.25">
      <c r="A362" s="240" t="str">
        <f>IF(ISBLANK(KRIs!A47),"",KRIs!A47)</f>
        <v/>
      </c>
      <c r="B362" s="280" t="str">
        <f>IF(ISBLANK(KRIs!B47),"",KRIs!B47)</f>
        <v/>
      </c>
      <c r="C362" s="280" t="str">
        <f>IF(ISBLANK(KRIs!C47),"",KRIs!C47)</f>
        <v/>
      </c>
      <c r="D362" s="281" t="str">
        <f>IF(ISBLANK('Stress Scenarios'!$D$43),"",'Stress Scenarios'!$D$43)</f>
        <v/>
      </c>
      <c r="E362" s="276"/>
      <c r="F362" s="281" t="str">
        <f>IF(ISBLANK('Stress Scenarios'!$E$43),"",'Stress Scenarios'!$E$43)</f>
        <v/>
      </c>
      <c r="G362" s="276"/>
      <c r="H362" s="281" t="str">
        <f>IF(ISBLANK('Stress Scenarios'!$F$43),"",'Stress Scenarios'!$F$43)</f>
        <v/>
      </c>
      <c r="I362" s="282"/>
    </row>
    <row r="363" spans="1:9" x14ac:dyDescent="0.25">
      <c r="A363" s="240" t="str">
        <f>IF(ISBLANK(KRIs!A48),"",KRIs!A48)</f>
        <v/>
      </c>
      <c r="B363" s="280" t="str">
        <f>IF(ISBLANK(KRIs!B48),"",KRIs!B48)</f>
        <v/>
      </c>
      <c r="C363" s="280" t="str">
        <f>IF(ISBLANK(KRIs!C48),"",KRIs!C48)</f>
        <v/>
      </c>
      <c r="D363" s="281" t="str">
        <f>IF(ISBLANK('Stress Scenarios'!$D$44),"",'Stress Scenarios'!$D$44)</f>
        <v/>
      </c>
      <c r="E363" s="276"/>
      <c r="F363" s="281" t="str">
        <f>IF(ISBLANK('Stress Scenarios'!$E$44),"",'Stress Scenarios'!$E$44)</f>
        <v/>
      </c>
      <c r="G363" s="276"/>
      <c r="H363" s="281" t="str">
        <f>IF(ISBLANK('Stress Scenarios'!$F$44),"",'Stress Scenarios'!$F$44)</f>
        <v/>
      </c>
      <c r="I363" s="282"/>
    </row>
    <row r="364" spans="1:9" x14ac:dyDescent="0.25">
      <c r="A364" s="186" t="s">
        <v>31</v>
      </c>
      <c r="B364" s="283"/>
      <c r="C364" s="283"/>
      <c r="D364" s="283" t="str">
        <f>IF(ISBLANK('Stress Scenarios'!$D318),"",'Stress Scenarios'!$D318)</f>
        <v/>
      </c>
      <c r="E364" s="283"/>
      <c r="F364" s="283" t="str">
        <f>IF(ISBLANK('Stress Scenarios'!$E318),"",'Stress Scenarios'!$E318)</f>
        <v/>
      </c>
      <c r="G364" s="283"/>
      <c r="H364" s="283" t="str">
        <f>IF(ISBLANK('Stress Scenarios'!$F318),"",'Stress Scenarios'!$F318)</f>
        <v/>
      </c>
      <c r="I364" s="284"/>
    </row>
    <row r="365" spans="1:9" x14ac:dyDescent="0.25">
      <c r="A365" s="240" t="str">
        <f>IF(ISBLANK(KRIs!A50),"",KRIs!A50)</f>
        <v>Liquid Assets / Total Liabilities</v>
      </c>
      <c r="B365" s="280" t="str">
        <f>IF(ISBLANK(KRIs!B50),"",KRIs!B50)</f>
        <v/>
      </c>
      <c r="C365" s="280" t="str">
        <f>IF(ISBLANK(KRIs!C50),"",KRIs!C50)</f>
        <v/>
      </c>
      <c r="D365" s="281" t="str">
        <f>IF(ISBLANK('Stress Scenarios'!$D$46),"",'Stress Scenarios'!$D$46)</f>
        <v/>
      </c>
      <c r="E365" s="276"/>
      <c r="F365" s="281" t="str">
        <f>IF(ISBLANK('Stress Scenarios'!$E$46),"",'Stress Scenarios'!$E$46)</f>
        <v/>
      </c>
      <c r="G365" s="276"/>
      <c r="H365" s="281" t="str">
        <f>IF(ISBLANK('Stress Scenarios'!$F$46),"",'Stress Scenarios'!$F$46)</f>
        <v/>
      </c>
      <c r="I365" s="282"/>
    </row>
    <row r="366" spans="1:9" x14ac:dyDescent="0.25">
      <c r="A366" s="240" t="str">
        <f>IF(ISBLANK(KRIs!A51),"",KRIs!A51)</f>
        <v>Liquid Assets / Off balance sheet liabilities</v>
      </c>
      <c r="B366" s="280" t="str">
        <f>IF(ISBLANK(KRIs!B51),"",KRIs!B51)</f>
        <v/>
      </c>
      <c r="C366" s="280" t="str">
        <f>IF(ISBLANK(KRIs!C51),"",KRIs!C51)</f>
        <v/>
      </c>
      <c r="D366" s="281" t="str">
        <f>IF(ISBLANK('Stress Scenarios'!$D$47),"",'Stress Scenarios'!$D$47)</f>
        <v/>
      </c>
      <c r="E366" s="276"/>
      <c r="F366" s="281" t="str">
        <f>IF(ISBLANK('Stress Scenarios'!$E$47),"",'Stress Scenarios'!$E$47)</f>
        <v/>
      </c>
      <c r="G366" s="276"/>
      <c r="H366" s="281" t="str">
        <f>IF(ISBLANK('Stress Scenarios'!$F$47),"",'Stress Scenarios'!$F$47)</f>
        <v/>
      </c>
      <c r="I366" s="282"/>
    </row>
    <row r="367" spans="1:9" x14ac:dyDescent="0.25">
      <c r="A367" s="240" t="str">
        <f>IF(ISBLANK(KRIs!A52),"",KRIs!A52)</f>
        <v>Liquid Assets to FOH Requirement Ratio</v>
      </c>
      <c r="B367" s="280" t="str">
        <f>IF(ISBLANK(KRIs!B52),"",KRIs!B52)</f>
        <v/>
      </c>
      <c r="C367" s="280" t="str">
        <f>IF(ISBLANK(KRIs!C52),"",KRIs!C52)</f>
        <v/>
      </c>
      <c r="D367" s="281" t="str">
        <f>IF(ISBLANK('Stress Scenarios'!$D$48),"",'Stress Scenarios'!$D$48)</f>
        <v/>
      </c>
      <c r="E367" s="276"/>
      <c r="F367" s="281" t="str">
        <f>IF(ISBLANK('Stress Scenarios'!$E$48),"",'Stress Scenarios'!$E$48)</f>
        <v/>
      </c>
      <c r="G367" s="276"/>
      <c r="H367" s="281" t="str">
        <f>IF(ISBLANK('Stress Scenarios'!$F$48),"",'Stress Scenarios'!$F$48)</f>
        <v/>
      </c>
      <c r="I367" s="282"/>
    </row>
    <row r="368" spans="1:9" x14ac:dyDescent="0.25">
      <c r="A368" s="240" t="str">
        <f>IF(ISBLANK(KRIs!A53),"",KRIs!A53)</f>
        <v/>
      </c>
      <c r="B368" s="280" t="str">
        <f>IF(ISBLANK(KRIs!B53),"",KRIs!B53)</f>
        <v/>
      </c>
      <c r="C368" s="280" t="str">
        <f>IF(ISBLANK(KRIs!C53),"",KRIs!C53)</f>
        <v/>
      </c>
      <c r="D368" s="281" t="str">
        <f>IF(ISBLANK('Stress Scenarios'!$D$49),"",'Stress Scenarios'!$D$49)</f>
        <v/>
      </c>
      <c r="E368" s="276"/>
      <c r="F368" s="281" t="str">
        <f>IF(ISBLANK('Stress Scenarios'!$E$49),"",'Stress Scenarios'!$E$49)</f>
        <v/>
      </c>
      <c r="G368" s="276"/>
      <c r="H368" s="281" t="str">
        <f>IF(ISBLANK('Stress Scenarios'!$F$49),"",'Stress Scenarios'!$F$49)</f>
        <v/>
      </c>
      <c r="I368" s="282"/>
    </row>
    <row r="369" spans="1:9" x14ac:dyDescent="0.25">
      <c r="A369" s="186" t="s">
        <v>32</v>
      </c>
      <c r="B369" s="283"/>
      <c r="C369" s="283"/>
      <c r="D369" s="283" t="str">
        <f>IF(ISBLANK('Stress Scenarios'!$D323),"",'Stress Scenarios'!$D323)</f>
        <v/>
      </c>
      <c r="E369" s="283"/>
      <c r="F369" s="283" t="str">
        <f>IF(ISBLANK('Stress Scenarios'!$E323),"",'Stress Scenarios'!$E323)</f>
        <v/>
      </c>
      <c r="G369" s="283"/>
      <c r="H369" s="283" t="str">
        <f>IF(ISBLANK('Stress Scenarios'!$F323),"",'Stress Scenarios'!$F323)</f>
        <v/>
      </c>
      <c r="I369" s="284"/>
    </row>
    <row r="370" spans="1:9" x14ac:dyDescent="0.25">
      <c r="A370" s="240" t="str">
        <f>IF(ISBLANK(KRIs!A55),"",KRIs!A55)</f>
        <v xml:space="preserve">Return on Equity </v>
      </c>
      <c r="B370" s="280" t="str">
        <f>IF(ISBLANK(KRIs!B55),"",KRIs!B55)</f>
        <v/>
      </c>
      <c r="C370" s="280" t="str">
        <f>IF(ISBLANK(KRIs!C55),"",KRIs!C55)</f>
        <v/>
      </c>
      <c r="D370" s="281" t="str">
        <f>IF(ISBLANK('Stress Scenarios'!$D$51),"",'Stress Scenarios'!$D$51)</f>
        <v/>
      </c>
      <c r="E370" s="276"/>
      <c r="F370" s="281" t="str">
        <f>IF(ISBLANK('Stress Scenarios'!$E$51),"",'Stress Scenarios'!$E$51)</f>
        <v/>
      </c>
      <c r="G370" s="276"/>
      <c r="H370" s="281" t="str">
        <f>IF(ISBLANK('Stress Scenarios'!$F$51),"",'Stress Scenarios'!$F$51)</f>
        <v/>
      </c>
      <c r="I370" s="282"/>
    </row>
    <row r="371" spans="1:9" x14ac:dyDescent="0.25">
      <c r="A371" s="240" t="str">
        <f>IF(ISBLANK(KRIs!A56),"",KRIs!A56)</f>
        <v>Significant operational-losses</v>
      </c>
      <c r="B371" s="280" t="str">
        <f>IF(ISBLANK(KRIs!B56),"",KRIs!B56)</f>
        <v/>
      </c>
      <c r="C371" s="280" t="str">
        <f>IF(ISBLANK(KRIs!C56),"",KRIs!C56)</f>
        <v/>
      </c>
      <c r="D371" s="281" t="str">
        <f>IF(ISBLANK('Stress Scenarios'!$D$52),"",'Stress Scenarios'!$D$52)</f>
        <v/>
      </c>
      <c r="E371" s="276"/>
      <c r="F371" s="281" t="str">
        <f>IF(ISBLANK('Stress Scenarios'!$E$52),"",'Stress Scenarios'!$E$52)</f>
        <v/>
      </c>
      <c r="G371" s="276"/>
      <c r="H371" s="281" t="str">
        <f>IF(ISBLANK('Stress Scenarios'!$F$52),"",'Stress Scenarios'!$F$52)</f>
        <v/>
      </c>
      <c r="I371" s="282"/>
    </row>
    <row r="372" spans="1:9" x14ac:dyDescent="0.25">
      <c r="A372" s="240" t="str">
        <f>IF(ISBLANK(KRIs!A57),"",KRIs!A57)</f>
        <v/>
      </c>
      <c r="B372" s="280" t="str">
        <f>IF(ISBLANK(KRIs!B57),"",KRIs!B57)</f>
        <v/>
      </c>
      <c r="C372" s="280" t="str">
        <f>IF(ISBLANK(KRIs!C57),"",KRIs!C57)</f>
        <v/>
      </c>
      <c r="D372" s="281" t="str">
        <f>IF(ISBLANK('Stress Scenarios'!$D$53),"",'Stress Scenarios'!$D$53)</f>
        <v/>
      </c>
      <c r="E372" s="276"/>
      <c r="F372" s="281" t="str">
        <f>IF(ISBLANK('Stress Scenarios'!$E$53),"",'Stress Scenarios'!$E$53)</f>
        <v/>
      </c>
      <c r="G372" s="276"/>
      <c r="H372" s="281" t="str">
        <f>IF(ISBLANK('Stress Scenarios'!$F$53),"",'Stress Scenarios'!$F$53)</f>
        <v/>
      </c>
      <c r="I372" s="282"/>
    </row>
    <row r="373" spans="1:9" x14ac:dyDescent="0.25">
      <c r="A373" s="240" t="str">
        <f>IF(ISBLANK(KRIs!A58),"",KRIs!A58)</f>
        <v/>
      </c>
      <c r="B373" s="280" t="str">
        <f>IF(ISBLANK(KRIs!B58),"",KRIs!B58)</f>
        <v/>
      </c>
      <c r="C373" s="280" t="str">
        <f>IF(ISBLANK(KRIs!C58),"",KRIs!C58)</f>
        <v/>
      </c>
      <c r="D373" s="281" t="str">
        <f>IF(ISBLANK('Stress Scenarios'!$D$54),"",'Stress Scenarios'!$D$54)</f>
        <v/>
      </c>
      <c r="E373" s="276"/>
      <c r="F373" s="281" t="str">
        <f>IF(ISBLANK('Stress Scenarios'!$E$54),"",'Stress Scenarios'!$E$54)</f>
        <v/>
      </c>
      <c r="G373" s="276"/>
      <c r="H373" s="281" t="str">
        <f>IF(ISBLANK('Stress Scenarios'!$F$54),"",'Stress Scenarios'!$F$54)</f>
        <v/>
      </c>
      <c r="I373" s="282"/>
    </row>
    <row r="374" spans="1:9" x14ac:dyDescent="0.25">
      <c r="A374" s="186" t="s">
        <v>33</v>
      </c>
      <c r="B374" s="283"/>
      <c r="C374" s="283"/>
      <c r="D374" s="283" t="str">
        <f>IF(ISBLANK('Stress Scenarios'!$D328),"",'Stress Scenarios'!$D328)</f>
        <v/>
      </c>
      <c r="E374" s="283"/>
      <c r="F374" s="283" t="str">
        <f>IF(ISBLANK('Stress Scenarios'!$E328),"",'Stress Scenarios'!$E328)</f>
        <v/>
      </c>
      <c r="G374" s="283"/>
      <c r="H374" s="283" t="str">
        <f>IF(ISBLANK('Stress Scenarios'!$F328),"",'Stress Scenarios'!$F328)</f>
        <v/>
      </c>
      <c r="I374" s="284"/>
    </row>
    <row r="375" spans="1:9" x14ac:dyDescent="0.25">
      <c r="A375" s="240" t="str">
        <f>IF(ISBLANK(KRIs!A60),"",KRIs!A60)</f>
        <v/>
      </c>
      <c r="B375" s="280" t="str">
        <f>IF(ISBLANK(KRIs!B60),"",KRIs!B60)</f>
        <v/>
      </c>
      <c r="C375" s="280" t="str">
        <f>IF(ISBLANK(KRIs!C60),"",KRIs!C60)</f>
        <v/>
      </c>
      <c r="D375" s="281" t="str">
        <f>IF(ISBLANK('Stress Scenarios'!$D$56),"",'Stress Scenarios'!$D$56)</f>
        <v/>
      </c>
      <c r="E375" s="276"/>
      <c r="F375" s="281" t="str">
        <f>IF(ISBLANK('Stress Scenarios'!$E$56),"",'Stress Scenarios'!$E$56)</f>
        <v/>
      </c>
      <c r="G375" s="276"/>
      <c r="H375" s="281" t="str">
        <f>IF(ISBLANK('Stress Scenarios'!$F$56),"",'Stress Scenarios'!$F$56)</f>
        <v/>
      </c>
      <c r="I375" s="282"/>
    </row>
    <row r="376" spans="1:9" x14ac:dyDescent="0.25">
      <c r="A376" s="240" t="str">
        <f>IF(ISBLANK(KRIs!A61),"",KRIs!A61)</f>
        <v/>
      </c>
      <c r="B376" s="280" t="str">
        <f>IF(ISBLANK(KRIs!B61),"",KRIs!B61)</f>
        <v/>
      </c>
      <c r="C376" s="280" t="str">
        <f>IF(ISBLANK(KRIs!C61),"",KRIs!C61)</f>
        <v/>
      </c>
      <c r="D376" s="281" t="str">
        <f>IF(ISBLANK('Stress Scenarios'!$D$57),"",'Stress Scenarios'!$D$57)</f>
        <v/>
      </c>
      <c r="E376" s="276"/>
      <c r="F376" s="281" t="str">
        <f>IF(ISBLANK('Stress Scenarios'!$E$57),"",'Stress Scenarios'!$E$57)</f>
        <v/>
      </c>
      <c r="G376" s="276"/>
      <c r="H376" s="281" t="str">
        <f>IF(ISBLANK('Stress Scenarios'!$F$57),"",'Stress Scenarios'!$F$57)</f>
        <v/>
      </c>
      <c r="I376" s="282"/>
    </row>
    <row r="377" spans="1:9" x14ac:dyDescent="0.25">
      <c r="A377" s="240" t="str">
        <f>IF(ISBLANK(KRIs!A62),"",KRIs!A62)</f>
        <v/>
      </c>
      <c r="B377" s="280" t="str">
        <f>IF(ISBLANK(KRIs!B62),"",KRIs!B62)</f>
        <v/>
      </c>
      <c r="C377" s="280" t="str">
        <f>IF(ISBLANK(KRIs!C62),"",KRIs!C62)</f>
        <v/>
      </c>
      <c r="D377" s="281" t="str">
        <f>IF(ISBLANK('Stress Scenarios'!$D$58),"",'Stress Scenarios'!$D$58)</f>
        <v/>
      </c>
      <c r="E377" s="276"/>
      <c r="F377" s="281" t="str">
        <f>IF(ISBLANK('Stress Scenarios'!$E$58),"",'Stress Scenarios'!$E$58)</f>
        <v/>
      </c>
      <c r="G377" s="276"/>
      <c r="H377" s="281" t="str">
        <f>IF(ISBLANK('Stress Scenarios'!$F$58),"",'Stress Scenarios'!$F$58)</f>
        <v/>
      </c>
      <c r="I377" s="282"/>
    </row>
    <row r="378" spans="1:9" x14ac:dyDescent="0.25">
      <c r="A378" s="242"/>
      <c r="B378" s="237"/>
      <c r="C378" s="237"/>
      <c r="D378" s="116"/>
      <c r="E378" s="116"/>
      <c r="F378" s="116"/>
    </row>
    <row r="379" spans="1:9" ht="15.75" thickBot="1" x14ac:dyDescent="0.3">
      <c r="A379" s="53" t="s">
        <v>327</v>
      </c>
      <c r="B379" s="319" t="str">
        <f>IF(ISBLANK(AN32),"",AN32)</f>
        <v/>
      </c>
      <c r="C379" s="319"/>
      <c r="D379" s="319"/>
      <c r="E379" s="319"/>
      <c r="F379" s="319"/>
      <c r="G379" s="234">
        <v>9</v>
      </c>
    </row>
    <row r="380" spans="1:9" ht="15.75" thickBot="1" x14ac:dyDescent="0.3">
      <c r="A380" s="235" t="s">
        <v>45</v>
      </c>
      <c r="B380" s="604"/>
      <c r="C380" s="605"/>
      <c r="D380" s="236"/>
      <c r="E380" s="236"/>
      <c r="F380" s="236"/>
    </row>
    <row r="381" spans="1:9" ht="15.75" thickBot="1" x14ac:dyDescent="0.3">
      <c r="A381" s="235" t="s">
        <v>44</v>
      </c>
      <c r="B381" s="204"/>
      <c r="C381" s="202"/>
      <c r="D381" s="203"/>
      <c r="E381" s="203"/>
      <c r="F381" s="203"/>
    </row>
    <row r="382" spans="1:9" x14ac:dyDescent="0.25">
      <c r="A382" s="608"/>
      <c r="B382" s="609"/>
      <c r="C382" s="609"/>
      <c r="D382" s="609"/>
      <c r="E382" s="609"/>
      <c r="F382" s="610"/>
    </row>
    <row r="383" spans="1:9" x14ac:dyDescent="0.25">
      <c r="A383" s="611"/>
      <c r="B383" s="612"/>
      <c r="C383" s="612"/>
      <c r="D383" s="612"/>
      <c r="E383" s="612"/>
      <c r="F383" s="613"/>
    </row>
    <row r="384" spans="1:9" x14ac:dyDescent="0.25">
      <c r="A384" s="611"/>
      <c r="B384" s="612"/>
      <c r="C384" s="612"/>
      <c r="D384" s="612"/>
      <c r="E384" s="612"/>
      <c r="F384" s="613"/>
    </row>
    <row r="385" spans="1:9" x14ac:dyDescent="0.25">
      <c r="A385" s="611"/>
      <c r="B385" s="612"/>
      <c r="C385" s="612"/>
      <c r="D385" s="612"/>
      <c r="E385" s="612"/>
      <c r="F385" s="613"/>
    </row>
    <row r="386" spans="1:9" x14ac:dyDescent="0.25">
      <c r="A386" s="611"/>
      <c r="B386" s="612"/>
      <c r="C386" s="612"/>
      <c r="D386" s="612"/>
      <c r="E386" s="612"/>
      <c r="F386" s="613"/>
    </row>
    <row r="387" spans="1:9" x14ac:dyDescent="0.25">
      <c r="A387" s="611"/>
      <c r="B387" s="612"/>
      <c r="C387" s="612"/>
      <c r="D387" s="612"/>
      <c r="E387" s="612"/>
      <c r="F387" s="613"/>
    </row>
    <row r="388" spans="1:9" x14ac:dyDescent="0.25">
      <c r="A388" s="611"/>
      <c r="B388" s="612"/>
      <c r="C388" s="612"/>
      <c r="D388" s="612"/>
      <c r="E388" s="612"/>
      <c r="F388" s="613"/>
    </row>
    <row r="389" spans="1:9" x14ac:dyDescent="0.25">
      <c r="A389" s="611"/>
      <c r="B389" s="612"/>
      <c r="C389" s="612"/>
      <c r="D389" s="612"/>
      <c r="E389" s="612"/>
      <c r="F389" s="613"/>
    </row>
    <row r="390" spans="1:9" x14ac:dyDescent="0.25">
      <c r="A390" s="611"/>
      <c r="B390" s="612"/>
      <c r="C390" s="612"/>
      <c r="D390" s="612"/>
      <c r="E390" s="612"/>
      <c r="F390" s="613"/>
    </row>
    <row r="391" spans="1:9" x14ac:dyDescent="0.25">
      <c r="A391" s="611"/>
      <c r="B391" s="612"/>
      <c r="C391" s="612"/>
      <c r="D391" s="612"/>
      <c r="E391" s="612"/>
      <c r="F391" s="613"/>
    </row>
    <row r="392" spans="1:9" ht="15.75" thickBot="1" x14ac:dyDescent="0.3">
      <c r="A392" s="614"/>
      <c r="B392" s="615"/>
      <c r="C392" s="615"/>
      <c r="D392" s="615"/>
      <c r="E392" s="615"/>
      <c r="F392" s="616"/>
    </row>
    <row r="393" spans="1:9" x14ac:dyDescent="0.25">
      <c r="A393" s="116"/>
      <c r="B393" s="237"/>
      <c r="C393" s="237"/>
      <c r="D393" s="116"/>
      <c r="E393" s="116"/>
      <c r="F393" s="116"/>
    </row>
    <row r="394" spans="1:9" ht="23.65" customHeight="1" x14ac:dyDescent="0.25">
      <c r="A394" s="628" t="s">
        <v>26</v>
      </c>
      <c r="B394" s="622" t="s">
        <v>40</v>
      </c>
      <c r="C394" s="618" t="s">
        <v>41</v>
      </c>
      <c r="D394" s="629" t="s">
        <v>382</v>
      </c>
      <c r="E394" s="629"/>
      <c r="F394" s="620" t="s">
        <v>380</v>
      </c>
      <c r="G394" s="621"/>
      <c r="H394" s="629" t="s">
        <v>381</v>
      </c>
      <c r="I394" s="629"/>
    </row>
    <row r="395" spans="1:9" x14ac:dyDescent="0.25">
      <c r="A395" s="628"/>
      <c r="B395" s="622"/>
      <c r="C395" s="619"/>
      <c r="D395" s="238" t="s">
        <v>373</v>
      </c>
      <c r="E395" s="239" t="s">
        <v>374</v>
      </c>
      <c r="F395" s="238" t="s">
        <v>373</v>
      </c>
      <c r="G395" s="239" t="s">
        <v>374</v>
      </c>
      <c r="H395" s="238" t="s">
        <v>373</v>
      </c>
      <c r="I395" s="239" t="s">
        <v>374</v>
      </c>
    </row>
    <row r="396" spans="1:9" x14ac:dyDescent="0.25">
      <c r="A396" s="184" t="s">
        <v>30</v>
      </c>
      <c r="B396" s="72"/>
      <c r="C396" s="72"/>
      <c r="D396" s="72"/>
      <c r="E396" s="72"/>
      <c r="F396" s="72"/>
      <c r="G396" s="72"/>
      <c r="H396" s="72"/>
      <c r="I396" s="73"/>
    </row>
    <row r="397" spans="1:9" x14ac:dyDescent="0.25">
      <c r="A397" s="240" t="str">
        <f>IF(ISBLANK(KRIs!A43),"",KRIs!A43)</f>
        <v>Common Equity Tier 1 ratio</v>
      </c>
      <c r="B397" s="280" t="str">
        <f>IF(ISBLANK(KRIs!B43),"",KRIs!B43)</f>
        <v/>
      </c>
      <c r="C397" s="280" t="str">
        <f>IF(ISBLANK(KRIs!C43),"",KRIs!C43)</f>
        <v/>
      </c>
      <c r="D397" s="281" t="str">
        <f>IF(ISBLANK('Stress Scenarios'!$D$39),"",'Stress Scenarios'!$D$39)</f>
        <v/>
      </c>
      <c r="E397" s="276"/>
      <c r="F397" s="281" t="str">
        <f>IF(ISBLANK('Stress Scenarios'!$E$39),"",'Stress Scenarios'!$E$39)</f>
        <v/>
      </c>
      <c r="G397" s="276"/>
      <c r="H397" s="281" t="str">
        <f>IF(ISBLANK('Stress Scenarios'!$F$39),"",'Stress Scenarios'!$F$39)</f>
        <v/>
      </c>
      <c r="I397" s="282"/>
    </row>
    <row r="398" spans="1:9" x14ac:dyDescent="0.25">
      <c r="A398" s="240" t="str">
        <f>IF(ISBLANK(KRIs!A44),"",KRIs!A44)</f>
        <v>Total Capital ratio</v>
      </c>
      <c r="B398" s="280" t="str">
        <f>IF(ISBLANK(KRIs!B44),"",KRIs!B44)</f>
        <v/>
      </c>
      <c r="C398" s="280" t="str">
        <f>IF(ISBLANK(KRIs!C44),"",KRIs!C44)</f>
        <v/>
      </c>
      <c r="D398" s="281" t="str">
        <f>IF(ISBLANK('Stress Scenarios'!$D$40),"",'Stress Scenarios'!$D$40)</f>
        <v/>
      </c>
      <c r="E398" s="276"/>
      <c r="F398" s="281" t="str">
        <f>IF(ISBLANK('Stress Scenarios'!$E$40),"",'Stress Scenarios'!$E$40)</f>
        <v/>
      </c>
      <c r="G398" s="276"/>
      <c r="H398" s="281" t="str">
        <f>IF(ISBLANK('Stress Scenarios'!$F$40),"",'Stress Scenarios'!$F$40)</f>
        <v/>
      </c>
      <c r="I398" s="282"/>
    </row>
    <row r="399" spans="1:9" x14ac:dyDescent="0.25">
      <c r="A399" s="240" t="str">
        <f>IF(ISBLANK(KRIs!A45),"",KRIs!A45)</f>
        <v/>
      </c>
      <c r="B399" s="280" t="str">
        <f>IF(ISBLANK(KRIs!B45),"",KRIs!B45)</f>
        <v/>
      </c>
      <c r="C399" s="280" t="str">
        <f>IF(ISBLANK(KRIs!C45),"",KRIs!C45)</f>
        <v/>
      </c>
      <c r="D399" s="281" t="str">
        <f>IF(ISBLANK('Stress Scenarios'!$D$41),"",'Stress Scenarios'!$D$41)</f>
        <v/>
      </c>
      <c r="E399" s="276"/>
      <c r="F399" s="281" t="str">
        <f>IF(ISBLANK('Stress Scenarios'!$E$41),"",'Stress Scenarios'!$E$41)</f>
        <v/>
      </c>
      <c r="G399" s="276"/>
      <c r="H399" s="281" t="str">
        <f>IF(ISBLANK('Stress Scenarios'!$F$41),"",'Stress Scenarios'!$F$41)</f>
        <v/>
      </c>
      <c r="I399" s="282"/>
    </row>
    <row r="400" spans="1:9" x14ac:dyDescent="0.25">
      <c r="A400" s="240" t="str">
        <f>IF(ISBLANK(KRIs!A46),"",KRIs!A46)</f>
        <v/>
      </c>
      <c r="B400" s="280" t="str">
        <f>IF(ISBLANK(KRIs!B46),"",KRIs!B46)</f>
        <v/>
      </c>
      <c r="C400" s="280" t="str">
        <f>IF(ISBLANK(KRIs!C46),"",KRIs!C46)</f>
        <v/>
      </c>
      <c r="D400" s="281" t="str">
        <f>IF(ISBLANK('Stress Scenarios'!$D$42),"",'Stress Scenarios'!$D$42)</f>
        <v/>
      </c>
      <c r="E400" s="276"/>
      <c r="F400" s="281" t="str">
        <f>IF(ISBLANK('Stress Scenarios'!$E$42),"",'Stress Scenarios'!$E$42)</f>
        <v/>
      </c>
      <c r="G400" s="276"/>
      <c r="H400" s="281" t="str">
        <f>IF(ISBLANK('Stress Scenarios'!$F$42),"",'Stress Scenarios'!$F$42)</f>
        <v/>
      </c>
      <c r="I400" s="282"/>
    </row>
    <row r="401" spans="1:9" x14ac:dyDescent="0.25">
      <c r="A401" s="240" t="str">
        <f>IF(ISBLANK(KRIs!A47),"",KRIs!A47)</f>
        <v/>
      </c>
      <c r="B401" s="280" t="str">
        <f>IF(ISBLANK(KRIs!B47),"",KRIs!B47)</f>
        <v/>
      </c>
      <c r="C401" s="280" t="str">
        <f>IF(ISBLANK(KRIs!C47),"",KRIs!C47)</f>
        <v/>
      </c>
      <c r="D401" s="281" t="str">
        <f>IF(ISBLANK('Stress Scenarios'!$D$43),"",'Stress Scenarios'!$D$43)</f>
        <v/>
      </c>
      <c r="E401" s="276"/>
      <c r="F401" s="281" t="str">
        <f>IF(ISBLANK('Stress Scenarios'!$E$43),"",'Stress Scenarios'!$E$43)</f>
        <v/>
      </c>
      <c r="G401" s="276"/>
      <c r="H401" s="281" t="str">
        <f>IF(ISBLANK('Stress Scenarios'!$F$43),"",'Stress Scenarios'!$F$43)</f>
        <v/>
      </c>
      <c r="I401" s="282"/>
    </row>
    <row r="402" spans="1:9" x14ac:dyDescent="0.25">
      <c r="A402" s="240" t="str">
        <f>IF(ISBLANK(KRIs!A48),"",KRIs!A48)</f>
        <v/>
      </c>
      <c r="B402" s="280" t="str">
        <f>IF(ISBLANK(KRIs!B48),"",KRIs!B48)</f>
        <v/>
      </c>
      <c r="C402" s="280" t="str">
        <f>IF(ISBLANK(KRIs!C48),"",KRIs!C48)</f>
        <v/>
      </c>
      <c r="D402" s="281" t="str">
        <f>IF(ISBLANK('Stress Scenarios'!$D$44),"",'Stress Scenarios'!$D$44)</f>
        <v/>
      </c>
      <c r="E402" s="276"/>
      <c r="F402" s="281" t="str">
        <f>IF(ISBLANK('Stress Scenarios'!$E$44),"",'Stress Scenarios'!$E$44)</f>
        <v/>
      </c>
      <c r="G402" s="276"/>
      <c r="H402" s="281" t="str">
        <f>IF(ISBLANK('Stress Scenarios'!$F$44),"",'Stress Scenarios'!$F$44)</f>
        <v/>
      </c>
      <c r="I402" s="282"/>
    </row>
    <row r="403" spans="1:9" x14ac:dyDescent="0.25">
      <c r="A403" s="186" t="s">
        <v>31</v>
      </c>
      <c r="B403" s="283"/>
      <c r="C403" s="283"/>
      <c r="D403" s="283" t="str">
        <f>IF(ISBLANK('Stress Scenarios'!$D357),"",'Stress Scenarios'!$D357)</f>
        <v/>
      </c>
      <c r="E403" s="283"/>
      <c r="F403" s="283" t="str">
        <f>IF(ISBLANK('Stress Scenarios'!$E357),"",'Stress Scenarios'!$E357)</f>
        <v/>
      </c>
      <c r="G403" s="283"/>
      <c r="H403" s="283" t="str">
        <f>IF(ISBLANK('Stress Scenarios'!$F357),"",'Stress Scenarios'!$F357)</f>
        <v/>
      </c>
      <c r="I403" s="284"/>
    </row>
    <row r="404" spans="1:9" x14ac:dyDescent="0.25">
      <c r="A404" s="240" t="str">
        <f>IF(ISBLANK(KRIs!A50),"",KRIs!A50)</f>
        <v>Liquid Assets / Total Liabilities</v>
      </c>
      <c r="B404" s="280" t="str">
        <f>IF(ISBLANK(KRIs!B50),"",KRIs!B50)</f>
        <v/>
      </c>
      <c r="C404" s="280" t="str">
        <f>IF(ISBLANK(KRIs!C50),"",KRIs!C50)</f>
        <v/>
      </c>
      <c r="D404" s="281" t="str">
        <f>IF(ISBLANK('Stress Scenarios'!$D$46),"",'Stress Scenarios'!$D$46)</f>
        <v/>
      </c>
      <c r="E404" s="276"/>
      <c r="F404" s="281" t="str">
        <f>IF(ISBLANK('Stress Scenarios'!$E$46),"",'Stress Scenarios'!$E$46)</f>
        <v/>
      </c>
      <c r="G404" s="276"/>
      <c r="H404" s="281" t="str">
        <f>IF(ISBLANK('Stress Scenarios'!$F$46),"",'Stress Scenarios'!$F$46)</f>
        <v/>
      </c>
      <c r="I404" s="282"/>
    </row>
    <row r="405" spans="1:9" x14ac:dyDescent="0.25">
      <c r="A405" s="240" t="str">
        <f>IF(ISBLANK(KRIs!A51),"",KRIs!A51)</f>
        <v>Liquid Assets / Off balance sheet liabilities</v>
      </c>
      <c r="B405" s="280" t="str">
        <f>IF(ISBLANK(KRIs!B51),"",KRIs!B51)</f>
        <v/>
      </c>
      <c r="C405" s="280" t="str">
        <f>IF(ISBLANK(KRIs!C51),"",KRIs!C51)</f>
        <v/>
      </c>
      <c r="D405" s="281" t="str">
        <f>IF(ISBLANK('Stress Scenarios'!$D$47),"",'Stress Scenarios'!$D$47)</f>
        <v/>
      </c>
      <c r="E405" s="276"/>
      <c r="F405" s="281" t="str">
        <f>IF(ISBLANK('Stress Scenarios'!$E$47),"",'Stress Scenarios'!$E$47)</f>
        <v/>
      </c>
      <c r="G405" s="276"/>
      <c r="H405" s="281" t="str">
        <f>IF(ISBLANK('Stress Scenarios'!$F$47),"",'Stress Scenarios'!$F$47)</f>
        <v/>
      </c>
      <c r="I405" s="282"/>
    </row>
    <row r="406" spans="1:9" x14ac:dyDescent="0.25">
      <c r="A406" s="240" t="str">
        <f>IF(ISBLANK(KRIs!A52),"",KRIs!A52)</f>
        <v>Liquid Assets to FOH Requirement Ratio</v>
      </c>
      <c r="B406" s="280" t="str">
        <f>IF(ISBLANK(KRIs!B52),"",KRIs!B52)</f>
        <v/>
      </c>
      <c r="C406" s="280" t="str">
        <f>IF(ISBLANK(KRIs!C52),"",KRIs!C52)</f>
        <v/>
      </c>
      <c r="D406" s="281" t="str">
        <f>IF(ISBLANK('Stress Scenarios'!$D$48),"",'Stress Scenarios'!$D$48)</f>
        <v/>
      </c>
      <c r="E406" s="276"/>
      <c r="F406" s="281" t="str">
        <f>IF(ISBLANK('Stress Scenarios'!$E$48),"",'Stress Scenarios'!$E$48)</f>
        <v/>
      </c>
      <c r="G406" s="276"/>
      <c r="H406" s="281" t="str">
        <f>IF(ISBLANK('Stress Scenarios'!$F$48),"",'Stress Scenarios'!$F$48)</f>
        <v/>
      </c>
      <c r="I406" s="282"/>
    </row>
    <row r="407" spans="1:9" x14ac:dyDescent="0.25">
      <c r="A407" s="240" t="str">
        <f>IF(ISBLANK(KRIs!A53),"",KRIs!A53)</f>
        <v/>
      </c>
      <c r="B407" s="280" t="str">
        <f>IF(ISBLANK(KRIs!B53),"",KRIs!B53)</f>
        <v/>
      </c>
      <c r="C407" s="280" t="str">
        <f>IF(ISBLANK(KRIs!C53),"",KRIs!C53)</f>
        <v/>
      </c>
      <c r="D407" s="281" t="str">
        <f>IF(ISBLANK('Stress Scenarios'!$D$49),"",'Stress Scenarios'!$D$49)</f>
        <v/>
      </c>
      <c r="E407" s="276"/>
      <c r="F407" s="281" t="str">
        <f>IF(ISBLANK('Stress Scenarios'!$E$49),"",'Stress Scenarios'!$E$49)</f>
        <v/>
      </c>
      <c r="G407" s="276"/>
      <c r="H407" s="281" t="str">
        <f>IF(ISBLANK('Stress Scenarios'!$F$49),"",'Stress Scenarios'!$F$49)</f>
        <v/>
      </c>
      <c r="I407" s="282"/>
    </row>
    <row r="408" spans="1:9" x14ac:dyDescent="0.25">
      <c r="A408" s="186" t="s">
        <v>32</v>
      </c>
      <c r="B408" s="283"/>
      <c r="C408" s="283"/>
      <c r="D408" s="283" t="str">
        <f>IF(ISBLANK('Stress Scenarios'!$D362),"",'Stress Scenarios'!$D362)</f>
        <v/>
      </c>
      <c r="E408" s="283"/>
      <c r="F408" s="283" t="str">
        <f>IF(ISBLANK('Stress Scenarios'!$E362),"",'Stress Scenarios'!$E362)</f>
        <v/>
      </c>
      <c r="G408" s="283"/>
      <c r="H408" s="283" t="str">
        <f>IF(ISBLANK('Stress Scenarios'!$F362),"",'Stress Scenarios'!$F362)</f>
        <v/>
      </c>
      <c r="I408" s="284"/>
    </row>
    <row r="409" spans="1:9" x14ac:dyDescent="0.25">
      <c r="A409" s="240" t="str">
        <f>IF(ISBLANK(KRIs!A55),"",KRIs!A55)</f>
        <v xml:space="preserve">Return on Equity </v>
      </c>
      <c r="B409" s="280" t="str">
        <f>IF(ISBLANK(KRIs!B55),"",KRIs!B55)</f>
        <v/>
      </c>
      <c r="C409" s="280" t="str">
        <f>IF(ISBLANK(KRIs!C55),"",KRIs!C55)</f>
        <v/>
      </c>
      <c r="D409" s="281" t="str">
        <f>IF(ISBLANK('Stress Scenarios'!$D$51),"",'Stress Scenarios'!$D$51)</f>
        <v/>
      </c>
      <c r="E409" s="276"/>
      <c r="F409" s="281" t="str">
        <f>IF(ISBLANK('Stress Scenarios'!$E$51),"",'Stress Scenarios'!$E$51)</f>
        <v/>
      </c>
      <c r="G409" s="276"/>
      <c r="H409" s="281" t="str">
        <f>IF(ISBLANK('Stress Scenarios'!$F$51),"",'Stress Scenarios'!$F$51)</f>
        <v/>
      </c>
      <c r="I409" s="282"/>
    </row>
    <row r="410" spans="1:9" x14ac:dyDescent="0.25">
      <c r="A410" s="240" t="str">
        <f>IF(ISBLANK(KRIs!A56),"",KRIs!A56)</f>
        <v>Significant operational-losses</v>
      </c>
      <c r="B410" s="280" t="str">
        <f>IF(ISBLANK(KRIs!B56),"",KRIs!B56)</f>
        <v/>
      </c>
      <c r="C410" s="280" t="str">
        <f>IF(ISBLANK(KRIs!C56),"",KRIs!C56)</f>
        <v/>
      </c>
      <c r="D410" s="281" t="str">
        <f>IF(ISBLANK('Stress Scenarios'!$D$52),"",'Stress Scenarios'!$D$52)</f>
        <v/>
      </c>
      <c r="E410" s="276"/>
      <c r="F410" s="281" t="str">
        <f>IF(ISBLANK('Stress Scenarios'!$E$52),"",'Stress Scenarios'!$E$52)</f>
        <v/>
      </c>
      <c r="G410" s="276"/>
      <c r="H410" s="281" t="str">
        <f>IF(ISBLANK('Stress Scenarios'!$F$52),"",'Stress Scenarios'!$F$52)</f>
        <v/>
      </c>
      <c r="I410" s="282"/>
    </row>
    <row r="411" spans="1:9" x14ac:dyDescent="0.25">
      <c r="A411" s="240" t="str">
        <f>IF(ISBLANK(KRIs!A57),"",KRIs!A57)</f>
        <v/>
      </c>
      <c r="B411" s="280" t="str">
        <f>IF(ISBLANK(KRIs!B57),"",KRIs!B57)</f>
        <v/>
      </c>
      <c r="C411" s="280" t="str">
        <f>IF(ISBLANK(KRIs!C57),"",KRIs!C57)</f>
        <v/>
      </c>
      <c r="D411" s="281" t="str">
        <f>IF(ISBLANK('Stress Scenarios'!$D$53),"",'Stress Scenarios'!$D$53)</f>
        <v/>
      </c>
      <c r="E411" s="276"/>
      <c r="F411" s="281" t="str">
        <f>IF(ISBLANK('Stress Scenarios'!$E$53),"",'Stress Scenarios'!$E$53)</f>
        <v/>
      </c>
      <c r="G411" s="276"/>
      <c r="H411" s="281" t="str">
        <f>IF(ISBLANK('Stress Scenarios'!$F$53),"",'Stress Scenarios'!$F$53)</f>
        <v/>
      </c>
      <c r="I411" s="282"/>
    </row>
    <row r="412" spans="1:9" x14ac:dyDescent="0.25">
      <c r="A412" s="240" t="str">
        <f>IF(ISBLANK(KRIs!A58),"",KRIs!A58)</f>
        <v/>
      </c>
      <c r="B412" s="280" t="str">
        <f>IF(ISBLANK(KRIs!B58),"",KRIs!B58)</f>
        <v/>
      </c>
      <c r="C412" s="280" t="str">
        <f>IF(ISBLANK(KRIs!C58),"",KRIs!C58)</f>
        <v/>
      </c>
      <c r="D412" s="281" t="str">
        <f>IF(ISBLANK('Stress Scenarios'!$D$54),"",'Stress Scenarios'!$D$54)</f>
        <v/>
      </c>
      <c r="E412" s="276"/>
      <c r="F412" s="281" t="str">
        <f>IF(ISBLANK('Stress Scenarios'!$E$54),"",'Stress Scenarios'!$E$54)</f>
        <v/>
      </c>
      <c r="G412" s="276"/>
      <c r="H412" s="281" t="str">
        <f>IF(ISBLANK('Stress Scenarios'!$F$54),"",'Stress Scenarios'!$F$54)</f>
        <v/>
      </c>
      <c r="I412" s="282"/>
    </row>
    <row r="413" spans="1:9" x14ac:dyDescent="0.25">
      <c r="A413" s="186" t="s">
        <v>33</v>
      </c>
      <c r="B413" s="283"/>
      <c r="C413" s="283"/>
      <c r="D413" s="283" t="str">
        <f>IF(ISBLANK('Stress Scenarios'!$D367),"",'Stress Scenarios'!$D367)</f>
        <v/>
      </c>
      <c r="E413" s="283"/>
      <c r="F413" s="283" t="str">
        <f>IF(ISBLANK('Stress Scenarios'!$E367),"",'Stress Scenarios'!$E367)</f>
        <v/>
      </c>
      <c r="G413" s="283"/>
      <c r="H413" s="283" t="str">
        <f>IF(ISBLANK('Stress Scenarios'!$F367),"",'Stress Scenarios'!$F367)</f>
        <v/>
      </c>
      <c r="I413" s="284"/>
    </row>
    <row r="414" spans="1:9" x14ac:dyDescent="0.25">
      <c r="A414" s="240" t="str">
        <f>IF(ISBLANK(KRIs!A60),"",KRIs!A60)</f>
        <v/>
      </c>
      <c r="B414" s="280" t="str">
        <f>IF(ISBLANK(KRIs!B60),"",KRIs!B60)</f>
        <v/>
      </c>
      <c r="C414" s="280" t="str">
        <f>IF(ISBLANK(KRIs!C60),"",KRIs!C60)</f>
        <v/>
      </c>
      <c r="D414" s="281" t="str">
        <f>IF(ISBLANK('Stress Scenarios'!$D$56),"",'Stress Scenarios'!$D$56)</f>
        <v/>
      </c>
      <c r="E414" s="276"/>
      <c r="F414" s="281" t="str">
        <f>IF(ISBLANK('Stress Scenarios'!$E$56),"",'Stress Scenarios'!$E$56)</f>
        <v/>
      </c>
      <c r="G414" s="276"/>
      <c r="H414" s="281" t="str">
        <f>IF(ISBLANK('Stress Scenarios'!$F$56),"",'Stress Scenarios'!$F$56)</f>
        <v/>
      </c>
      <c r="I414" s="282"/>
    </row>
    <row r="415" spans="1:9" x14ac:dyDescent="0.25">
      <c r="A415" s="240" t="str">
        <f>IF(ISBLANK(KRIs!A61),"",KRIs!A61)</f>
        <v/>
      </c>
      <c r="B415" s="280" t="str">
        <f>IF(ISBLANK(KRIs!B61),"",KRIs!B61)</f>
        <v/>
      </c>
      <c r="C415" s="280" t="str">
        <f>IF(ISBLANK(KRIs!C61),"",KRIs!C61)</f>
        <v/>
      </c>
      <c r="D415" s="281" t="str">
        <f>IF(ISBLANK('Stress Scenarios'!$D$57),"",'Stress Scenarios'!$D$57)</f>
        <v/>
      </c>
      <c r="E415" s="276"/>
      <c r="F415" s="281" t="str">
        <f>IF(ISBLANK('Stress Scenarios'!$E$57),"",'Stress Scenarios'!$E$57)</f>
        <v/>
      </c>
      <c r="G415" s="276"/>
      <c r="H415" s="281" t="str">
        <f>IF(ISBLANK('Stress Scenarios'!$F$57),"",'Stress Scenarios'!$F$57)</f>
        <v/>
      </c>
      <c r="I415" s="282"/>
    </row>
    <row r="416" spans="1:9" x14ac:dyDescent="0.25">
      <c r="A416" s="240" t="str">
        <f>IF(ISBLANK(KRIs!A62),"",KRIs!A62)</f>
        <v/>
      </c>
      <c r="B416" s="280" t="str">
        <f>IF(ISBLANK(KRIs!B62),"",KRIs!B62)</f>
        <v/>
      </c>
      <c r="C416" s="280" t="str">
        <f>IF(ISBLANK(KRIs!C62),"",KRIs!C62)</f>
        <v/>
      </c>
      <c r="D416" s="281" t="str">
        <f>IF(ISBLANK('Stress Scenarios'!$D$58),"",'Stress Scenarios'!$D$58)</f>
        <v/>
      </c>
      <c r="E416" s="276"/>
      <c r="F416" s="281" t="str">
        <f>IF(ISBLANK('Stress Scenarios'!$E$58),"",'Stress Scenarios'!$E$58)</f>
        <v/>
      </c>
      <c r="G416" s="276"/>
      <c r="H416" s="281" t="str">
        <f>IF(ISBLANK('Stress Scenarios'!$F$58),"",'Stress Scenarios'!$F$58)</f>
        <v/>
      </c>
      <c r="I416" s="282"/>
    </row>
    <row r="417" spans="1:7" x14ac:dyDescent="0.25">
      <c r="A417" s="242"/>
      <c r="B417" s="237"/>
      <c r="C417" s="237"/>
      <c r="D417" s="116"/>
      <c r="E417" s="116"/>
      <c r="F417" s="116"/>
    </row>
    <row r="418" spans="1:7" ht="15.75" thickBot="1" x14ac:dyDescent="0.3">
      <c r="A418" s="53" t="s">
        <v>328</v>
      </c>
      <c r="B418" s="319" t="str">
        <f>IF(ISBLANK(AR32),"",AR32)</f>
        <v/>
      </c>
      <c r="C418" s="319"/>
      <c r="D418" s="319"/>
      <c r="E418" s="319"/>
      <c r="F418" s="319"/>
      <c r="G418" s="234">
        <v>10</v>
      </c>
    </row>
    <row r="419" spans="1:7" ht="15.75" thickBot="1" x14ac:dyDescent="0.3">
      <c r="A419" s="235" t="s">
        <v>45</v>
      </c>
      <c r="B419" s="271"/>
      <c r="C419" s="236"/>
      <c r="D419" s="236"/>
      <c r="E419" s="236"/>
    </row>
    <row r="420" spans="1:7" ht="15.75" thickBot="1" x14ac:dyDescent="0.3">
      <c r="A420" s="235" t="s">
        <v>44</v>
      </c>
      <c r="B420" s="204"/>
      <c r="C420" s="202"/>
      <c r="D420" s="203"/>
      <c r="E420" s="203"/>
      <c r="F420" s="203"/>
    </row>
    <row r="421" spans="1:7" x14ac:dyDescent="0.25">
      <c r="A421" s="608"/>
      <c r="B421" s="609"/>
      <c r="C421" s="609"/>
      <c r="D421" s="609"/>
      <c r="E421" s="609"/>
      <c r="F421" s="610"/>
    </row>
    <row r="422" spans="1:7" x14ac:dyDescent="0.25">
      <c r="A422" s="611"/>
      <c r="B422" s="612"/>
      <c r="C422" s="612"/>
      <c r="D422" s="612"/>
      <c r="E422" s="612"/>
      <c r="F422" s="613"/>
    </row>
    <row r="423" spans="1:7" x14ac:dyDescent="0.25">
      <c r="A423" s="611"/>
      <c r="B423" s="612"/>
      <c r="C423" s="612"/>
      <c r="D423" s="612"/>
      <c r="E423" s="612"/>
      <c r="F423" s="613"/>
    </row>
    <row r="424" spans="1:7" x14ac:dyDescent="0.25">
      <c r="A424" s="611"/>
      <c r="B424" s="612"/>
      <c r="C424" s="612"/>
      <c r="D424" s="612"/>
      <c r="E424" s="612"/>
      <c r="F424" s="613"/>
    </row>
    <row r="425" spans="1:7" x14ac:dyDescent="0.25">
      <c r="A425" s="611"/>
      <c r="B425" s="612"/>
      <c r="C425" s="612"/>
      <c r="D425" s="612"/>
      <c r="E425" s="612"/>
      <c r="F425" s="613"/>
    </row>
    <row r="426" spans="1:7" x14ac:dyDescent="0.25">
      <c r="A426" s="611"/>
      <c r="B426" s="612"/>
      <c r="C426" s="612"/>
      <c r="D426" s="612"/>
      <c r="E426" s="612"/>
      <c r="F426" s="613"/>
    </row>
    <row r="427" spans="1:7" x14ac:dyDescent="0.25">
      <c r="A427" s="611"/>
      <c r="B427" s="612"/>
      <c r="C427" s="612"/>
      <c r="D427" s="612"/>
      <c r="E427" s="612"/>
      <c r="F427" s="613"/>
    </row>
    <row r="428" spans="1:7" x14ac:dyDescent="0.25">
      <c r="A428" s="611"/>
      <c r="B428" s="612"/>
      <c r="C428" s="612"/>
      <c r="D428" s="612"/>
      <c r="E428" s="612"/>
      <c r="F428" s="613"/>
    </row>
    <row r="429" spans="1:7" x14ac:dyDescent="0.25">
      <c r="A429" s="611"/>
      <c r="B429" s="612"/>
      <c r="C429" s="612"/>
      <c r="D429" s="612"/>
      <c r="E429" s="612"/>
      <c r="F429" s="613"/>
    </row>
    <row r="430" spans="1:7" x14ac:dyDescent="0.25">
      <c r="A430" s="611"/>
      <c r="B430" s="612"/>
      <c r="C430" s="612"/>
      <c r="D430" s="612"/>
      <c r="E430" s="612"/>
      <c r="F430" s="613"/>
    </row>
    <row r="431" spans="1:7" ht="15.75" thickBot="1" x14ac:dyDescent="0.3">
      <c r="A431" s="614"/>
      <c r="B431" s="615"/>
      <c r="C431" s="615"/>
      <c r="D431" s="615"/>
      <c r="E431" s="615"/>
      <c r="F431" s="616"/>
    </row>
    <row r="432" spans="1:7" x14ac:dyDescent="0.25">
      <c r="A432" s="116"/>
      <c r="B432" s="237"/>
      <c r="C432" s="237"/>
      <c r="D432" s="116"/>
      <c r="E432" s="116"/>
      <c r="F432" s="116"/>
    </row>
    <row r="433" spans="1:9" ht="23.65" customHeight="1" x14ac:dyDescent="0.25">
      <c r="A433" s="628" t="s">
        <v>26</v>
      </c>
      <c r="B433" s="622" t="s">
        <v>40</v>
      </c>
      <c r="C433" s="618" t="s">
        <v>41</v>
      </c>
      <c r="D433" s="629" t="s">
        <v>382</v>
      </c>
      <c r="E433" s="629"/>
      <c r="F433" s="620" t="s">
        <v>380</v>
      </c>
      <c r="G433" s="621"/>
      <c r="H433" s="629" t="s">
        <v>381</v>
      </c>
      <c r="I433" s="629"/>
    </row>
    <row r="434" spans="1:9" x14ac:dyDescent="0.25">
      <c r="A434" s="628"/>
      <c r="B434" s="622"/>
      <c r="C434" s="619"/>
      <c r="D434" s="238" t="s">
        <v>373</v>
      </c>
      <c r="E434" s="239" t="s">
        <v>374</v>
      </c>
      <c r="F434" s="238" t="s">
        <v>373</v>
      </c>
      <c r="G434" s="239" t="s">
        <v>374</v>
      </c>
      <c r="H434" s="238" t="s">
        <v>373</v>
      </c>
      <c r="I434" s="239" t="s">
        <v>374</v>
      </c>
    </row>
    <row r="435" spans="1:9" x14ac:dyDescent="0.25">
      <c r="A435" s="184" t="s">
        <v>30</v>
      </c>
      <c r="B435" s="72"/>
      <c r="C435" s="72"/>
      <c r="D435" s="72"/>
      <c r="E435" s="72"/>
      <c r="F435" s="72"/>
      <c r="G435" s="72"/>
      <c r="H435" s="72"/>
      <c r="I435" s="73"/>
    </row>
    <row r="436" spans="1:9" x14ac:dyDescent="0.25">
      <c r="A436" s="185" t="str">
        <f>IF(ISBLANK(KRIs!A43),"",KRIs!A43)</f>
        <v>Common Equity Tier 1 ratio</v>
      </c>
      <c r="B436" s="280" t="str">
        <f>IF(ISBLANK(KRIs!B43),"",KRIs!B43)</f>
        <v/>
      </c>
      <c r="C436" s="280" t="str">
        <f>IF(ISBLANK(KRIs!C43),"",KRIs!C43)</f>
        <v/>
      </c>
      <c r="D436" s="281" t="str">
        <f>IF(ISBLANK('Stress Scenarios'!$D$39),"",'Stress Scenarios'!$D$39)</f>
        <v/>
      </c>
      <c r="E436" s="276"/>
      <c r="F436" s="281" t="str">
        <f>IF(ISBLANK('Stress Scenarios'!$E$39),"",'Stress Scenarios'!$E$39)</f>
        <v/>
      </c>
      <c r="G436" s="276"/>
      <c r="H436" s="281" t="str">
        <f>IF(ISBLANK('Stress Scenarios'!$F$39),"",'Stress Scenarios'!$F$39)</f>
        <v/>
      </c>
      <c r="I436" s="282"/>
    </row>
    <row r="437" spans="1:9" x14ac:dyDescent="0.25">
      <c r="A437" s="185" t="str">
        <f>IF(ISBLANK(KRIs!A44),"",KRIs!A44)</f>
        <v>Total Capital ratio</v>
      </c>
      <c r="B437" s="280" t="str">
        <f>IF(ISBLANK(KRIs!B44),"",KRIs!B44)</f>
        <v/>
      </c>
      <c r="C437" s="280" t="str">
        <f>IF(ISBLANK(KRIs!C44),"",KRIs!C44)</f>
        <v/>
      </c>
      <c r="D437" s="281" t="str">
        <f>IF(ISBLANK('Stress Scenarios'!$D$40),"",'Stress Scenarios'!$D$40)</f>
        <v/>
      </c>
      <c r="E437" s="276"/>
      <c r="F437" s="281" t="str">
        <f>IF(ISBLANK('Stress Scenarios'!$E$40),"",'Stress Scenarios'!$E$40)</f>
        <v/>
      </c>
      <c r="G437" s="276"/>
      <c r="H437" s="281" t="str">
        <f>IF(ISBLANK('Stress Scenarios'!$F$40),"",'Stress Scenarios'!$F$40)</f>
        <v/>
      </c>
      <c r="I437" s="282"/>
    </row>
    <row r="438" spans="1:9" x14ac:dyDescent="0.25">
      <c r="A438" s="185" t="str">
        <f>IF(ISBLANK(KRIs!A45),"",KRIs!A45)</f>
        <v/>
      </c>
      <c r="B438" s="280" t="str">
        <f>IF(ISBLANK(KRIs!B45),"",KRIs!B45)</f>
        <v/>
      </c>
      <c r="C438" s="280" t="str">
        <f>IF(ISBLANK(KRIs!C45),"",KRIs!C45)</f>
        <v/>
      </c>
      <c r="D438" s="281" t="str">
        <f>IF(ISBLANK('Stress Scenarios'!$D$41),"",'Stress Scenarios'!$D$41)</f>
        <v/>
      </c>
      <c r="E438" s="276"/>
      <c r="F438" s="281" t="str">
        <f>IF(ISBLANK('Stress Scenarios'!$E$41),"",'Stress Scenarios'!$E$41)</f>
        <v/>
      </c>
      <c r="G438" s="276"/>
      <c r="H438" s="281" t="str">
        <f>IF(ISBLANK('Stress Scenarios'!$F$41),"",'Stress Scenarios'!$F$41)</f>
        <v/>
      </c>
      <c r="I438" s="282"/>
    </row>
    <row r="439" spans="1:9" x14ac:dyDescent="0.25">
      <c r="A439" s="185" t="str">
        <f>IF(ISBLANK(KRIs!A46),"",KRIs!A46)</f>
        <v/>
      </c>
      <c r="B439" s="280" t="str">
        <f>IF(ISBLANK(KRIs!B46),"",KRIs!B46)</f>
        <v/>
      </c>
      <c r="C439" s="280" t="str">
        <f>IF(ISBLANK(KRIs!C46),"",KRIs!C46)</f>
        <v/>
      </c>
      <c r="D439" s="281" t="str">
        <f>IF(ISBLANK('Stress Scenarios'!$D$42),"",'Stress Scenarios'!$D$42)</f>
        <v/>
      </c>
      <c r="E439" s="276"/>
      <c r="F439" s="281" t="str">
        <f>IF(ISBLANK('Stress Scenarios'!$E$42),"",'Stress Scenarios'!$E$42)</f>
        <v/>
      </c>
      <c r="G439" s="276"/>
      <c r="H439" s="281" t="str">
        <f>IF(ISBLANK('Stress Scenarios'!$F$42),"",'Stress Scenarios'!$F$42)</f>
        <v/>
      </c>
      <c r="I439" s="282"/>
    </row>
    <row r="440" spans="1:9" x14ac:dyDescent="0.25">
      <c r="A440" s="185" t="str">
        <f>IF(ISBLANK(KRIs!A47),"",KRIs!A47)</f>
        <v/>
      </c>
      <c r="B440" s="280" t="str">
        <f>IF(ISBLANK(KRIs!B47),"",KRIs!B47)</f>
        <v/>
      </c>
      <c r="C440" s="280" t="str">
        <f>IF(ISBLANK(KRIs!C47),"",KRIs!C47)</f>
        <v/>
      </c>
      <c r="D440" s="281" t="str">
        <f>IF(ISBLANK('Stress Scenarios'!$D$43),"",'Stress Scenarios'!$D$43)</f>
        <v/>
      </c>
      <c r="E440" s="276"/>
      <c r="F440" s="281" t="str">
        <f>IF(ISBLANK('Stress Scenarios'!$E$43),"",'Stress Scenarios'!$E$43)</f>
        <v/>
      </c>
      <c r="G440" s="276"/>
      <c r="H440" s="281" t="str">
        <f>IF(ISBLANK('Stress Scenarios'!$F$43),"",'Stress Scenarios'!$F$43)</f>
        <v/>
      </c>
      <c r="I440" s="282"/>
    </row>
    <row r="441" spans="1:9" x14ac:dyDescent="0.25">
      <c r="A441" s="185" t="str">
        <f>IF(ISBLANK(KRIs!A48),"",KRIs!A48)</f>
        <v/>
      </c>
      <c r="B441" s="280" t="str">
        <f>IF(ISBLANK(KRIs!B48),"",KRIs!B48)</f>
        <v/>
      </c>
      <c r="C441" s="280" t="str">
        <f>IF(ISBLANK(KRIs!C48),"",KRIs!C48)</f>
        <v/>
      </c>
      <c r="D441" s="281" t="str">
        <f>IF(ISBLANK('Stress Scenarios'!$D$44),"",'Stress Scenarios'!$D$44)</f>
        <v/>
      </c>
      <c r="E441" s="276"/>
      <c r="F441" s="281" t="str">
        <f>IF(ISBLANK('Stress Scenarios'!$E$44),"",'Stress Scenarios'!$E$44)</f>
        <v/>
      </c>
      <c r="G441" s="276"/>
      <c r="H441" s="281" t="str">
        <f>IF(ISBLANK('Stress Scenarios'!$F$44),"",'Stress Scenarios'!$F$44)</f>
        <v/>
      </c>
      <c r="I441" s="282"/>
    </row>
    <row r="442" spans="1:9" x14ac:dyDescent="0.25">
      <c r="A442" s="186" t="s">
        <v>31</v>
      </c>
      <c r="B442" s="283"/>
      <c r="C442" s="283"/>
      <c r="D442" s="283" t="str">
        <f>IF(ISBLANK('Stress Scenarios'!$D396),"",'Stress Scenarios'!$D396)</f>
        <v/>
      </c>
      <c r="E442" s="283"/>
      <c r="F442" s="283" t="str">
        <f>IF(ISBLANK('Stress Scenarios'!$E396),"",'Stress Scenarios'!$E396)</f>
        <v/>
      </c>
      <c r="G442" s="283"/>
      <c r="H442" s="283" t="str">
        <f>IF(ISBLANK('Stress Scenarios'!$F396),"",'Stress Scenarios'!$F396)</f>
        <v/>
      </c>
      <c r="I442" s="284"/>
    </row>
    <row r="443" spans="1:9" x14ac:dyDescent="0.25">
      <c r="A443" s="185" t="str">
        <f>IF(ISBLANK(KRIs!A50),"",KRIs!A50)</f>
        <v>Liquid Assets / Total Liabilities</v>
      </c>
      <c r="B443" s="280" t="str">
        <f>IF(ISBLANK(KRIs!B50),"",KRIs!B50)</f>
        <v/>
      </c>
      <c r="C443" s="280" t="str">
        <f>IF(ISBLANK(KRIs!C50),"",KRIs!C50)</f>
        <v/>
      </c>
      <c r="D443" s="281" t="str">
        <f>IF(ISBLANK('Stress Scenarios'!$D$46),"",'Stress Scenarios'!$D$46)</f>
        <v/>
      </c>
      <c r="E443" s="276"/>
      <c r="F443" s="281" t="str">
        <f>IF(ISBLANK('Stress Scenarios'!$E$46),"",'Stress Scenarios'!$E$46)</f>
        <v/>
      </c>
      <c r="G443" s="276"/>
      <c r="H443" s="281" t="str">
        <f>IF(ISBLANK('Stress Scenarios'!$F$46),"",'Stress Scenarios'!$F$46)</f>
        <v/>
      </c>
      <c r="I443" s="282"/>
    </row>
    <row r="444" spans="1:9" x14ac:dyDescent="0.25">
      <c r="A444" s="185" t="str">
        <f>IF(ISBLANK(KRIs!A51),"",KRIs!A51)</f>
        <v>Liquid Assets / Off balance sheet liabilities</v>
      </c>
      <c r="B444" s="280" t="str">
        <f>IF(ISBLANK(KRIs!B51),"",KRIs!B51)</f>
        <v/>
      </c>
      <c r="C444" s="280" t="str">
        <f>IF(ISBLANK(KRIs!C51),"",KRIs!C51)</f>
        <v/>
      </c>
      <c r="D444" s="281" t="str">
        <f>IF(ISBLANK('Stress Scenarios'!$D$47),"",'Stress Scenarios'!$D$47)</f>
        <v/>
      </c>
      <c r="E444" s="276"/>
      <c r="F444" s="281" t="str">
        <f>IF(ISBLANK('Stress Scenarios'!$E$47),"",'Stress Scenarios'!$E$47)</f>
        <v/>
      </c>
      <c r="G444" s="276"/>
      <c r="H444" s="281" t="str">
        <f>IF(ISBLANK('Stress Scenarios'!$F$47),"",'Stress Scenarios'!$F$47)</f>
        <v/>
      </c>
      <c r="I444" s="282"/>
    </row>
    <row r="445" spans="1:9" x14ac:dyDescent="0.25">
      <c r="A445" s="185" t="str">
        <f>IF(ISBLANK(KRIs!A52),"",KRIs!A52)</f>
        <v>Liquid Assets to FOH Requirement Ratio</v>
      </c>
      <c r="B445" s="280" t="str">
        <f>IF(ISBLANK(KRIs!B52),"",KRIs!B52)</f>
        <v/>
      </c>
      <c r="C445" s="280" t="str">
        <f>IF(ISBLANK(KRIs!C52),"",KRIs!C52)</f>
        <v/>
      </c>
      <c r="D445" s="281" t="str">
        <f>IF(ISBLANK('Stress Scenarios'!$D$48),"",'Stress Scenarios'!$D$48)</f>
        <v/>
      </c>
      <c r="E445" s="276"/>
      <c r="F445" s="281" t="str">
        <f>IF(ISBLANK('Stress Scenarios'!$E$48),"",'Stress Scenarios'!$E$48)</f>
        <v/>
      </c>
      <c r="G445" s="276"/>
      <c r="H445" s="281" t="str">
        <f>IF(ISBLANK('Stress Scenarios'!$F$48),"",'Stress Scenarios'!$F$48)</f>
        <v/>
      </c>
      <c r="I445" s="282"/>
    </row>
    <row r="446" spans="1:9" x14ac:dyDescent="0.25">
      <c r="A446" s="185" t="str">
        <f>IF(ISBLANK(KRIs!A53),"",KRIs!A53)</f>
        <v/>
      </c>
      <c r="B446" s="280" t="str">
        <f>IF(ISBLANK(KRIs!B53),"",KRIs!B53)</f>
        <v/>
      </c>
      <c r="C446" s="280" t="str">
        <f>IF(ISBLANK(KRIs!C53),"",KRIs!C53)</f>
        <v/>
      </c>
      <c r="D446" s="281" t="str">
        <f>IF(ISBLANK('Stress Scenarios'!$D$49),"",'Stress Scenarios'!$D$49)</f>
        <v/>
      </c>
      <c r="E446" s="276"/>
      <c r="F446" s="281" t="str">
        <f>IF(ISBLANK('Stress Scenarios'!$E$49),"",'Stress Scenarios'!$E$49)</f>
        <v/>
      </c>
      <c r="G446" s="276"/>
      <c r="H446" s="281" t="str">
        <f>IF(ISBLANK('Stress Scenarios'!$F$49),"",'Stress Scenarios'!$F$49)</f>
        <v/>
      </c>
      <c r="I446" s="282"/>
    </row>
    <row r="447" spans="1:9" x14ac:dyDescent="0.25">
      <c r="A447" s="186" t="s">
        <v>32</v>
      </c>
      <c r="B447" s="283"/>
      <c r="C447" s="283"/>
      <c r="D447" s="283" t="str">
        <f>IF(ISBLANK('Stress Scenarios'!$D401),"",'Stress Scenarios'!$D401)</f>
        <v/>
      </c>
      <c r="E447" s="283"/>
      <c r="F447" s="283" t="str">
        <f>IF(ISBLANK('Stress Scenarios'!$E401),"",'Stress Scenarios'!$E401)</f>
        <v/>
      </c>
      <c r="G447" s="283"/>
      <c r="H447" s="283" t="str">
        <f>IF(ISBLANK('Stress Scenarios'!$F401),"",'Stress Scenarios'!$F401)</f>
        <v/>
      </c>
      <c r="I447" s="284"/>
    </row>
    <row r="448" spans="1:9" x14ac:dyDescent="0.25">
      <c r="A448" s="185" t="str">
        <f>IF(ISBLANK(KRIs!A55),"",KRIs!A55)</f>
        <v xml:space="preserve">Return on Equity </v>
      </c>
      <c r="B448" s="280" t="str">
        <f>IF(ISBLANK(KRIs!B55),"",KRIs!B55)</f>
        <v/>
      </c>
      <c r="C448" s="280" t="str">
        <f>IF(ISBLANK(KRIs!C55),"",KRIs!C55)</f>
        <v/>
      </c>
      <c r="D448" s="281" t="str">
        <f>IF(ISBLANK('Stress Scenarios'!$D$51),"",'Stress Scenarios'!$D$51)</f>
        <v/>
      </c>
      <c r="E448" s="276"/>
      <c r="F448" s="281" t="str">
        <f>IF(ISBLANK('Stress Scenarios'!$E$51),"",'Stress Scenarios'!$E$51)</f>
        <v/>
      </c>
      <c r="G448" s="276"/>
      <c r="H448" s="281" t="str">
        <f>IF(ISBLANK('Stress Scenarios'!$F$51),"",'Stress Scenarios'!$F$51)</f>
        <v/>
      </c>
      <c r="I448" s="282"/>
    </row>
    <row r="449" spans="1:9" x14ac:dyDescent="0.25">
      <c r="A449" s="185" t="str">
        <f>IF(ISBLANK(KRIs!A56),"",KRIs!A56)</f>
        <v>Significant operational-losses</v>
      </c>
      <c r="B449" s="280" t="str">
        <f>IF(ISBLANK(KRIs!B56),"",KRIs!B56)</f>
        <v/>
      </c>
      <c r="C449" s="280" t="str">
        <f>IF(ISBLANK(KRIs!C56),"",KRIs!C56)</f>
        <v/>
      </c>
      <c r="D449" s="281" t="str">
        <f>IF(ISBLANK('Stress Scenarios'!$D$52),"",'Stress Scenarios'!$D$52)</f>
        <v/>
      </c>
      <c r="E449" s="276"/>
      <c r="F449" s="281" t="str">
        <f>IF(ISBLANK('Stress Scenarios'!$E$52),"",'Stress Scenarios'!$E$52)</f>
        <v/>
      </c>
      <c r="G449" s="276"/>
      <c r="H449" s="281" t="str">
        <f>IF(ISBLANK('Stress Scenarios'!$F$52),"",'Stress Scenarios'!$F$52)</f>
        <v/>
      </c>
      <c r="I449" s="282"/>
    </row>
    <row r="450" spans="1:9" x14ac:dyDescent="0.25">
      <c r="A450" s="185" t="str">
        <f>IF(ISBLANK(KRIs!A57),"",KRIs!A57)</f>
        <v/>
      </c>
      <c r="B450" s="280" t="str">
        <f>IF(ISBLANK(KRIs!B57),"",KRIs!B57)</f>
        <v/>
      </c>
      <c r="C450" s="280" t="str">
        <f>IF(ISBLANK(KRIs!C57),"",KRIs!C57)</f>
        <v/>
      </c>
      <c r="D450" s="281" t="str">
        <f>IF(ISBLANK('Stress Scenarios'!$D$53),"",'Stress Scenarios'!$D$53)</f>
        <v/>
      </c>
      <c r="E450" s="276"/>
      <c r="F450" s="281" t="str">
        <f>IF(ISBLANK('Stress Scenarios'!$E$53),"",'Stress Scenarios'!$E$53)</f>
        <v/>
      </c>
      <c r="G450" s="276"/>
      <c r="H450" s="281" t="str">
        <f>IF(ISBLANK('Stress Scenarios'!$F$53),"",'Stress Scenarios'!$F$53)</f>
        <v/>
      </c>
      <c r="I450" s="282"/>
    </row>
    <row r="451" spans="1:9" x14ac:dyDescent="0.25">
      <c r="A451" s="185" t="str">
        <f>IF(ISBLANK(KRIs!A58),"",KRIs!A58)</f>
        <v/>
      </c>
      <c r="B451" s="280" t="str">
        <f>IF(ISBLANK(KRIs!B58),"",KRIs!B58)</f>
        <v/>
      </c>
      <c r="C451" s="280" t="str">
        <f>IF(ISBLANK(KRIs!C58),"",KRIs!C58)</f>
        <v/>
      </c>
      <c r="D451" s="281" t="str">
        <f>IF(ISBLANK('Stress Scenarios'!$D$54),"",'Stress Scenarios'!$D$54)</f>
        <v/>
      </c>
      <c r="E451" s="276"/>
      <c r="F451" s="281" t="str">
        <f>IF(ISBLANK('Stress Scenarios'!$E$54),"",'Stress Scenarios'!$E$54)</f>
        <v/>
      </c>
      <c r="G451" s="276"/>
      <c r="H451" s="281" t="str">
        <f>IF(ISBLANK('Stress Scenarios'!$F$54),"",'Stress Scenarios'!$F$54)</f>
        <v/>
      </c>
      <c r="I451" s="282"/>
    </row>
    <row r="452" spans="1:9" x14ac:dyDescent="0.25">
      <c r="A452" s="186" t="s">
        <v>33</v>
      </c>
      <c r="B452" s="283"/>
      <c r="C452" s="283"/>
      <c r="D452" s="283" t="str">
        <f>IF(ISBLANK('Stress Scenarios'!$D406),"",'Stress Scenarios'!$D406)</f>
        <v/>
      </c>
      <c r="E452" s="283"/>
      <c r="F452" s="283" t="str">
        <f>IF(ISBLANK('Stress Scenarios'!$E406),"",'Stress Scenarios'!$E406)</f>
        <v/>
      </c>
      <c r="G452" s="283"/>
      <c r="H452" s="283" t="str">
        <f>IF(ISBLANK('Stress Scenarios'!$F406),"",'Stress Scenarios'!$F406)</f>
        <v/>
      </c>
      <c r="I452" s="284"/>
    </row>
    <row r="453" spans="1:9" x14ac:dyDescent="0.25">
      <c r="A453" s="240" t="str">
        <f>IF(ISBLANK(KRIs!A60),"",KRIs!A60)</f>
        <v/>
      </c>
      <c r="B453" s="280" t="str">
        <f>IF(ISBLANK(KRIs!B60),"",KRIs!B60)</f>
        <v/>
      </c>
      <c r="C453" s="280" t="str">
        <f>IF(ISBLANK(KRIs!C60),"",KRIs!C60)</f>
        <v/>
      </c>
      <c r="D453" s="281" t="str">
        <f>IF(ISBLANK('Stress Scenarios'!$D$56),"",'Stress Scenarios'!$D$56)</f>
        <v/>
      </c>
      <c r="E453" s="276"/>
      <c r="F453" s="281" t="str">
        <f>IF(ISBLANK('Stress Scenarios'!$E$56),"",'Stress Scenarios'!$E$56)</f>
        <v/>
      </c>
      <c r="G453" s="276"/>
      <c r="H453" s="281" t="str">
        <f>IF(ISBLANK('Stress Scenarios'!$F$56),"",'Stress Scenarios'!$F$56)</f>
        <v/>
      </c>
      <c r="I453" s="282"/>
    </row>
    <row r="454" spans="1:9" x14ac:dyDescent="0.25">
      <c r="A454" s="240" t="str">
        <f>IF(ISBLANK(KRIs!A61),"",KRIs!A61)</f>
        <v/>
      </c>
      <c r="B454" s="280" t="str">
        <f>IF(ISBLANK(KRIs!B61),"",KRIs!B61)</f>
        <v/>
      </c>
      <c r="C454" s="280" t="str">
        <f>IF(ISBLANK(KRIs!C61),"",KRIs!C61)</f>
        <v/>
      </c>
      <c r="D454" s="281" t="str">
        <f>IF(ISBLANK('Stress Scenarios'!$D$57),"",'Stress Scenarios'!$D$57)</f>
        <v/>
      </c>
      <c r="E454" s="276"/>
      <c r="F454" s="281" t="str">
        <f>IF(ISBLANK('Stress Scenarios'!$E$57),"",'Stress Scenarios'!$E$57)</f>
        <v/>
      </c>
      <c r="G454" s="276"/>
      <c r="H454" s="281" t="str">
        <f>IF(ISBLANK('Stress Scenarios'!$F$57),"",'Stress Scenarios'!$F$57)</f>
        <v/>
      </c>
      <c r="I454" s="282"/>
    </row>
    <row r="455" spans="1:9" x14ac:dyDescent="0.25">
      <c r="A455" s="240" t="str">
        <f>IF(ISBLANK(KRIs!A62),"",KRIs!A62)</f>
        <v/>
      </c>
      <c r="B455" s="280" t="str">
        <f>IF(ISBLANK(KRIs!B62),"",KRIs!B62)</f>
        <v/>
      </c>
      <c r="C455" s="280" t="str">
        <f>IF(ISBLANK(KRIs!C62),"",KRIs!C62)</f>
        <v/>
      </c>
      <c r="D455" s="281" t="str">
        <f>IF(ISBLANK('Stress Scenarios'!$D$58),"",'Stress Scenarios'!$D$58)</f>
        <v/>
      </c>
      <c r="E455" s="276"/>
      <c r="F455" s="281" t="str">
        <f>IF(ISBLANK('Stress Scenarios'!$E$58),"",'Stress Scenarios'!$E$58)</f>
        <v/>
      </c>
      <c r="G455" s="276"/>
      <c r="H455" s="281" t="str">
        <f>IF(ISBLANK('Stress Scenarios'!$F$58),"",'Stress Scenarios'!$F$58)</f>
        <v/>
      </c>
      <c r="I455" s="282"/>
    </row>
    <row r="456" spans="1:9" x14ac:dyDescent="0.25">
      <c r="A456" s="242"/>
      <c r="B456" s="237"/>
      <c r="C456" s="237"/>
      <c r="D456" s="116"/>
      <c r="E456" s="116"/>
      <c r="F456" s="116"/>
    </row>
  </sheetData>
  <sheetProtection algorithmName="SHA-512" hashValue="GInAoCzl8zZD60/M+EmJ6DmH4sGPksfSSWl9DyoX1T4mP9e7gXByTH1VuGaFoObcs8OIo2Tnpql8Y/wJ71aPLA==" saltValue="Fckm2ZgaxEZf9AZcK//kLQ==" spinCount="100000" sheet="1" objects="1" scenarios="1"/>
  <protectedRanges>
    <protectedRange sqref="E41:H41" name="Bereich1_1_1"/>
    <protectedRange sqref="K41:L41" name="Bereich1_2_1"/>
    <protectedRange sqref="O41:P41" name="Bereich1_3_1"/>
    <protectedRange sqref="S41" name="Bereich1_4_1"/>
  </protectedRanges>
  <mergeCells count="207">
    <mergeCell ref="A1:B1"/>
    <mergeCell ref="B14:D14"/>
    <mergeCell ref="B15:D15"/>
    <mergeCell ref="B18:D18"/>
    <mergeCell ref="B19:D19"/>
    <mergeCell ref="B20:D20"/>
    <mergeCell ref="B21:D21"/>
    <mergeCell ref="A11:I11"/>
    <mergeCell ref="D34:G34"/>
    <mergeCell ref="B34:C34"/>
    <mergeCell ref="H34:K34"/>
    <mergeCell ref="H33:K33"/>
    <mergeCell ref="A6:I7"/>
    <mergeCell ref="A5:I5"/>
    <mergeCell ref="A9:I9"/>
    <mergeCell ref="A28:S28"/>
    <mergeCell ref="L34:O34"/>
    <mergeCell ref="D33:G33"/>
    <mergeCell ref="L33:O33"/>
    <mergeCell ref="P33:S33"/>
    <mergeCell ref="P34:S34"/>
    <mergeCell ref="A40:A41"/>
    <mergeCell ref="C40:C41"/>
    <mergeCell ref="H433:I433"/>
    <mergeCell ref="A421:F431"/>
    <mergeCell ref="A433:A434"/>
    <mergeCell ref="B433:B434"/>
    <mergeCell ref="C433:C434"/>
    <mergeCell ref="D433:E433"/>
    <mergeCell ref="F433:G433"/>
    <mergeCell ref="H355:I355"/>
    <mergeCell ref="A394:A395"/>
    <mergeCell ref="B394:B395"/>
    <mergeCell ref="C394:C395"/>
    <mergeCell ref="D394:E394"/>
    <mergeCell ref="F394:G394"/>
    <mergeCell ref="H394:I394"/>
    <mergeCell ref="B380:C380"/>
    <mergeCell ref="A382:F392"/>
    <mergeCell ref="B341:C341"/>
    <mergeCell ref="A343:F353"/>
    <mergeCell ref="A355:A356"/>
    <mergeCell ref="A56:A57"/>
    <mergeCell ref="A60:A61"/>
    <mergeCell ref="A58:A59"/>
    <mergeCell ref="B355:B356"/>
    <mergeCell ref="C355:C356"/>
    <mergeCell ref="D355:E355"/>
    <mergeCell ref="F355:G355"/>
    <mergeCell ref="A316:A317"/>
    <mergeCell ref="B316:B317"/>
    <mergeCell ref="C316:C317"/>
    <mergeCell ref="D316:E316"/>
    <mergeCell ref="F316:G316"/>
    <mergeCell ref="B184:F184"/>
    <mergeCell ref="B223:F223"/>
    <mergeCell ref="B262:F262"/>
    <mergeCell ref="B185:C185"/>
    <mergeCell ref="A187:F197"/>
    <mergeCell ref="F199:G199"/>
    <mergeCell ref="B301:F301"/>
    <mergeCell ref="B340:F340"/>
    <mergeCell ref="H316:I316"/>
    <mergeCell ref="B302:C302"/>
    <mergeCell ref="A304:F314"/>
    <mergeCell ref="D277:E277"/>
    <mergeCell ref="F277:G277"/>
    <mergeCell ref="H199:I199"/>
    <mergeCell ref="A238:A239"/>
    <mergeCell ref="B238:B239"/>
    <mergeCell ref="C238:C239"/>
    <mergeCell ref="D238:E238"/>
    <mergeCell ref="F238:G238"/>
    <mergeCell ref="H238:I238"/>
    <mergeCell ref="B224:C224"/>
    <mergeCell ref="A226:F236"/>
    <mergeCell ref="H277:I277"/>
    <mergeCell ref="B263:C263"/>
    <mergeCell ref="A265:F275"/>
    <mergeCell ref="A277:A278"/>
    <mergeCell ref="B277:B278"/>
    <mergeCell ref="C277:C278"/>
    <mergeCell ref="A199:A200"/>
    <mergeCell ref="B199:B200"/>
    <mergeCell ref="C199:C200"/>
    <mergeCell ref="D199:E199"/>
    <mergeCell ref="P35:S35"/>
    <mergeCell ref="D35:G35"/>
    <mergeCell ref="D36:G36"/>
    <mergeCell ref="D37:G37"/>
    <mergeCell ref="B66:F66"/>
    <mergeCell ref="B106:F106"/>
    <mergeCell ref="A160:A161"/>
    <mergeCell ref="B160:B161"/>
    <mergeCell ref="C160:C161"/>
    <mergeCell ref="D160:E160"/>
    <mergeCell ref="F160:G160"/>
    <mergeCell ref="H160:I160"/>
    <mergeCell ref="B146:C146"/>
    <mergeCell ref="A148:F158"/>
    <mergeCell ref="B145:F145"/>
    <mergeCell ref="L37:O37"/>
    <mergeCell ref="A109:F119"/>
    <mergeCell ref="A121:A122"/>
    <mergeCell ref="B121:B122"/>
    <mergeCell ref="C121:C122"/>
    <mergeCell ref="D121:E121"/>
    <mergeCell ref="F121:G121"/>
    <mergeCell ref="H121:I121"/>
    <mergeCell ref="P37:S37"/>
    <mergeCell ref="B82:B83"/>
    <mergeCell ref="C82:C83"/>
    <mergeCell ref="D82:E82"/>
    <mergeCell ref="F82:G82"/>
    <mergeCell ref="H82:I82"/>
    <mergeCell ref="B67:C67"/>
    <mergeCell ref="A69:F69"/>
    <mergeCell ref="A70:F80"/>
    <mergeCell ref="A63:I63"/>
    <mergeCell ref="A42:A43"/>
    <mergeCell ref="A44:A45"/>
    <mergeCell ref="A46:A47"/>
    <mergeCell ref="A48:A49"/>
    <mergeCell ref="A50:A51"/>
    <mergeCell ref="A52:A53"/>
    <mergeCell ref="A54:A55"/>
    <mergeCell ref="AF37:AI37"/>
    <mergeCell ref="AJ37:AM37"/>
    <mergeCell ref="AN37:AQ37"/>
    <mergeCell ref="AF35:AI35"/>
    <mergeCell ref="AJ35:AM35"/>
    <mergeCell ref="AF36:AI36"/>
    <mergeCell ref="AJ36:AM36"/>
    <mergeCell ref="T37:W37"/>
    <mergeCell ref="B107:C107"/>
    <mergeCell ref="S40:U40"/>
    <mergeCell ref="D40:D41"/>
    <mergeCell ref="T35:W35"/>
    <mergeCell ref="P36:S36"/>
    <mergeCell ref="T36:W36"/>
    <mergeCell ref="L35:O35"/>
    <mergeCell ref="L36:O36"/>
    <mergeCell ref="X37:AA37"/>
    <mergeCell ref="AB37:AE37"/>
    <mergeCell ref="X35:AA35"/>
    <mergeCell ref="AB35:AE35"/>
    <mergeCell ref="X36:AA36"/>
    <mergeCell ref="AB36:AE36"/>
    <mergeCell ref="B35:C35"/>
    <mergeCell ref="B36:C36"/>
    <mergeCell ref="AR37:AU37"/>
    <mergeCell ref="AR31:AU31"/>
    <mergeCell ref="AN32:AQ32"/>
    <mergeCell ref="AR32:AU32"/>
    <mergeCell ref="AN34:AQ34"/>
    <mergeCell ref="AR34:AU34"/>
    <mergeCell ref="AN35:AQ35"/>
    <mergeCell ref="AR35:AU35"/>
    <mergeCell ref="AN36:AQ36"/>
    <mergeCell ref="AR36:AU36"/>
    <mergeCell ref="AN31:AQ31"/>
    <mergeCell ref="AF33:AI33"/>
    <mergeCell ref="AJ33:AM33"/>
    <mergeCell ref="AN33:AQ33"/>
    <mergeCell ref="AR33:AU33"/>
    <mergeCell ref="X31:AA31"/>
    <mergeCell ref="AB31:AE31"/>
    <mergeCell ref="T32:W32"/>
    <mergeCell ref="T34:W34"/>
    <mergeCell ref="T33:W33"/>
    <mergeCell ref="X33:AA33"/>
    <mergeCell ref="AB33:AE33"/>
    <mergeCell ref="AF31:AI31"/>
    <mergeCell ref="AJ31:AM31"/>
    <mergeCell ref="AF32:AI32"/>
    <mergeCell ref="AJ32:AM32"/>
    <mergeCell ref="AF34:AI34"/>
    <mergeCell ref="AJ34:AM34"/>
    <mergeCell ref="X32:AA32"/>
    <mergeCell ref="AB32:AE32"/>
    <mergeCell ref="X34:AA34"/>
    <mergeCell ref="AB34:AE34"/>
    <mergeCell ref="T31:W31"/>
    <mergeCell ref="B37:C37"/>
    <mergeCell ref="H35:K35"/>
    <mergeCell ref="H36:K36"/>
    <mergeCell ref="H37:K37"/>
    <mergeCell ref="B379:F379"/>
    <mergeCell ref="B418:F418"/>
    <mergeCell ref="A29:S29"/>
    <mergeCell ref="A64:I64"/>
    <mergeCell ref="E40:J40"/>
    <mergeCell ref="K40:N40"/>
    <mergeCell ref="B40:B41"/>
    <mergeCell ref="O40:R40"/>
    <mergeCell ref="P31:S31"/>
    <mergeCell ref="D31:G31"/>
    <mergeCell ref="D32:G32"/>
    <mergeCell ref="B32:C32"/>
    <mergeCell ref="B31:C31"/>
    <mergeCell ref="H31:K31"/>
    <mergeCell ref="H32:K32"/>
    <mergeCell ref="L31:O31"/>
    <mergeCell ref="L32:O32"/>
    <mergeCell ref="P32:S32"/>
    <mergeCell ref="A82:A83"/>
    <mergeCell ref="B33:C33"/>
  </mergeCells>
  <conditionalFormatting sqref="F82:I104">
    <cfRule type="expression" dxfId="933" priority="1241">
      <formula>IF($B$67="Scenario 1",TRUE,FALSE)</formula>
    </cfRule>
  </conditionalFormatting>
  <conditionalFormatting sqref="I106:I120 I145:I159 I184:I198 I223:I237 I262:I276 I301:I315 I340:I354 I379:I393 I420:I432 H419 I418">
    <cfRule type="expression" dxfId="932" priority="1322">
      <formula>ISNUMBER(G106)</formula>
    </cfRule>
  </conditionalFormatting>
  <conditionalFormatting sqref="A106:B106 G106:I106 A107:I123 A124:C143 E124:E143 G124:G143 I124:I143">
    <cfRule type="expression" dxfId="931" priority="1319" stopIfTrue="1">
      <formula>$G$106&gt;$B$26</formula>
    </cfRule>
  </conditionalFormatting>
  <conditionalFormatting sqref="D160:E162 H160:I162 E163:E182 I163:I182">
    <cfRule type="expression" dxfId="930" priority="1316">
      <formula>IF($B$146="Scenario 2",TRUE,FALSE)</formula>
    </cfRule>
  </conditionalFormatting>
  <conditionalFormatting sqref="F160:I162 G163:G182 I163:I182">
    <cfRule type="expression" dxfId="929" priority="1315">
      <formula>IF($B$146="Scenario 1",TRUE,FALSE)</formula>
    </cfRule>
  </conditionalFormatting>
  <conditionalFormatting sqref="D199:E201 H199:I201">
    <cfRule type="expression" dxfId="928" priority="1309">
      <formula>IF($B$185="Scenario 2",TRUE,FALSE)</formula>
    </cfRule>
  </conditionalFormatting>
  <conditionalFormatting sqref="F199:I201">
    <cfRule type="expression" dxfId="927" priority="1308">
      <formula>IF($B$185="Scenario 1",TRUE,FALSE)</formula>
    </cfRule>
  </conditionalFormatting>
  <conditionalFormatting sqref="D238:E240 H238:I240 E241:E260 I241:I260">
    <cfRule type="expression" dxfId="926" priority="1303">
      <formula>IF($B$224="Scenario 2",TRUE,FALSE)</formula>
    </cfRule>
  </conditionalFormatting>
  <conditionalFormatting sqref="F238:I240 G241:G260 I241:I260">
    <cfRule type="expression" dxfId="925" priority="1163">
      <formula>IF($B$224="Scenario 3",TRUE,FALSE)</formula>
    </cfRule>
    <cfRule type="expression" dxfId="924" priority="1302">
      <formula>IF($B$224="Scenario 1",TRUE,FALSE)</formula>
    </cfRule>
  </conditionalFormatting>
  <conditionalFormatting sqref="D277:E279 H277:I279 E280:E299 I280:I299">
    <cfRule type="expression" dxfId="923" priority="1296">
      <formula>IF($B$263="Scenario 2",TRUE,FALSE)</formula>
    </cfRule>
  </conditionalFormatting>
  <conditionalFormatting sqref="F277:I279 G280:G299 I280:I299">
    <cfRule type="expression" dxfId="922" priority="1295">
      <formula>IF($B$263="Scenario 1",TRUE,FALSE)</formula>
    </cfRule>
  </conditionalFormatting>
  <conditionalFormatting sqref="D316:E318 H316:I318 E319:E338 I319:I338">
    <cfRule type="expression" dxfId="921" priority="1289">
      <formula>IF($B$302="Scenario 2",TRUE,FALSE)</formula>
    </cfRule>
  </conditionalFormatting>
  <conditionalFormatting sqref="F316:I318 G319:G338 I319:I338">
    <cfRule type="expression" dxfId="920" priority="1288">
      <formula>IF($B$302="Scenario 1",TRUE,FALSE)</formula>
    </cfRule>
  </conditionalFormatting>
  <conditionalFormatting sqref="D355:E357 H355:I357 E358:E377 I358:I377">
    <cfRule type="expression" dxfId="919" priority="1282">
      <formula>IF($B$341="Scenario 2",TRUE,FALSE)</formula>
    </cfRule>
  </conditionalFormatting>
  <conditionalFormatting sqref="F355:I357 G358:G377 I358:I377">
    <cfRule type="expression" dxfId="918" priority="1281">
      <formula>IF($B$341="Scenario 1",TRUE,FALSE)</formula>
    </cfRule>
  </conditionalFormatting>
  <conditionalFormatting sqref="D394:E396 H394:I396 E397:E416 I397:I416">
    <cfRule type="expression" dxfId="917" priority="1275">
      <formula>IF($B$380="Scenario 2",TRUE,FALSE)</formula>
    </cfRule>
  </conditionalFormatting>
  <conditionalFormatting sqref="F394:I396 G397:G416 I397:I416">
    <cfRule type="expression" dxfId="916" priority="1274">
      <formula>IF($B$380="Scenario 1",TRUE,FALSE)</formula>
    </cfRule>
  </conditionalFormatting>
  <conditionalFormatting sqref="A145:B145 G145:I145 A146:I162 A183:I183 A163:C182 E163:E182 G163:G182 I163:I182">
    <cfRule type="expression" dxfId="915" priority="1263" stopIfTrue="1">
      <formula>IF($G$145&gt;$B$26,TRUE,FALSE)</formula>
    </cfRule>
  </conditionalFormatting>
  <conditionalFormatting sqref="A184:B184 G184:I184 A185:I201 A202:C202 A208:C208 A213:C213 A218:C218">
    <cfRule type="expression" dxfId="914" priority="1262" stopIfTrue="1">
      <formula>IF($G$184&gt;$B$26,TRUE,FALSE)</formula>
    </cfRule>
  </conditionalFormatting>
  <conditionalFormatting sqref="A223:B223 G223:I223 A224:I240 A280:C285 A287:C290 A292:C295 A297:C299 A261:I261 A241:C260 E241:E260 G241:G260 I241:I260">
    <cfRule type="expression" dxfId="913" priority="1261" stopIfTrue="1">
      <formula>IF($G$223&gt;$B$26,TRUE,FALSE)</formula>
    </cfRule>
  </conditionalFormatting>
  <conditionalFormatting sqref="A262:B262 G262:I262 A263:I279 A300:I300 A280:C299 E280:E299 G280:G299 I280:I299">
    <cfRule type="expression" dxfId="912" priority="1260" stopIfTrue="1">
      <formula>IF($G$262&gt;$B$26,TRUE,FALSE)</formula>
    </cfRule>
  </conditionalFormatting>
  <conditionalFormatting sqref="A301:B301 G301:I301 A302:I318 A319:C338 E319:E338 G319:G338 I319:I338">
    <cfRule type="expression" dxfId="911" priority="1259" stopIfTrue="1">
      <formula>IF($G$301&gt;$B$26,TRUE,FALSE)</formula>
    </cfRule>
  </conditionalFormatting>
  <conditionalFormatting sqref="A340:B340 G340:I340 A341:I357 A378:I378 A358:C377 E358:E377 G358:G377 I358:I377">
    <cfRule type="expression" dxfId="910" priority="1258" stopIfTrue="1">
      <formula>IF($G$340&gt;$B$26,TRUE,FALSE)</formula>
    </cfRule>
  </conditionalFormatting>
  <conditionalFormatting sqref="A379:B379 G379:I379 A380:I396 A417:I417 A397:C416 E397:E416 G397:G416 I397:I416">
    <cfRule type="expression" dxfId="909" priority="1257" stopIfTrue="1">
      <formula>IF($G$379&gt;$B$26,TRUE,FALSE)</formula>
    </cfRule>
  </conditionalFormatting>
  <conditionalFormatting sqref="A418:B418 G418:I418 A420:I435 A419:H419 A456:I456 A436:C455 E436:E455 G436:G455 I436:I455">
    <cfRule type="expression" dxfId="908" priority="1256" stopIfTrue="1">
      <formula>IF($G$418&gt;$B$26,TRUE,FALSE)</formula>
    </cfRule>
  </conditionalFormatting>
  <conditionalFormatting sqref="D121:E123 H121:I123 E124:E143 I124:I143">
    <cfRule type="expression" dxfId="907" priority="1255">
      <formula>IF($B$107="Scenario 2",TRUE,FALSE)</formula>
    </cfRule>
  </conditionalFormatting>
  <conditionalFormatting sqref="F121:I123 G124:G143 I124:I143">
    <cfRule type="expression" dxfId="906" priority="1254">
      <formula>IF($B$107="Scenario 1",TRUE,FALSE)</formula>
    </cfRule>
  </conditionalFormatting>
  <conditionalFormatting sqref="D82:G90 D92:G95 E91:G91 D97:G100 E96:G96 D102:G104 E101:G101 F86:F104">
    <cfRule type="expression" dxfId="905" priority="774">
      <formula>IF($B$67="Scenario 3",TRUE,FALSE)</formula>
    </cfRule>
  </conditionalFormatting>
  <conditionalFormatting sqref="D121:G123 E124:E143 G124:G143">
    <cfRule type="expression" dxfId="904" priority="1166">
      <formula>IF($B$107="Scenario 3",TRUE,FALSE)</formula>
    </cfRule>
  </conditionalFormatting>
  <conditionalFormatting sqref="D160:G162 E163:E182 G163:G182">
    <cfRule type="expression" dxfId="903" priority="1165">
      <formula>IF($B$146="Scenario 3",TRUE,FALSE)</formula>
    </cfRule>
  </conditionalFormatting>
  <conditionalFormatting sqref="D199:G201">
    <cfRule type="expression" dxfId="902" priority="1164">
      <formula>IF($B$185="Scenario 3",TRUE,FALSE)</formula>
    </cfRule>
  </conditionalFormatting>
  <conditionalFormatting sqref="D277:G279 E280:E299 G280:G299">
    <cfRule type="expression" dxfId="901" priority="1162">
      <formula>IF($B$263="Scenario 3",TRUE,FALSE)</formula>
    </cfRule>
  </conditionalFormatting>
  <conditionalFormatting sqref="D316:G318 E319:E338 G319:G338">
    <cfRule type="expression" dxfId="900" priority="1161">
      <formula>IF($B$302="Scenario 3",TRUE,FALSE)</formula>
    </cfRule>
  </conditionalFormatting>
  <conditionalFormatting sqref="D355:G357 E358:E377 G358:G377">
    <cfRule type="expression" dxfId="899" priority="1160">
      <formula>IF($B$341="Scenario 3",TRUE,FALSE)</formula>
    </cfRule>
  </conditionalFormatting>
  <conditionalFormatting sqref="D394:G396 E397:E416 G397:G416">
    <cfRule type="expression" dxfId="898" priority="1158">
      <formula>IF($B$380="Scenario 3",TRUE,FALSE)</formula>
    </cfRule>
  </conditionalFormatting>
  <conditionalFormatting sqref="A31:AU31 A32:D32 A34:C37 H32:AU37 B42:D57 D58:D60 C42:C62 B58:B59">
    <cfRule type="expression" dxfId="897" priority="1156">
      <formula>IF($B$26="",TRUE,FALSE)</formula>
    </cfRule>
  </conditionalFormatting>
  <conditionalFormatting sqref="H31:K32 H34:K37">
    <cfRule type="expression" dxfId="896" priority="1154">
      <formula>IF($B$26=1,TRUE,FALSE)</formula>
    </cfRule>
  </conditionalFormatting>
  <conditionalFormatting sqref="P31:AU32 P34:AU37">
    <cfRule type="expression" dxfId="895" priority="1152">
      <formula>IF($B$26=2,TRUE,FALSE)</formula>
    </cfRule>
  </conditionalFormatting>
  <conditionalFormatting sqref="L31:O32 L34:O37">
    <cfRule type="expression" dxfId="894" priority="1151">
      <formula>IF($B$26=2,TRUE,FALSE)</formula>
    </cfRule>
  </conditionalFormatting>
  <conditionalFormatting sqref="T31:AU32 T34:AU37">
    <cfRule type="expression" dxfId="893" priority="1148">
      <formula>IF($B$26=3,TRUE,FALSE)</formula>
    </cfRule>
    <cfRule type="expression" dxfId="892" priority="1149">
      <formula>IF($L$27=3,TRUE,FALSE)</formula>
    </cfRule>
  </conditionalFormatting>
  <conditionalFormatting sqref="P31:S32 P34:S37">
    <cfRule type="expression" dxfId="891" priority="1147">
      <formula>IF($B$26=3,TRUE,FALSE)</formula>
    </cfRule>
  </conditionalFormatting>
  <conditionalFormatting sqref="X31:AU32 X34:AU37">
    <cfRule type="expression" dxfId="890" priority="1146">
      <formula>IF($B$26=4,TRUE,FALSE)</formula>
    </cfRule>
  </conditionalFormatting>
  <conditionalFormatting sqref="T31:W32 T34:W37">
    <cfRule type="expression" dxfId="889" priority="1145">
      <formula>IF($B$26=4,TRUE,FALSE)</formula>
    </cfRule>
  </conditionalFormatting>
  <conditionalFormatting sqref="AB31:AU32 AB34:AU37">
    <cfRule type="expression" dxfId="888" priority="1144">
      <formula>IF($B$26=5,TRUE,FALSE)</formula>
    </cfRule>
  </conditionalFormatting>
  <conditionalFormatting sqref="X31:AA32 X34:AA37">
    <cfRule type="expression" dxfId="887" priority="1143">
      <formula>IF($B$26=5,TRUE,FALSE)</formula>
    </cfRule>
  </conditionalFormatting>
  <conditionalFormatting sqref="AF31:AU32 AF34:AU37">
    <cfRule type="expression" dxfId="886" priority="1142">
      <formula>IF($B$26=6,TRUE,FALSE)</formula>
    </cfRule>
  </conditionalFormatting>
  <conditionalFormatting sqref="AB31:AE32 AB34:AE37">
    <cfRule type="expression" dxfId="885" priority="1141">
      <formula>IF($B$26=6,TRUE,FALSE)</formula>
    </cfRule>
  </conditionalFormatting>
  <conditionalFormatting sqref="AJ31:AU32 AJ34:AU37">
    <cfRule type="expression" dxfId="884" priority="1140">
      <formula>IF($B$26=7,TRUE,FALSE)</formula>
    </cfRule>
  </conditionalFormatting>
  <conditionalFormatting sqref="AF31:AI32 AF34:AI37">
    <cfRule type="expression" dxfId="883" priority="1139">
      <formula>IF($B$26=7,TRUE,FALSE)</formula>
    </cfRule>
  </conditionalFormatting>
  <conditionalFormatting sqref="AN31:AU32 AN34:AU37">
    <cfRule type="expression" dxfId="882" priority="1138">
      <formula>IF($B$26=8,TRUE,FALSE)</formula>
    </cfRule>
  </conditionalFormatting>
  <conditionalFormatting sqref="AJ31:AM32 AJ34:AM37">
    <cfRule type="expression" dxfId="881" priority="1137">
      <formula>IF($B$26=8,TRUE,FALSE)</formula>
    </cfRule>
  </conditionalFormatting>
  <conditionalFormatting sqref="AR31:AU32 AR34:AU37">
    <cfRule type="expression" dxfId="880" priority="1136">
      <formula>IF($B$26=9,TRUE,FALSE)</formula>
    </cfRule>
  </conditionalFormatting>
  <conditionalFormatting sqref="AN31:AQ32 AN34:AQ37">
    <cfRule type="expression" dxfId="879" priority="1135">
      <formula>IF($B$26=9,TRUE,FALSE)</formula>
    </cfRule>
  </conditionalFormatting>
  <conditionalFormatting sqref="L31:AU32 L34:AU37">
    <cfRule type="expression" dxfId="878" priority="1134">
      <formula>IF($B$26=1,TRUE,FALSE)</formula>
    </cfRule>
  </conditionalFormatting>
  <conditionalFormatting sqref="D48:D49">
    <cfRule type="expression" dxfId="877" priority="1015">
      <formula>IF($B$26="",TRUE,FALSE)</formula>
    </cfRule>
  </conditionalFormatting>
  <conditionalFormatting sqref="D52:D53">
    <cfRule type="expression" dxfId="876" priority="1013">
      <formula>IF($B$26="",TRUE,FALSE)</formula>
    </cfRule>
  </conditionalFormatting>
  <conditionalFormatting sqref="D56:D57">
    <cfRule type="expression" dxfId="875" priority="1011">
      <formula>IF($B$26="",TRUE,FALSE)</formula>
    </cfRule>
  </conditionalFormatting>
  <conditionalFormatting sqref="D61:D62">
    <cfRule type="expression" dxfId="874" priority="1009">
      <formula>IF($B$26="",TRUE,FALSE)</formula>
    </cfRule>
  </conditionalFormatting>
  <conditionalFormatting sqref="B62">
    <cfRule type="expression" dxfId="873" priority="1008">
      <formula>IF($B$26="",TRUE,FALSE)</formula>
    </cfRule>
  </conditionalFormatting>
  <conditionalFormatting sqref="B48:B49">
    <cfRule type="expression" dxfId="872" priority="1007">
      <formula>IF($B$26="",TRUE,FALSE)</formula>
    </cfRule>
  </conditionalFormatting>
  <conditionalFormatting sqref="B56:B57">
    <cfRule type="expression" dxfId="871" priority="1005">
      <formula>IF($B$26="",TRUE,FALSE)</formula>
    </cfRule>
  </conditionalFormatting>
  <conditionalFormatting sqref="B52:B53">
    <cfRule type="expression" dxfId="870" priority="1004">
      <formula>IF($B$26="",TRUE,FALSE)</formula>
    </cfRule>
  </conditionalFormatting>
  <conditionalFormatting sqref="B40:U59 B62:U62 C60:U61">
    <cfRule type="expression" dxfId="869" priority="1003">
      <formula>IF($B$26="",TRUE,FALSE)</formula>
    </cfRule>
  </conditionalFormatting>
  <conditionalFormatting sqref="B44:U59 B62:U62 C60:U61">
    <cfRule type="expression" dxfId="868" priority="1002">
      <formula>IF($B$26=1,TRUE,FALSE)</formula>
    </cfRule>
  </conditionalFormatting>
  <conditionalFormatting sqref="B42:U43">
    <cfRule type="expression" dxfId="867" priority="1001">
      <formula>IF($B$26=1,TRUE,FALSE)</formula>
    </cfRule>
  </conditionalFormatting>
  <conditionalFormatting sqref="B46:U59 B62:U62 C60:U61">
    <cfRule type="expression" dxfId="866" priority="1000">
      <formula>IF($B$26=2,TRUE,FALSE)</formula>
    </cfRule>
  </conditionalFormatting>
  <conditionalFormatting sqref="B44:U45">
    <cfRule type="expression" dxfId="865" priority="999">
      <formula>IF($B$26=2,TRUE,FALSE)</formula>
    </cfRule>
  </conditionalFormatting>
  <conditionalFormatting sqref="B48:U59 B62:U62 C60:U61">
    <cfRule type="expression" dxfId="864" priority="998">
      <formula>IF($B$26=3,TRUE,FALSE)</formula>
    </cfRule>
  </conditionalFormatting>
  <conditionalFormatting sqref="B46:U47">
    <cfRule type="expression" dxfId="863" priority="997">
      <formula>IF($B$26=3,TRUE,FALSE)</formula>
    </cfRule>
  </conditionalFormatting>
  <conditionalFormatting sqref="B50:U59 B62:U62 C60:U61">
    <cfRule type="expression" dxfId="862" priority="996">
      <formula>IF($B$26=4,TRUE,FALSE)</formula>
    </cfRule>
  </conditionalFormatting>
  <conditionalFormatting sqref="B48:U49">
    <cfRule type="expression" dxfId="861" priority="995">
      <formula>IF($B$26=4,TRUE,FALSE)</formula>
    </cfRule>
  </conditionalFormatting>
  <conditionalFormatting sqref="B52:U59 B62:U62 C60:U61">
    <cfRule type="expression" dxfId="860" priority="994">
      <formula>IF($B$26=5,TRUE,FALSE)</formula>
    </cfRule>
  </conditionalFormatting>
  <conditionalFormatting sqref="B50:U51">
    <cfRule type="expression" dxfId="859" priority="993">
      <formula>IF($B$26=5,TRUE,FALSE)</formula>
    </cfRule>
  </conditionalFormatting>
  <conditionalFormatting sqref="B54:U59 B62:U62 C60:U61">
    <cfRule type="expression" dxfId="858" priority="992">
      <formula>IF($B$26=6,TRUE,FALSE)</formula>
    </cfRule>
  </conditionalFormatting>
  <conditionalFormatting sqref="B52:U53">
    <cfRule type="expression" dxfId="857" priority="991">
      <formula>IF($B$26=6,TRUE,FALSE)</formula>
    </cfRule>
  </conditionalFormatting>
  <conditionalFormatting sqref="B56:U59 B62:U62 C60:U61">
    <cfRule type="expression" dxfId="856" priority="990">
      <formula>IF($B$26=7,TRUE,FALSE)</formula>
    </cfRule>
  </conditionalFormatting>
  <conditionalFormatting sqref="B54:U55">
    <cfRule type="expression" dxfId="855" priority="989">
      <formula>IF($B$26=7,TRUE,FALSE)</formula>
    </cfRule>
  </conditionalFormatting>
  <conditionalFormatting sqref="B58:U59 B62:U62 C60:U61">
    <cfRule type="expression" dxfId="854" priority="988">
      <formula>IF($B$26=8,TRUE,FALSE)</formula>
    </cfRule>
  </conditionalFormatting>
  <conditionalFormatting sqref="B56:U57">
    <cfRule type="expression" dxfId="853" priority="987">
      <formula>IF($B$26=8,TRUE,FALSE)</formula>
    </cfRule>
  </conditionalFormatting>
  <conditionalFormatting sqref="B62:U62 C61:U61">
    <cfRule type="expression" dxfId="852" priority="986">
      <formula>IF($B$26=9,TRUE,FALSE)</formula>
    </cfRule>
  </conditionalFormatting>
  <conditionalFormatting sqref="B58:U59 C60:U60">
    <cfRule type="expression" dxfId="851" priority="985">
      <formula>IF($B$26=9,TRUE,FALSE)</formula>
    </cfRule>
  </conditionalFormatting>
  <conditionalFormatting sqref="A39">
    <cfRule type="expression" dxfId="850" priority="952">
      <formula>IF($B$26=0,TRUE,FALSE)</formula>
    </cfRule>
  </conditionalFormatting>
  <conditionalFormatting sqref="E202 E208 E213 E218 G218 G213 G208 G202 I202 I208 I213 I218">
    <cfRule type="expression" dxfId="849" priority="940" stopIfTrue="1">
      <formula>$G$184&gt;$B$26</formula>
    </cfRule>
  </conditionalFormatting>
  <conditionalFormatting sqref="G286">
    <cfRule type="expression" dxfId="848" priority="920">
      <formula>IF($B$263="Scenario 2",TRUE,FALSE)</formula>
    </cfRule>
  </conditionalFormatting>
  <conditionalFormatting sqref="G291">
    <cfRule type="expression" dxfId="847" priority="918">
      <formula>IF($B$263="Scenario 2",TRUE,FALSE)</formula>
    </cfRule>
  </conditionalFormatting>
  <conditionalFormatting sqref="G296">
    <cfRule type="expression" dxfId="846" priority="916">
      <formula>IF($B$263="Scenario 2",TRUE,FALSE)</formula>
    </cfRule>
  </conditionalFormatting>
  <conditionalFormatting sqref="D31:G31">
    <cfRule type="expression" dxfId="845" priority="914">
      <formula>IF($B$26=1,TRUE,FALSE)</formula>
    </cfRule>
  </conditionalFormatting>
  <conditionalFormatting sqref="D34">
    <cfRule type="expression" dxfId="844" priority="913">
      <formula>IF($B$26="",TRUE,FALSE)</formula>
    </cfRule>
  </conditionalFormatting>
  <conditionalFormatting sqref="D35">
    <cfRule type="expression" dxfId="843" priority="912">
      <formula>IF($B$26="",TRUE,FALSE)</formula>
    </cfRule>
  </conditionalFormatting>
  <conditionalFormatting sqref="D36">
    <cfRule type="expression" dxfId="842" priority="910">
      <formula>IF($B$26="",TRUE,FALSE)</formula>
    </cfRule>
  </conditionalFormatting>
  <conditionalFormatting sqref="D37">
    <cfRule type="expression" dxfId="841" priority="909">
      <formula>IF($B$26="",TRUE,FALSE)</formula>
    </cfRule>
  </conditionalFormatting>
  <conditionalFormatting sqref="D32:G32 D34:G37">
    <cfRule type="expression" dxfId="840" priority="908">
      <formula>IF($B$26="",TRUE,FALSE)</formula>
    </cfRule>
  </conditionalFormatting>
  <conditionalFormatting sqref="A33:D33">
    <cfRule type="expression" dxfId="839" priority="907">
      <formula>IF($B$26="",TRUE,FALSE)</formula>
    </cfRule>
  </conditionalFormatting>
  <conditionalFormatting sqref="H33:K33">
    <cfRule type="expression" dxfId="838" priority="906">
      <formula>IF($B$26=1,TRUE,FALSE)</formula>
    </cfRule>
  </conditionalFormatting>
  <conditionalFormatting sqref="P33:AU33">
    <cfRule type="expression" dxfId="837" priority="905">
      <formula>IF($B$26=2,TRUE,FALSE)</formula>
    </cfRule>
  </conditionalFormatting>
  <conditionalFormatting sqref="L33:O33">
    <cfRule type="expression" dxfId="836" priority="904">
      <formula>IF($B$26=2,TRUE,FALSE)</formula>
    </cfRule>
  </conditionalFormatting>
  <conditionalFormatting sqref="T33:AU33">
    <cfRule type="expression" dxfId="835" priority="902">
      <formula>IF($B$26=3,TRUE,FALSE)</formula>
    </cfRule>
    <cfRule type="expression" dxfId="834" priority="903">
      <formula>IF($L$27=3,TRUE,FALSE)</formula>
    </cfRule>
  </conditionalFormatting>
  <conditionalFormatting sqref="P33:S33">
    <cfRule type="expression" dxfId="833" priority="901">
      <formula>IF($B$26=3,TRUE,FALSE)</formula>
    </cfRule>
  </conditionalFormatting>
  <conditionalFormatting sqref="X33:AU33">
    <cfRule type="expression" dxfId="832" priority="900">
      <formula>IF($B$26=4,TRUE,FALSE)</formula>
    </cfRule>
  </conditionalFormatting>
  <conditionalFormatting sqref="T33:W33">
    <cfRule type="expression" dxfId="831" priority="899">
      <formula>IF($B$26=4,TRUE,FALSE)</formula>
    </cfRule>
  </conditionalFormatting>
  <conditionalFormatting sqref="AB33:AU33">
    <cfRule type="expression" dxfId="830" priority="898">
      <formula>IF($B$26=5,TRUE,FALSE)</formula>
    </cfRule>
  </conditionalFormatting>
  <conditionalFormatting sqref="X33:AA33">
    <cfRule type="expression" dxfId="829" priority="897">
      <formula>IF($B$26=5,TRUE,FALSE)</formula>
    </cfRule>
  </conditionalFormatting>
  <conditionalFormatting sqref="AF33:AU33">
    <cfRule type="expression" dxfId="828" priority="896">
      <formula>IF($B$26=6,TRUE,FALSE)</formula>
    </cfRule>
  </conditionalFormatting>
  <conditionalFormatting sqref="AB33:AE33">
    <cfRule type="expression" dxfId="827" priority="895">
      <formula>IF($B$26=6,TRUE,FALSE)</formula>
    </cfRule>
  </conditionalFormatting>
  <conditionalFormatting sqref="AJ33:AU33">
    <cfRule type="expression" dxfId="826" priority="894">
      <formula>IF($B$26=7,TRUE,FALSE)</formula>
    </cfRule>
  </conditionalFormatting>
  <conditionalFormatting sqref="AF33:AI33">
    <cfRule type="expression" dxfId="825" priority="893">
      <formula>IF($B$26=7,TRUE,FALSE)</formula>
    </cfRule>
  </conditionalFormatting>
  <conditionalFormatting sqref="AN33:AU33">
    <cfRule type="expression" dxfId="824" priority="892">
      <formula>IF($B$26=8,TRUE,FALSE)</formula>
    </cfRule>
  </conditionalFormatting>
  <conditionalFormatting sqref="AJ33:AM33">
    <cfRule type="expression" dxfId="823" priority="891">
      <formula>IF($B$26=8,TRUE,FALSE)</formula>
    </cfRule>
  </conditionalFormatting>
  <conditionalFormatting sqref="AR33:AU33">
    <cfRule type="expression" dxfId="822" priority="890">
      <formula>IF($B$26=9,TRUE,FALSE)</formula>
    </cfRule>
  </conditionalFormatting>
  <conditionalFormatting sqref="AN33:AQ33">
    <cfRule type="expression" dxfId="821" priority="889">
      <formula>IF($B$26=9,TRUE,FALSE)</formula>
    </cfRule>
  </conditionalFormatting>
  <conditionalFormatting sqref="L33:AU33">
    <cfRule type="expression" dxfId="820" priority="888">
      <formula>IF($B$26=1,TRUE,FALSE)</formula>
    </cfRule>
  </conditionalFormatting>
  <conditionalFormatting sqref="D33:G33">
    <cfRule type="expression" dxfId="819" priority="887">
      <formula>IF($B$26="",TRUE,FALSE)</formula>
    </cfRule>
  </conditionalFormatting>
  <conditionalFormatting sqref="B44:U53">
    <cfRule type="expression" dxfId="818" priority="886">
      <formula>IF($B$26=1,TRUE,FALSE)</formula>
    </cfRule>
  </conditionalFormatting>
  <conditionalFormatting sqref="B54:U59">
    <cfRule type="expression" dxfId="817" priority="879">
      <formula>IF($B$26=1,TRUE,FALSE)</formula>
    </cfRule>
  </conditionalFormatting>
  <conditionalFormatting sqref="C60:U60">
    <cfRule type="expression" dxfId="816" priority="875">
      <formula>IF($B$26=9,"true","FALSE")</formula>
    </cfRule>
  </conditionalFormatting>
  <conditionalFormatting sqref="A28:S29">
    <cfRule type="expression" dxfId="815" priority="874">
      <formula>IF($B$26="",TRUE,FALSE)</formula>
    </cfRule>
  </conditionalFormatting>
  <conditionalFormatting sqref="A29:S29">
    <cfRule type="expression" dxfId="814" priority="873">
      <formula>IF($B$26="",TRUE,FALSE)</formula>
    </cfRule>
  </conditionalFormatting>
  <conditionalFormatting sqref="A42 A50 A54 A58">
    <cfRule type="expression" dxfId="813" priority="872">
      <formula>IF($B$26="",TRUE,FALSE)</formula>
    </cfRule>
  </conditionalFormatting>
  <conditionalFormatting sqref="A48">
    <cfRule type="expression" dxfId="812" priority="870">
      <formula>IF($B$26="",TRUE,FALSE)</formula>
    </cfRule>
  </conditionalFormatting>
  <conditionalFormatting sqref="A56">
    <cfRule type="expression" dxfId="811" priority="869">
      <formula>IF($B$26="",TRUE,FALSE)</formula>
    </cfRule>
  </conditionalFormatting>
  <conditionalFormatting sqref="A52">
    <cfRule type="expression" dxfId="810" priority="868">
      <formula>IF($B$26="",TRUE,FALSE)</formula>
    </cfRule>
  </conditionalFormatting>
  <conditionalFormatting sqref="A40:A42 A48 A58 A56 A54 A52 A50">
    <cfRule type="expression" dxfId="809" priority="867">
      <formula>IF($B$26="",TRUE,FALSE)</formula>
    </cfRule>
  </conditionalFormatting>
  <conditionalFormatting sqref="A48 A58 A56 A54 A52 A50">
    <cfRule type="expression" dxfId="808" priority="866">
      <formula>IF($B$26=1,TRUE,FALSE)</formula>
    </cfRule>
  </conditionalFormatting>
  <conditionalFormatting sqref="A42">
    <cfRule type="expression" dxfId="807" priority="865">
      <formula>IF($B$26=1,TRUE,FALSE)</formula>
    </cfRule>
  </conditionalFormatting>
  <conditionalFormatting sqref="A48 A58 A56 A54 A52 A50">
    <cfRule type="expression" dxfId="806" priority="864">
      <formula>IF($B$26=2,TRUE,FALSE)</formula>
    </cfRule>
  </conditionalFormatting>
  <conditionalFormatting sqref="A48 A58 A56 A54 A52 A50">
    <cfRule type="expression" dxfId="805" priority="862">
      <formula>IF($B$26=3,TRUE,FALSE)</formula>
    </cfRule>
  </conditionalFormatting>
  <conditionalFormatting sqref="A50 A58 A56 A54 A52">
    <cfRule type="expression" dxfId="804" priority="860">
      <formula>IF($B$26=4,TRUE,FALSE)</formula>
    </cfRule>
  </conditionalFormatting>
  <conditionalFormatting sqref="A48">
    <cfRule type="expression" dxfId="803" priority="859">
      <formula>IF($B$26=4,TRUE,FALSE)</formula>
    </cfRule>
  </conditionalFormatting>
  <conditionalFormatting sqref="A52 A58 A56 A54">
    <cfRule type="expression" dxfId="802" priority="858">
      <formula>IF($B$26=5,TRUE,FALSE)</formula>
    </cfRule>
  </conditionalFormatting>
  <conditionalFormatting sqref="A50">
    <cfRule type="expression" dxfId="801" priority="857">
      <formula>IF($B$26=5,TRUE,FALSE)</formula>
    </cfRule>
  </conditionalFormatting>
  <conditionalFormatting sqref="A54 A58 A56">
    <cfRule type="expression" dxfId="800" priority="856">
      <formula>IF($B$26=6,TRUE,FALSE)</formula>
    </cfRule>
  </conditionalFormatting>
  <conditionalFormatting sqref="A52">
    <cfRule type="expression" dxfId="799" priority="855">
      <formula>IF($B$26=6,TRUE,FALSE)</formula>
    </cfRule>
  </conditionalFormatting>
  <conditionalFormatting sqref="A56 A58">
    <cfRule type="expression" dxfId="798" priority="854">
      <formula>IF($B$26=7,TRUE,FALSE)</formula>
    </cfRule>
  </conditionalFormatting>
  <conditionalFormatting sqref="A54">
    <cfRule type="expression" dxfId="797" priority="853">
      <formula>IF($B$26=7,TRUE,FALSE)</formula>
    </cfRule>
  </conditionalFormatting>
  <conditionalFormatting sqref="A58">
    <cfRule type="expression" dxfId="796" priority="852">
      <formula>IF($B$26=8,TRUE,FALSE)</formula>
    </cfRule>
  </conditionalFormatting>
  <conditionalFormatting sqref="A56">
    <cfRule type="expression" dxfId="795" priority="851">
      <formula>IF($B$26=8,TRUE,FALSE)</formula>
    </cfRule>
  </conditionalFormatting>
  <conditionalFormatting sqref="A58">
    <cfRule type="expression" dxfId="794" priority="849">
      <formula>IF($B$26=9,TRUE,FALSE)</formula>
    </cfRule>
  </conditionalFormatting>
  <conditionalFormatting sqref="A52">
    <cfRule type="expression" dxfId="793" priority="842">
      <formula>IF($B$26=1,TRUE,FALSE)</formula>
    </cfRule>
  </conditionalFormatting>
  <conditionalFormatting sqref="A50">
    <cfRule type="expression" dxfId="792" priority="844">
      <formula>IF($B$26=1,TRUE,FALSE)</formula>
    </cfRule>
  </conditionalFormatting>
  <conditionalFormatting sqref="A48">
    <cfRule type="expression" dxfId="791" priority="846">
      <formula>IF($B$26="",TRUE,FALSE)</formula>
    </cfRule>
  </conditionalFormatting>
  <conditionalFormatting sqref="A48">
    <cfRule type="expression" dxfId="790" priority="845">
      <formula>IF($B$26=1,TRUE,FALSE)</formula>
    </cfRule>
  </conditionalFormatting>
  <conditionalFormatting sqref="A52">
    <cfRule type="expression" dxfId="789" priority="843">
      <formula>IF($B$26="",TRUE,FALSE)</formula>
    </cfRule>
  </conditionalFormatting>
  <conditionalFormatting sqref="A54">
    <cfRule type="expression" dxfId="788" priority="841">
      <formula>IF($B$26=1,TRUE,FALSE)</formula>
    </cfRule>
  </conditionalFormatting>
  <conditionalFormatting sqref="A56">
    <cfRule type="expression" dxfId="787" priority="840">
      <formula>IF($B$26="",TRUE,FALSE)</formula>
    </cfRule>
  </conditionalFormatting>
  <conditionalFormatting sqref="A56">
    <cfRule type="expression" dxfId="786" priority="839">
      <formula>IF($B$26=1,TRUE,FALSE)</formula>
    </cfRule>
  </conditionalFormatting>
  <conditionalFormatting sqref="A58">
    <cfRule type="expression" dxfId="785" priority="838">
      <formula>IF($B$26=1,TRUE,FALSE)</formula>
    </cfRule>
  </conditionalFormatting>
  <conditionalFormatting sqref="A44">
    <cfRule type="expression" dxfId="784" priority="836">
      <formula>IF($B$26="",TRUE,FALSE)</formula>
    </cfRule>
  </conditionalFormatting>
  <conditionalFormatting sqref="A44">
    <cfRule type="expression" dxfId="783" priority="835">
      <formula>IF($B$26="",TRUE,FALSE)</formula>
    </cfRule>
  </conditionalFormatting>
  <conditionalFormatting sqref="A44">
    <cfRule type="expression" dxfId="782" priority="834">
      <formula>IF($B$26=1,TRUE,FALSE)</formula>
    </cfRule>
  </conditionalFormatting>
  <conditionalFormatting sqref="A46">
    <cfRule type="expression" dxfId="781" priority="833">
      <formula>IF($B$26="",TRUE,FALSE)</formula>
    </cfRule>
  </conditionalFormatting>
  <conditionalFormatting sqref="A46">
    <cfRule type="expression" dxfId="780" priority="832">
      <formula>IF($B$26="",TRUE,FALSE)</formula>
    </cfRule>
  </conditionalFormatting>
  <conditionalFormatting sqref="A46">
    <cfRule type="expression" dxfId="779" priority="831">
      <formula>IF($B$26=1,TRUE,FALSE)</formula>
    </cfRule>
  </conditionalFormatting>
  <conditionalFormatting sqref="C48:C49">
    <cfRule type="expression" dxfId="778" priority="830">
      <formula>IF($B$26="",TRUE,FALSE)</formula>
    </cfRule>
  </conditionalFormatting>
  <conditionalFormatting sqref="C52:C53">
    <cfRule type="expression" dxfId="777" priority="829">
      <formula>IF($B$26="",TRUE,FALSE)</formula>
    </cfRule>
  </conditionalFormatting>
  <conditionalFormatting sqref="C56:C57">
    <cfRule type="expression" dxfId="776" priority="828">
      <formula>IF($B$26="",TRUE,FALSE)</formula>
    </cfRule>
  </conditionalFormatting>
  <conditionalFormatting sqref="C61:C62">
    <cfRule type="expression" dxfId="775" priority="827">
      <formula>IF($B$26="",TRUE,FALSE)</formula>
    </cfRule>
  </conditionalFormatting>
  <conditionalFormatting sqref="A46:A47">
    <cfRule type="expression" dxfId="774" priority="825">
      <formula>IF($B$26=3,TRUE,FALSE)</formula>
    </cfRule>
    <cfRule type="expression" dxfId="773" priority="826">
      <formula>IF($B$26=2,TRUE,FALSE)</formula>
    </cfRule>
  </conditionalFormatting>
  <conditionalFormatting sqref="A48:A49">
    <cfRule type="expression" dxfId="772" priority="824">
      <formula>IF($B$26=4,TRUE,FALSE)</formula>
    </cfRule>
  </conditionalFormatting>
  <conditionalFormatting sqref="A50:A51">
    <cfRule type="expression" dxfId="771" priority="823">
      <formula>IF($B$26=5,TRUE,FALSE)</formula>
    </cfRule>
  </conditionalFormatting>
  <conditionalFormatting sqref="A52:A53">
    <cfRule type="expression" dxfId="770" priority="822">
      <formula>IF($B$26=6,TRUE,FALSE)</formula>
    </cfRule>
  </conditionalFormatting>
  <conditionalFormatting sqref="A54:A55">
    <cfRule type="expression" dxfId="769" priority="821">
      <formula>IF($B$26=7,TRUE,FALSE)</formula>
    </cfRule>
  </conditionalFormatting>
  <conditionalFormatting sqref="A56:A57">
    <cfRule type="expression" dxfId="768" priority="820">
      <formula>IF($B$26=8,TRUE,FALSE)</formula>
    </cfRule>
  </conditionalFormatting>
  <conditionalFormatting sqref="A58:A59">
    <cfRule type="expression" dxfId="767" priority="819">
      <formula>IF($B$26=9,TRUE,FALSE)</formula>
    </cfRule>
  </conditionalFormatting>
  <conditionalFormatting sqref="A63:I64">
    <cfRule type="expression" dxfId="766" priority="818">
      <formula>IF($B$26="",TRUE,FALSE)</formula>
    </cfRule>
  </conditionalFormatting>
  <conditionalFormatting sqref="B60:B61">
    <cfRule type="expression" dxfId="765" priority="811">
      <formula>IF($B$26="",TRUE,FALSE)</formula>
    </cfRule>
  </conditionalFormatting>
  <conditionalFormatting sqref="B60:B61">
    <cfRule type="expression" dxfId="764" priority="810">
      <formula>IF($B$26="",TRUE,FALSE)</formula>
    </cfRule>
  </conditionalFormatting>
  <conditionalFormatting sqref="B60:B61">
    <cfRule type="expression" dxfId="763" priority="809">
      <formula>IF($B$26="",TRUE,FALSE)</formula>
    </cfRule>
  </conditionalFormatting>
  <conditionalFormatting sqref="B60:B61">
    <cfRule type="expression" dxfId="762" priority="808">
      <formula>IF($B$26=1,TRUE,FALSE)</formula>
    </cfRule>
  </conditionalFormatting>
  <conditionalFormatting sqref="B60:B61">
    <cfRule type="expression" dxfId="761" priority="807">
      <formula>IF($B$26=2,TRUE,FALSE)</formula>
    </cfRule>
  </conditionalFormatting>
  <conditionalFormatting sqref="B60:B61">
    <cfRule type="expression" dxfId="760" priority="806">
      <formula>IF($B$26=3,TRUE,FALSE)</formula>
    </cfRule>
  </conditionalFormatting>
  <conditionalFormatting sqref="B60:B61">
    <cfRule type="expression" dxfId="759" priority="805">
      <formula>IF($B$26=4,TRUE,FALSE)</formula>
    </cfRule>
  </conditionalFormatting>
  <conditionalFormatting sqref="B60:B61">
    <cfRule type="expression" dxfId="758" priority="804">
      <formula>IF($B$26=5,TRUE,FALSE)</formula>
    </cfRule>
  </conditionalFormatting>
  <conditionalFormatting sqref="B60:B61">
    <cfRule type="expression" dxfId="757" priority="803">
      <formula>IF($B$26=6,TRUE,FALSE)</formula>
    </cfRule>
  </conditionalFormatting>
  <conditionalFormatting sqref="B60:B61">
    <cfRule type="expression" dxfId="756" priority="802">
      <formula>IF($B$26=7,TRUE,FALSE)</formula>
    </cfRule>
  </conditionalFormatting>
  <conditionalFormatting sqref="B60:B61">
    <cfRule type="expression" dxfId="755" priority="801">
      <formula>IF($B$26=8,TRUE,FALSE)</formula>
    </cfRule>
  </conditionalFormatting>
  <conditionalFormatting sqref="B60:B61">
    <cfRule type="expression" dxfId="754" priority="800">
      <formula>IF($B$26=1,TRUE,FALSE)</formula>
    </cfRule>
  </conditionalFormatting>
  <conditionalFormatting sqref="A60">
    <cfRule type="expression" dxfId="753" priority="799">
      <formula>IF($B$26="",TRUE,FALSE)</formula>
    </cfRule>
  </conditionalFormatting>
  <conditionalFormatting sqref="A60">
    <cfRule type="expression" dxfId="752" priority="798">
      <formula>IF($B$26="",TRUE,FALSE)</formula>
    </cfRule>
  </conditionalFormatting>
  <conditionalFormatting sqref="A60">
    <cfRule type="expression" dxfId="751" priority="797">
      <formula>IF($B$26=1,TRUE,FALSE)</formula>
    </cfRule>
  </conditionalFormatting>
  <conditionalFormatting sqref="A60">
    <cfRule type="expression" dxfId="750" priority="796">
      <formula>IF($B$26=2,TRUE,FALSE)</formula>
    </cfRule>
  </conditionalFormatting>
  <conditionalFormatting sqref="A60">
    <cfRule type="expression" dxfId="749" priority="795">
      <formula>IF($B$26=3,TRUE,FALSE)</formula>
    </cfRule>
  </conditionalFormatting>
  <conditionalFormatting sqref="A60">
    <cfRule type="expression" dxfId="748" priority="794">
      <formula>IF($B$26=4,TRUE,FALSE)</formula>
    </cfRule>
  </conditionalFormatting>
  <conditionalFormatting sqref="A60">
    <cfRule type="expression" dxfId="747" priority="793">
      <formula>IF($B$26=5,TRUE,FALSE)</formula>
    </cfRule>
  </conditionalFormatting>
  <conditionalFormatting sqref="A60">
    <cfRule type="expression" dxfId="746" priority="792">
      <formula>IF($B$26=6,TRUE,FALSE)</formula>
    </cfRule>
  </conditionalFormatting>
  <conditionalFormatting sqref="A60">
    <cfRule type="expression" dxfId="745" priority="791">
      <formula>IF($B$26=7,TRUE,FALSE)</formula>
    </cfRule>
  </conditionalFormatting>
  <conditionalFormatting sqref="A60">
    <cfRule type="expression" dxfId="744" priority="790">
      <formula>IF($B$26=8,TRUE,FALSE)</formula>
    </cfRule>
  </conditionalFormatting>
  <conditionalFormatting sqref="A60">
    <cfRule type="expression" dxfId="743" priority="789">
      <formula>IF($B$26="",TRUE,FALSE)</formula>
    </cfRule>
  </conditionalFormatting>
  <conditionalFormatting sqref="A60">
    <cfRule type="expression" dxfId="742" priority="788">
      <formula>IF($B$26=1,TRUE,FALSE)</formula>
    </cfRule>
  </conditionalFormatting>
  <conditionalFormatting sqref="A60:A61">
    <cfRule type="expression" dxfId="741" priority="787">
      <formula>IF($B$26=10,TRUE,FALSE)</formula>
    </cfRule>
  </conditionalFormatting>
  <conditionalFormatting sqref="A60:B61">
    <cfRule type="expression" dxfId="740" priority="786">
      <formula>IF($B$26=9,TRUE,FALSE)</formula>
    </cfRule>
  </conditionalFormatting>
  <conditionalFormatting sqref="A62">
    <cfRule type="expression" dxfId="739" priority="785">
      <formula>IF($B$26="",TRUE,FALSE)</formula>
    </cfRule>
  </conditionalFormatting>
  <conditionalFormatting sqref="A62">
    <cfRule type="expression" dxfId="738" priority="784">
      <formula>IF($B$26="",TRUE,FALSE)</formula>
    </cfRule>
  </conditionalFormatting>
  <conditionalFormatting sqref="A62">
    <cfRule type="expression" dxfId="737" priority="783">
      <formula>IF($B$26=1,TRUE,FALSE)</formula>
    </cfRule>
  </conditionalFormatting>
  <conditionalFormatting sqref="A62">
    <cfRule type="expression" dxfId="736" priority="782">
      <formula>IF($B$26=2,TRUE,FALSE)</formula>
    </cfRule>
  </conditionalFormatting>
  <conditionalFormatting sqref="A62">
    <cfRule type="expression" dxfId="735" priority="781">
      <formula>IF($B$26=3,TRUE,FALSE)</formula>
    </cfRule>
  </conditionalFormatting>
  <conditionalFormatting sqref="A62">
    <cfRule type="expression" dxfId="734" priority="780">
      <formula>IF($B$26=4,TRUE,FALSE)</formula>
    </cfRule>
  </conditionalFormatting>
  <conditionalFormatting sqref="A62">
    <cfRule type="expression" dxfId="733" priority="779">
      <formula>IF($B$26=5,TRUE,FALSE)</formula>
    </cfRule>
  </conditionalFormatting>
  <conditionalFormatting sqref="A62">
    <cfRule type="expression" dxfId="732" priority="778">
      <formula>IF($B$26=6,TRUE,FALSE)</formula>
    </cfRule>
  </conditionalFormatting>
  <conditionalFormatting sqref="A62">
    <cfRule type="expression" dxfId="731" priority="777">
      <formula>IF($B$26=7,TRUE,FALSE)</formula>
    </cfRule>
  </conditionalFormatting>
  <conditionalFormatting sqref="A62">
    <cfRule type="expression" dxfId="730" priority="776">
      <formula>IF($B$26=8,TRUE,FALSE)</formula>
    </cfRule>
  </conditionalFormatting>
  <conditionalFormatting sqref="A62">
    <cfRule type="expression" dxfId="729" priority="775">
      <formula>IF($B$26=9,TRUE,FALSE)</formula>
    </cfRule>
  </conditionalFormatting>
  <conditionalFormatting sqref="A85:A90 A92:A95 A97:A100 A102:A104">
    <cfRule type="expression" dxfId="728" priority="1323">
      <formula>A85=""</formula>
    </cfRule>
  </conditionalFormatting>
  <conditionalFormatting sqref="B85:I85 D86:D90 D92:D95 D97:D100 D102:D104 H86:H104 F86:F104">
    <cfRule type="expression" dxfId="727" priority="1327">
      <formula>$A85=""</formula>
    </cfRule>
  </conditionalFormatting>
  <conditionalFormatting sqref="B86:I86">
    <cfRule type="expression" dxfId="726" priority="772">
      <formula>$A86=""</formula>
    </cfRule>
  </conditionalFormatting>
  <conditionalFormatting sqref="B87:I87">
    <cfRule type="expression" dxfId="725" priority="771">
      <formula>$A87=""</formula>
    </cfRule>
  </conditionalFormatting>
  <conditionalFormatting sqref="B88:I88">
    <cfRule type="expression" dxfId="724" priority="770">
      <formula>$A88=""</formula>
    </cfRule>
  </conditionalFormatting>
  <conditionalFormatting sqref="B89:I89">
    <cfRule type="expression" dxfId="723" priority="769">
      <formula>$A89=""</formula>
    </cfRule>
  </conditionalFormatting>
  <conditionalFormatting sqref="B90:I90">
    <cfRule type="expression" dxfId="722" priority="768">
      <formula>$A90=""</formula>
    </cfRule>
  </conditionalFormatting>
  <conditionalFormatting sqref="B92:I92">
    <cfRule type="expression" dxfId="721" priority="767">
      <formula>$A92=""</formula>
    </cfRule>
  </conditionalFormatting>
  <conditionalFormatting sqref="B93:I93">
    <cfRule type="expression" dxfId="720" priority="766">
      <formula>$A93=""</formula>
    </cfRule>
  </conditionalFormatting>
  <conditionalFormatting sqref="B94:I94">
    <cfRule type="expression" dxfId="719" priority="765">
      <formula>$A94=""</formula>
    </cfRule>
  </conditionalFormatting>
  <conditionalFormatting sqref="B95:I95">
    <cfRule type="expression" dxfId="718" priority="764">
      <formula>$A95=""</formula>
    </cfRule>
  </conditionalFormatting>
  <conditionalFormatting sqref="B97:I97">
    <cfRule type="expression" dxfId="717" priority="763">
      <formula>$A97=""</formula>
    </cfRule>
  </conditionalFormatting>
  <conditionalFormatting sqref="B98:I98">
    <cfRule type="expression" dxfId="716" priority="762">
      <formula>$A98=""</formula>
    </cfRule>
  </conditionalFormatting>
  <conditionalFormatting sqref="B99:I99">
    <cfRule type="expression" dxfId="715" priority="761">
      <formula>$A99=""</formula>
    </cfRule>
  </conditionalFormatting>
  <conditionalFormatting sqref="B100:I100">
    <cfRule type="expression" dxfId="714" priority="760">
      <formula>$A100=""</formula>
    </cfRule>
  </conditionalFormatting>
  <conditionalFormatting sqref="B102:I102">
    <cfRule type="expression" dxfId="713" priority="759">
      <formula>$A102=""</formula>
    </cfRule>
  </conditionalFormatting>
  <conditionalFormatting sqref="B103:I103">
    <cfRule type="expression" dxfId="712" priority="758">
      <formula>$A103=""</formula>
    </cfRule>
  </conditionalFormatting>
  <conditionalFormatting sqref="B104:I104">
    <cfRule type="expression" dxfId="711" priority="757">
      <formula>$A104=""</formula>
    </cfRule>
  </conditionalFormatting>
  <conditionalFormatting sqref="A124:C124 E124 G124 I124">
    <cfRule type="expression" dxfId="710" priority="756">
      <formula>$A124=""</formula>
    </cfRule>
  </conditionalFormatting>
  <conditionalFormatting sqref="A125:C125 E125 G125 I125">
    <cfRule type="expression" dxfId="709" priority="755">
      <formula>$A125=""</formula>
    </cfRule>
  </conditionalFormatting>
  <conditionalFormatting sqref="A126:C126 E126 G126 I126">
    <cfRule type="expression" dxfId="708" priority="754">
      <formula>$A126=""</formula>
    </cfRule>
  </conditionalFormatting>
  <conditionalFormatting sqref="A127:C127 E127 G127 I127">
    <cfRule type="expression" dxfId="707" priority="753">
      <formula>$A127=""</formula>
    </cfRule>
  </conditionalFormatting>
  <conditionalFormatting sqref="A128:C128 E128 G128 I128">
    <cfRule type="expression" dxfId="706" priority="752">
      <formula>$A128=""</formula>
    </cfRule>
  </conditionalFormatting>
  <conditionalFormatting sqref="A129:C129 E129 G129 I129">
    <cfRule type="expression" dxfId="705" priority="751">
      <formula>$A129=""</formula>
    </cfRule>
  </conditionalFormatting>
  <conditionalFormatting sqref="A131:C131 E131 G131 I131">
    <cfRule type="expression" dxfId="704" priority="750">
      <formula>$A131=""</formula>
    </cfRule>
  </conditionalFormatting>
  <conditionalFormatting sqref="A132:C132 E132 G132 I132">
    <cfRule type="expression" dxfId="703" priority="749">
      <formula>$A132=""</formula>
    </cfRule>
  </conditionalFormatting>
  <conditionalFormatting sqref="A133:C133 E133 G133 I133">
    <cfRule type="expression" dxfId="702" priority="748">
      <formula>$A133=""</formula>
    </cfRule>
  </conditionalFormatting>
  <conditionalFormatting sqref="A134:C134 E134 G134 I134">
    <cfRule type="expression" dxfId="701" priority="747">
      <formula>$A134=""</formula>
    </cfRule>
  </conditionalFormatting>
  <conditionalFormatting sqref="A136:C136 E136 G136 I136">
    <cfRule type="expression" dxfId="700" priority="746">
      <formula>$A136=""</formula>
    </cfRule>
  </conditionalFormatting>
  <conditionalFormatting sqref="A137:C137 E137 G137 I137">
    <cfRule type="expression" dxfId="699" priority="745">
      <formula>$A137=""</formula>
    </cfRule>
  </conditionalFormatting>
  <conditionalFormatting sqref="A138:C138 E138 G138 I138">
    <cfRule type="expression" dxfId="698" priority="744">
      <formula>$A138=""</formula>
    </cfRule>
  </conditionalFormatting>
  <conditionalFormatting sqref="A139:C139 E139 G139 I139">
    <cfRule type="expression" dxfId="697" priority="743">
      <formula>$A139=""</formula>
    </cfRule>
  </conditionalFormatting>
  <conditionalFormatting sqref="A141:C141 E141 G141 I141">
    <cfRule type="expression" dxfId="696" priority="742">
      <formula>$A141=""</formula>
    </cfRule>
  </conditionalFormatting>
  <conditionalFormatting sqref="A142:C142 E142 G142 I142">
    <cfRule type="expression" dxfId="695" priority="741">
      <formula>$A142=""</formula>
    </cfRule>
  </conditionalFormatting>
  <conditionalFormatting sqref="A143:C143 E143 G143 I143">
    <cfRule type="expression" dxfId="694" priority="740">
      <formula>$A143=""</formula>
    </cfRule>
  </conditionalFormatting>
  <conditionalFormatting sqref="A163:C163 E163 G163 I163">
    <cfRule type="expression" dxfId="693" priority="739">
      <formula>$A163=""</formula>
    </cfRule>
  </conditionalFormatting>
  <conditionalFormatting sqref="A164:C164 E164 G164 I164">
    <cfRule type="expression" dxfId="692" priority="738">
      <formula>$A164=""</formula>
    </cfRule>
  </conditionalFormatting>
  <conditionalFormatting sqref="A165:C165 E165 G165 I165">
    <cfRule type="expression" dxfId="691" priority="737">
      <formula>$A165=""</formula>
    </cfRule>
  </conditionalFormatting>
  <conditionalFormatting sqref="A166:C166 E166 G166 I166">
    <cfRule type="expression" dxfId="690" priority="736">
      <formula>$A166=""</formula>
    </cfRule>
  </conditionalFormatting>
  <conditionalFormatting sqref="A167:C167 E167 G167 I167">
    <cfRule type="expression" dxfId="689" priority="735">
      <formula>$A167=""</formula>
    </cfRule>
  </conditionalFormatting>
  <conditionalFormatting sqref="A168:C168 E168 G168 I168">
    <cfRule type="expression" dxfId="688" priority="734">
      <formula>$A168=""</formula>
    </cfRule>
  </conditionalFormatting>
  <conditionalFormatting sqref="A170:C170 E170 G170 I170">
    <cfRule type="expression" dxfId="687" priority="733">
      <formula>$A170=""</formula>
    </cfRule>
  </conditionalFormatting>
  <conditionalFormatting sqref="A171:C171 E171 G171 I171">
    <cfRule type="expression" dxfId="686" priority="732">
      <formula>$A171=""</formula>
    </cfRule>
  </conditionalFormatting>
  <conditionalFormatting sqref="A172:C172 E172 G172 I172">
    <cfRule type="expression" dxfId="685" priority="731">
      <formula>$A172=""</formula>
    </cfRule>
  </conditionalFormatting>
  <conditionalFormatting sqref="A173:C173 E173 G173 I173">
    <cfRule type="expression" dxfId="684" priority="730">
      <formula>$A173=""</formula>
    </cfRule>
  </conditionalFormatting>
  <conditionalFormatting sqref="A175:C175 E175 G175 I175">
    <cfRule type="expression" dxfId="683" priority="729">
      <formula>$A175=""</formula>
    </cfRule>
  </conditionalFormatting>
  <conditionalFormatting sqref="A176:C176 E176 G176 I176">
    <cfRule type="expression" dxfId="682" priority="728">
      <formula>$A176=""</formula>
    </cfRule>
  </conditionalFormatting>
  <conditionalFormatting sqref="A177:C177 E177 G177 I177">
    <cfRule type="expression" dxfId="681" priority="727">
      <formula>$A177=""</formula>
    </cfRule>
  </conditionalFormatting>
  <conditionalFormatting sqref="A178:C178 E178 G178 I178">
    <cfRule type="expression" dxfId="680" priority="726">
      <formula>$A178=""</formula>
    </cfRule>
  </conditionalFormatting>
  <conditionalFormatting sqref="A180:C180 E180 G180 I180">
    <cfRule type="expression" dxfId="679" priority="725">
      <formula>$A180=""</formula>
    </cfRule>
  </conditionalFormatting>
  <conditionalFormatting sqref="A181:C181 E181 G181 I181">
    <cfRule type="expression" dxfId="678" priority="724">
      <formula>$A181=""</formula>
    </cfRule>
  </conditionalFormatting>
  <conditionalFormatting sqref="A182:C182 E182 G182 I182">
    <cfRule type="expression" dxfId="677" priority="723">
      <formula>$A182=""</formula>
    </cfRule>
  </conditionalFormatting>
  <conditionalFormatting sqref="A202:C202 E202 G202 I202">
    <cfRule type="expression" dxfId="676" priority="722">
      <formula>$A202=""</formula>
    </cfRule>
  </conditionalFormatting>
  <conditionalFormatting sqref="A203:C203">
    <cfRule type="expression" dxfId="675" priority="721" stopIfTrue="1">
      <formula>IF($G$184&gt;$B$26,TRUE,FALSE)</formula>
    </cfRule>
  </conditionalFormatting>
  <conditionalFormatting sqref="E203 G203 I203">
    <cfRule type="expression" dxfId="674" priority="720" stopIfTrue="1">
      <formula>$G$184&gt;$B$26</formula>
    </cfRule>
  </conditionalFormatting>
  <conditionalFormatting sqref="A203:C203 E203 G203 I203">
    <cfRule type="expression" dxfId="673" priority="719">
      <formula>$A203=""</formula>
    </cfRule>
  </conditionalFormatting>
  <conditionalFormatting sqref="A204:C204">
    <cfRule type="expression" dxfId="672" priority="718" stopIfTrue="1">
      <formula>IF($G$184&gt;$B$26,TRUE,FALSE)</formula>
    </cfRule>
  </conditionalFormatting>
  <conditionalFormatting sqref="E204 G204 I204">
    <cfRule type="expression" dxfId="671" priority="717" stopIfTrue="1">
      <formula>$G$184&gt;$B$26</formula>
    </cfRule>
  </conditionalFormatting>
  <conditionalFormatting sqref="A204:C204 E204 G204 I204">
    <cfRule type="expression" dxfId="670" priority="716">
      <formula>$A204=""</formula>
    </cfRule>
  </conditionalFormatting>
  <conditionalFormatting sqref="A205:C205">
    <cfRule type="expression" dxfId="669" priority="715" stopIfTrue="1">
      <formula>IF($G$184&gt;$B$26,TRUE,FALSE)</formula>
    </cfRule>
  </conditionalFormatting>
  <conditionalFormatting sqref="E205 G205 I205">
    <cfRule type="expression" dxfId="668" priority="714" stopIfTrue="1">
      <formula>$G$184&gt;$B$26</formula>
    </cfRule>
  </conditionalFormatting>
  <conditionalFormatting sqref="A205:C205 E205 G205 I205">
    <cfRule type="expression" dxfId="667" priority="713">
      <formula>$A205=""</formula>
    </cfRule>
  </conditionalFormatting>
  <conditionalFormatting sqref="A206:C206">
    <cfRule type="expression" dxfId="666" priority="712" stopIfTrue="1">
      <formula>IF($G$184&gt;$B$26,TRUE,FALSE)</formula>
    </cfRule>
  </conditionalFormatting>
  <conditionalFormatting sqref="E206 G206 I206">
    <cfRule type="expression" dxfId="665" priority="711" stopIfTrue="1">
      <formula>$G$184&gt;$B$26</formula>
    </cfRule>
  </conditionalFormatting>
  <conditionalFormatting sqref="A206:C206 E206 G206 I206">
    <cfRule type="expression" dxfId="664" priority="710">
      <formula>$A206=""</formula>
    </cfRule>
  </conditionalFormatting>
  <conditionalFormatting sqref="A207:C207">
    <cfRule type="expression" dxfId="663" priority="709" stopIfTrue="1">
      <formula>IF($G$184&gt;$B$26,TRUE,FALSE)</formula>
    </cfRule>
  </conditionalFormatting>
  <conditionalFormatting sqref="E207 G207 I207">
    <cfRule type="expression" dxfId="662" priority="708" stopIfTrue="1">
      <formula>$G$184&gt;$B$26</formula>
    </cfRule>
  </conditionalFormatting>
  <conditionalFormatting sqref="A207:C207 E207 G207 I207">
    <cfRule type="expression" dxfId="661" priority="707">
      <formula>$A207=""</formula>
    </cfRule>
  </conditionalFormatting>
  <conditionalFormatting sqref="A209:C209">
    <cfRule type="expression" dxfId="660" priority="706" stopIfTrue="1">
      <formula>IF($G$184&gt;$B$26,TRUE,FALSE)</formula>
    </cfRule>
  </conditionalFormatting>
  <conditionalFormatting sqref="E209 G209 I209">
    <cfRule type="expression" dxfId="659" priority="705" stopIfTrue="1">
      <formula>$G$184&gt;$B$26</formula>
    </cfRule>
  </conditionalFormatting>
  <conditionalFormatting sqref="A209:C209 E209 G209 I209">
    <cfRule type="expression" dxfId="658" priority="704">
      <formula>$A209=""</formula>
    </cfRule>
  </conditionalFormatting>
  <conditionalFormatting sqref="A210:C210">
    <cfRule type="expression" dxfId="657" priority="703" stopIfTrue="1">
      <formula>IF($G$184&gt;$B$26,TRUE,FALSE)</formula>
    </cfRule>
  </conditionalFormatting>
  <conditionalFormatting sqref="E210 G210 I210">
    <cfRule type="expression" dxfId="656" priority="702" stopIfTrue="1">
      <formula>$G$184&gt;$B$26</formula>
    </cfRule>
  </conditionalFormatting>
  <conditionalFormatting sqref="A210:C210 E210 G210 I210">
    <cfRule type="expression" dxfId="655" priority="701">
      <formula>$A210=""</formula>
    </cfRule>
  </conditionalFormatting>
  <conditionalFormatting sqref="A211:C211">
    <cfRule type="expression" dxfId="654" priority="700" stopIfTrue="1">
      <formula>IF($G$184&gt;$B$26,TRUE,FALSE)</formula>
    </cfRule>
  </conditionalFormatting>
  <conditionalFormatting sqref="E211 G211 I211">
    <cfRule type="expression" dxfId="653" priority="699" stopIfTrue="1">
      <formula>$G$184&gt;$B$26</formula>
    </cfRule>
  </conditionalFormatting>
  <conditionalFormatting sqref="A211:C211 E211 G211 I211">
    <cfRule type="expression" dxfId="652" priority="698">
      <formula>$A211=""</formula>
    </cfRule>
  </conditionalFormatting>
  <conditionalFormatting sqref="A212:C212">
    <cfRule type="expression" dxfId="651" priority="697" stopIfTrue="1">
      <formula>IF($G$184&gt;$B$26,TRUE,FALSE)</formula>
    </cfRule>
  </conditionalFormatting>
  <conditionalFormatting sqref="E212 G212 I212">
    <cfRule type="expression" dxfId="650" priority="696" stopIfTrue="1">
      <formula>$G$184&gt;$B$26</formula>
    </cfRule>
  </conditionalFormatting>
  <conditionalFormatting sqref="A212:C212 E212 G212 I212">
    <cfRule type="expression" dxfId="649" priority="695">
      <formula>$A212=""</formula>
    </cfRule>
  </conditionalFormatting>
  <conditionalFormatting sqref="A214:C214">
    <cfRule type="expression" dxfId="648" priority="694" stopIfTrue="1">
      <formula>IF($G$184&gt;$B$26,TRUE,FALSE)</formula>
    </cfRule>
  </conditionalFormatting>
  <conditionalFormatting sqref="E214 G214 I214">
    <cfRule type="expression" dxfId="647" priority="693" stopIfTrue="1">
      <formula>$G$184&gt;$B$26</formula>
    </cfRule>
  </conditionalFormatting>
  <conditionalFormatting sqref="A214:C214 E214 G214 I214">
    <cfRule type="expression" dxfId="646" priority="692">
      <formula>$A214=""</formula>
    </cfRule>
  </conditionalFormatting>
  <conditionalFormatting sqref="A215:C215">
    <cfRule type="expression" dxfId="645" priority="691" stopIfTrue="1">
      <formula>IF($G$184&gt;$B$26,TRUE,FALSE)</formula>
    </cfRule>
  </conditionalFormatting>
  <conditionalFormatting sqref="E215 G215 I215">
    <cfRule type="expression" dxfId="644" priority="690" stopIfTrue="1">
      <formula>$G$184&gt;$B$26</formula>
    </cfRule>
  </conditionalFormatting>
  <conditionalFormatting sqref="A215:C215 E215 G215 I215">
    <cfRule type="expression" dxfId="643" priority="689">
      <formula>$A215=""</formula>
    </cfRule>
  </conditionalFormatting>
  <conditionalFormatting sqref="A216:C216">
    <cfRule type="expression" dxfId="642" priority="688" stopIfTrue="1">
      <formula>IF($G$184&gt;$B$26,TRUE,FALSE)</formula>
    </cfRule>
  </conditionalFormatting>
  <conditionalFormatting sqref="E216 G216 I216">
    <cfRule type="expression" dxfId="641" priority="687" stopIfTrue="1">
      <formula>$G$184&gt;$B$26</formula>
    </cfRule>
  </conditionalFormatting>
  <conditionalFormatting sqref="A216:C216 E216 G216 I216">
    <cfRule type="expression" dxfId="640" priority="686">
      <formula>$A216=""</formula>
    </cfRule>
  </conditionalFormatting>
  <conditionalFormatting sqref="A217:C217">
    <cfRule type="expression" dxfId="639" priority="685" stopIfTrue="1">
      <formula>IF($G$184&gt;$B$26,TRUE,FALSE)</formula>
    </cfRule>
  </conditionalFormatting>
  <conditionalFormatting sqref="E217 G217 I217">
    <cfRule type="expression" dxfId="638" priority="684" stopIfTrue="1">
      <formula>$G$184&gt;$B$26</formula>
    </cfRule>
  </conditionalFormatting>
  <conditionalFormatting sqref="A217:C217 E217 G217 I217">
    <cfRule type="expression" dxfId="637" priority="683">
      <formula>$A217=""</formula>
    </cfRule>
  </conditionalFormatting>
  <conditionalFormatting sqref="A219:C219">
    <cfRule type="expression" dxfId="636" priority="682" stopIfTrue="1">
      <formula>IF($G$184&gt;$B$26,TRUE,FALSE)</formula>
    </cfRule>
  </conditionalFormatting>
  <conditionalFormatting sqref="E219 G219 I219">
    <cfRule type="expression" dxfId="635" priority="681" stopIfTrue="1">
      <formula>$G$184&gt;$B$26</formula>
    </cfRule>
  </conditionalFormatting>
  <conditionalFormatting sqref="A219:C219 E219 G219 I219">
    <cfRule type="expression" dxfId="634" priority="680">
      <formula>$A219=""</formula>
    </cfRule>
  </conditionalFormatting>
  <conditionalFormatting sqref="A220:C220">
    <cfRule type="expression" dxfId="633" priority="679" stopIfTrue="1">
      <formula>IF($G$184&gt;$B$26,TRUE,FALSE)</formula>
    </cfRule>
  </conditionalFormatting>
  <conditionalFormatting sqref="E220 G220 I220">
    <cfRule type="expression" dxfId="632" priority="678" stopIfTrue="1">
      <formula>$G$184&gt;$B$26</formula>
    </cfRule>
  </conditionalFormatting>
  <conditionalFormatting sqref="A220:C220 E220 G220 I220">
    <cfRule type="expression" dxfId="631" priority="677">
      <formula>$A220=""</formula>
    </cfRule>
  </conditionalFormatting>
  <conditionalFormatting sqref="A221:C221">
    <cfRule type="expression" dxfId="630" priority="676" stopIfTrue="1">
      <formula>IF($G$184&gt;$B$26,TRUE,FALSE)</formula>
    </cfRule>
  </conditionalFormatting>
  <conditionalFormatting sqref="E221 G221 I221">
    <cfRule type="expression" dxfId="629" priority="675" stopIfTrue="1">
      <formula>$G$184&gt;$B$26</formula>
    </cfRule>
  </conditionalFormatting>
  <conditionalFormatting sqref="A221:C221 E221 G221 I221">
    <cfRule type="expression" dxfId="628" priority="674">
      <formula>$A221=""</formula>
    </cfRule>
  </conditionalFormatting>
  <conditionalFormatting sqref="A241:C260 E241:E260 G241:G260 I241:I260">
    <cfRule type="expression" dxfId="627" priority="673">
      <formula>$A241=""</formula>
    </cfRule>
  </conditionalFormatting>
  <conditionalFormatting sqref="A280:C299 E280:E299 G280:G299 I280:I299">
    <cfRule type="expression" dxfId="626" priority="672">
      <formula>$A280=""</formula>
    </cfRule>
  </conditionalFormatting>
  <conditionalFormatting sqref="A319:C338 E319:E338 G319:G338 I319:I338">
    <cfRule type="expression" dxfId="625" priority="671">
      <formula>$A319=""</formula>
    </cfRule>
  </conditionalFormatting>
  <conditionalFormatting sqref="A358:C377 E358:E377 G358:G377 I358:I377">
    <cfRule type="expression" dxfId="624" priority="670">
      <formula>$A358=""</formula>
    </cfRule>
  </conditionalFormatting>
  <conditionalFormatting sqref="A397:C416 E397:E416 G397:G416 I397:I416">
    <cfRule type="expression" dxfId="623" priority="669">
      <formula>$A397=""</formula>
    </cfRule>
  </conditionalFormatting>
  <conditionalFormatting sqref="A436:C455 E436:E455 G436:G455 I436:I455">
    <cfRule type="expression" dxfId="622" priority="668">
      <formula>$A436=""</formula>
    </cfRule>
  </conditionalFormatting>
  <conditionalFormatting sqref="E42:U61">
    <cfRule type="expression" dxfId="621" priority="667">
      <formula>E$41=""</formula>
    </cfRule>
  </conditionalFormatting>
  <conditionalFormatting sqref="D433:E435 H433:I435 E436:E455 I436:I455">
    <cfRule type="expression" dxfId="620" priority="1331">
      <formula>IF(#REF!="Scenario 2",TRUE,FALSE)</formula>
    </cfRule>
  </conditionalFormatting>
  <conditionalFormatting sqref="F433:I435 G436:G455 I436:I455">
    <cfRule type="expression" dxfId="619" priority="1333">
      <formula>IF(#REF!="Scenario 1",TRUE,FALSE)</formula>
    </cfRule>
  </conditionalFormatting>
  <conditionalFormatting sqref="D433:G435 E436:E455 G436:G455">
    <cfRule type="expression" dxfId="618" priority="1336">
      <formula>IF(#REF!="Scenario 3",TRUE,FALSE)</formula>
    </cfRule>
  </conditionalFormatting>
  <conditionalFormatting sqref="H91">
    <cfRule type="expression" dxfId="617" priority="648">
      <formula>IF($B$67="Scenario 3",TRUE,FALSE)</formula>
    </cfRule>
  </conditionalFormatting>
  <conditionalFormatting sqref="H96">
    <cfRule type="expression" dxfId="616" priority="647">
      <formula>IF($B$67="Scenario 3",TRUE,FALSE)</formula>
    </cfRule>
  </conditionalFormatting>
  <conditionalFormatting sqref="H101">
    <cfRule type="expression" dxfId="615" priority="646">
      <formula>IF($B$67="Scenario 3",TRUE,FALSE)</formula>
    </cfRule>
  </conditionalFormatting>
  <conditionalFormatting sqref="F101">
    <cfRule type="expression" dxfId="614" priority="645">
      <formula>IF($B$67="Scenario 3",TRUE,FALSE)</formula>
    </cfRule>
  </conditionalFormatting>
  <conditionalFormatting sqref="F96">
    <cfRule type="expression" dxfId="613" priority="644">
      <formula>IF($B$67="Scenario 3",TRUE,FALSE)</formula>
    </cfRule>
  </conditionalFormatting>
  <conditionalFormatting sqref="D124:D129 D131:D134 D136:D139 D141:D143">
    <cfRule type="expression" dxfId="612" priority="540">
      <formula>IF($B$67="Scenario 3",TRUE,FALSE)</formula>
    </cfRule>
  </conditionalFormatting>
  <conditionalFormatting sqref="D124:D129 D131:D134 D136:D139 D141:D143">
    <cfRule type="expression" dxfId="611" priority="541">
      <formula>$A124=""</formula>
    </cfRule>
  </conditionalFormatting>
  <conditionalFormatting sqref="D125">
    <cfRule type="expression" dxfId="610" priority="539">
      <formula>$A125=""</formula>
    </cfRule>
  </conditionalFormatting>
  <conditionalFormatting sqref="D126">
    <cfRule type="expression" dxfId="609" priority="538">
      <formula>$A126=""</formula>
    </cfRule>
  </conditionalFormatting>
  <conditionalFormatting sqref="D127">
    <cfRule type="expression" dxfId="608" priority="537">
      <formula>$A127=""</formula>
    </cfRule>
  </conditionalFormatting>
  <conditionalFormatting sqref="D128">
    <cfRule type="expression" dxfId="607" priority="536">
      <formula>$A128=""</formula>
    </cfRule>
  </conditionalFormatting>
  <conditionalFormatting sqref="D129">
    <cfRule type="expression" dxfId="606" priority="535">
      <formula>$A129=""</formula>
    </cfRule>
  </conditionalFormatting>
  <conditionalFormatting sqref="D131">
    <cfRule type="expression" dxfId="605" priority="534">
      <formula>$A131=""</formula>
    </cfRule>
  </conditionalFormatting>
  <conditionalFormatting sqref="D132">
    <cfRule type="expression" dxfId="604" priority="533">
      <formula>$A132=""</formula>
    </cfRule>
  </conditionalFormatting>
  <conditionalFormatting sqref="D133">
    <cfRule type="expression" dxfId="603" priority="532">
      <formula>$A133=""</formula>
    </cfRule>
  </conditionalFormatting>
  <conditionalFormatting sqref="D134">
    <cfRule type="expression" dxfId="602" priority="531">
      <formula>$A134=""</formula>
    </cfRule>
  </conditionalFormatting>
  <conditionalFormatting sqref="D136">
    <cfRule type="expression" dxfId="601" priority="530">
      <formula>$A136=""</formula>
    </cfRule>
  </conditionalFormatting>
  <conditionalFormatting sqref="D137">
    <cfRule type="expression" dxfId="600" priority="529">
      <formula>$A137=""</formula>
    </cfRule>
  </conditionalFormatting>
  <conditionalFormatting sqref="D138">
    <cfRule type="expression" dxfId="599" priority="528">
      <formula>$A138=""</formula>
    </cfRule>
  </conditionalFormatting>
  <conditionalFormatting sqref="D139">
    <cfRule type="expression" dxfId="598" priority="527">
      <formula>$A139=""</formula>
    </cfRule>
  </conditionalFormatting>
  <conditionalFormatting sqref="D141">
    <cfRule type="expression" dxfId="597" priority="526">
      <formula>$A141=""</formula>
    </cfRule>
  </conditionalFormatting>
  <conditionalFormatting sqref="D142">
    <cfRule type="expression" dxfId="596" priority="525">
      <formula>$A142=""</formula>
    </cfRule>
  </conditionalFormatting>
  <conditionalFormatting sqref="D143">
    <cfRule type="expression" dxfId="595" priority="524">
      <formula>$A143=""</formula>
    </cfRule>
  </conditionalFormatting>
  <conditionalFormatting sqref="F124:F143">
    <cfRule type="expression" dxfId="594" priority="522">
      <formula>IF($B$67="Scenario 1",TRUE,FALSE)</formula>
    </cfRule>
  </conditionalFormatting>
  <conditionalFormatting sqref="F124:F143">
    <cfRule type="expression" dxfId="593" priority="521">
      <formula>IF($B$67="Scenario 3",TRUE,FALSE)</formula>
    </cfRule>
  </conditionalFormatting>
  <conditionalFormatting sqref="F124:F143">
    <cfRule type="expression" dxfId="592" priority="523">
      <formula>$A124=""</formula>
    </cfRule>
  </conditionalFormatting>
  <conditionalFormatting sqref="F125">
    <cfRule type="expression" dxfId="591" priority="520">
      <formula>$A125=""</formula>
    </cfRule>
  </conditionalFormatting>
  <conditionalFormatting sqref="F126">
    <cfRule type="expression" dxfId="590" priority="519">
      <formula>$A126=""</formula>
    </cfRule>
  </conditionalFormatting>
  <conditionalFormatting sqref="F127">
    <cfRule type="expression" dxfId="589" priority="518">
      <formula>$A127=""</formula>
    </cfRule>
  </conditionalFormatting>
  <conditionalFormatting sqref="F128">
    <cfRule type="expression" dxfId="588" priority="517">
      <formula>$A128=""</formula>
    </cfRule>
  </conditionalFormatting>
  <conditionalFormatting sqref="F129">
    <cfRule type="expression" dxfId="587" priority="516">
      <formula>$A129=""</formula>
    </cfRule>
  </conditionalFormatting>
  <conditionalFormatting sqref="F131">
    <cfRule type="expression" dxfId="586" priority="515">
      <formula>$A131=""</formula>
    </cfRule>
  </conditionalFormatting>
  <conditionalFormatting sqref="F132">
    <cfRule type="expression" dxfId="585" priority="514">
      <formula>$A132=""</formula>
    </cfRule>
  </conditionalFormatting>
  <conditionalFormatting sqref="F133">
    <cfRule type="expression" dxfId="584" priority="513">
      <formula>$A133=""</formula>
    </cfRule>
  </conditionalFormatting>
  <conditionalFormatting sqref="F134">
    <cfRule type="expression" dxfId="583" priority="512">
      <formula>$A134=""</formula>
    </cfRule>
  </conditionalFormatting>
  <conditionalFormatting sqref="F136">
    <cfRule type="expression" dxfId="582" priority="511">
      <formula>$A136=""</formula>
    </cfRule>
  </conditionalFormatting>
  <conditionalFormatting sqref="F137">
    <cfRule type="expression" dxfId="581" priority="510">
      <formula>$A137=""</formula>
    </cfRule>
  </conditionalFormatting>
  <conditionalFormatting sqref="F138">
    <cfRule type="expression" dxfId="580" priority="509">
      <formula>$A138=""</formula>
    </cfRule>
  </conditionalFormatting>
  <conditionalFormatting sqref="F139">
    <cfRule type="expression" dxfId="579" priority="508">
      <formula>$A139=""</formula>
    </cfRule>
  </conditionalFormatting>
  <conditionalFormatting sqref="F141">
    <cfRule type="expression" dxfId="578" priority="507">
      <formula>$A141=""</formula>
    </cfRule>
  </conditionalFormatting>
  <conditionalFormatting sqref="F142">
    <cfRule type="expression" dxfId="577" priority="506">
      <formula>$A142=""</formula>
    </cfRule>
  </conditionalFormatting>
  <conditionalFormatting sqref="F143">
    <cfRule type="expression" dxfId="576" priority="505">
      <formula>$A143=""</formula>
    </cfRule>
  </conditionalFormatting>
  <conditionalFormatting sqref="F140">
    <cfRule type="expression" dxfId="575" priority="504">
      <formula>IF($B$67="Scenario 3",TRUE,FALSE)</formula>
    </cfRule>
  </conditionalFormatting>
  <conditionalFormatting sqref="F135">
    <cfRule type="expression" dxfId="574" priority="503">
      <formula>IF($B$67="Scenario 3",TRUE,FALSE)</formula>
    </cfRule>
  </conditionalFormatting>
  <conditionalFormatting sqref="H124:H143">
    <cfRule type="expression" dxfId="573" priority="501">
      <formula>IF($B$67="Scenario 1",TRUE,FALSE)</formula>
    </cfRule>
  </conditionalFormatting>
  <conditionalFormatting sqref="H124:H143">
    <cfRule type="expression" dxfId="572" priority="502">
      <formula>$A124=""</formula>
    </cfRule>
  </conditionalFormatting>
  <conditionalFormatting sqref="H125">
    <cfRule type="expression" dxfId="571" priority="500">
      <formula>$A125=""</formula>
    </cfRule>
  </conditionalFormatting>
  <conditionalFormatting sqref="H126">
    <cfRule type="expression" dxfId="570" priority="499">
      <formula>$A126=""</formula>
    </cfRule>
  </conditionalFormatting>
  <conditionalFormatting sqref="H127">
    <cfRule type="expression" dxfId="569" priority="498">
      <formula>$A127=""</formula>
    </cfRule>
  </conditionalFormatting>
  <conditionalFormatting sqref="H128">
    <cfRule type="expression" dxfId="568" priority="497">
      <formula>$A128=""</formula>
    </cfRule>
  </conditionalFormatting>
  <conditionalFormatting sqref="H129">
    <cfRule type="expression" dxfId="567" priority="496">
      <formula>$A129=""</formula>
    </cfRule>
  </conditionalFormatting>
  <conditionalFormatting sqref="H131">
    <cfRule type="expression" dxfId="566" priority="495">
      <formula>$A131=""</formula>
    </cfRule>
  </conditionalFormatting>
  <conditionalFormatting sqref="H132">
    <cfRule type="expression" dxfId="565" priority="494">
      <formula>$A132=""</formula>
    </cfRule>
  </conditionalFormatting>
  <conditionalFormatting sqref="H133">
    <cfRule type="expression" dxfId="564" priority="493">
      <formula>$A133=""</formula>
    </cfRule>
  </conditionalFormatting>
  <conditionalFormatting sqref="H134">
    <cfRule type="expression" dxfId="563" priority="492">
      <formula>$A134=""</formula>
    </cfRule>
  </conditionalFormatting>
  <conditionalFormatting sqref="H136">
    <cfRule type="expression" dxfId="562" priority="491">
      <formula>$A136=""</formula>
    </cfRule>
  </conditionalFormatting>
  <conditionalFormatting sqref="H137">
    <cfRule type="expression" dxfId="561" priority="490">
      <formula>$A137=""</formula>
    </cfRule>
  </conditionalFormatting>
  <conditionalFormatting sqref="H138">
    <cfRule type="expression" dxfId="560" priority="489">
      <formula>$A138=""</formula>
    </cfRule>
  </conditionalFormatting>
  <conditionalFormatting sqref="H139">
    <cfRule type="expression" dxfId="559" priority="488">
      <formula>$A139=""</formula>
    </cfRule>
  </conditionalFormatting>
  <conditionalFormatting sqref="H141">
    <cfRule type="expression" dxfId="558" priority="487">
      <formula>$A141=""</formula>
    </cfRule>
  </conditionalFormatting>
  <conditionalFormatting sqref="H142">
    <cfRule type="expression" dxfId="557" priority="486">
      <formula>$A142=""</formula>
    </cfRule>
  </conditionalFormatting>
  <conditionalFormatting sqref="H143">
    <cfRule type="expression" dxfId="556" priority="485">
      <formula>$A143=""</formula>
    </cfRule>
  </conditionalFormatting>
  <conditionalFormatting sqref="H130">
    <cfRule type="expression" dxfId="555" priority="484">
      <formula>IF($B$67="Scenario 3",TRUE,FALSE)</formula>
    </cfRule>
  </conditionalFormatting>
  <conditionalFormatting sqref="H135">
    <cfRule type="expression" dxfId="554" priority="483">
      <formula>IF($B$67="Scenario 3",TRUE,FALSE)</formula>
    </cfRule>
  </conditionalFormatting>
  <conditionalFormatting sqref="H140">
    <cfRule type="expression" dxfId="553" priority="482">
      <formula>IF($B$67="Scenario 3",TRUE,FALSE)</formula>
    </cfRule>
  </conditionalFormatting>
  <conditionalFormatting sqref="D163:D168 D170:D173 D175:D178 D180:D182">
    <cfRule type="expression" dxfId="552" priority="480">
      <formula>IF($B$67="Scenario 3",TRUE,FALSE)</formula>
    </cfRule>
  </conditionalFormatting>
  <conditionalFormatting sqref="D163:D168 D170:D173 D175:D178 D180:D182">
    <cfRule type="expression" dxfId="551" priority="481">
      <formula>$A163=""</formula>
    </cfRule>
  </conditionalFormatting>
  <conditionalFormatting sqref="D164">
    <cfRule type="expression" dxfId="550" priority="479">
      <formula>$A164=""</formula>
    </cfRule>
  </conditionalFormatting>
  <conditionalFormatting sqref="D165">
    <cfRule type="expression" dxfId="549" priority="478">
      <formula>$A165=""</formula>
    </cfRule>
  </conditionalFormatting>
  <conditionalFormatting sqref="D166">
    <cfRule type="expression" dxfId="548" priority="477">
      <formula>$A166=""</formula>
    </cfRule>
  </conditionalFormatting>
  <conditionalFormatting sqref="D167">
    <cfRule type="expression" dxfId="547" priority="476">
      <formula>$A167=""</formula>
    </cfRule>
  </conditionalFormatting>
  <conditionalFormatting sqref="D168">
    <cfRule type="expression" dxfId="546" priority="475">
      <formula>$A168=""</formula>
    </cfRule>
  </conditionalFormatting>
  <conditionalFormatting sqref="D170">
    <cfRule type="expression" dxfId="545" priority="474">
      <formula>$A170=""</formula>
    </cfRule>
  </conditionalFormatting>
  <conditionalFormatting sqref="D171">
    <cfRule type="expression" dxfId="544" priority="473">
      <formula>$A171=""</formula>
    </cfRule>
  </conditionalFormatting>
  <conditionalFormatting sqref="D172">
    <cfRule type="expression" dxfId="543" priority="472">
      <formula>$A172=""</formula>
    </cfRule>
  </conditionalFormatting>
  <conditionalFormatting sqref="D173">
    <cfRule type="expression" dxfId="542" priority="471">
      <formula>$A173=""</formula>
    </cfRule>
  </conditionalFormatting>
  <conditionalFormatting sqref="D175">
    <cfRule type="expression" dxfId="541" priority="470">
      <formula>$A175=""</formula>
    </cfRule>
  </conditionalFormatting>
  <conditionalFormatting sqref="D176">
    <cfRule type="expression" dxfId="540" priority="469">
      <formula>$A176=""</formula>
    </cfRule>
  </conditionalFormatting>
  <conditionalFormatting sqref="D177">
    <cfRule type="expression" dxfId="539" priority="468">
      <formula>$A177=""</formula>
    </cfRule>
  </conditionalFormatting>
  <conditionalFormatting sqref="D178">
    <cfRule type="expression" dxfId="538" priority="467">
      <formula>$A178=""</formula>
    </cfRule>
  </conditionalFormatting>
  <conditionalFormatting sqref="D180">
    <cfRule type="expression" dxfId="537" priority="466">
      <formula>$A180=""</formula>
    </cfRule>
  </conditionalFormatting>
  <conditionalFormatting sqref="D181">
    <cfRule type="expression" dxfId="536" priority="465">
      <formula>$A181=""</formula>
    </cfRule>
  </conditionalFormatting>
  <conditionalFormatting sqref="D182">
    <cfRule type="expression" dxfId="535" priority="464">
      <formula>$A182=""</formula>
    </cfRule>
  </conditionalFormatting>
  <conditionalFormatting sqref="F163:F182">
    <cfRule type="expression" dxfId="534" priority="462">
      <formula>IF($B$67="Scenario 1",TRUE,FALSE)</formula>
    </cfRule>
  </conditionalFormatting>
  <conditionalFormatting sqref="F163:F182">
    <cfRule type="expression" dxfId="533" priority="461">
      <formula>IF($B$67="Scenario 3",TRUE,FALSE)</formula>
    </cfRule>
  </conditionalFormatting>
  <conditionalFormatting sqref="F163:F182">
    <cfRule type="expression" dxfId="532" priority="463">
      <formula>$A163=""</formula>
    </cfRule>
  </conditionalFormatting>
  <conditionalFormatting sqref="F164">
    <cfRule type="expression" dxfId="531" priority="460">
      <formula>$A164=""</formula>
    </cfRule>
  </conditionalFormatting>
  <conditionalFormatting sqref="F165">
    <cfRule type="expression" dxfId="530" priority="459">
      <formula>$A165=""</formula>
    </cfRule>
  </conditionalFormatting>
  <conditionalFormatting sqref="F166">
    <cfRule type="expression" dxfId="529" priority="458">
      <formula>$A166=""</formula>
    </cfRule>
  </conditionalFormatting>
  <conditionalFormatting sqref="F167">
    <cfRule type="expression" dxfId="528" priority="457">
      <formula>$A167=""</formula>
    </cfRule>
  </conditionalFormatting>
  <conditionalFormatting sqref="F168">
    <cfRule type="expression" dxfId="527" priority="456">
      <formula>$A168=""</formula>
    </cfRule>
  </conditionalFormatting>
  <conditionalFormatting sqref="F170">
    <cfRule type="expression" dxfId="526" priority="455">
      <formula>$A170=""</formula>
    </cfRule>
  </conditionalFormatting>
  <conditionalFormatting sqref="F171">
    <cfRule type="expression" dxfId="525" priority="454">
      <formula>$A171=""</formula>
    </cfRule>
  </conditionalFormatting>
  <conditionalFormatting sqref="F172">
    <cfRule type="expression" dxfId="524" priority="453">
      <formula>$A172=""</formula>
    </cfRule>
  </conditionalFormatting>
  <conditionalFormatting sqref="F173">
    <cfRule type="expression" dxfId="523" priority="452">
      <formula>$A173=""</formula>
    </cfRule>
  </conditionalFormatting>
  <conditionalFormatting sqref="F175">
    <cfRule type="expression" dxfId="522" priority="451">
      <formula>$A175=""</formula>
    </cfRule>
  </conditionalFormatting>
  <conditionalFormatting sqref="F176">
    <cfRule type="expression" dxfId="521" priority="450">
      <formula>$A176=""</formula>
    </cfRule>
  </conditionalFormatting>
  <conditionalFormatting sqref="F177">
    <cfRule type="expression" dxfId="520" priority="449">
      <formula>$A177=""</formula>
    </cfRule>
  </conditionalFormatting>
  <conditionalFormatting sqref="F178">
    <cfRule type="expression" dxfId="519" priority="448">
      <formula>$A178=""</formula>
    </cfRule>
  </conditionalFormatting>
  <conditionalFormatting sqref="F180">
    <cfRule type="expression" dxfId="518" priority="447">
      <formula>$A180=""</formula>
    </cfRule>
  </conditionalFormatting>
  <conditionalFormatting sqref="F181">
    <cfRule type="expression" dxfId="517" priority="446">
      <formula>$A181=""</formula>
    </cfRule>
  </conditionalFormatting>
  <conditionalFormatting sqref="F182">
    <cfRule type="expression" dxfId="516" priority="445">
      <formula>$A182=""</formula>
    </cfRule>
  </conditionalFormatting>
  <conditionalFormatting sqref="F179">
    <cfRule type="expression" dxfId="515" priority="444">
      <formula>IF($B$67="Scenario 3",TRUE,FALSE)</formula>
    </cfRule>
  </conditionalFormatting>
  <conditionalFormatting sqref="F174">
    <cfRule type="expression" dxfId="514" priority="443">
      <formula>IF($B$67="Scenario 3",TRUE,FALSE)</formula>
    </cfRule>
  </conditionalFormatting>
  <conditionalFormatting sqref="H163:H182">
    <cfRule type="expression" dxfId="513" priority="441">
      <formula>IF($B$67="Scenario 1",TRUE,FALSE)</formula>
    </cfRule>
  </conditionalFormatting>
  <conditionalFormatting sqref="H163:H182">
    <cfRule type="expression" dxfId="512" priority="442">
      <formula>$A163=""</formula>
    </cfRule>
  </conditionalFormatting>
  <conditionalFormatting sqref="H164">
    <cfRule type="expression" dxfId="511" priority="440">
      <formula>$A164=""</formula>
    </cfRule>
  </conditionalFormatting>
  <conditionalFormatting sqref="H165">
    <cfRule type="expression" dxfId="510" priority="439">
      <formula>$A165=""</formula>
    </cfRule>
  </conditionalFormatting>
  <conditionalFormatting sqref="H166">
    <cfRule type="expression" dxfId="509" priority="438">
      <formula>$A166=""</formula>
    </cfRule>
  </conditionalFormatting>
  <conditionalFormatting sqref="H167">
    <cfRule type="expression" dxfId="508" priority="437">
      <formula>$A167=""</formula>
    </cfRule>
  </conditionalFormatting>
  <conditionalFormatting sqref="H168">
    <cfRule type="expression" dxfId="507" priority="436">
      <formula>$A168=""</formula>
    </cfRule>
  </conditionalFormatting>
  <conditionalFormatting sqref="H170">
    <cfRule type="expression" dxfId="506" priority="435">
      <formula>$A170=""</formula>
    </cfRule>
  </conditionalFormatting>
  <conditionalFormatting sqref="H171">
    <cfRule type="expression" dxfId="505" priority="434">
      <formula>$A171=""</formula>
    </cfRule>
  </conditionalFormatting>
  <conditionalFormatting sqref="H172">
    <cfRule type="expression" dxfId="504" priority="433">
      <formula>$A172=""</formula>
    </cfRule>
  </conditionalFormatting>
  <conditionalFormatting sqref="H173">
    <cfRule type="expression" dxfId="503" priority="432">
      <formula>$A173=""</formula>
    </cfRule>
  </conditionalFormatting>
  <conditionalFormatting sqref="H175">
    <cfRule type="expression" dxfId="502" priority="431">
      <formula>$A175=""</formula>
    </cfRule>
  </conditionalFormatting>
  <conditionalFormatting sqref="H176">
    <cfRule type="expression" dxfId="501" priority="430">
      <formula>$A176=""</formula>
    </cfRule>
  </conditionalFormatting>
  <conditionalFormatting sqref="H177">
    <cfRule type="expression" dxfId="500" priority="429">
      <formula>$A177=""</formula>
    </cfRule>
  </conditionalFormatting>
  <conditionalFormatting sqref="H178">
    <cfRule type="expression" dxfId="499" priority="428">
      <formula>$A178=""</formula>
    </cfRule>
  </conditionalFormatting>
  <conditionalFormatting sqref="H180">
    <cfRule type="expression" dxfId="498" priority="427">
      <formula>$A180=""</formula>
    </cfRule>
  </conditionalFormatting>
  <conditionalFormatting sqref="H181">
    <cfRule type="expression" dxfId="497" priority="426">
      <formula>$A181=""</formula>
    </cfRule>
  </conditionalFormatting>
  <conditionalFormatting sqref="H182">
    <cfRule type="expression" dxfId="496" priority="425">
      <formula>$A182=""</formula>
    </cfRule>
  </conditionalFormatting>
  <conditionalFormatting sqref="H169">
    <cfRule type="expression" dxfId="495" priority="424">
      <formula>IF($B$67="Scenario 3",TRUE,FALSE)</formula>
    </cfRule>
  </conditionalFormatting>
  <conditionalFormatting sqref="H174">
    <cfRule type="expression" dxfId="494" priority="423">
      <formula>IF($B$67="Scenario 3",TRUE,FALSE)</formula>
    </cfRule>
  </conditionalFormatting>
  <conditionalFormatting sqref="H179">
    <cfRule type="expression" dxfId="493" priority="422">
      <formula>IF($B$67="Scenario 3",TRUE,FALSE)</formula>
    </cfRule>
  </conditionalFormatting>
  <conditionalFormatting sqref="D202:D207 D209:D212 D214:D217 D219:D221">
    <cfRule type="expression" dxfId="492" priority="420">
      <formula>IF($B$67="Scenario 3",TRUE,FALSE)</formula>
    </cfRule>
  </conditionalFormatting>
  <conditionalFormatting sqref="D202:D207 D209:D212 D214:D217 D219:D221">
    <cfRule type="expression" dxfId="491" priority="421">
      <formula>$A202=""</formula>
    </cfRule>
  </conditionalFormatting>
  <conditionalFormatting sqref="D203">
    <cfRule type="expression" dxfId="490" priority="419">
      <formula>$A203=""</formula>
    </cfRule>
  </conditionalFormatting>
  <conditionalFormatting sqref="D204">
    <cfRule type="expression" dxfId="489" priority="418">
      <formula>$A204=""</formula>
    </cfRule>
  </conditionalFormatting>
  <conditionalFormatting sqref="D205">
    <cfRule type="expression" dxfId="488" priority="417">
      <formula>$A205=""</formula>
    </cfRule>
  </conditionalFormatting>
  <conditionalFormatting sqref="D206">
    <cfRule type="expression" dxfId="487" priority="416">
      <formula>$A206=""</formula>
    </cfRule>
  </conditionalFormatting>
  <conditionalFormatting sqref="D207">
    <cfRule type="expression" dxfId="486" priority="415">
      <formula>$A207=""</formula>
    </cfRule>
  </conditionalFormatting>
  <conditionalFormatting sqref="D209">
    <cfRule type="expression" dxfId="485" priority="414">
      <formula>$A209=""</formula>
    </cfRule>
  </conditionalFormatting>
  <conditionalFormatting sqref="D210">
    <cfRule type="expression" dxfId="484" priority="413">
      <formula>$A210=""</formula>
    </cfRule>
  </conditionalFormatting>
  <conditionalFormatting sqref="D211">
    <cfRule type="expression" dxfId="483" priority="412">
      <formula>$A211=""</formula>
    </cfRule>
  </conditionalFormatting>
  <conditionalFormatting sqref="D212">
    <cfRule type="expression" dxfId="482" priority="411">
      <formula>$A212=""</formula>
    </cfRule>
  </conditionalFormatting>
  <conditionalFormatting sqref="D214">
    <cfRule type="expression" dxfId="481" priority="410">
      <formula>$A214=""</formula>
    </cfRule>
  </conditionalFormatting>
  <conditionalFormatting sqref="D215">
    <cfRule type="expression" dxfId="480" priority="409">
      <formula>$A215=""</formula>
    </cfRule>
  </conditionalFormatting>
  <conditionalFormatting sqref="D216">
    <cfRule type="expression" dxfId="479" priority="408">
      <formula>$A216=""</formula>
    </cfRule>
  </conditionalFormatting>
  <conditionalFormatting sqref="D217">
    <cfRule type="expression" dxfId="478" priority="407">
      <formula>$A217=""</formula>
    </cfRule>
  </conditionalFormatting>
  <conditionalFormatting sqref="D219">
    <cfRule type="expression" dxfId="477" priority="406">
      <formula>$A219=""</formula>
    </cfRule>
  </conditionalFormatting>
  <conditionalFormatting sqref="D220">
    <cfRule type="expression" dxfId="476" priority="405">
      <formula>$A220=""</formula>
    </cfRule>
  </conditionalFormatting>
  <conditionalFormatting sqref="D221">
    <cfRule type="expression" dxfId="475" priority="404">
      <formula>$A221=""</formula>
    </cfRule>
  </conditionalFormatting>
  <conditionalFormatting sqref="F202:F221">
    <cfRule type="expression" dxfId="474" priority="402">
      <formula>IF($B$67="Scenario 1",TRUE,FALSE)</formula>
    </cfRule>
  </conditionalFormatting>
  <conditionalFormatting sqref="F202:F221">
    <cfRule type="expression" dxfId="473" priority="401">
      <formula>IF($B$67="Scenario 3",TRUE,FALSE)</formula>
    </cfRule>
  </conditionalFormatting>
  <conditionalFormatting sqref="F202:F221">
    <cfRule type="expression" dxfId="472" priority="403">
      <formula>$A202=""</formula>
    </cfRule>
  </conditionalFormatting>
  <conditionalFormatting sqref="F203">
    <cfRule type="expression" dxfId="471" priority="400">
      <formula>$A203=""</formula>
    </cfRule>
  </conditionalFormatting>
  <conditionalFormatting sqref="F204">
    <cfRule type="expression" dxfId="470" priority="399">
      <formula>$A204=""</formula>
    </cfRule>
  </conditionalFormatting>
  <conditionalFormatting sqref="F205">
    <cfRule type="expression" dxfId="469" priority="398">
      <formula>$A205=""</formula>
    </cfRule>
  </conditionalFormatting>
  <conditionalFormatting sqref="F206">
    <cfRule type="expression" dxfId="468" priority="397">
      <formula>$A206=""</formula>
    </cfRule>
  </conditionalFormatting>
  <conditionalFormatting sqref="F207">
    <cfRule type="expression" dxfId="467" priority="396">
      <formula>$A207=""</formula>
    </cfRule>
  </conditionalFormatting>
  <conditionalFormatting sqref="F209">
    <cfRule type="expression" dxfId="466" priority="395">
      <formula>$A209=""</formula>
    </cfRule>
  </conditionalFormatting>
  <conditionalFormatting sqref="F210">
    <cfRule type="expression" dxfId="465" priority="394">
      <formula>$A210=""</formula>
    </cfRule>
  </conditionalFormatting>
  <conditionalFormatting sqref="F211">
    <cfRule type="expression" dxfId="464" priority="393">
      <formula>$A211=""</formula>
    </cfRule>
  </conditionalFormatting>
  <conditionalFormatting sqref="F212">
    <cfRule type="expression" dxfId="463" priority="392">
      <formula>$A212=""</formula>
    </cfRule>
  </conditionalFormatting>
  <conditionalFormatting sqref="F214">
    <cfRule type="expression" dxfId="462" priority="391">
      <formula>$A214=""</formula>
    </cfRule>
  </conditionalFormatting>
  <conditionalFormatting sqref="F215">
    <cfRule type="expression" dxfId="461" priority="390">
      <formula>$A215=""</formula>
    </cfRule>
  </conditionalFormatting>
  <conditionalFormatting sqref="F216">
    <cfRule type="expression" dxfId="460" priority="389">
      <formula>$A216=""</formula>
    </cfRule>
  </conditionalFormatting>
  <conditionalFormatting sqref="F217">
    <cfRule type="expression" dxfId="459" priority="388">
      <formula>$A217=""</formula>
    </cfRule>
  </conditionalFormatting>
  <conditionalFormatting sqref="F219">
    <cfRule type="expression" dxfId="458" priority="387">
      <formula>$A219=""</formula>
    </cfRule>
  </conditionalFormatting>
  <conditionalFormatting sqref="F220">
    <cfRule type="expression" dxfId="457" priority="386">
      <formula>$A220=""</formula>
    </cfRule>
  </conditionalFormatting>
  <conditionalFormatting sqref="F221">
    <cfRule type="expression" dxfId="456" priority="385">
      <formula>$A221=""</formula>
    </cfRule>
  </conditionalFormatting>
  <conditionalFormatting sqref="F218">
    <cfRule type="expression" dxfId="455" priority="384">
      <formula>IF($B$67="Scenario 3",TRUE,FALSE)</formula>
    </cfRule>
  </conditionalFormatting>
  <conditionalFormatting sqref="F213">
    <cfRule type="expression" dxfId="454" priority="383">
      <formula>IF($B$67="Scenario 3",TRUE,FALSE)</formula>
    </cfRule>
  </conditionalFormatting>
  <conditionalFormatting sqref="H202:H221">
    <cfRule type="expression" dxfId="453" priority="381">
      <formula>IF($B$67="Scenario 1",TRUE,FALSE)</formula>
    </cfRule>
  </conditionalFormatting>
  <conditionalFormatting sqref="H202:H221">
    <cfRule type="expression" dxfId="452" priority="382">
      <formula>$A202=""</formula>
    </cfRule>
  </conditionalFormatting>
  <conditionalFormatting sqref="H203">
    <cfRule type="expression" dxfId="451" priority="380">
      <formula>$A203=""</formula>
    </cfRule>
  </conditionalFormatting>
  <conditionalFormatting sqref="H204">
    <cfRule type="expression" dxfId="450" priority="379">
      <formula>$A204=""</formula>
    </cfRule>
  </conditionalFormatting>
  <conditionalFormatting sqref="H205">
    <cfRule type="expression" dxfId="449" priority="378">
      <formula>$A205=""</formula>
    </cfRule>
  </conditionalFormatting>
  <conditionalFormatting sqref="H206">
    <cfRule type="expression" dxfId="448" priority="377">
      <formula>$A206=""</formula>
    </cfRule>
  </conditionalFormatting>
  <conditionalFormatting sqref="H207">
    <cfRule type="expression" dxfId="447" priority="376">
      <formula>$A207=""</formula>
    </cfRule>
  </conditionalFormatting>
  <conditionalFormatting sqref="H209">
    <cfRule type="expression" dxfId="446" priority="375">
      <formula>$A209=""</formula>
    </cfRule>
  </conditionalFormatting>
  <conditionalFormatting sqref="H210">
    <cfRule type="expression" dxfId="445" priority="374">
      <formula>$A210=""</formula>
    </cfRule>
  </conditionalFormatting>
  <conditionalFormatting sqref="H211">
    <cfRule type="expression" dxfId="444" priority="373">
      <formula>$A211=""</formula>
    </cfRule>
  </conditionalFormatting>
  <conditionalFormatting sqref="H212">
    <cfRule type="expression" dxfId="443" priority="372">
      <formula>$A212=""</formula>
    </cfRule>
  </conditionalFormatting>
  <conditionalFormatting sqref="H214">
    <cfRule type="expression" dxfId="442" priority="371">
      <formula>$A214=""</formula>
    </cfRule>
  </conditionalFormatting>
  <conditionalFormatting sqref="H215">
    <cfRule type="expression" dxfId="441" priority="370">
      <formula>$A215=""</formula>
    </cfRule>
  </conditionalFormatting>
  <conditionalFormatting sqref="H216">
    <cfRule type="expression" dxfId="440" priority="369">
      <formula>$A216=""</formula>
    </cfRule>
  </conditionalFormatting>
  <conditionalFormatting sqref="H217">
    <cfRule type="expression" dxfId="439" priority="368">
      <formula>$A217=""</formula>
    </cfRule>
  </conditionalFormatting>
  <conditionalFormatting sqref="H219">
    <cfRule type="expression" dxfId="438" priority="367">
      <formula>$A219=""</formula>
    </cfRule>
  </conditionalFormatting>
  <conditionalFormatting sqref="H220">
    <cfRule type="expression" dxfId="437" priority="366">
      <formula>$A220=""</formula>
    </cfRule>
  </conditionalFormatting>
  <conditionalFormatting sqref="H221">
    <cfRule type="expression" dxfId="436" priority="365">
      <formula>$A221=""</formula>
    </cfRule>
  </conditionalFormatting>
  <conditionalFormatting sqref="H208">
    <cfRule type="expression" dxfId="435" priority="364">
      <formula>IF($B$67="Scenario 3",TRUE,FALSE)</formula>
    </cfRule>
  </conditionalFormatting>
  <conditionalFormatting sqref="H213">
    <cfRule type="expression" dxfId="434" priority="363">
      <formula>IF($B$67="Scenario 3",TRUE,FALSE)</formula>
    </cfRule>
  </conditionalFormatting>
  <conditionalFormatting sqref="H218">
    <cfRule type="expression" dxfId="433" priority="362">
      <formula>IF($B$67="Scenario 3",TRUE,FALSE)</formula>
    </cfRule>
  </conditionalFormatting>
  <conditionalFormatting sqref="D241:D246 D248:D251 D253:D256 D258:D260">
    <cfRule type="expression" dxfId="432" priority="360">
      <formula>IF($B$67="Scenario 3",TRUE,FALSE)</formula>
    </cfRule>
  </conditionalFormatting>
  <conditionalFormatting sqref="D241:D246 D248:D251 D253:D256 D258:D260">
    <cfRule type="expression" dxfId="431" priority="361">
      <formula>$A241=""</formula>
    </cfRule>
  </conditionalFormatting>
  <conditionalFormatting sqref="D242">
    <cfRule type="expression" dxfId="430" priority="359">
      <formula>$A242=""</formula>
    </cfRule>
  </conditionalFormatting>
  <conditionalFormatting sqref="D243">
    <cfRule type="expression" dxfId="429" priority="358">
      <formula>$A243=""</formula>
    </cfRule>
  </conditionalFormatting>
  <conditionalFormatting sqref="D244">
    <cfRule type="expression" dxfId="428" priority="357">
      <formula>$A244=""</formula>
    </cfRule>
  </conditionalFormatting>
  <conditionalFormatting sqref="D245">
    <cfRule type="expression" dxfId="427" priority="356">
      <formula>$A245=""</formula>
    </cfRule>
  </conditionalFormatting>
  <conditionalFormatting sqref="D246">
    <cfRule type="expression" dxfId="426" priority="355">
      <formula>$A246=""</formula>
    </cfRule>
  </conditionalFormatting>
  <conditionalFormatting sqref="D248">
    <cfRule type="expression" dxfId="425" priority="354">
      <formula>$A248=""</formula>
    </cfRule>
  </conditionalFormatting>
  <conditionalFormatting sqref="D249">
    <cfRule type="expression" dxfId="424" priority="353">
      <formula>$A249=""</formula>
    </cfRule>
  </conditionalFormatting>
  <conditionalFormatting sqref="D250">
    <cfRule type="expression" dxfId="423" priority="352">
      <formula>$A250=""</formula>
    </cfRule>
  </conditionalFormatting>
  <conditionalFormatting sqref="D251">
    <cfRule type="expression" dxfId="422" priority="351">
      <formula>$A251=""</formula>
    </cfRule>
  </conditionalFormatting>
  <conditionalFormatting sqref="D253">
    <cfRule type="expression" dxfId="421" priority="350">
      <formula>$A253=""</formula>
    </cfRule>
  </conditionalFormatting>
  <conditionalFormatting sqref="D254">
    <cfRule type="expression" dxfId="420" priority="349">
      <formula>$A254=""</formula>
    </cfRule>
  </conditionalFormatting>
  <conditionalFormatting sqref="D255">
    <cfRule type="expression" dxfId="419" priority="348">
      <formula>$A255=""</formula>
    </cfRule>
  </conditionalFormatting>
  <conditionalFormatting sqref="D256">
    <cfRule type="expression" dxfId="418" priority="347">
      <formula>$A256=""</formula>
    </cfRule>
  </conditionalFormatting>
  <conditionalFormatting sqref="D258">
    <cfRule type="expression" dxfId="417" priority="346">
      <formula>$A258=""</formula>
    </cfRule>
  </conditionalFormatting>
  <conditionalFormatting sqref="D259">
    <cfRule type="expression" dxfId="416" priority="345">
      <formula>$A259=""</formula>
    </cfRule>
  </conditionalFormatting>
  <conditionalFormatting sqref="D260">
    <cfRule type="expression" dxfId="415" priority="344">
      <formula>$A260=""</formula>
    </cfRule>
  </conditionalFormatting>
  <conditionalFormatting sqref="F241:F260">
    <cfRule type="expression" dxfId="414" priority="342">
      <formula>IF($B$67="Scenario 1",TRUE,FALSE)</formula>
    </cfRule>
  </conditionalFormatting>
  <conditionalFormatting sqref="F241:F260">
    <cfRule type="expression" dxfId="413" priority="341">
      <formula>IF($B$67="Scenario 3",TRUE,FALSE)</formula>
    </cfRule>
  </conditionalFormatting>
  <conditionalFormatting sqref="F241:F260">
    <cfRule type="expression" dxfId="412" priority="343">
      <formula>$A241=""</formula>
    </cfRule>
  </conditionalFormatting>
  <conditionalFormatting sqref="F242">
    <cfRule type="expression" dxfId="411" priority="340">
      <formula>$A242=""</formula>
    </cfRule>
  </conditionalFormatting>
  <conditionalFormatting sqref="F243">
    <cfRule type="expression" dxfId="410" priority="339">
      <formula>$A243=""</formula>
    </cfRule>
  </conditionalFormatting>
  <conditionalFormatting sqref="F244">
    <cfRule type="expression" dxfId="409" priority="338">
      <formula>$A244=""</formula>
    </cfRule>
  </conditionalFormatting>
  <conditionalFormatting sqref="F245">
    <cfRule type="expression" dxfId="408" priority="337">
      <formula>$A245=""</formula>
    </cfRule>
  </conditionalFormatting>
  <conditionalFormatting sqref="F246">
    <cfRule type="expression" dxfId="407" priority="336">
      <formula>$A246=""</formula>
    </cfRule>
  </conditionalFormatting>
  <conditionalFormatting sqref="F248">
    <cfRule type="expression" dxfId="406" priority="335">
      <formula>$A248=""</formula>
    </cfRule>
  </conditionalFormatting>
  <conditionalFormatting sqref="F249">
    <cfRule type="expression" dxfId="405" priority="334">
      <formula>$A249=""</formula>
    </cfRule>
  </conditionalFormatting>
  <conditionalFormatting sqref="F250">
    <cfRule type="expression" dxfId="404" priority="333">
      <formula>$A250=""</formula>
    </cfRule>
  </conditionalFormatting>
  <conditionalFormatting sqref="F251">
    <cfRule type="expression" dxfId="403" priority="332">
      <formula>$A251=""</formula>
    </cfRule>
  </conditionalFormatting>
  <conditionalFormatting sqref="F253">
    <cfRule type="expression" dxfId="402" priority="331">
      <formula>$A253=""</formula>
    </cfRule>
  </conditionalFormatting>
  <conditionalFormatting sqref="F254">
    <cfRule type="expression" dxfId="401" priority="330">
      <formula>$A254=""</formula>
    </cfRule>
  </conditionalFormatting>
  <conditionalFormatting sqref="F255">
    <cfRule type="expression" dxfId="400" priority="329">
      <formula>$A255=""</formula>
    </cfRule>
  </conditionalFormatting>
  <conditionalFormatting sqref="F256">
    <cfRule type="expression" dxfId="399" priority="328">
      <formula>$A256=""</formula>
    </cfRule>
  </conditionalFormatting>
  <conditionalFormatting sqref="F258">
    <cfRule type="expression" dxfId="398" priority="327">
      <formula>$A258=""</formula>
    </cfRule>
  </conditionalFormatting>
  <conditionalFormatting sqref="F259">
    <cfRule type="expression" dxfId="397" priority="326">
      <formula>$A259=""</formula>
    </cfRule>
  </conditionalFormatting>
  <conditionalFormatting sqref="F260">
    <cfRule type="expression" dxfId="396" priority="325">
      <formula>$A260=""</formula>
    </cfRule>
  </conditionalFormatting>
  <conditionalFormatting sqref="F257">
    <cfRule type="expression" dxfId="395" priority="324">
      <formula>IF($B$67="Scenario 3",TRUE,FALSE)</formula>
    </cfRule>
  </conditionalFormatting>
  <conditionalFormatting sqref="F252">
    <cfRule type="expression" dxfId="394" priority="323">
      <formula>IF($B$67="Scenario 3",TRUE,FALSE)</formula>
    </cfRule>
  </conditionalFormatting>
  <conditionalFormatting sqref="H241:H260">
    <cfRule type="expression" dxfId="393" priority="321">
      <formula>IF($B$67="Scenario 1",TRUE,FALSE)</formula>
    </cfRule>
  </conditionalFormatting>
  <conditionalFormatting sqref="H241:H260">
    <cfRule type="expression" dxfId="392" priority="322">
      <formula>$A241=""</formula>
    </cfRule>
  </conditionalFormatting>
  <conditionalFormatting sqref="H242">
    <cfRule type="expression" dxfId="391" priority="320">
      <formula>$A242=""</formula>
    </cfRule>
  </conditionalFormatting>
  <conditionalFormatting sqref="H243">
    <cfRule type="expression" dxfId="390" priority="319">
      <formula>$A243=""</formula>
    </cfRule>
  </conditionalFormatting>
  <conditionalFormatting sqref="H244">
    <cfRule type="expression" dxfId="389" priority="318">
      <formula>$A244=""</formula>
    </cfRule>
  </conditionalFormatting>
  <conditionalFormatting sqref="H245">
    <cfRule type="expression" dxfId="388" priority="317">
      <formula>$A245=""</formula>
    </cfRule>
  </conditionalFormatting>
  <conditionalFormatting sqref="H246">
    <cfRule type="expression" dxfId="387" priority="316">
      <formula>$A246=""</formula>
    </cfRule>
  </conditionalFormatting>
  <conditionalFormatting sqref="H248">
    <cfRule type="expression" dxfId="386" priority="315">
      <formula>$A248=""</formula>
    </cfRule>
  </conditionalFormatting>
  <conditionalFormatting sqref="H249">
    <cfRule type="expression" dxfId="385" priority="314">
      <formula>$A249=""</formula>
    </cfRule>
  </conditionalFormatting>
  <conditionalFormatting sqref="H250">
    <cfRule type="expression" dxfId="384" priority="313">
      <formula>$A250=""</formula>
    </cfRule>
  </conditionalFormatting>
  <conditionalFormatting sqref="H251">
    <cfRule type="expression" dxfId="383" priority="312">
      <formula>$A251=""</formula>
    </cfRule>
  </conditionalFormatting>
  <conditionalFormatting sqref="H253">
    <cfRule type="expression" dxfId="382" priority="311">
      <formula>$A253=""</formula>
    </cfRule>
  </conditionalFormatting>
  <conditionalFormatting sqref="H254">
    <cfRule type="expression" dxfId="381" priority="310">
      <formula>$A254=""</formula>
    </cfRule>
  </conditionalFormatting>
  <conditionalFormatting sqref="H255">
    <cfRule type="expression" dxfId="380" priority="309">
      <formula>$A255=""</formula>
    </cfRule>
  </conditionalFormatting>
  <conditionalFormatting sqref="H256">
    <cfRule type="expression" dxfId="379" priority="308">
      <formula>$A256=""</formula>
    </cfRule>
  </conditionalFormatting>
  <conditionalFormatting sqref="H258">
    <cfRule type="expression" dxfId="378" priority="307">
      <formula>$A258=""</formula>
    </cfRule>
  </conditionalFormatting>
  <conditionalFormatting sqref="H259">
    <cfRule type="expression" dxfId="377" priority="306">
      <formula>$A259=""</formula>
    </cfRule>
  </conditionalFormatting>
  <conditionalFormatting sqref="H260">
    <cfRule type="expression" dxfId="376" priority="305">
      <formula>$A260=""</formula>
    </cfRule>
  </conditionalFormatting>
  <conditionalFormatting sqref="H247">
    <cfRule type="expression" dxfId="375" priority="304">
      <formula>IF($B$67="Scenario 3",TRUE,FALSE)</formula>
    </cfRule>
  </conditionalFormatting>
  <conditionalFormatting sqref="H252">
    <cfRule type="expression" dxfId="374" priority="303">
      <formula>IF($B$67="Scenario 3",TRUE,FALSE)</formula>
    </cfRule>
  </conditionalFormatting>
  <conditionalFormatting sqref="H257">
    <cfRule type="expression" dxfId="373" priority="302">
      <formula>IF($B$67="Scenario 3",TRUE,FALSE)</formula>
    </cfRule>
  </conditionalFormatting>
  <conditionalFormatting sqref="D280:D285 D287:D290 D292:D295 D297:D299">
    <cfRule type="expression" dxfId="372" priority="300">
      <formula>IF($B$67="Scenario 3",TRUE,FALSE)</formula>
    </cfRule>
  </conditionalFormatting>
  <conditionalFormatting sqref="D280:D285 D287:D290 D292:D295 D297:D299">
    <cfRule type="expression" dxfId="371" priority="301">
      <formula>$A280=""</formula>
    </cfRule>
  </conditionalFormatting>
  <conditionalFormatting sqref="D281">
    <cfRule type="expression" dxfId="370" priority="299">
      <formula>$A281=""</formula>
    </cfRule>
  </conditionalFormatting>
  <conditionalFormatting sqref="D282">
    <cfRule type="expression" dxfId="369" priority="298">
      <formula>$A282=""</formula>
    </cfRule>
  </conditionalFormatting>
  <conditionalFormatting sqref="D283">
    <cfRule type="expression" dxfId="368" priority="297">
      <formula>$A283=""</formula>
    </cfRule>
  </conditionalFormatting>
  <conditionalFormatting sqref="D284">
    <cfRule type="expression" dxfId="367" priority="296">
      <formula>$A284=""</formula>
    </cfRule>
  </conditionalFormatting>
  <conditionalFormatting sqref="D285">
    <cfRule type="expression" dxfId="366" priority="295">
      <formula>$A285=""</formula>
    </cfRule>
  </conditionalFormatting>
  <conditionalFormatting sqref="D287">
    <cfRule type="expression" dxfId="365" priority="294">
      <formula>$A287=""</formula>
    </cfRule>
  </conditionalFormatting>
  <conditionalFormatting sqref="D288">
    <cfRule type="expression" dxfId="364" priority="293">
      <formula>$A288=""</formula>
    </cfRule>
  </conditionalFormatting>
  <conditionalFormatting sqref="D289">
    <cfRule type="expression" dxfId="363" priority="292">
      <formula>$A289=""</formula>
    </cfRule>
  </conditionalFormatting>
  <conditionalFormatting sqref="D290">
    <cfRule type="expression" dxfId="362" priority="291">
      <formula>$A290=""</formula>
    </cfRule>
  </conditionalFormatting>
  <conditionalFormatting sqref="D292">
    <cfRule type="expression" dxfId="361" priority="290">
      <formula>$A292=""</formula>
    </cfRule>
  </conditionalFormatting>
  <conditionalFormatting sqref="D293">
    <cfRule type="expression" dxfId="360" priority="289">
      <formula>$A293=""</formula>
    </cfRule>
  </conditionalFormatting>
  <conditionalFormatting sqref="D294">
    <cfRule type="expression" dxfId="359" priority="288">
      <formula>$A294=""</formula>
    </cfRule>
  </conditionalFormatting>
  <conditionalFormatting sqref="D295">
    <cfRule type="expression" dxfId="358" priority="287">
      <formula>$A295=""</formula>
    </cfRule>
  </conditionalFormatting>
  <conditionalFormatting sqref="D297">
    <cfRule type="expression" dxfId="357" priority="286">
      <formula>$A297=""</formula>
    </cfRule>
  </conditionalFormatting>
  <conditionalFormatting sqref="D298">
    <cfRule type="expression" dxfId="356" priority="285">
      <formula>$A298=""</formula>
    </cfRule>
  </conditionalFormatting>
  <conditionalFormatting sqref="D299">
    <cfRule type="expression" dxfId="355" priority="284">
      <formula>$A299=""</formula>
    </cfRule>
  </conditionalFormatting>
  <conditionalFormatting sqref="F280:F299">
    <cfRule type="expression" dxfId="354" priority="282">
      <formula>IF($B$67="Scenario 1",TRUE,FALSE)</formula>
    </cfRule>
  </conditionalFormatting>
  <conditionalFormatting sqref="F280:F299">
    <cfRule type="expression" dxfId="353" priority="281">
      <formula>IF($B$67="Scenario 3",TRUE,FALSE)</formula>
    </cfRule>
  </conditionalFormatting>
  <conditionalFormatting sqref="F280:F299">
    <cfRule type="expression" dxfId="352" priority="283">
      <formula>$A280=""</formula>
    </cfRule>
  </conditionalFormatting>
  <conditionalFormatting sqref="F281">
    <cfRule type="expression" dxfId="351" priority="280">
      <formula>$A281=""</formula>
    </cfRule>
  </conditionalFormatting>
  <conditionalFormatting sqref="F282">
    <cfRule type="expression" dxfId="350" priority="279">
      <formula>$A282=""</formula>
    </cfRule>
  </conditionalFormatting>
  <conditionalFormatting sqref="F283">
    <cfRule type="expression" dxfId="349" priority="278">
      <formula>$A283=""</formula>
    </cfRule>
  </conditionalFormatting>
  <conditionalFormatting sqref="F284">
    <cfRule type="expression" dxfId="348" priority="277">
      <formula>$A284=""</formula>
    </cfRule>
  </conditionalFormatting>
  <conditionalFormatting sqref="F285">
    <cfRule type="expression" dxfId="347" priority="276">
      <formula>$A285=""</formula>
    </cfRule>
  </conditionalFormatting>
  <conditionalFormatting sqref="F287">
    <cfRule type="expression" dxfId="346" priority="275">
      <formula>$A287=""</formula>
    </cfRule>
  </conditionalFormatting>
  <conditionalFormatting sqref="F288">
    <cfRule type="expression" dxfId="345" priority="274">
      <formula>$A288=""</formula>
    </cfRule>
  </conditionalFormatting>
  <conditionalFormatting sqref="F289">
    <cfRule type="expression" dxfId="344" priority="273">
      <formula>$A289=""</formula>
    </cfRule>
  </conditionalFormatting>
  <conditionalFormatting sqref="F290">
    <cfRule type="expression" dxfId="343" priority="272">
      <formula>$A290=""</formula>
    </cfRule>
  </conditionalFormatting>
  <conditionalFormatting sqref="F292">
    <cfRule type="expression" dxfId="342" priority="271">
      <formula>$A292=""</formula>
    </cfRule>
  </conditionalFormatting>
  <conditionalFormatting sqref="F293">
    <cfRule type="expression" dxfId="341" priority="270">
      <formula>$A293=""</formula>
    </cfRule>
  </conditionalFormatting>
  <conditionalFormatting sqref="F294">
    <cfRule type="expression" dxfId="340" priority="269">
      <formula>$A294=""</formula>
    </cfRule>
  </conditionalFormatting>
  <conditionalFormatting sqref="F295">
    <cfRule type="expression" dxfId="339" priority="268">
      <formula>$A295=""</formula>
    </cfRule>
  </conditionalFormatting>
  <conditionalFormatting sqref="F297">
    <cfRule type="expression" dxfId="338" priority="267">
      <formula>$A297=""</formula>
    </cfRule>
  </conditionalFormatting>
  <conditionalFormatting sqref="F298">
    <cfRule type="expression" dxfId="337" priority="266">
      <formula>$A298=""</formula>
    </cfRule>
  </conditionalFormatting>
  <conditionalFormatting sqref="F299">
    <cfRule type="expression" dxfId="336" priority="265">
      <formula>$A299=""</formula>
    </cfRule>
  </conditionalFormatting>
  <conditionalFormatting sqref="F296">
    <cfRule type="expression" dxfId="335" priority="264">
      <formula>IF($B$67="Scenario 3",TRUE,FALSE)</formula>
    </cfRule>
  </conditionalFormatting>
  <conditionalFormatting sqref="F291">
    <cfRule type="expression" dxfId="334" priority="263">
      <formula>IF($B$67="Scenario 3",TRUE,FALSE)</formula>
    </cfRule>
  </conditionalFormatting>
  <conditionalFormatting sqref="H280:H299">
    <cfRule type="expression" dxfId="333" priority="261">
      <formula>IF($B$67="Scenario 1",TRUE,FALSE)</formula>
    </cfRule>
  </conditionalFormatting>
  <conditionalFormatting sqref="H280:H299">
    <cfRule type="expression" dxfId="332" priority="262">
      <formula>$A280=""</formula>
    </cfRule>
  </conditionalFormatting>
  <conditionalFormatting sqref="H281">
    <cfRule type="expression" dxfId="331" priority="260">
      <formula>$A281=""</formula>
    </cfRule>
  </conditionalFormatting>
  <conditionalFormatting sqref="H282">
    <cfRule type="expression" dxfId="330" priority="259">
      <formula>$A282=""</formula>
    </cfRule>
  </conditionalFormatting>
  <conditionalFormatting sqref="H283">
    <cfRule type="expression" dxfId="329" priority="258">
      <formula>$A283=""</formula>
    </cfRule>
  </conditionalFormatting>
  <conditionalFormatting sqref="H284">
    <cfRule type="expression" dxfId="328" priority="257">
      <formula>$A284=""</formula>
    </cfRule>
  </conditionalFormatting>
  <conditionalFormatting sqref="H285">
    <cfRule type="expression" dxfId="327" priority="256">
      <formula>$A285=""</formula>
    </cfRule>
  </conditionalFormatting>
  <conditionalFormatting sqref="H287">
    <cfRule type="expression" dxfId="326" priority="255">
      <formula>$A287=""</formula>
    </cfRule>
  </conditionalFormatting>
  <conditionalFormatting sqref="H288">
    <cfRule type="expression" dxfId="325" priority="254">
      <formula>$A288=""</formula>
    </cfRule>
  </conditionalFormatting>
  <conditionalFormatting sqref="H289">
    <cfRule type="expression" dxfId="324" priority="253">
      <formula>$A289=""</formula>
    </cfRule>
  </conditionalFormatting>
  <conditionalFormatting sqref="H290">
    <cfRule type="expression" dxfId="323" priority="252">
      <formula>$A290=""</formula>
    </cfRule>
  </conditionalFormatting>
  <conditionalFormatting sqref="H292">
    <cfRule type="expression" dxfId="322" priority="251">
      <formula>$A292=""</formula>
    </cfRule>
  </conditionalFormatting>
  <conditionalFormatting sqref="H293">
    <cfRule type="expression" dxfId="321" priority="250">
      <formula>$A293=""</formula>
    </cfRule>
  </conditionalFormatting>
  <conditionalFormatting sqref="H294">
    <cfRule type="expression" dxfId="320" priority="249">
      <formula>$A294=""</formula>
    </cfRule>
  </conditionalFormatting>
  <conditionalFormatting sqref="H295">
    <cfRule type="expression" dxfId="319" priority="248">
      <formula>$A295=""</formula>
    </cfRule>
  </conditionalFormatting>
  <conditionalFormatting sqref="H297">
    <cfRule type="expression" dxfId="318" priority="247">
      <formula>$A297=""</formula>
    </cfRule>
  </conditionalFormatting>
  <conditionalFormatting sqref="H298">
    <cfRule type="expression" dxfId="317" priority="246">
      <formula>$A298=""</formula>
    </cfRule>
  </conditionalFormatting>
  <conditionalFormatting sqref="H299">
    <cfRule type="expression" dxfId="316" priority="245">
      <formula>$A299=""</formula>
    </cfRule>
  </conditionalFormatting>
  <conditionalFormatting sqref="H286">
    <cfRule type="expression" dxfId="315" priority="244">
      <formula>IF($B$67="Scenario 3",TRUE,FALSE)</formula>
    </cfRule>
  </conditionalFormatting>
  <conditionalFormatting sqref="H291">
    <cfRule type="expression" dxfId="314" priority="243">
      <formula>IF($B$67="Scenario 3",TRUE,FALSE)</formula>
    </cfRule>
  </conditionalFormatting>
  <conditionalFormatting sqref="H296">
    <cfRule type="expression" dxfId="313" priority="242">
      <formula>IF($B$67="Scenario 3",TRUE,FALSE)</formula>
    </cfRule>
  </conditionalFormatting>
  <conditionalFormatting sqref="D319:D324 D326:D329 D331:D334 D336:D338">
    <cfRule type="expression" dxfId="312" priority="240">
      <formula>IF($B$67="Scenario 3",TRUE,FALSE)</formula>
    </cfRule>
  </conditionalFormatting>
  <conditionalFormatting sqref="D319:D324 D326:D329 D331:D334 D336:D338">
    <cfRule type="expression" dxfId="311" priority="241">
      <formula>$A319=""</formula>
    </cfRule>
  </conditionalFormatting>
  <conditionalFormatting sqref="D320">
    <cfRule type="expression" dxfId="310" priority="239">
      <formula>$A320=""</formula>
    </cfRule>
  </conditionalFormatting>
  <conditionalFormatting sqref="D321">
    <cfRule type="expression" dxfId="309" priority="238">
      <formula>$A321=""</formula>
    </cfRule>
  </conditionalFormatting>
  <conditionalFormatting sqref="D322">
    <cfRule type="expression" dxfId="308" priority="237">
      <formula>$A322=""</formula>
    </cfRule>
  </conditionalFormatting>
  <conditionalFormatting sqref="D323">
    <cfRule type="expression" dxfId="307" priority="236">
      <formula>$A323=""</formula>
    </cfRule>
  </conditionalFormatting>
  <conditionalFormatting sqref="D324">
    <cfRule type="expression" dxfId="306" priority="235">
      <formula>$A324=""</formula>
    </cfRule>
  </conditionalFormatting>
  <conditionalFormatting sqref="D326">
    <cfRule type="expression" dxfId="305" priority="234">
      <formula>$A326=""</formula>
    </cfRule>
  </conditionalFormatting>
  <conditionalFormatting sqref="D327">
    <cfRule type="expression" dxfId="304" priority="233">
      <formula>$A327=""</formula>
    </cfRule>
  </conditionalFormatting>
  <conditionalFormatting sqref="D328">
    <cfRule type="expression" dxfId="303" priority="232">
      <formula>$A328=""</formula>
    </cfRule>
  </conditionalFormatting>
  <conditionalFormatting sqref="D329">
    <cfRule type="expression" dxfId="302" priority="231">
      <formula>$A329=""</formula>
    </cfRule>
  </conditionalFormatting>
  <conditionalFormatting sqref="D331">
    <cfRule type="expression" dxfId="301" priority="230">
      <formula>$A331=""</formula>
    </cfRule>
  </conditionalFormatting>
  <conditionalFormatting sqref="D332">
    <cfRule type="expression" dxfId="300" priority="229">
      <formula>$A332=""</formula>
    </cfRule>
  </conditionalFormatting>
  <conditionalFormatting sqref="D333">
    <cfRule type="expression" dxfId="299" priority="228">
      <formula>$A333=""</formula>
    </cfRule>
  </conditionalFormatting>
  <conditionalFormatting sqref="D334">
    <cfRule type="expression" dxfId="298" priority="227">
      <formula>$A334=""</formula>
    </cfRule>
  </conditionalFormatting>
  <conditionalFormatting sqref="D336">
    <cfRule type="expression" dxfId="297" priority="226">
      <formula>$A336=""</formula>
    </cfRule>
  </conditionalFormatting>
  <conditionalFormatting sqref="D337">
    <cfRule type="expression" dxfId="296" priority="225">
      <formula>$A337=""</formula>
    </cfRule>
  </conditionalFormatting>
  <conditionalFormatting sqref="D338">
    <cfRule type="expression" dxfId="295" priority="224">
      <formula>$A338=""</formula>
    </cfRule>
  </conditionalFormatting>
  <conditionalFormatting sqref="F339">
    <cfRule type="expression" dxfId="294" priority="223" stopIfTrue="1">
      <formula>IF($G$262&gt;$B$26,TRUE,FALSE)</formula>
    </cfRule>
  </conditionalFormatting>
  <conditionalFormatting sqref="F319:F338">
    <cfRule type="expression" dxfId="293" priority="221">
      <formula>IF($B$67="Scenario 1",TRUE,FALSE)</formula>
    </cfRule>
  </conditionalFormatting>
  <conditionalFormatting sqref="F319:F338">
    <cfRule type="expression" dxfId="292" priority="220">
      <formula>IF($B$67="Scenario 3",TRUE,FALSE)</formula>
    </cfRule>
  </conditionalFormatting>
  <conditionalFormatting sqref="F319:F338">
    <cfRule type="expression" dxfId="291" priority="222">
      <formula>$A319=""</formula>
    </cfRule>
  </conditionalFormatting>
  <conditionalFormatting sqref="F320">
    <cfRule type="expression" dxfId="290" priority="219">
      <formula>$A320=""</formula>
    </cfRule>
  </conditionalFormatting>
  <conditionalFormatting sqref="F321">
    <cfRule type="expression" dxfId="289" priority="218">
      <formula>$A321=""</formula>
    </cfRule>
  </conditionalFormatting>
  <conditionalFormatting sqref="F322">
    <cfRule type="expression" dxfId="288" priority="217">
      <formula>$A322=""</formula>
    </cfRule>
  </conditionalFormatting>
  <conditionalFormatting sqref="F323">
    <cfRule type="expression" dxfId="287" priority="216">
      <formula>$A323=""</formula>
    </cfRule>
  </conditionalFormatting>
  <conditionalFormatting sqref="F324">
    <cfRule type="expression" dxfId="286" priority="215">
      <formula>$A324=""</formula>
    </cfRule>
  </conditionalFormatting>
  <conditionalFormatting sqref="F326">
    <cfRule type="expression" dxfId="285" priority="214">
      <formula>$A326=""</formula>
    </cfRule>
  </conditionalFormatting>
  <conditionalFormatting sqref="F327">
    <cfRule type="expression" dxfId="284" priority="213">
      <formula>$A327=""</formula>
    </cfRule>
  </conditionalFormatting>
  <conditionalFormatting sqref="F328">
    <cfRule type="expression" dxfId="283" priority="212">
      <formula>$A328=""</formula>
    </cfRule>
  </conditionalFormatting>
  <conditionalFormatting sqref="F329">
    <cfRule type="expression" dxfId="282" priority="211">
      <formula>$A329=""</formula>
    </cfRule>
  </conditionalFormatting>
  <conditionalFormatting sqref="F331">
    <cfRule type="expression" dxfId="281" priority="210">
      <formula>$A331=""</formula>
    </cfRule>
  </conditionalFormatting>
  <conditionalFormatting sqref="F332">
    <cfRule type="expression" dxfId="280" priority="209">
      <formula>$A332=""</formula>
    </cfRule>
  </conditionalFormatting>
  <conditionalFormatting sqref="F333">
    <cfRule type="expression" dxfId="279" priority="208">
      <formula>$A333=""</formula>
    </cfRule>
  </conditionalFormatting>
  <conditionalFormatting sqref="F334">
    <cfRule type="expression" dxfId="278" priority="207">
      <formula>$A334=""</formula>
    </cfRule>
  </conditionalFormatting>
  <conditionalFormatting sqref="F336">
    <cfRule type="expression" dxfId="277" priority="206">
      <formula>$A336=""</formula>
    </cfRule>
  </conditionalFormatting>
  <conditionalFormatting sqref="F337">
    <cfRule type="expression" dxfId="276" priority="205">
      <formula>$A337=""</formula>
    </cfRule>
  </conditionalFormatting>
  <conditionalFormatting sqref="F338">
    <cfRule type="expression" dxfId="275" priority="204">
      <formula>$A338=""</formula>
    </cfRule>
  </conditionalFormatting>
  <conditionalFormatting sqref="F335">
    <cfRule type="expression" dxfId="274" priority="203">
      <formula>IF($B$67="Scenario 3",TRUE,FALSE)</formula>
    </cfRule>
  </conditionalFormatting>
  <conditionalFormatting sqref="F330">
    <cfRule type="expression" dxfId="273" priority="202">
      <formula>IF($B$67="Scenario 3",TRUE,FALSE)</formula>
    </cfRule>
  </conditionalFormatting>
  <conditionalFormatting sqref="H319:H338">
    <cfRule type="expression" dxfId="272" priority="200">
      <formula>IF($B$67="Scenario 1",TRUE,FALSE)</formula>
    </cfRule>
  </conditionalFormatting>
  <conditionalFormatting sqref="H319:H338">
    <cfRule type="expression" dxfId="271" priority="201">
      <formula>$A319=""</formula>
    </cfRule>
  </conditionalFormatting>
  <conditionalFormatting sqref="H320">
    <cfRule type="expression" dxfId="270" priority="199">
      <formula>$A320=""</formula>
    </cfRule>
  </conditionalFormatting>
  <conditionalFormatting sqref="H321">
    <cfRule type="expression" dxfId="269" priority="198">
      <formula>$A321=""</formula>
    </cfRule>
  </conditionalFormatting>
  <conditionalFormatting sqref="H322">
    <cfRule type="expression" dxfId="268" priority="197">
      <formula>$A322=""</formula>
    </cfRule>
  </conditionalFormatting>
  <conditionalFormatting sqref="H323">
    <cfRule type="expression" dxfId="267" priority="196">
      <formula>$A323=""</formula>
    </cfRule>
  </conditionalFormatting>
  <conditionalFormatting sqref="H324">
    <cfRule type="expression" dxfId="266" priority="195">
      <formula>$A324=""</formula>
    </cfRule>
  </conditionalFormatting>
  <conditionalFormatting sqref="H326">
    <cfRule type="expression" dxfId="265" priority="194">
      <formula>$A326=""</formula>
    </cfRule>
  </conditionalFormatting>
  <conditionalFormatting sqref="H327">
    <cfRule type="expression" dxfId="264" priority="193">
      <formula>$A327=""</formula>
    </cfRule>
  </conditionalFormatting>
  <conditionalFormatting sqref="H328">
    <cfRule type="expression" dxfId="263" priority="192">
      <formula>$A328=""</formula>
    </cfRule>
  </conditionalFormatting>
  <conditionalFormatting sqref="H329">
    <cfRule type="expression" dxfId="262" priority="191">
      <formula>$A329=""</formula>
    </cfRule>
  </conditionalFormatting>
  <conditionalFormatting sqref="H331">
    <cfRule type="expression" dxfId="261" priority="190">
      <formula>$A331=""</formula>
    </cfRule>
  </conditionalFormatting>
  <conditionalFormatting sqref="H332">
    <cfRule type="expression" dxfId="260" priority="189">
      <formula>$A332=""</formula>
    </cfRule>
  </conditionalFormatting>
  <conditionalFormatting sqref="H333">
    <cfRule type="expression" dxfId="259" priority="188">
      <formula>$A333=""</formula>
    </cfRule>
  </conditionalFormatting>
  <conditionalFormatting sqref="H334">
    <cfRule type="expression" dxfId="258" priority="187">
      <formula>$A334=""</formula>
    </cfRule>
  </conditionalFormatting>
  <conditionalFormatting sqref="H336">
    <cfRule type="expression" dxfId="257" priority="186">
      <formula>$A336=""</formula>
    </cfRule>
  </conditionalFormatting>
  <conditionalFormatting sqref="H337">
    <cfRule type="expression" dxfId="256" priority="185">
      <formula>$A337=""</formula>
    </cfRule>
  </conditionalFormatting>
  <conditionalFormatting sqref="H338">
    <cfRule type="expression" dxfId="255" priority="184">
      <formula>$A338=""</formula>
    </cfRule>
  </conditionalFormatting>
  <conditionalFormatting sqref="H325">
    <cfRule type="expression" dxfId="254" priority="183">
      <formula>IF($B$67="Scenario 3",TRUE,FALSE)</formula>
    </cfRule>
  </conditionalFormatting>
  <conditionalFormatting sqref="H330">
    <cfRule type="expression" dxfId="253" priority="182">
      <formula>IF($B$67="Scenario 3",TRUE,FALSE)</formula>
    </cfRule>
  </conditionalFormatting>
  <conditionalFormatting sqref="H335">
    <cfRule type="expression" dxfId="252" priority="181">
      <formula>IF($B$67="Scenario 3",TRUE,FALSE)</formula>
    </cfRule>
  </conditionalFormatting>
  <conditionalFormatting sqref="D358:D363 D365:D368 D370:D373 D375:D377">
    <cfRule type="expression" dxfId="251" priority="179">
      <formula>IF($B$67="Scenario 3",TRUE,FALSE)</formula>
    </cfRule>
  </conditionalFormatting>
  <conditionalFormatting sqref="D358:D363 D365:D368 D370:D373 D375:D377">
    <cfRule type="expression" dxfId="250" priority="180">
      <formula>$A358=""</formula>
    </cfRule>
  </conditionalFormatting>
  <conditionalFormatting sqref="D359">
    <cfRule type="expression" dxfId="249" priority="178">
      <formula>$A359=""</formula>
    </cfRule>
  </conditionalFormatting>
  <conditionalFormatting sqref="D360">
    <cfRule type="expression" dxfId="248" priority="177">
      <formula>$A360=""</formula>
    </cfRule>
  </conditionalFormatting>
  <conditionalFormatting sqref="D361">
    <cfRule type="expression" dxfId="247" priority="176">
      <formula>$A361=""</formula>
    </cfRule>
  </conditionalFormatting>
  <conditionalFormatting sqref="D362">
    <cfRule type="expression" dxfId="246" priority="175">
      <formula>$A362=""</formula>
    </cfRule>
  </conditionalFormatting>
  <conditionalFormatting sqref="D363">
    <cfRule type="expression" dxfId="245" priority="174">
      <formula>$A363=""</formula>
    </cfRule>
  </conditionalFormatting>
  <conditionalFormatting sqref="D365">
    <cfRule type="expression" dxfId="244" priority="173">
      <formula>$A365=""</formula>
    </cfRule>
  </conditionalFormatting>
  <conditionalFormatting sqref="D366">
    <cfRule type="expression" dxfId="243" priority="172">
      <formula>$A366=""</formula>
    </cfRule>
  </conditionalFormatting>
  <conditionalFormatting sqref="D367">
    <cfRule type="expression" dxfId="242" priority="171">
      <formula>$A367=""</formula>
    </cfRule>
  </conditionalFormatting>
  <conditionalFormatting sqref="D368">
    <cfRule type="expression" dxfId="241" priority="170">
      <formula>$A368=""</formula>
    </cfRule>
  </conditionalFormatting>
  <conditionalFormatting sqref="D370">
    <cfRule type="expression" dxfId="240" priority="169">
      <formula>$A370=""</formula>
    </cfRule>
  </conditionalFormatting>
  <conditionalFormatting sqref="D371">
    <cfRule type="expression" dxfId="239" priority="168">
      <formula>$A371=""</formula>
    </cfRule>
  </conditionalFormatting>
  <conditionalFormatting sqref="D372">
    <cfRule type="expression" dxfId="238" priority="167">
      <formula>$A372=""</formula>
    </cfRule>
  </conditionalFormatting>
  <conditionalFormatting sqref="D373">
    <cfRule type="expression" dxfId="237" priority="166">
      <formula>$A373=""</formula>
    </cfRule>
  </conditionalFormatting>
  <conditionalFormatting sqref="D375">
    <cfRule type="expression" dxfId="236" priority="165">
      <formula>$A375=""</formula>
    </cfRule>
  </conditionalFormatting>
  <conditionalFormatting sqref="D376">
    <cfRule type="expression" dxfId="235" priority="164">
      <formula>$A376=""</formula>
    </cfRule>
  </conditionalFormatting>
  <conditionalFormatting sqref="D377">
    <cfRule type="expression" dxfId="234" priority="163">
      <formula>$A377=""</formula>
    </cfRule>
  </conditionalFormatting>
  <conditionalFormatting sqref="F358:F377">
    <cfRule type="expression" dxfId="233" priority="161">
      <formula>IF($B$67="Scenario 1",TRUE,FALSE)</formula>
    </cfRule>
  </conditionalFormatting>
  <conditionalFormatting sqref="F358:F377">
    <cfRule type="expression" dxfId="232" priority="160">
      <formula>IF($B$67="Scenario 3",TRUE,FALSE)</formula>
    </cfRule>
  </conditionalFormatting>
  <conditionalFormatting sqref="F358:F377">
    <cfRule type="expression" dxfId="231" priority="162">
      <formula>$A358=""</formula>
    </cfRule>
  </conditionalFormatting>
  <conditionalFormatting sqref="F359">
    <cfRule type="expression" dxfId="230" priority="159">
      <formula>$A359=""</formula>
    </cfRule>
  </conditionalFormatting>
  <conditionalFormatting sqref="F360">
    <cfRule type="expression" dxfId="229" priority="158">
      <formula>$A360=""</formula>
    </cfRule>
  </conditionalFormatting>
  <conditionalFormatting sqref="F361">
    <cfRule type="expression" dxfId="228" priority="157">
      <formula>$A361=""</formula>
    </cfRule>
  </conditionalFormatting>
  <conditionalFormatting sqref="F362">
    <cfRule type="expression" dxfId="227" priority="156">
      <formula>$A362=""</formula>
    </cfRule>
  </conditionalFormatting>
  <conditionalFormatting sqref="F363">
    <cfRule type="expression" dxfId="226" priority="155">
      <formula>$A363=""</formula>
    </cfRule>
  </conditionalFormatting>
  <conditionalFormatting sqref="F365">
    <cfRule type="expression" dxfId="225" priority="154">
      <formula>$A365=""</formula>
    </cfRule>
  </conditionalFormatting>
  <conditionalFormatting sqref="F366">
    <cfRule type="expression" dxfId="224" priority="153">
      <formula>$A366=""</formula>
    </cfRule>
  </conditionalFormatting>
  <conditionalFormatting sqref="F367">
    <cfRule type="expression" dxfId="223" priority="152">
      <formula>$A367=""</formula>
    </cfRule>
  </conditionalFormatting>
  <conditionalFormatting sqref="F368">
    <cfRule type="expression" dxfId="222" priority="151">
      <formula>$A368=""</formula>
    </cfRule>
  </conditionalFormatting>
  <conditionalFormatting sqref="F370">
    <cfRule type="expression" dxfId="221" priority="150">
      <formula>$A370=""</formula>
    </cfRule>
  </conditionalFormatting>
  <conditionalFormatting sqref="F371">
    <cfRule type="expression" dxfId="220" priority="149">
      <formula>$A371=""</formula>
    </cfRule>
  </conditionalFormatting>
  <conditionalFormatting sqref="F372">
    <cfRule type="expression" dxfId="219" priority="148">
      <formula>$A372=""</formula>
    </cfRule>
  </conditionalFormatting>
  <conditionalFormatting sqref="F373">
    <cfRule type="expression" dxfId="218" priority="147">
      <formula>$A373=""</formula>
    </cfRule>
  </conditionalFormatting>
  <conditionalFormatting sqref="F375">
    <cfRule type="expression" dxfId="217" priority="146">
      <formula>$A375=""</formula>
    </cfRule>
  </conditionalFormatting>
  <conditionalFormatting sqref="F376">
    <cfRule type="expression" dxfId="216" priority="145">
      <formula>$A376=""</formula>
    </cfRule>
  </conditionalFormatting>
  <conditionalFormatting sqref="F377">
    <cfRule type="expression" dxfId="215" priority="144">
      <formula>$A377=""</formula>
    </cfRule>
  </conditionalFormatting>
  <conditionalFormatting sqref="F374">
    <cfRule type="expression" dxfId="214" priority="143">
      <formula>IF($B$67="Scenario 3",TRUE,FALSE)</formula>
    </cfRule>
  </conditionalFormatting>
  <conditionalFormatting sqref="F369">
    <cfRule type="expression" dxfId="213" priority="142">
      <formula>IF($B$67="Scenario 3",TRUE,FALSE)</formula>
    </cfRule>
  </conditionalFormatting>
  <conditionalFormatting sqref="H358:H377">
    <cfRule type="expression" dxfId="212" priority="140">
      <formula>IF($B$67="Scenario 1",TRUE,FALSE)</formula>
    </cfRule>
  </conditionalFormatting>
  <conditionalFormatting sqref="H358:H377">
    <cfRule type="expression" dxfId="211" priority="141">
      <formula>$A358=""</formula>
    </cfRule>
  </conditionalFormatting>
  <conditionalFormatting sqref="H359">
    <cfRule type="expression" dxfId="210" priority="139">
      <formula>$A359=""</formula>
    </cfRule>
  </conditionalFormatting>
  <conditionalFormatting sqref="H360">
    <cfRule type="expression" dxfId="209" priority="138">
      <formula>$A360=""</formula>
    </cfRule>
  </conditionalFormatting>
  <conditionalFormatting sqref="H361">
    <cfRule type="expression" dxfId="208" priority="137">
      <formula>$A361=""</formula>
    </cfRule>
  </conditionalFormatting>
  <conditionalFormatting sqref="H362">
    <cfRule type="expression" dxfId="207" priority="136">
      <formula>$A362=""</formula>
    </cfRule>
  </conditionalFormatting>
  <conditionalFormatting sqref="H363">
    <cfRule type="expression" dxfId="206" priority="135">
      <formula>$A363=""</formula>
    </cfRule>
  </conditionalFormatting>
  <conditionalFormatting sqref="H365">
    <cfRule type="expression" dxfId="205" priority="134">
      <formula>$A365=""</formula>
    </cfRule>
  </conditionalFormatting>
  <conditionalFormatting sqref="H366">
    <cfRule type="expression" dxfId="204" priority="133">
      <formula>$A366=""</formula>
    </cfRule>
  </conditionalFormatting>
  <conditionalFormatting sqref="H367">
    <cfRule type="expression" dxfId="203" priority="132">
      <formula>$A367=""</formula>
    </cfRule>
  </conditionalFormatting>
  <conditionalFormatting sqref="H368">
    <cfRule type="expression" dxfId="202" priority="131">
      <formula>$A368=""</formula>
    </cfRule>
  </conditionalFormatting>
  <conditionalFormatting sqref="H370">
    <cfRule type="expression" dxfId="201" priority="130">
      <formula>$A370=""</formula>
    </cfRule>
  </conditionalFormatting>
  <conditionalFormatting sqref="H371">
    <cfRule type="expression" dxfId="200" priority="129">
      <formula>$A371=""</formula>
    </cfRule>
  </conditionalFormatting>
  <conditionalFormatting sqref="H372">
    <cfRule type="expression" dxfId="199" priority="128">
      <formula>$A372=""</formula>
    </cfRule>
  </conditionalFormatting>
  <conditionalFormatting sqref="H373">
    <cfRule type="expression" dxfId="198" priority="127">
      <formula>$A373=""</formula>
    </cfRule>
  </conditionalFormatting>
  <conditionalFormatting sqref="H375">
    <cfRule type="expression" dxfId="197" priority="126">
      <formula>$A375=""</formula>
    </cfRule>
  </conditionalFormatting>
  <conditionalFormatting sqref="H376">
    <cfRule type="expression" dxfId="196" priority="125">
      <formula>$A376=""</formula>
    </cfRule>
  </conditionalFormatting>
  <conditionalFormatting sqref="H377">
    <cfRule type="expression" dxfId="195" priority="124">
      <formula>$A377=""</formula>
    </cfRule>
  </conditionalFormatting>
  <conditionalFormatting sqref="H364">
    <cfRule type="expression" dxfId="194" priority="123">
      <formula>IF($B$67="Scenario 3",TRUE,FALSE)</formula>
    </cfRule>
  </conditionalFormatting>
  <conditionalFormatting sqref="H369">
    <cfRule type="expression" dxfId="193" priority="122">
      <formula>IF($B$67="Scenario 3",TRUE,FALSE)</formula>
    </cfRule>
  </conditionalFormatting>
  <conditionalFormatting sqref="H374">
    <cfRule type="expression" dxfId="192" priority="121">
      <formula>IF($B$67="Scenario 3",TRUE,FALSE)</formula>
    </cfRule>
  </conditionalFormatting>
  <conditionalFormatting sqref="D397:D402 D404:D407 D409:D412 D414:D416">
    <cfRule type="expression" dxfId="191" priority="119">
      <formula>IF($B$67="Scenario 3",TRUE,FALSE)</formula>
    </cfRule>
  </conditionalFormatting>
  <conditionalFormatting sqref="D397:D402 D404:D407 D409:D412 D414:D416">
    <cfRule type="expression" dxfId="190" priority="120">
      <formula>$A397=""</formula>
    </cfRule>
  </conditionalFormatting>
  <conditionalFormatting sqref="D398">
    <cfRule type="expression" dxfId="189" priority="118">
      <formula>$A398=""</formula>
    </cfRule>
  </conditionalFormatting>
  <conditionalFormatting sqref="D399">
    <cfRule type="expression" dxfId="188" priority="117">
      <formula>$A399=""</formula>
    </cfRule>
  </conditionalFormatting>
  <conditionalFormatting sqref="D400">
    <cfRule type="expression" dxfId="187" priority="116">
      <formula>$A400=""</formula>
    </cfRule>
  </conditionalFormatting>
  <conditionalFormatting sqref="D401">
    <cfRule type="expression" dxfId="186" priority="115">
      <formula>$A401=""</formula>
    </cfRule>
  </conditionalFormatting>
  <conditionalFormatting sqref="D402">
    <cfRule type="expression" dxfId="185" priority="114">
      <formula>$A402=""</formula>
    </cfRule>
  </conditionalFormatting>
  <conditionalFormatting sqref="D404">
    <cfRule type="expression" dxfId="184" priority="113">
      <formula>$A404=""</formula>
    </cfRule>
  </conditionalFormatting>
  <conditionalFormatting sqref="D405">
    <cfRule type="expression" dxfId="183" priority="112">
      <formula>$A405=""</formula>
    </cfRule>
  </conditionalFormatting>
  <conditionalFormatting sqref="D406">
    <cfRule type="expression" dxfId="182" priority="111">
      <formula>$A406=""</formula>
    </cfRule>
  </conditionalFormatting>
  <conditionalFormatting sqref="D407">
    <cfRule type="expression" dxfId="181" priority="110">
      <formula>$A407=""</formula>
    </cfRule>
  </conditionalFormatting>
  <conditionalFormatting sqref="D409">
    <cfRule type="expression" dxfId="180" priority="109">
      <formula>$A409=""</formula>
    </cfRule>
  </conditionalFormatting>
  <conditionalFormatting sqref="D410">
    <cfRule type="expression" dxfId="179" priority="108">
      <formula>$A410=""</formula>
    </cfRule>
  </conditionalFormatting>
  <conditionalFormatting sqref="D411">
    <cfRule type="expression" dxfId="178" priority="107">
      <formula>$A411=""</formula>
    </cfRule>
  </conditionalFormatting>
  <conditionalFormatting sqref="D412">
    <cfRule type="expression" dxfId="177" priority="106">
      <formula>$A412=""</formula>
    </cfRule>
  </conditionalFormatting>
  <conditionalFormatting sqref="D414">
    <cfRule type="expression" dxfId="176" priority="105">
      <formula>$A414=""</formula>
    </cfRule>
  </conditionalFormatting>
  <conditionalFormatting sqref="D415">
    <cfRule type="expression" dxfId="175" priority="104">
      <formula>$A415=""</formula>
    </cfRule>
  </conditionalFormatting>
  <conditionalFormatting sqref="D416">
    <cfRule type="expression" dxfId="174" priority="103">
      <formula>$A416=""</formula>
    </cfRule>
  </conditionalFormatting>
  <conditionalFormatting sqref="F397:F416">
    <cfRule type="expression" dxfId="173" priority="101">
      <formula>IF($B$67="Scenario 1",TRUE,FALSE)</formula>
    </cfRule>
  </conditionalFormatting>
  <conditionalFormatting sqref="F397:F416">
    <cfRule type="expression" dxfId="172" priority="100">
      <formula>IF($B$67="Scenario 3",TRUE,FALSE)</formula>
    </cfRule>
  </conditionalFormatting>
  <conditionalFormatting sqref="F397:F416">
    <cfRule type="expression" dxfId="171" priority="102">
      <formula>$A397=""</formula>
    </cfRule>
  </conditionalFormatting>
  <conditionalFormatting sqref="F398">
    <cfRule type="expression" dxfId="170" priority="99">
      <formula>$A398=""</formula>
    </cfRule>
  </conditionalFormatting>
  <conditionalFormatting sqref="F399">
    <cfRule type="expression" dxfId="169" priority="98">
      <formula>$A399=""</formula>
    </cfRule>
  </conditionalFormatting>
  <conditionalFormatting sqref="F400">
    <cfRule type="expression" dxfId="168" priority="97">
      <formula>$A400=""</formula>
    </cfRule>
  </conditionalFormatting>
  <conditionalFormatting sqref="F401">
    <cfRule type="expression" dxfId="167" priority="96">
      <formula>$A401=""</formula>
    </cfRule>
  </conditionalFormatting>
  <conditionalFormatting sqref="F402">
    <cfRule type="expression" dxfId="166" priority="95">
      <formula>$A402=""</formula>
    </cfRule>
  </conditionalFormatting>
  <conditionalFormatting sqref="F404">
    <cfRule type="expression" dxfId="165" priority="94">
      <formula>$A404=""</formula>
    </cfRule>
  </conditionalFormatting>
  <conditionalFormatting sqref="F405">
    <cfRule type="expression" dxfId="164" priority="93">
      <formula>$A405=""</formula>
    </cfRule>
  </conditionalFormatting>
  <conditionalFormatting sqref="F406">
    <cfRule type="expression" dxfId="163" priority="92">
      <formula>$A406=""</formula>
    </cfRule>
  </conditionalFormatting>
  <conditionalFormatting sqref="F407">
    <cfRule type="expression" dxfId="162" priority="91">
      <formula>$A407=""</formula>
    </cfRule>
  </conditionalFormatting>
  <conditionalFormatting sqref="F409">
    <cfRule type="expression" dxfId="161" priority="90">
      <formula>$A409=""</formula>
    </cfRule>
  </conditionalFormatting>
  <conditionalFormatting sqref="F410">
    <cfRule type="expression" dxfId="160" priority="89">
      <formula>$A410=""</formula>
    </cfRule>
  </conditionalFormatting>
  <conditionalFormatting sqref="F411">
    <cfRule type="expression" dxfId="159" priority="88">
      <formula>$A411=""</formula>
    </cfRule>
  </conditionalFormatting>
  <conditionalFormatting sqref="F412">
    <cfRule type="expression" dxfId="158" priority="87">
      <formula>$A412=""</formula>
    </cfRule>
  </conditionalFormatting>
  <conditionalFormatting sqref="F414">
    <cfRule type="expression" dxfId="157" priority="86">
      <formula>$A414=""</formula>
    </cfRule>
  </conditionalFormatting>
  <conditionalFormatting sqref="F415">
    <cfRule type="expression" dxfId="156" priority="85">
      <formula>$A415=""</formula>
    </cfRule>
  </conditionalFormatting>
  <conditionalFormatting sqref="F416">
    <cfRule type="expression" dxfId="155" priority="84">
      <formula>$A416=""</formula>
    </cfRule>
  </conditionalFormatting>
  <conditionalFormatting sqref="F413">
    <cfRule type="expression" dxfId="154" priority="83">
      <formula>IF($B$67="Scenario 3",TRUE,FALSE)</formula>
    </cfRule>
  </conditionalFormatting>
  <conditionalFormatting sqref="F408">
    <cfRule type="expression" dxfId="153" priority="82">
      <formula>IF($B$67="Scenario 3",TRUE,FALSE)</formula>
    </cfRule>
  </conditionalFormatting>
  <conditionalFormatting sqref="H397:H416">
    <cfRule type="expression" dxfId="152" priority="80">
      <formula>IF($B$67="Scenario 1",TRUE,FALSE)</formula>
    </cfRule>
  </conditionalFormatting>
  <conditionalFormatting sqref="H397:H416">
    <cfRule type="expression" dxfId="151" priority="81">
      <formula>$A397=""</formula>
    </cfRule>
  </conditionalFormatting>
  <conditionalFormatting sqref="H398">
    <cfRule type="expression" dxfId="150" priority="79">
      <formula>$A398=""</formula>
    </cfRule>
  </conditionalFormatting>
  <conditionalFormatting sqref="H399">
    <cfRule type="expression" dxfId="149" priority="78">
      <formula>$A399=""</formula>
    </cfRule>
  </conditionalFormatting>
  <conditionalFormatting sqref="H400">
    <cfRule type="expression" dxfId="148" priority="77">
      <formula>$A400=""</formula>
    </cfRule>
  </conditionalFormatting>
  <conditionalFormatting sqref="H401">
    <cfRule type="expression" dxfId="147" priority="76">
      <formula>$A401=""</formula>
    </cfRule>
  </conditionalFormatting>
  <conditionalFormatting sqref="H402">
    <cfRule type="expression" dxfId="146" priority="75">
      <formula>$A402=""</formula>
    </cfRule>
  </conditionalFormatting>
  <conditionalFormatting sqref="H404">
    <cfRule type="expression" dxfId="145" priority="74">
      <formula>$A404=""</formula>
    </cfRule>
  </conditionalFormatting>
  <conditionalFormatting sqref="H405">
    <cfRule type="expression" dxfId="144" priority="73">
      <formula>$A405=""</formula>
    </cfRule>
  </conditionalFormatting>
  <conditionalFormatting sqref="H406">
    <cfRule type="expression" dxfId="143" priority="72">
      <formula>$A406=""</formula>
    </cfRule>
  </conditionalFormatting>
  <conditionalFormatting sqref="H407">
    <cfRule type="expression" dxfId="142" priority="71">
      <formula>$A407=""</formula>
    </cfRule>
  </conditionalFormatting>
  <conditionalFormatting sqref="H409">
    <cfRule type="expression" dxfId="141" priority="70">
      <formula>$A409=""</formula>
    </cfRule>
  </conditionalFormatting>
  <conditionalFormatting sqref="H410">
    <cfRule type="expression" dxfId="140" priority="69">
      <formula>$A410=""</formula>
    </cfRule>
  </conditionalFormatting>
  <conditionalFormatting sqref="H411">
    <cfRule type="expression" dxfId="139" priority="68">
      <formula>$A411=""</formula>
    </cfRule>
  </conditionalFormatting>
  <conditionalFormatting sqref="H412">
    <cfRule type="expression" dxfId="138" priority="67">
      <formula>$A412=""</formula>
    </cfRule>
  </conditionalFormatting>
  <conditionalFormatting sqref="H414">
    <cfRule type="expression" dxfId="137" priority="66">
      <formula>$A414=""</formula>
    </cfRule>
  </conditionalFormatting>
  <conditionalFormatting sqref="H415">
    <cfRule type="expression" dxfId="136" priority="65">
      <formula>$A415=""</formula>
    </cfRule>
  </conditionalFormatting>
  <conditionalFormatting sqref="H416">
    <cfRule type="expression" dxfId="135" priority="64">
      <formula>$A416=""</formula>
    </cfRule>
  </conditionalFormatting>
  <conditionalFormatting sqref="H403">
    <cfRule type="expression" dxfId="134" priority="63">
      <formula>IF($B$67="Scenario 3",TRUE,FALSE)</formula>
    </cfRule>
  </conditionalFormatting>
  <conditionalFormatting sqref="H408">
    <cfRule type="expression" dxfId="133" priority="62">
      <formula>IF($B$67="Scenario 3",TRUE,FALSE)</formula>
    </cfRule>
  </conditionalFormatting>
  <conditionalFormatting sqref="H413">
    <cfRule type="expression" dxfId="132" priority="61">
      <formula>IF($B$67="Scenario 3",TRUE,FALSE)</formula>
    </cfRule>
  </conditionalFormatting>
  <conditionalFormatting sqref="D436:D441 D443:D446 D448:D451 D453:D455">
    <cfRule type="expression" dxfId="131" priority="59">
      <formula>IF($B$67="Scenario 3",TRUE,FALSE)</formula>
    </cfRule>
  </conditionalFormatting>
  <conditionalFormatting sqref="D436:D441 D443:D446 D448:D451 D453:D455">
    <cfRule type="expression" dxfId="130" priority="60">
      <formula>$A436=""</formula>
    </cfRule>
  </conditionalFormatting>
  <conditionalFormatting sqref="D437">
    <cfRule type="expression" dxfId="129" priority="58">
      <formula>$A437=""</formula>
    </cfRule>
  </conditionalFormatting>
  <conditionalFormatting sqref="D438">
    <cfRule type="expression" dxfId="128" priority="57">
      <formula>$A438=""</formula>
    </cfRule>
  </conditionalFormatting>
  <conditionalFormatting sqref="D439">
    <cfRule type="expression" dxfId="127" priority="56">
      <formula>$A439=""</formula>
    </cfRule>
  </conditionalFormatting>
  <conditionalFormatting sqref="D440">
    <cfRule type="expression" dxfId="126" priority="55">
      <formula>$A440=""</formula>
    </cfRule>
  </conditionalFormatting>
  <conditionalFormatting sqref="D441">
    <cfRule type="expression" dxfId="125" priority="54">
      <formula>$A441=""</formula>
    </cfRule>
  </conditionalFormatting>
  <conditionalFormatting sqref="D443">
    <cfRule type="expression" dxfId="124" priority="53">
      <formula>$A443=""</formula>
    </cfRule>
  </conditionalFormatting>
  <conditionalFormatting sqref="D444">
    <cfRule type="expression" dxfId="123" priority="52">
      <formula>$A444=""</formula>
    </cfRule>
  </conditionalFormatting>
  <conditionalFormatting sqref="D445">
    <cfRule type="expression" dxfId="122" priority="51">
      <formula>$A445=""</formula>
    </cfRule>
  </conditionalFormatting>
  <conditionalFormatting sqref="D446">
    <cfRule type="expression" dxfId="121" priority="50">
      <formula>$A446=""</formula>
    </cfRule>
  </conditionalFormatting>
  <conditionalFormatting sqref="D448">
    <cfRule type="expression" dxfId="120" priority="49">
      <formula>$A448=""</formula>
    </cfRule>
  </conditionalFormatting>
  <conditionalFormatting sqref="D449">
    <cfRule type="expression" dxfId="119" priority="48">
      <formula>$A449=""</formula>
    </cfRule>
  </conditionalFormatting>
  <conditionalFormatting sqref="D450">
    <cfRule type="expression" dxfId="118" priority="47">
      <formula>$A450=""</formula>
    </cfRule>
  </conditionalFormatting>
  <conditionalFormatting sqref="D451">
    <cfRule type="expression" dxfId="117" priority="46">
      <formula>$A451=""</formula>
    </cfRule>
  </conditionalFormatting>
  <conditionalFormatting sqref="D453">
    <cfRule type="expression" dxfId="116" priority="45">
      <formula>$A453=""</formula>
    </cfRule>
  </conditionalFormatting>
  <conditionalFormatting sqref="D454">
    <cfRule type="expression" dxfId="115" priority="44">
      <formula>$A454=""</formula>
    </cfRule>
  </conditionalFormatting>
  <conditionalFormatting sqref="D455">
    <cfRule type="expression" dxfId="114" priority="43">
      <formula>$A455=""</formula>
    </cfRule>
  </conditionalFormatting>
  <conditionalFormatting sqref="F436:F455">
    <cfRule type="expression" dxfId="113" priority="41">
      <formula>IF($B$67="Scenario 1",TRUE,FALSE)</formula>
    </cfRule>
  </conditionalFormatting>
  <conditionalFormatting sqref="F436:F455">
    <cfRule type="expression" dxfId="112" priority="40">
      <formula>IF($B$67="Scenario 3",TRUE,FALSE)</formula>
    </cfRule>
  </conditionalFormatting>
  <conditionalFormatting sqref="F436:F455">
    <cfRule type="expression" dxfId="111" priority="42">
      <formula>$A436=""</formula>
    </cfRule>
  </conditionalFormatting>
  <conditionalFormatting sqref="F437">
    <cfRule type="expression" dxfId="110" priority="39">
      <formula>$A437=""</formula>
    </cfRule>
  </conditionalFormatting>
  <conditionalFormatting sqref="F438">
    <cfRule type="expression" dxfId="109" priority="38">
      <formula>$A438=""</formula>
    </cfRule>
  </conditionalFormatting>
  <conditionalFormatting sqref="F439">
    <cfRule type="expression" dxfId="108" priority="37">
      <formula>$A439=""</formula>
    </cfRule>
  </conditionalFormatting>
  <conditionalFormatting sqref="F440">
    <cfRule type="expression" dxfId="107" priority="36">
      <formula>$A440=""</formula>
    </cfRule>
  </conditionalFormatting>
  <conditionalFormatting sqref="F441">
    <cfRule type="expression" dxfId="106" priority="35">
      <formula>$A441=""</formula>
    </cfRule>
  </conditionalFormatting>
  <conditionalFormatting sqref="F443">
    <cfRule type="expression" dxfId="105" priority="34">
      <formula>$A443=""</formula>
    </cfRule>
  </conditionalFormatting>
  <conditionalFormatting sqref="F444">
    <cfRule type="expression" dxfId="104" priority="33">
      <formula>$A444=""</formula>
    </cfRule>
  </conditionalFormatting>
  <conditionalFormatting sqref="F445">
    <cfRule type="expression" dxfId="103" priority="32">
      <formula>$A445=""</formula>
    </cfRule>
  </conditionalFormatting>
  <conditionalFormatting sqref="F446">
    <cfRule type="expression" dxfId="102" priority="31">
      <formula>$A446=""</formula>
    </cfRule>
  </conditionalFormatting>
  <conditionalFormatting sqref="F448">
    <cfRule type="expression" dxfId="101" priority="30">
      <formula>$A448=""</formula>
    </cfRule>
  </conditionalFormatting>
  <conditionalFormatting sqref="F449">
    <cfRule type="expression" dxfId="100" priority="29">
      <formula>$A449=""</formula>
    </cfRule>
  </conditionalFormatting>
  <conditionalFormatting sqref="F450">
    <cfRule type="expression" dxfId="99" priority="28">
      <formula>$A450=""</formula>
    </cfRule>
  </conditionalFormatting>
  <conditionalFormatting sqref="F451">
    <cfRule type="expression" dxfId="98" priority="27">
      <formula>$A451=""</formula>
    </cfRule>
  </conditionalFormatting>
  <conditionalFormatting sqref="F453">
    <cfRule type="expression" dxfId="97" priority="26">
      <formula>$A453=""</formula>
    </cfRule>
  </conditionalFormatting>
  <conditionalFormatting sqref="F454">
    <cfRule type="expression" dxfId="96" priority="25">
      <formula>$A454=""</formula>
    </cfRule>
  </conditionalFormatting>
  <conditionalFormatting sqref="F455">
    <cfRule type="expression" dxfId="95" priority="24">
      <formula>$A455=""</formula>
    </cfRule>
  </conditionalFormatting>
  <conditionalFormatting sqref="F452">
    <cfRule type="expression" dxfId="94" priority="23">
      <formula>IF($B$67="Scenario 3",TRUE,FALSE)</formula>
    </cfRule>
  </conditionalFormatting>
  <conditionalFormatting sqref="F447">
    <cfRule type="expression" dxfId="93" priority="22">
      <formula>IF($B$67="Scenario 3",TRUE,FALSE)</formula>
    </cfRule>
  </conditionalFormatting>
  <conditionalFormatting sqref="H436:H455">
    <cfRule type="expression" dxfId="92" priority="20">
      <formula>IF($B$67="Scenario 1",TRUE,FALSE)</formula>
    </cfRule>
  </conditionalFormatting>
  <conditionalFormatting sqref="H436:H455">
    <cfRule type="expression" dxfId="91" priority="21">
      <formula>$A436=""</formula>
    </cfRule>
  </conditionalFormatting>
  <conditionalFormatting sqref="H437">
    <cfRule type="expression" dxfId="90" priority="19">
      <formula>$A437=""</formula>
    </cfRule>
  </conditionalFormatting>
  <conditionalFormatting sqref="H438">
    <cfRule type="expression" dxfId="89" priority="18">
      <formula>$A438=""</formula>
    </cfRule>
  </conditionalFormatting>
  <conditionalFormatting sqref="H439">
    <cfRule type="expression" dxfId="88" priority="17">
      <formula>$A439=""</formula>
    </cfRule>
  </conditionalFormatting>
  <conditionalFormatting sqref="H440">
    <cfRule type="expression" dxfId="87" priority="16">
      <formula>$A440=""</formula>
    </cfRule>
  </conditionalFormatting>
  <conditionalFormatting sqref="H441">
    <cfRule type="expression" dxfId="86" priority="15">
      <formula>$A441=""</formula>
    </cfRule>
  </conditionalFormatting>
  <conditionalFormatting sqref="H443">
    <cfRule type="expression" dxfId="85" priority="14">
      <formula>$A443=""</formula>
    </cfRule>
  </conditionalFormatting>
  <conditionalFormatting sqref="H444">
    <cfRule type="expression" dxfId="84" priority="13">
      <formula>$A444=""</formula>
    </cfRule>
  </conditionalFormatting>
  <conditionalFormatting sqref="H445">
    <cfRule type="expression" dxfId="83" priority="12">
      <formula>$A445=""</formula>
    </cfRule>
  </conditionalFormatting>
  <conditionalFormatting sqref="H446">
    <cfRule type="expression" dxfId="82" priority="11">
      <formula>$A446=""</formula>
    </cfRule>
  </conditionalFormatting>
  <conditionalFormatting sqref="H448">
    <cfRule type="expression" dxfId="81" priority="10">
      <formula>$A448=""</formula>
    </cfRule>
  </conditionalFormatting>
  <conditionalFormatting sqref="H449">
    <cfRule type="expression" dxfId="80" priority="9">
      <formula>$A449=""</formula>
    </cfRule>
  </conditionalFormatting>
  <conditionalFormatting sqref="H450">
    <cfRule type="expression" dxfId="79" priority="8">
      <formula>$A450=""</formula>
    </cfRule>
  </conditionalFormatting>
  <conditionalFormatting sqref="H451">
    <cfRule type="expression" dxfId="78" priority="7">
      <formula>$A451=""</formula>
    </cfRule>
  </conditionalFormatting>
  <conditionalFormatting sqref="H453">
    <cfRule type="expression" dxfId="77" priority="6">
      <formula>$A453=""</formula>
    </cfRule>
  </conditionalFormatting>
  <conditionalFormatting sqref="H454">
    <cfRule type="expression" dxfId="76" priority="5">
      <formula>$A454=""</formula>
    </cfRule>
  </conditionalFormatting>
  <conditionalFormatting sqref="H455">
    <cfRule type="expression" dxfId="75" priority="4">
      <formula>$A455=""</formula>
    </cfRule>
  </conditionalFormatting>
  <conditionalFormatting sqref="H442">
    <cfRule type="expression" dxfId="74" priority="3">
      <formula>IF($B$67="Scenario 3",TRUE,FALSE)</formula>
    </cfRule>
  </conditionalFormatting>
  <conditionalFormatting sqref="H447">
    <cfRule type="expression" dxfId="73" priority="2">
      <formula>IF($B$67="Scenario 3",TRUE,FALSE)</formula>
    </cfRule>
  </conditionalFormatting>
  <conditionalFormatting sqref="H452">
    <cfRule type="expression" dxfId="72" priority="1">
      <formula>IF($B$67="Scenario 3",TRUE,FALSE)</formula>
    </cfRule>
  </conditionalFormatting>
  <dataValidations count="2">
    <dataValidation type="list" allowBlank="1" showInputMessage="1" showErrorMessage="1" sqref="B26" xr:uid="{00000000-0002-0000-0A00-000000000000}">
      <formula1>"1,2,3,4,5,6,7,8,9,10"</formula1>
    </dataValidation>
    <dataValidation type="list" allowBlank="1" showInputMessage="1" showErrorMessage="1" sqref="B67:C67 B107:C107 B146:C146 B185:C185 B224:C224 B263:C263 B302:C302 B341:C341 B380:C380 B419" xr:uid="{00000000-0002-0000-0A00-000001000000}">
      <formula1>"Scenario 1, Scenario 2, Scenario 3"</formula1>
    </dataValidation>
  </dataValidations>
  <pageMargins left="0.7" right="0.7" top="0.75" bottom="0.75" header="0.3" footer="0.3"/>
  <pageSetup paperSize="9" scale="42" fitToHeight="2" orientation="portrait" horizontalDpi="1200" verticalDpi="1200" r:id="rId1"/>
  <ignoredErrors>
    <ignoredError sqref="A169 A130 A91 A208 A247 A286 A325 A364 A408 A447 A442 A402 A96 A101 A105 A135 A140 A144 A174 A179 A213 A218 A252 A257 A261 A291 A296 A300 A330 A335 A339 A369 A374 A378 A413 A452 A456"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99CC"/>
    <pageSetUpPr fitToPage="1"/>
  </sheetPr>
  <dimension ref="A1:G23"/>
  <sheetViews>
    <sheetView showGridLines="0" zoomScale="85" zoomScaleNormal="85" workbookViewId="0">
      <selection activeCell="A7" sqref="A7:G23"/>
    </sheetView>
  </sheetViews>
  <sheetFormatPr defaultRowHeight="15" x14ac:dyDescent="0.25"/>
  <cols>
    <col min="1" max="7" width="14.7109375" style="76" customWidth="1"/>
    <col min="8" max="16384" width="9.140625" style="76"/>
  </cols>
  <sheetData>
    <row r="1" spans="1:7" x14ac:dyDescent="0.25">
      <c r="A1" s="321" t="str">
        <f>Instructions!A1</f>
        <v>Form 20-01</v>
      </c>
      <c r="B1" s="321"/>
      <c r="C1" s="52"/>
      <c r="D1" s="52"/>
      <c r="E1" s="52"/>
      <c r="F1" s="52"/>
      <c r="G1" s="52"/>
    </row>
    <row r="2" spans="1:7" x14ac:dyDescent="0.25">
      <c r="A2" s="44"/>
      <c r="B2" s="44"/>
      <c r="C2" s="52"/>
      <c r="D2" s="52"/>
      <c r="E2" s="52"/>
      <c r="F2" s="52"/>
      <c r="G2" s="52"/>
    </row>
    <row r="3" spans="1:7" x14ac:dyDescent="0.25">
      <c r="A3" s="44"/>
      <c r="B3" s="44"/>
      <c r="C3" s="52"/>
      <c r="D3" s="52"/>
      <c r="E3" s="52"/>
      <c r="F3" s="52"/>
      <c r="G3" s="52"/>
    </row>
    <row r="4" spans="1:7" x14ac:dyDescent="0.25">
      <c r="A4" s="44"/>
      <c r="B4" s="44"/>
      <c r="C4" s="52"/>
      <c r="D4" s="52"/>
      <c r="E4" s="52"/>
      <c r="F4" s="52"/>
      <c r="G4" s="52"/>
    </row>
    <row r="5" spans="1:7" ht="15.75" thickBot="1" x14ac:dyDescent="0.3">
      <c r="A5" s="319" t="s">
        <v>62</v>
      </c>
      <c r="B5" s="319"/>
      <c r="C5" s="319"/>
      <c r="D5" s="319"/>
      <c r="E5" s="319"/>
      <c r="F5" s="319"/>
      <c r="G5" s="319"/>
    </row>
    <row r="6" spans="1:7" ht="24" customHeight="1" thickBot="1" x14ac:dyDescent="0.3">
      <c r="A6" s="661" t="s">
        <v>340</v>
      </c>
      <c r="B6" s="662"/>
      <c r="C6" s="662"/>
      <c r="D6" s="662"/>
      <c r="E6" s="662"/>
      <c r="F6" s="662"/>
      <c r="G6" s="663"/>
    </row>
    <row r="7" spans="1:7" x14ac:dyDescent="0.25">
      <c r="A7" s="652"/>
      <c r="B7" s="653"/>
      <c r="C7" s="653"/>
      <c r="D7" s="653"/>
      <c r="E7" s="653"/>
      <c r="F7" s="653"/>
      <c r="G7" s="654"/>
    </row>
    <row r="8" spans="1:7" x14ac:dyDescent="0.25">
      <c r="A8" s="655"/>
      <c r="B8" s="656"/>
      <c r="C8" s="656"/>
      <c r="D8" s="656"/>
      <c r="E8" s="656"/>
      <c r="F8" s="656"/>
      <c r="G8" s="657"/>
    </row>
    <row r="9" spans="1:7" x14ac:dyDescent="0.25">
      <c r="A9" s="655"/>
      <c r="B9" s="656"/>
      <c r="C9" s="656"/>
      <c r="D9" s="656"/>
      <c r="E9" s="656"/>
      <c r="F9" s="656"/>
      <c r="G9" s="657"/>
    </row>
    <row r="10" spans="1:7" x14ac:dyDescent="0.25">
      <c r="A10" s="655"/>
      <c r="B10" s="656"/>
      <c r="C10" s="656"/>
      <c r="D10" s="656"/>
      <c r="E10" s="656"/>
      <c r="F10" s="656"/>
      <c r="G10" s="657"/>
    </row>
    <row r="11" spans="1:7" x14ac:dyDescent="0.25">
      <c r="A11" s="655"/>
      <c r="B11" s="656"/>
      <c r="C11" s="656"/>
      <c r="D11" s="656"/>
      <c r="E11" s="656"/>
      <c r="F11" s="656"/>
      <c r="G11" s="657"/>
    </row>
    <row r="12" spans="1:7" x14ac:dyDescent="0.25">
      <c r="A12" s="655"/>
      <c r="B12" s="656"/>
      <c r="C12" s="656"/>
      <c r="D12" s="656"/>
      <c r="E12" s="656"/>
      <c r="F12" s="656"/>
      <c r="G12" s="657"/>
    </row>
    <row r="13" spans="1:7" x14ac:dyDescent="0.25">
      <c r="A13" s="655"/>
      <c r="B13" s="656"/>
      <c r="C13" s="656"/>
      <c r="D13" s="656"/>
      <c r="E13" s="656"/>
      <c r="F13" s="656"/>
      <c r="G13" s="657"/>
    </row>
    <row r="14" spans="1:7" x14ac:dyDescent="0.25">
      <c r="A14" s="655"/>
      <c r="B14" s="656"/>
      <c r="C14" s="656"/>
      <c r="D14" s="656"/>
      <c r="E14" s="656"/>
      <c r="F14" s="656"/>
      <c r="G14" s="657"/>
    </row>
    <row r="15" spans="1:7" x14ac:dyDescent="0.25">
      <c r="A15" s="655"/>
      <c r="B15" s="656"/>
      <c r="C15" s="656"/>
      <c r="D15" s="656"/>
      <c r="E15" s="656"/>
      <c r="F15" s="656"/>
      <c r="G15" s="657"/>
    </row>
    <row r="16" spans="1:7" x14ac:dyDescent="0.25">
      <c r="A16" s="655"/>
      <c r="B16" s="656"/>
      <c r="C16" s="656"/>
      <c r="D16" s="656"/>
      <c r="E16" s="656"/>
      <c r="F16" s="656"/>
      <c r="G16" s="657"/>
    </row>
    <row r="17" spans="1:7" x14ac:dyDescent="0.25">
      <c r="A17" s="655"/>
      <c r="B17" s="656"/>
      <c r="C17" s="656"/>
      <c r="D17" s="656"/>
      <c r="E17" s="656"/>
      <c r="F17" s="656"/>
      <c r="G17" s="657"/>
    </row>
    <row r="18" spans="1:7" x14ac:dyDescent="0.25">
      <c r="A18" s="655"/>
      <c r="B18" s="656"/>
      <c r="C18" s="656"/>
      <c r="D18" s="656"/>
      <c r="E18" s="656"/>
      <c r="F18" s="656"/>
      <c r="G18" s="657"/>
    </row>
    <row r="19" spans="1:7" x14ac:dyDescent="0.25">
      <c r="A19" s="655"/>
      <c r="B19" s="656"/>
      <c r="C19" s="656"/>
      <c r="D19" s="656"/>
      <c r="E19" s="656"/>
      <c r="F19" s="656"/>
      <c r="G19" s="657"/>
    </row>
    <row r="20" spans="1:7" x14ac:dyDescent="0.25">
      <c r="A20" s="655"/>
      <c r="B20" s="656"/>
      <c r="C20" s="656"/>
      <c r="D20" s="656"/>
      <c r="E20" s="656"/>
      <c r="F20" s="656"/>
      <c r="G20" s="657"/>
    </row>
    <row r="21" spans="1:7" x14ac:dyDescent="0.25">
      <c r="A21" s="655"/>
      <c r="B21" s="656"/>
      <c r="C21" s="656"/>
      <c r="D21" s="656"/>
      <c r="E21" s="656"/>
      <c r="F21" s="656"/>
      <c r="G21" s="657"/>
    </row>
    <row r="22" spans="1:7" x14ac:dyDescent="0.25">
      <c r="A22" s="655"/>
      <c r="B22" s="656"/>
      <c r="C22" s="656"/>
      <c r="D22" s="656"/>
      <c r="E22" s="656"/>
      <c r="F22" s="656"/>
      <c r="G22" s="657"/>
    </row>
    <row r="23" spans="1:7" ht="15.75" thickBot="1" x14ac:dyDescent="0.3">
      <c r="A23" s="658"/>
      <c r="B23" s="659"/>
      <c r="C23" s="659"/>
      <c r="D23" s="659"/>
      <c r="E23" s="659"/>
      <c r="F23" s="659"/>
      <c r="G23" s="660"/>
    </row>
  </sheetData>
  <sheetProtection algorithmName="SHA-512" hashValue="VEsw08vESet6XwI4Q7LMTj4WHOJqssrgCnA6EeAaeLNwMb2qW5na8V2qq4DIBleXuC6MFcWtf2eXnREsXWTG3A==" saltValue="d5UW3UMMhYKn4yyYofS4xg==" spinCount="100000" sheet="1" objects="1" scenarios="1"/>
  <mergeCells count="4">
    <mergeCell ref="A1:B1"/>
    <mergeCell ref="A5:G5"/>
    <mergeCell ref="A7:G23"/>
    <mergeCell ref="A6:G6"/>
  </mergeCells>
  <pageMargins left="0.7" right="0.7" top="0.7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BCBDBF"/>
    <pageSetUpPr fitToPage="1"/>
  </sheetPr>
  <dimension ref="A1:F55"/>
  <sheetViews>
    <sheetView showGridLines="0" zoomScale="85" zoomScaleNormal="85" workbookViewId="0">
      <selection activeCell="A7" sqref="A7:F27"/>
    </sheetView>
  </sheetViews>
  <sheetFormatPr defaultColWidth="8.7109375" defaultRowHeight="15.6" customHeight="1" x14ac:dyDescent="0.2"/>
  <cols>
    <col min="1" max="6" width="14.140625" style="75" customWidth="1"/>
    <col min="7" max="16384" width="8.7109375" style="75"/>
  </cols>
  <sheetData>
    <row r="1" spans="1:6" ht="15.6" customHeight="1" x14ac:dyDescent="0.2">
      <c r="A1" s="321" t="str">
        <f>Instructions!A1</f>
        <v>Form 20-01</v>
      </c>
      <c r="B1" s="321"/>
    </row>
    <row r="5" spans="1:6" ht="15.6" customHeight="1" x14ac:dyDescent="0.2">
      <c r="A5" s="669" t="s">
        <v>189</v>
      </c>
      <c r="B5" s="669"/>
      <c r="C5" s="669"/>
      <c r="D5" s="669"/>
      <c r="E5" s="669"/>
      <c r="F5" s="669"/>
    </row>
    <row r="6" spans="1:6" ht="15.6" customHeight="1" x14ac:dyDescent="0.2">
      <c r="A6" s="667" t="s">
        <v>188</v>
      </c>
      <c r="B6" s="667"/>
      <c r="C6" s="667"/>
      <c r="D6" s="667"/>
      <c r="E6" s="667"/>
      <c r="F6" s="667"/>
    </row>
    <row r="7" spans="1:6" ht="15.6" customHeight="1" x14ac:dyDescent="0.2">
      <c r="A7" s="665" t="s">
        <v>394</v>
      </c>
      <c r="B7" s="665"/>
      <c r="C7" s="665"/>
      <c r="D7" s="665"/>
      <c r="E7" s="665"/>
      <c r="F7" s="665"/>
    </row>
    <row r="8" spans="1:6" ht="15.6" customHeight="1" x14ac:dyDescent="0.2">
      <c r="A8" s="664" t="s">
        <v>168</v>
      </c>
      <c r="B8" s="664"/>
      <c r="C8" s="664"/>
      <c r="D8" s="664"/>
      <c r="E8" s="664"/>
      <c r="F8" s="664"/>
    </row>
    <row r="9" spans="1:6" ht="15.6" customHeight="1" x14ac:dyDescent="0.2">
      <c r="A9" s="664" t="s">
        <v>169</v>
      </c>
      <c r="B9" s="664"/>
      <c r="C9" s="664"/>
      <c r="D9" s="664"/>
      <c r="E9" s="664"/>
      <c r="F9" s="664"/>
    </row>
    <row r="10" spans="1:6" ht="15.6" customHeight="1" x14ac:dyDescent="0.2">
      <c r="A10" s="664" t="s">
        <v>170</v>
      </c>
      <c r="B10" s="664"/>
      <c r="C10" s="664"/>
      <c r="D10" s="664"/>
      <c r="E10" s="664"/>
      <c r="F10" s="664"/>
    </row>
    <row r="11" spans="1:6" ht="15.6" customHeight="1" x14ac:dyDescent="0.2">
      <c r="A11" s="665" t="s">
        <v>395</v>
      </c>
      <c r="B11" s="665"/>
      <c r="C11" s="665"/>
      <c r="D11" s="665"/>
      <c r="E11" s="665"/>
      <c r="F11" s="665"/>
    </row>
    <row r="12" spans="1:6" ht="15.6" customHeight="1" x14ac:dyDescent="0.2">
      <c r="A12" s="664" t="s">
        <v>172</v>
      </c>
      <c r="B12" s="664"/>
      <c r="C12" s="664"/>
      <c r="D12" s="664"/>
      <c r="E12" s="664"/>
      <c r="F12" s="664"/>
    </row>
    <row r="13" spans="1:6" ht="15.6" customHeight="1" x14ac:dyDescent="0.2">
      <c r="A13" s="664" t="s">
        <v>173</v>
      </c>
      <c r="B13" s="664"/>
      <c r="C13" s="664"/>
      <c r="D13" s="664"/>
      <c r="E13" s="664"/>
      <c r="F13" s="664"/>
    </row>
    <row r="14" spans="1:6" ht="15.6" customHeight="1" x14ac:dyDescent="0.2">
      <c r="A14" s="666" t="s">
        <v>174</v>
      </c>
      <c r="B14" s="666"/>
      <c r="C14" s="666"/>
      <c r="D14" s="666"/>
      <c r="E14" s="666"/>
      <c r="F14" s="666"/>
    </row>
    <row r="15" spans="1:6" ht="15.6" customHeight="1" x14ac:dyDescent="0.2">
      <c r="A15" s="665" t="s">
        <v>175</v>
      </c>
      <c r="B15" s="665"/>
      <c r="C15" s="665"/>
      <c r="D15" s="665"/>
      <c r="E15" s="665"/>
      <c r="F15" s="665"/>
    </row>
    <row r="16" spans="1:6" ht="15.6" customHeight="1" x14ac:dyDescent="0.2">
      <c r="A16" s="664" t="s">
        <v>176</v>
      </c>
      <c r="B16" s="664"/>
      <c r="C16" s="664"/>
      <c r="D16" s="664"/>
      <c r="E16" s="664"/>
      <c r="F16" s="664"/>
    </row>
    <row r="17" spans="1:6" ht="15.6" customHeight="1" x14ac:dyDescent="0.2">
      <c r="A17" s="664" t="s">
        <v>177</v>
      </c>
      <c r="B17" s="664"/>
      <c r="C17" s="664"/>
      <c r="D17" s="664"/>
      <c r="E17" s="664"/>
      <c r="F17" s="664"/>
    </row>
    <row r="18" spans="1:6" ht="15.6" customHeight="1" x14ac:dyDescent="0.2">
      <c r="A18" s="665" t="s">
        <v>178</v>
      </c>
      <c r="B18" s="665"/>
      <c r="C18" s="665"/>
      <c r="D18" s="665"/>
      <c r="E18" s="665"/>
      <c r="F18" s="665"/>
    </row>
    <row r="19" spans="1:6" ht="15.6" customHeight="1" x14ac:dyDescent="0.2">
      <c r="A19" s="664" t="s">
        <v>179</v>
      </c>
      <c r="B19" s="664"/>
      <c r="C19" s="664"/>
      <c r="D19" s="664"/>
      <c r="E19" s="664"/>
      <c r="F19" s="664"/>
    </row>
    <row r="20" spans="1:6" ht="15.6" customHeight="1" x14ac:dyDescent="0.2">
      <c r="A20" s="664" t="s">
        <v>180</v>
      </c>
      <c r="B20" s="664"/>
      <c r="C20" s="664"/>
      <c r="D20" s="664"/>
      <c r="E20" s="664"/>
      <c r="F20" s="664"/>
    </row>
    <row r="21" spans="1:6" ht="15.6" customHeight="1" x14ac:dyDescent="0.2">
      <c r="A21" s="665" t="s">
        <v>181</v>
      </c>
      <c r="B21" s="665"/>
      <c r="C21" s="665"/>
      <c r="D21" s="665"/>
      <c r="E21" s="665"/>
      <c r="F21" s="665"/>
    </row>
    <row r="22" spans="1:6" ht="15.6" customHeight="1" x14ac:dyDescent="0.2">
      <c r="A22" s="664" t="s">
        <v>182</v>
      </c>
      <c r="B22" s="664"/>
      <c r="C22" s="664"/>
      <c r="D22" s="664"/>
      <c r="E22" s="664"/>
      <c r="F22" s="664"/>
    </row>
    <row r="23" spans="1:6" ht="15.6" customHeight="1" x14ac:dyDescent="0.2">
      <c r="A23" s="664" t="s">
        <v>183</v>
      </c>
      <c r="B23" s="664"/>
      <c r="C23" s="664"/>
      <c r="D23" s="664"/>
      <c r="E23" s="664"/>
      <c r="F23" s="664"/>
    </row>
    <row r="24" spans="1:6" ht="15.6" customHeight="1" x14ac:dyDescent="0.2">
      <c r="A24" s="664" t="s">
        <v>184</v>
      </c>
      <c r="B24" s="664"/>
      <c r="C24" s="664"/>
      <c r="D24" s="664"/>
      <c r="E24" s="664"/>
      <c r="F24" s="664"/>
    </row>
    <row r="25" spans="1:6" ht="15.6" customHeight="1" x14ac:dyDescent="0.2">
      <c r="A25" s="665" t="s">
        <v>185</v>
      </c>
      <c r="B25" s="665"/>
      <c r="C25" s="665"/>
      <c r="D25" s="665"/>
      <c r="E25" s="665"/>
      <c r="F25" s="665"/>
    </row>
    <row r="26" spans="1:6" ht="15.6" customHeight="1" x14ac:dyDescent="0.2">
      <c r="A26" s="664" t="s">
        <v>186</v>
      </c>
      <c r="B26" s="664"/>
      <c r="C26" s="664"/>
      <c r="D26" s="664"/>
      <c r="E26" s="664"/>
      <c r="F26" s="664"/>
    </row>
    <row r="27" spans="1:6" ht="15.6" customHeight="1" x14ac:dyDescent="0.2">
      <c r="A27" s="664" t="s">
        <v>187</v>
      </c>
      <c r="B27" s="664"/>
      <c r="C27" s="664"/>
      <c r="D27" s="664"/>
      <c r="E27" s="664"/>
      <c r="F27" s="664"/>
    </row>
    <row r="29" spans="1:6" ht="15.6" customHeight="1" x14ac:dyDescent="0.2">
      <c r="A29" s="667" t="s">
        <v>190</v>
      </c>
      <c r="B29" s="667"/>
      <c r="C29" s="667"/>
      <c r="D29" s="667"/>
      <c r="E29" s="667"/>
      <c r="F29" s="667"/>
    </row>
    <row r="30" spans="1:6" ht="15.6" customHeight="1" x14ac:dyDescent="0.2">
      <c r="A30" s="665" t="s">
        <v>191</v>
      </c>
      <c r="B30" s="665"/>
      <c r="C30" s="665"/>
      <c r="D30" s="665"/>
      <c r="E30" s="665"/>
      <c r="F30" s="665"/>
    </row>
    <row r="31" spans="1:6" ht="15.6" customHeight="1" x14ac:dyDescent="0.2">
      <c r="A31" s="666" t="s">
        <v>193</v>
      </c>
      <c r="B31" s="666"/>
      <c r="C31" s="666"/>
      <c r="D31" s="666"/>
      <c r="E31" s="666"/>
      <c r="F31" s="666"/>
    </row>
    <row r="32" spans="1:6" ht="15.6" customHeight="1" x14ac:dyDescent="0.2">
      <c r="A32" s="666" t="s">
        <v>194</v>
      </c>
      <c r="B32" s="666"/>
      <c r="C32" s="666"/>
      <c r="D32" s="666"/>
      <c r="E32" s="666"/>
      <c r="F32" s="666"/>
    </row>
    <row r="33" spans="1:6" ht="15.6" customHeight="1" x14ac:dyDescent="0.2">
      <c r="A33" s="665" t="s">
        <v>171</v>
      </c>
      <c r="B33" s="665"/>
      <c r="C33" s="665"/>
      <c r="D33" s="665"/>
      <c r="E33" s="665"/>
      <c r="F33" s="665"/>
    </row>
    <row r="34" spans="1:6" ht="15.6" customHeight="1" x14ac:dyDescent="0.2">
      <c r="A34" s="666" t="s">
        <v>195</v>
      </c>
      <c r="B34" s="666"/>
      <c r="C34" s="666"/>
      <c r="D34" s="666"/>
      <c r="E34" s="666"/>
      <c r="F34" s="666"/>
    </row>
    <row r="35" spans="1:6" ht="15.6" customHeight="1" x14ac:dyDescent="0.2">
      <c r="A35" s="666" t="s">
        <v>196</v>
      </c>
      <c r="B35" s="666"/>
      <c r="C35" s="666"/>
      <c r="D35" s="666"/>
      <c r="E35" s="666"/>
      <c r="F35" s="666"/>
    </row>
    <row r="36" spans="1:6" ht="15.6" customHeight="1" x14ac:dyDescent="0.2">
      <c r="A36" s="666" t="s">
        <v>197</v>
      </c>
      <c r="B36" s="666"/>
      <c r="C36" s="666"/>
      <c r="D36" s="666"/>
      <c r="E36" s="666"/>
      <c r="F36" s="666"/>
    </row>
    <row r="37" spans="1:6" ht="15.6" customHeight="1" x14ac:dyDescent="0.2">
      <c r="A37" s="666" t="s">
        <v>198</v>
      </c>
      <c r="B37" s="666"/>
      <c r="C37" s="666"/>
      <c r="D37" s="666"/>
      <c r="E37" s="666"/>
      <c r="F37" s="666"/>
    </row>
    <row r="38" spans="1:6" ht="15.6" customHeight="1" x14ac:dyDescent="0.2">
      <c r="A38" s="666" t="s">
        <v>199</v>
      </c>
      <c r="B38" s="666"/>
      <c r="C38" s="666"/>
      <c r="D38" s="666"/>
      <c r="E38" s="666"/>
      <c r="F38" s="666"/>
    </row>
    <row r="39" spans="1:6" ht="15.6" customHeight="1" x14ac:dyDescent="0.2">
      <c r="A39" s="665" t="s">
        <v>175</v>
      </c>
      <c r="B39" s="665"/>
      <c r="C39" s="665"/>
      <c r="D39" s="665"/>
      <c r="E39" s="665"/>
      <c r="F39" s="665"/>
    </row>
    <row r="40" spans="1:6" ht="15.6" customHeight="1" x14ac:dyDescent="0.2">
      <c r="A40" s="666" t="s">
        <v>200</v>
      </c>
      <c r="B40" s="666"/>
      <c r="C40" s="666"/>
      <c r="D40" s="666"/>
      <c r="E40" s="666"/>
      <c r="F40" s="666"/>
    </row>
    <row r="41" spans="1:6" ht="15.6" customHeight="1" x14ac:dyDescent="0.2">
      <c r="A41" s="666" t="s">
        <v>201</v>
      </c>
      <c r="B41" s="666"/>
      <c r="C41" s="666"/>
      <c r="D41" s="666"/>
      <c r="E41" s="666"/>
      <c r="F41" s="666"/>
    </row>
    <row r="42" spans="1:6" ht="15.6" customHeight="1" x14ac:dyDescent="0.2">
      <c r="A42" s="665" t="s">
        <v>192</v>
      </c>
      <c r="B42" s="665"/>
      <c r="C42" s="665"/>
      <c r="D42" s="665"/>
      <c r="E42" s="665"/>
      <c r="F42" s="665"/>
    </row>
    <row r="43" spans="1:6" ht="15.6" customHeight="1" x14ac:dyDescent="0.2">
      <c r="A43" s="666" t="s">
        <v>202</v>
      </c>
      <c r="B43" s="666"/>
      <c r="C43" s="666"/>
      <c r="D43" s="666"/>
      <c r="E43" s="666"/>
      <c r="F43" s="666"/>
    </row>
    <row r="44" spans="1:6" ht="15.6" customHeight="1" x14ac:dyDescent="0.2">
      <c r="A44" s="666" t="s">
        <v>203</v>
      </c>
      <c r="B44" s="666"/>
      <c r="C44" s="666"/>
      <c r="D44" s="666"/>
      <c r="E44" s="666"/>
      <c r="F44" s="666"/>
    </row>
    <row r="45" spans="1:6" ht="15.6" customHeight="1" x14ac:dyDescent="0.2">
      <c r="A45" s="666" t="s">
        <v>204</v>
      </c>
      <c r="B45" s="666"/>
      <c r="C45" s="666"/>
      <c r="D45" s="666"/>
      <c r="E45" s="666"/>
      <c r="F45" s="666"/>
    </row>
    <row r="46" spans="1:6" ht="15.6" customHeight="1" x14ac:dyDescent="0.2">
      <c r="A46" s="666" t="s">
        <v>205</v>
      </c>
      <c r="B46" s="666"/>
      <c r="C46" s="666"/>
      <c r="D46" s="666"/>
      <c r="E46" s="666"/>
      <c r="F46" s="666"/>
    </row>
    <row r="47" spans="1:6" ht="15.6" customHeight="1" x14ac:dyDescent="0.2">
      <c r="A47" s="666" t="s">
        <v>210</v>
      </c>
      <c r="B47" s="666"/>
      <c r="C47" s="666"/>
      <c r="D47" s="666"/>
      <c r="E47" s="666"/>
      <c r="F47" s="666"/>
    </row>
    <row r="48" spans="1:6" ht="15.6" customHeight="1" x14ac:dyDescent="0.2">
      <c r="A48" s="665" t="s">
        <v>181</v>
      </c>
      <c r="B48" s="665"/>
      <c r="C48" s="665"/>
      <c r="D48" s="665"/>
      <c r="E48" s="665"/>
      <c r="F48" s="665"/>
    </row>
    <row r="49" spans="1:6" ht="15.6" customHeight="1" x14ac:dyDescent="0.2">
      <c r="A49" s="666" t="s">
        <v>206</v>
      </c>
      <c r="B49" s="666"/>
      <c r="C49" s="666"/>
      <c r="D49" s="666"/>
      <c r="E49" s="666"/>
      <c r="F49" s="666"/>
    </row>
    <row r="50" spans="1:6" ht="15.6" customHeight="1" x14ac:dyDescent="0.2">
      <c r="A50" s="666" t="s">
        <v>207</v>
      </c>
      <c r="B50" s="666"/>
      <c r="C50" s="666"/>
      <c r="D50" s="666"/>
      <c r="E50" s="666"/>
      <c r="F50" s="666"/>
    </row>
    <row r="51" spans="1:6" ht="15.6" customHeight="1" x14ac:dyDescent="0.2">
      <c r="A51" s="665" t="s">
        <v>185</v>
      </c>
      <c r="B51" s="665"/>
      <c r="C51" s="665"/>
      <c r="D51" s="665"/>
      <c r="E51" s="665"/>
      <c r="F51" s="665"/>
    </row>
    <row r="52" spans="1:6" ht="15.6" customHeight="1" x14ac:dyDescent="0.2">
      <c r="A52" s="666" t="s">
        <v>208</v>
      </c>
      <c r="B52" s="666"/>
      <c r="C52" s="666"/>
      <c r="D52" s="666"/>
      <c r="E52" s="666"/>
      <c r="F52" s="666"/>
    </row>
    <row r="53" spans="1:6" ht="15.6" customHeight="1" x14ac:dyDescent="0.2">
      <c r="A53" s="666" t="s">
        <v>209</v>
      </c>
      <c r="B53" s="666"/>
      <c r="C53" s="666"/>
      <c r="D53" s="666"/>
      <c r="E53" s="666"/>
      <c r="F53" s="666"/>
    </row>
    <row r="54" spans="1:6" ht="55.15" customHeight="1" x14ac:dyDescent="0.2">
      <c r="A54" s="668" t="s">
        <v>211</v>
      </c>
      <c r="B54" s="668"/>
      <c r="C54" s="668"/>
      <c r="D54" s="668"/>
      <c r="E54" s="668"/>
      <c r="F54" s="668"/>
    </row>
    <row r="55" spans="1:6" ht="15.6" customHeight="1" x14ac:dyDescent="0.2">
      <c r="A55" s="272"/>
    </row>
  </sheetData>
  <sheetProtection algorithmName="SHA-512" hashValue="fJ5ZSTN5rJoeMN0KBp3Gw4LaF7sBPtbCaKKNaC4+FbycR/qbLiLYTpFeOA6yTMslOUybdTIK2s8WqYiqdBTYpA==" saltValue="Gg0EA0fnfbp3FW0uq1Cjqg==" spinCount="100000" sheet="1" objects="1" scenarios="1"/>
  <mergeCells count="50">
    <mergeCell ref="A1:B1"/>
    <mergeCell ref="A37:F37"/>
    <mergeCell ref="A36:F36"/>
    <mergeCell ref="A35:F35"/>
    <mergeCell ref="A34:F34"/>
    <mergeCell ref="A33:F33"/>
    <mergeCell ref="A32:F32"/>
    <mergeCell ref="A9:F9"/>
    <mergeCell ref="A8:F8"/>
    <mergeCell ref="A7:F7"/>
    <mergeCell ref="A6:F6"/>
    <mergeCell ref="A5:F5"/>
    <mergeCell ref="A14:F14"/>
    <mergeCell ref="A13:F13"/>
    <mergeCell ref="A12:F12"/>
    <mergeCell ref="A11:F11"/>
    <mergeCell ref="A52:F52"/>
    <mergeCell ref="A54:F54"/>
    <mergeCell ref="A53:F53"/>
    <mergeCell ref="A44:F44"/>
    <mergeCell ref="A43:F43"/>
    <mergeCell ref="A50:F50"/>
    <mergeCell ref="A51:F51"/>
    <mergeCell ref="A42:F42"/>
    <mergeCell ref="A46:F46"/>
    <mergeCell ref="A47:F47"/>
    <mergeCell ref="A48:F48"/>
    <mergeCell ref="A49:F49"/>
    <mergeCell ref="A45:F45"/>
    <mergeCell ref="A41:F41"/>
    <mergeCell ref="A40:F40"/>
    <mergeCell ref="A39:F39"/>
    <mergeCell ref="A38:F38"/>
    <mergeCell ref="A15:F15"/>
    <mergeCell ref="A27:F27"/>
    <mergeCell ref="A26:F26"/>
    <mergeCell ref="A25:F25"/>
    <mergeCell ref="A24:F24"/>
    <mergeCell ref="A23:F23"/>
    <mergeCell ref="A22:F22"/>
    <mergeCell ref="A31:F31"/>
    <mergeCell ref="A30:F30"/>
    <mergeCell ref="A29:F29"/>
    <mergeCell ref="A10:F10"/>
    <mergeCell ref="A21:F21"/>
    <mergeCell ref="A20:F20"/>
    <mergeCell ref="A19:F19"/>
    <mergeCell ref="A18:F18"/>
    <mergeCell ref="A17:F17"/>
    <mergeCell ref="A16:F16"/>
  </mergeCells>
  <pageMargins left="0.7" right="0.7" top="0.75" bottom="0.75" header="0.3" footer="0.3"/>
  <pageSetup paperSize="9" scale="86"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BCBDBF"/>
    <pageSetUpPr fitToPage="1"/>
  </sheetPr>
  <dimension ref="A1:F93"/>
  <sheetViews>
    <sheetView showGridLines="0" zoomScale="85" zoomScaleNormal="85" workbookViewId="0">
      <selection activeCell="P31" sqref="P31"/>
    </sheetView>
  </sheetViews>
  <sheetFormatPr defaultRowHeight="15" x14ac:dyDescent="0.25"/>
  <cols>
    <col min="1" max="3" width="21.28515625" style="76" customWidth="1"/>
    <col min="4" max="6" width="6.5703125" style="76" customWidth="1"/>
    <col min="7" max="16384" width="9.140625" style="76"/>
  </cols>
  <sheetData>
    <row r="1" spans="1:6" x14ac:dyDescent="0.25">
      <c r="A1" s="141" t="s">
        <v>0</v>
      </c>
      <c r="B1" s="75"/>
      <c r="C1" s="203"/>
      <c r="D1" s="203"/>
      <c r="E1" s="203"/>
      <c r="F1" s="203"/>
    </row>
    <row r="2" spans="1:6" x14ac:dyDescent="0.25">
      <c r="A2" s="75"/>
      <c r="B2" s="75"/>
      <c r="C2" s="203"/>
      <c r="D2" s="203"/>
      <c r="E2" s="203"/>
      <c r="F2" s="203"/>
    </row>
    <row r="3" spans="1:6" x14ac:dyDescent="0.25">
      <c r="A3" s="75"/>
      <c r="B3" s="75"/>
      <c r="C3" s="203"/>
      <c r="D3" s="203"/>
      <c r="E3" s="203"/>
      <c r="F3" s="203"/>
    </row>
    <row r="4" spans="1:6" x14ac:dyDescent="0.25">
      <c r="A4" s="75"/>
      <c r="B4" s="75"/>
      <c r="C4" s="203"/>
      <c r="D4" s="203"/>
      <c r="E4" s="203"/>
      <c r="F4" s="203"/>
    </row>
    <row r="5" spans="1:6" ht="45" customHeight="1" x14ac:dyDescent="0.25">
      <c r="A5" s="670" t="s">
        <v>167</v>
      </c>
      <c r="B5" s="498"/>
      <c r="C5" s="498"/>
      <c r="D5" s="498"/>
      <c r="E5" s="498"/>
      <c r="F5" s="498"/>
    </row>
    <row r="6" spans="1:6" x14ac:dyDescent="0.25">
      <c r="A6" s="671" t="s">
        <v>357</v>
      </c>
      <c r="B6" s="672"/>
      <c r="C6" s="672"/>
      <c r="D6" s="672"/>
      <c r="E6" s="672"/>
      <c r="F6" s="673"/>
    </row>
    <row r="7" spans="1:6" x14ac:dyDescent="0.25">
      <c r="A7" s="674" t="s">
        <v>80</v>
      </c>
      <c r="B7" s="675"/>
      <c r="C7" s="675"/>
      <c r="D7" s="675"/>
      <c r="E7" s="675"/>
      <c r="F7" s="676"/>
    </row>
    <row r="8" spans="1:6" x14ac:dyDescent="0.25">
      <c r="A8" s="674" t="s">
        <v>81</v>
      </c>
      <c r="B8" s="675"/>
      <c r="C8" s="675"/>
      <c r="D8" s="675"/>
      <c r="E8" s="675"/>
      <c r="F8" s="676"/>
    </row>
    <row r="9" spans="1:6" x14ac:dyDescent="0.25">
      <c r="A9" s="674" t="s">
        <v>82</v>
      </c>
      <c r="B9" s="675"/>
      <c r="C9" s="675"/>
      <c r="D9" s="675"/>
      <c r="E9" s="675"/>
      <c r="F9" s="676"/>
    </row>
    <row r="10" spans="1:6" x14ac:dyDescent="0.25">
      <c r="A10" s="674" t="s">
        <v>83</v>
      </c>
      <c r="B10" s="675"/>
      <c r="C10" s="675"/>
      <c r="D10" s="675"/>
      <c r="E10" s="675"/>
      <c r="F10" s="676"/>
    </row>
    <row r="11" spans="1:6" x14ac:dyDescent="0.25">
      <c r="A11" s="674" t="s">
        <v>84</v>
      </c>
      <c r="B11" s="675"/>
      <c r="C11" s="675"/>
      <c r="D11" s="675"/>
      <c r="E11" s="675"/>
      <c r="F11" s="676"/>
    </row>
    <row r="12" spans="1:6" x14ac:dyDescent="0.25">
      <c r="A12" s="674" t="s">
        <v>85</v>
      </c>
      <c r="B12" s="675"/>
      <c r="C12" s="675"/>
      <c r="D12" s="675"/>
      <c r="E12" s="675"/>
      <c r="F12" s="676"/>
    </row>
    <row r="13" spans="1:6" x14ac:dyDescent="0.25">
      <c r="A13" s="677" t="s">
        <v>86</v>
      </c>
      <c r="B13" s="675"/>
      <c r="C13" s="675"/>
      <c r="D13" s="675"/>
      <c r="E13" s="675"/>
      <c r="F13" s="676"/>
    </row>
    <row r="14" spans="1:6" x14ac:dyDescent="0.25">
      <c r="A14" s="674" t="s">
        <v>87</v>
      </c>
      <c r="B14" s="675"/>
      <c r="C14" s="675"/>
      <c r="D14" s="675"/>
      <c r="E14" s="675"/>
      <c r="F14" s="676"/>
    </row>
    <row r="15" spans="1:6" x14ac:dyDescent="0.25">
      <c r="A15" s="674" t="s">
        <v>88</v>
      </c>
      <c r="B15" s="675"/>
      <c r="C15" s="675"/>
      <c r="D15" s="675"/>
      <c r="E15" s="675"/>
      <c r="F15" s="676"/>
    </row>
    <row r="16" spans="1:6" x14ac:dyDescent="0.25">
      <c r="A16" s="674" t="s">
        <v>89</v>
      </c>
      <c r="B16" s="675"/>
      <c r="C16" s="675"/>
      <c r="D16" s="675"/>
      <c r="E16" s="675"/>
      <c r="F16" s="676"/>
    </row>
    <row r="17" spans="1:6" x14ac:dyDescent="0.25">
      <c r="A17" s="674" t="s">
        <v>90</v>
      </c>
      <c r="B17" s="675"/>
      <c r="C17" s="675"/>
      <c r="D17" s="675"/>
      <c r="E17" s="675"/>
      <c r="F17" s="676"/>
    </row>
    <row r="18" spans="1:6" x14ac:dyDescent="0.25">
      <c r="A18" s="677" t="s">
        <v>91</v>
      </c>
      <c r="B18" s="675"/>
      <c r="C18" s="675"/>
      <c r="D18" s="675"/>
      <c r="E18" s="675"/>
      <c r="F18" s="676"/>
    </row>
    <row r="19" spans="1:6" x14ac:dyDescent="0.25">
      <c r="A19" s="674" t="s">
        <v>92</v>
      </c>
      <c r="B19" s="675"/>
      <c r="C19" s="675"/>
      <c r="D19" s="675"/>
      <c r="E19" s="675"/>
      <c r="F19" s="676"/>
    </row>
    <row r="20" spans="1:6" x14ac:dyDescent="0.25">
      <c r="A20" s="674" t="s">
        <v>93</v>
      </c>
      <c r="B20" s="675"/>
      <c r="C20" s="675"/>
      <c r="D20" s="675"/>
      <c r="E20" s="675"/>
      <c r="F20" s="676"/>
    </row>
    <row r="21" spans="1:6" x14ac:dyDescent="0.25">
      <c r="A21" s="674" t="s">
        <v>94</v>
      </c>
      <c r="B21" s="675"/>
      <c r="C21" s="675"/>
      <c r="D21" s="675"/>
      <c r="E21" s="675"/>
      <c r="F21" s="676"/>
    </row>
    <row r="22" spans="1:6" x14ac:dyDescent="0.25">
      <c r="A22" s="674" t="s">
        <v>95</v>
      </c>
      <c r="B22" s="675"/>
      <c r="C22" s="675"/>
      <c r="D22" s="675"/>
      <c r="E22" s="675"/>
      <c r="F22" s="676"/>
    </row>
    <row r="23" spans="1:6" x14ac:dyDescent="0.25">
      <c r="A23" s="678" t="s">
        <v>96</v>
      </c>
      <c r="B23" s="672"/>
      <c r="C23" s="672"/>
      <c r="D23" s="672"/>
      <c r="E23" s="672"/>
      <c r="F23" s="673"/>
    </row>
    <row r="24" spans="1:6" x14ac:dyDescent="0.25">
      <c r="A24" s="674" t="s">
        <v>97</v>
      </c>
      <c r="B24" s="675"/>
      <c r="C24" s="675"/>
      <c r="D24" s="675"/>
      <c r="E24" s="675"/>
      <c r="F24" s="676"/>
    </row>
    <row r="25" spans="1:6" x14ac:dyDescent="0.25">
      <c r="A25" s="674" t="s">
        <v>98</v>
      </c>
      <c r="B25" s="675"/>
      <c r="C25" s="675"/>
      <c r="D25" s="675"/>
      <c r="E25" s="675"/>
      <c r="F25" s="676"/>
    </row>
    <row r="26" spans="1:6" x14ac:dyDescent="0.25">
      <c r="A26" s="674" t="s">
        <v>99</v>
      </c>
      <c r="B26" s="675"/>
      <c r="C26" s="675"/>
      <c r="D26" s="675"/>
      <c r="E26" s="675"/>
      <c r="F26" s="676"/>
    </row>
    <row r="27" spans="1:6" x14ac:dyDescent="0.25">
      <c r="A27" s="678" t="s">
        <v>100</v>
      </c>
      <c r="B27" s="672"/>
      <c r="C27" s="672"/>
      <c r="D27" s="672"/>
      <c r="E27" s="672"/>
      <c r="F27" s="673"/>
    </row>
    <row r="28" spans="1:6" x14ac:dyDescent="0.25">
      <c r="A28" s="674" t="s">
        <v>101</v>
      </c>
      <c r="B28" s="675"/>
      <c r="C28" s="675"/>
      <c r="D28" s="675"/>
      <c r="E28" s="675"/>
      <c r="F28" s="676"/>
    </row>
    <row r="29" spans="1:6" x14ac:dyDescent="0.25">
      <c r="A29" s="674" t="s">
        <v>102</v>
      </c>
      <c r="B29" s="675"/>
      <c r="C29" s="675"/>
      <c r="D29" s="675"/>
      <c r="E29" s="675"/>
      <c r="F29" s="676"/>
    </row>
    <row r="30" spans="1:6" x14ac:dyDescent="0.25">
      <c r="A30" s="674" t="s">
        <v>103</v>
      </c>
      <c r="B30" s="675"/>
      <c r="C30" s="675"/>
      <c r="D30" s="675"/>
      <c r="E30" s="675"/>
      <c r="F30" s="676"/>
    </row>
    <row r="31" spans="1:6" x14ac:dyDescent="0.25">
      <c r="A31" s="674" t="s">
        <v>104</v>
      </c>
      <c r="B31" s="675"/>
      <c r="C31" s="675"/>
      <c r="D31" s="675"/>
      <c r="E31" s="675"/>
      <c r="F31" s="676"/>
    </row>
    <row r="32" spans="1:6" x14ac:dyDescent="0.25">
      <c r="A32" s="674" t="s">
        <v>105</v>
      </c>
      <c r="B32" s="675"/>
      <c r="C32" s="675"/>
      <c r="D32" s="675"/>
      <c r="E32" s="675"/>
      <c r="F32" s="676"/>
    </row>
    <row r="33" spans="1:6" x14ac:dyDescent="0.25">
      <c r="A33" s="678" t="s">
        <v>106</v>
      </c>
      <c r="B33" s="672"/>
      <c r="C33" s="672"/>
      <c r="D33" s="672"/>
      <c r="E33" s="672"/>
      <c r="F33" s="673"/>
    </row>
    <row r="34" spans="1:6" x14ac:dyDescent="0.25">
      <c r="A34" s="674" t="s">
        <v>107</v>
      </c>
      <c r="B34" s="675"/>
      <c r="C34" s="675"/>
      <c r="D34" s="675"/>
      <c r="E34" s="675"/>
      <c r="F34" s="676"/>
    </row>
    <row r="35" spans="1:6" x14ac:dyDescent="0.25">
      <c r="A35" s="674" t="s">
        <v>108</v>
      </c>
      <c r="B35" s="675"/>
      <c r="C35" s="675"/>
      <c r="D35" s="675"/>
      <c r="E35" s="675"/>
      <c r="F35" s="676"/>
    </row>
    <row r="36" spans="1:6" x14ac:dyDescent="0.25">
      <c r="A36" s="674" t="s">
        <v>109</v>
      </c>
      <c r="B36" s="675"/>
      <c r="C36" s="675"/>
      <c r="D36" s="675"/>
      <c r="E36" s="675"/>
      <c r="F36" s="676"/>
    </row>
    <row r="37" spans="1:6" x14ac:dyDescent="0.25">
      <c r="A37" s="674" t="s">
        <v>110</v>
      </c>
      <c r="B37" s="675"/>
      <c r="C37" s="675"/>
      <c r="D37" s="675"/>
      <c r="E37" s="675"/>
      <c r="F37" s="676"/>
    </row>
    <row r="38" spans="1:6" x14ac:dyDescent="0.25">
      <c r="A38" s="674" t="s">
        <v>111</v>
      </c>
      <c r="B38" s="675"/>
      <c r="C38" s="675"/>
      <c r="D38" s="675"/>
      <c r="E38" s="675"/>
      <c r="F38" s="676"/>
    </row>
    <row r="39" spans="1:6" x14ac:dyDescent="0.25">
      <c r="A39" s="674" t="s">
        <v>112</v>
      </c>
      <c r="B39" s="675"/>
      <c r="C39" s="675"/>
      <c r="D39" s="675"/>
      <c r="E39" s="675"/>
      <c r="F39" s="676"/>
    </row>
    <row r="40" spans="1:6" x14ac:dyDescent="0.25">
      <c r="A40" s="674" t="s">
        <v>113</v>
      </c>
      <c r="B40" s="675"/>
      <c r="C40" s="675"/>
      <c r="D40" s="675"/>
      <c r="E40" s="675"/>
      <c r="F40" s="676"/>
    </row>
    <row r="41" spans="1:6" x14ac:dyDescent="0.25">
      <c r="A41" s="674" t="s">
        <v>114</v>
      </c>
      <c r="B41" s="675"/>
      <c r="C41" s="675"/>
      <c r="D41" s="675"/>
      <c r="E41" s="675"/>
      <c r="F41" s="676"/>
    </row>
    <row r="42" spans="1:6" x14ac:dyDescent="0.25">
      <c r="A42" s="674" t="s">
        <v>115</v>
      </c>
      <c r="B42" s="675"/>
      <c r="C42" s="675"/>
      <c r="D42" s="675"/>
      <c r="E42" s="675"/>
      <c r="F42" s="676"/>
    </row>
    <row r="43" spans="1:6" x14ac:dyDescent="0.25">
      <c r="A43" s="678" t="s">
        <v>116</v>
      </c>
      <c r="B43" s="672"/>
      <c r="C43" s="672"/>
      <c r="D43" s="672"/>
      <c r="E43" s="672"/>
      <c r="F43" s="673"/>
    </row>
    <row r="44" spans="1:6" x14ac:dyDescent="0.25">
      <c r="A44" s="674" t="s">
        <v>117</v>
      </c>
      <c r="B44" s="675"/>
      <c r="C44" s="675"/>
      <c r="D44" s="675"/>
      <c r="E44" s="675"/>
      <c r="F44" s="676"/>
    </row>
    <row r="45" spans="1:6" x14ac:dyDescent="0.25">
      <c r="A45" s="679" t="s">
        <v>118</v>
      </c>
      <c r="B45" s="680"/>
      <c r="C45" s="680"/>
      <c r="D45" s="680"/>
      <c r="E45" s="680"/>
      <c r="F45" s="681"/>
    </row>
    <row r="46" spans="1:6" x14ac:dyDescent="0.25">
      <c r="A46" s="674" t="s">
        <v>119</v>
      </c>
      <c r="B46" s="675"/>
      <c r="C46" s="675"/>
      <c r="D46" s="675"/>
      <c r="E46" s="675"/>
      <c r="F46" s="676"/>
    </row>
    <row r="47" spans="1:6" x14ac:dyDescent="0.25">
      <c r="A47" s="674" t="s">
        <v>120</v>
      </c>
      <c r="B47" s="675"/>
      <c r="C47" s="675"/>
      <c r="D47" s="675"/>
      <c r="E47" s="675"/>
      <c r="F47" s="676"/>
    </row>
    <row r="48" spans="1:6" x14ac:dyDescent="0.25">
      <c r="A48" s="674" t="s">
        <v>121</v>
      </c>
      <c r="B48" s="675"/>
      <c r="C48" s="675"/>
      <c r="D48" s="675"/>
      <c r="E48" s="675"/>
      <c r="F48" s="676"/>
    </row>
    <row r="49" spans="1:6" x14ac:dyDescent="0.25">
      <c r="A49" s="674" t="s">
        <v>122</v>
      </c>
      <c r="B49" s="675"/>
      <c r="C49" s="675"/>
      <c r="D49" s="675"/>
      <c r="E49" s="675"/>
      <c r="F49" s="676"/>
    </row>
    <row r="50" spans="1:6" x14ac:dyDescent="0.25">
      <c r="A50" s="674" t="s">
        <v>123</v>
      </c>
      <c r="B50" s="675"/>
      <c r="C50" s="675"/>
      <c r="D50" s="675"/>
      <c r="E50" s="675"/>
      <c r="F50" s="676"/>
    </row>
    <row r="51" spans="1:6" x14ac:dyDescent="0.25">
      <c r="A51" s="678" t="s">
        <v>124</v>
      </c>
      <c r="B51" s="672"/>
      <c r="C51" s="672"/>
      <c r="D51" s="672"/>
      <c r="E51" s="672"/>
      <c r="F51" s="673"/>
    </row>
    <row r="52" spans="1:6" x14ac:dyDescent="0.25">
      <c r="A52" s="674" t="s">
        <v>125</v>
      </c>
      <c r="B52" s="675"/>
      <c r="C52" s="675"/>
      <c r="D52" s="675"/>
      <c r="E52" s="675"/>
      <c r="F52" s="676"/>
    </row>
    <row r="53" spans="1:6" x14ac:dyDescent="0.25">
      <c r="A53" s="674" t="s">
        <v>126</v>
      </c>
      <c r="B53" s="675"/>
      <c r="C53" s="675"/>
      <c r="D53" s="675"/>
      <c r="E53" s="675"/>
      <c r="F53" s="676"/>
    </row>
    <row r="54" spans="1:6" x14ac:dyDescent="0.25">
      <c r="A54" s="674" t="s">
        <v>127</v>
      </c>
      <c r="B54" s="675"/>
      <c r="C54" s="675"/>
      <c r="D54" s="675"/>
      <c r="E54" s="675"/>
      <c r="F54" s="676"/>
    </row>
    <row r="55" spans="1:6" x14ac:dyDescent="0.25">
      <c r="A55" s="674" t="s">
        <v>128</v>
      </c>
      <c r="B55" s="675"/>
      <c r="C55" s="675"/>
      <c r="D55" s="675"/>
      <c r="E55" s="675"/>
      <c r="F55" s="676"/>
    </row>
    <row r="56" spans="1:6" x14ac:dyDescent="0.25">
      <c r="A56" s="674" t="s">
        <v>129</v>
      </c>
      <c r="B56" s="675"/>
      <c r="C56" s="675"/>
      <c r="D56" s="675"/>
      <c r="E56" s="675"/>
      <c r="F56" s="676"/>
    </row>
    <row r="57" spans="1:6" x14ac:dyDescent="0.25">
      <c r="A57" s="674" t="s">
        <v>130</v>
      </c>
      <c r="B57" s="675"/>
      <c r="C57" s="675"/>
      <c r="D57" s="675"/>
      <c r="E57" s="675"/>
      <c r="F57" s="676"/>
    </row>
    <row r="58" spans="1:6" x14ac:dyDescent="0.25">
      <c r="A58" s="674" t="s">
        <v>131</v>
      </c>
      <c r="B58" s="675"/>
      <c r="C58" s="675"/>
      <c r="D58" s="675"/>
      <c r="E58" s="675"/>
      <c r="F58" s="676"/>
    </row>
    <row r="59" spans="1:6" x14ac:dyDescent="0.25">
      <c r="A59" s="674" t="s">
        <v>132</v>
      </c>
      <c r="B59" s="675"/>
      <c r="C59" s="675"/>
      <c r="D59" s="675"/>
      <c r="E59" s="675"/>
      <c r="F59" s="676"/>
    </row>
    <row r="60" spans="1:6" x14ac:dyDescent="0.25">
      <c r="A60" s="674" t="s">
        <v>133</v>
      </c>
      <c r="B60" s="675"/>
      <c r="C60" s="675"/>
      <c r="D60" s="675"/>
      <c r="E60" s="675"/>
      <c r="F60" s="676"/>
    </row>
    <row r="61" spans="1:6" x14ac:dyDescent="0.25">
      <c r="A61" s="674" t="s">
        <v>134</v>
      </c>
      <c r="B61" s="675"/>
      <c r="C61" s="675"/>
      <c r="D61" s="675"/>
      <c r="E61" s="675"/>
      <c r="F61" s="676"/>
    </row>
    <row r="62" spans="1:6" x14ac:dyDescent="0.25">
      <c r="A62" s="674" t="s">
        <v>135</v>
      </c>
      <c r="B62" s="675"/>
      <c r="C62" s="675"/>
      <c r="D62" s="675"/>
      <c r="E62" s="675"/>
      <c r="F62" s="676"/>
    </row>
    <row r="63" spans="1:6" x14ac:dyDescent="0.25">
      <c r="A63" s="674" t="s">
        <v>136</v>
      </c>
      <c r="B63" s="675"/>
      <c r="C63" s="675"/>
      <c r="D63" s="675"/>
      <c r="E63" s="675"/>
      <c r="F63" s="676"/>
    </row>
    <row r="64" spans="1:6" x14ac:dyDescent="0.25">
      <c r="A64" s="674" t="s">
        <v>137</v>
      </c>
      <c r="B64" s="675"/>
      <c r="C64" s="675"/>
      <c r="D64" s="675"/>
      <c r="E64" s="675"/>
      <c r="F64" s="676"/>
    </row>
    <row r="65" spans="1:6" x14ac:dyDescent="0.25">
      <c r="A65" s="674" t="s">
        <v>138</v>
      </c>
      <c r="B65" s="675"/>
      <c r="C65" s="675"/>
      <c r="D65" s="675"/>
      <c r="E65" s="675"/>
      <c r="F65" s="676"/>
    </row>
    <row r="66" spans="1:6" x14ac:dyDescent="0.25">
      <c r="A66" s="674" t="s">
        <v>139</v>
      </c>
      <c r="B66" s="675"/>
      <c r="C66" s="675"/>
      <c r="D66" s="675"/>
      <c r="E66" s="675"/>
      <c r="F66" s="676"/>
    </row>
    <row r="67" spans="1:6" x14ac:dyDescent="0.25">
      <c r="A67" s="674" t="s">
        <v>140</v>
      </c>
      <c r="B67" s="675"/>
      <c r="C67" s="675"/>
      <c r="D67" s="675"/>
      <c r="E67" s="675"/>
      <c r="F67" s="676"/>
    </row>
    <row r="68" spans="1:6" x14ac:dyDescent="0.25">
      <c r="A68" s="674" t="s">
        <v>141</v>
      </c>
      <c r="B68" s="675"/>
      <c r="C68" s="675"/>
      <c r="D68" s="675"/>
      <c r="E68" s="675"/>
      <c r="F68" s="676"/>
    </row>
    <row r="69" spans="1:6" x14ac:dyDescent="0.25">
      <c r="A69" s="674" t="s">
        <v>142</v>
      </c>
      <c r="B69" s="675"/>
      <c r="C69" s="675"/>
      <c r="D69" s="675"/>
      <c r="E69" s="675"/>
      <c r="F69" s="676"/>
    </row>
    <row r="70" spans="1:6" x14ac:dyDescent="0.25">
      <c r="A70" s="674" t="s">
        <v>143</v>
      </c>
      <c r="B70" s="675"/>
      <c r="C70" s="675"/>
      <c r="D70" s="675"/>
      <c r="E70" s="675"/>
      <c r="F70" s="676"/>
    </row>
    <row r="71" spans="1:6" x14ac:dyDescent="0.25">
      <c r="A71" s="678" t="s">
        <v>144</v>
      </c>
      <c r="B71" s="672"/>
      <c r="C71" s="672"/>
      <c r="D71" s="672"/>
      <c r="E71" s="672"/>
      <c r="F71" s="673"/>
    </row>
    <row r="72" spans="1:6" x14ac:dyDescent="0.25">
      <c r="A72" s="674" t="s">
        <v>145</v>
      </c>
      <c r="B72" s="675"/>
      <c r="C72" s="675"/>
      <c r="D72" s="675"/>
      <c r="E72" s="675"/>
      <c r="F72" s="676"/>
    </row>
    <row r="73" spans="1:6" x14ac:dyDescent="0.25">
      <c r="A73" s="674" t="s">
        <v>146</v>
      </c>
      <c r="B73" s="675"/>
      <c r="C73" s="675"/>
      <c r="D73" s="675"/>
      <c r="E73" s="675"/>
      <c r="F73" s="676"/>
    </row>
    <row r="74" spans="1:6" x14ac:dyDescent="0.25">
      <c r="A74" s="674" t="s">
        <v>147</v>
      </c>
      <c r="B74" s="675"/>
      <c r="C74" s="675"/>
      <c r="D74" s="675"/>
      <c r="E74" s="675"/>
      <c r="F74" s="676"/>
    </row>
    <row r="75" spans="1:6" x14ac:dyDescent="0.25">
      <c r="A75" s="674" t="s">
        <v>148</v>
      </c>
      <c r="B75" s="675"/>
      <c r="C75" s="675"/>
      <c r="D75" s="675"/>
      <c r="E75" s="675"/>
      <c r="F75" s="676"/>
    </row>
    <row r="76" spans="1:6" x14ac:dyDescent="0.25">
      <c r="A76" s="674" t="s">
        <v>149</v>
      </c>
      <c r="B76" s="675"/>
      <c r="C76" s="675"/>
      <c r="D76" s="675"/>
      <c r="E76" s="675"/>
      <c r="F76" s="676"/>
    </row>
    <row r="77" spans="1:6" x14ac:dyDescent="0.25">
      <c r="A77" s="674" t="s">
        <v>150</v>
      </c>
      <c r="B77" s="675"/>
      <c r="C77" s="675"/>
      <c r="D77" s="675"/>
      <c r="E77" s="675"/>
      <c r="F77" s="676"/>
    </row>
    <row r="78" spans="1:6" x14ac:dyDescent="0.25">
      <c r="A78" s="674" t="s">
        <v>151</v>
      </c>
      <c r="B78" s="675"/>
      <c r="C78" s="675"/>
      <c r="D78" s="675"/>
      <c r="E78" s="675"/>
      <c r="F78" s="676"/>
    </row>
    <row r="79" spans="1:6" x14ac:dyDescent="0.25">
      <c r="A79" s="674" t="s">
        <v>152</v>
      </c>
      <c r="B79" s="675"/>
      <c r="C79" s="675"/>
      <c r="D79" s="675"/>
      <c r="E79" s="675"/>
      <c r="F79" s="676"/>
    </row>
    <row r="80" spans="1:6" x14ac:dyDescent="0.25">
      <c r="A80" s="674" t="s">
        <v>153</v>
      </c>
      <c r="B80" s="675"/>
      <c r="C80" s="675"/>
      <c r="D80" s="675"/>
      <c r="E80" s="675"/>
      <c r="F80" s="676"/>
    </row>
    <row r="81" spans="1:6" x14ac:dyDescent="0.25">
      <c r="A81" s="674" t="s">
        <v>154</v>
      </c>
      <c r="B81" s="675"/>
      <c r="C81" s="675"/>
      <c r="D81" s="675"/>
      <c r="E81" s="675"/>
      <c r="F81" s="676"/>
    </row>
    <row r="82" spans="1:6" x14ac:dyDescent="0.25">
      <c r="A82" s="678" t="s">
        <v>155</v>
      </c>
      <c r="B82" s="672"/>
      <c r="C82" s="672"/>
      <c r="D82" s="672"/>
      <c r="E82" s="672"/>
      <c r="F82" s="673"/>
    </row>
    <row r="83" spans="1:6" x14ac:dyDescent="0.25">
      <c r="A83" s="674" t="s">
        <v>156</v>
      </c>
      <c r="B83" s="675"/>
      <c r="C83" s="675"/>
      <c r="D83" s="675"/>
      <c r="E83" s="675"/>
      <c r="F83" s="676"/>
    </row>
    <row r="84" spans="1:6" x14ac:dyDescent="0.25">
      <c r="A84" s="674" t="s">
        <v>157</v>
      </c>
      <c r="B84" s="675"/>
      <c r="C84" s="675"/>
      <c r="D84" s="675"/>
      <c r="E84" s="675"/>
      <c r="F84" s="676"/>
    </row>
    <row r="85" spans="1:6" x14ac:dyDescent="0.25">
      <c r="A85" s="674" t="s">
        <v>158</v>
      </c>
      <c r="B85" s="675"/>
      <c r="C85" s="675"/>
      <c r="D85" s="675"/>
      <c r="E85" s="675"/>
      <c r="F85" s="676"/>
    </row>
    <row r="86" spans="1:6" x14ac:dyDescent="0.25">
      <c r="A86" s="674" t="s">
        <v>159</v>
      </c>
      <c r="B86" s="675"/>
      <c r="C86" s="675"/>
      <c r="D86" s="675"/>
      <c r="E86" s="675"/>
      <c r="F86" s="676"/>
    </row>
    <row r="87" spans="1:6" x14ac:dyDescent="0.25">
      <c r="A87" s="682" t="s">
        <v>160</v>
      </c>
      <c r="B87" s="683"/>
      <c r="C87" s="683"/>
      <c r="D87" s="683"/>
      <c r="E87" s="683"/>
      <c r="F87" s="684"/>
    </row>
    <row r="88" spans="1:6" x14ac:dyDescent="0.25">
      <c r="A88" s="674" t="s">
        <v>161</v>
      </c>
      <c r="B88" s="675"/>
      <c r="C88" s="675"/>
      <c r="D88" s="675"/>
      <c r="E88" s="675"/>
      <c r="F88" s="676"/>
    </row>
    <row r="89" spans="1:6" x14ac:dyDescent="0.25">
      <c r="A89" s="674" t="s">
        <v>162</v>
      </c>
      <c r="B89" s="675"/>
      <c r="C89" s="675"/>
      <c r="D89" s="675"/>
      <c r="E89" s="675"/>
      <c r="F89" s="676"/>
    </row>
    <row r="90" spans="1:6" x14ac:dyDescent="0.25">
      <c r="A90" s="674" t="s">
        <v>163</v>
      </c>
      <c r="B90" s="675"/>
      <c r="C90" s="675"/>
      <c r="D90" s="675"/>
      <c r="E90" s="675"/>
      <c r="F90" s="676"/>
    </row>
    <row r="91" spans="1:6" x14ac:dyDescent="0.25">
      <c r="A91" s="674" t="s">
        <v>164</v>
      </c>
      <c r="B91" s="675"/>
      <c r="C91" s="675"/>
      <c r="D91" s="675"/>
      <c r="E91" s="675"/>
      <c r="F91" s="676"/>
    </row>
    <row r="92" spans="1:6" x14ac:dyDescent="0.25">
      <c r="A92" s="674" t="s">
        <v>165</v>
      </c>
      <c r="B92" s="675"/>
      <c r="C92" s="675"/>
      <c r="D92" s="675"/>
      <c r="E92" s="675"/>
      <c r="F92" s="676"/>
    </row>
    <row r="93" spans="1:6" x14ac:dyDescent="0.25">
      <c r="A93" s="674" t="s">
        <v>166</v>
      </c>
      <c r="B93" s="675"/>
      <c r="C93" s="675"/>
      <c r="D93" s="675"/>
      <c r="E93" s="675"/>
      <c r="F93" s="676"/>
    </row>
  </sheetData>
  <sheetProtection algorithmName="SHA-512" hashValue="Ftib1WXxDaWFaeHnETPQDx63l0HkujIrZYdX/T2eBDZXCT8+cgt1lzcFHHbK8ZfDpt5B2uG6KZtc6dsC6gjtJA==" saltValue="+b4oJiu+Ks4a20Ryebn1nA==" spinCount="100000" sheet="1" objects="1" scenarios="1"/>
  <mergeCells count="89">
    <mergeCell ref="A93:F93"/>
    <mergeCell ref="A82:F82"/>
    <mergeCell ref="A83:F83"/>
    <mergeCell ref="A84:F84"/>
    <mergeCell ref="A85:F85"/>
    <mergeCell ref="A86:F86"/>
    <mergeCell ref="A87:F87"/>
    <mergeCell ref="A88:F88"/>
    <mergeCell ref="A89:F89"/>
    <mergeCell ref="A90:F90"/>
    <mergeCell ref="A91:F91"/>
    <mergeCell ref="A92:F92"/>
    <mergeCell ref="A81:F81"/>
    <mergeCell ref="A70:F70"/>
    <mergeCell ref="A71:F71"/>
    <mergeCell ref="A72:F72"/>
    <mergeCell ref="A73:F73"/>
    <mergeCell ref="A74:F74"/>
    <mergeCell ref="A75:F75"/>
    <mergeCell ref="A76:F76"/>
    <mergeCell ref="A77:F77"/>
    <mergeCell ref="A78:F78"/>
    <mergeCell ref="A79:F79"/>
    <mergeCell ref="A80:F80"/>
    <mergeCell ref="A69:F69"/>
    <mergeCell ref="A58:F58"/>
    <mergeCell ref="A59:F59"/>
    <mergeCell ref="A60:F60"/>
    <mergeCell ref="A61:F61"/>
    <mergeCell ref="A62:F62"/>
    <mergeCell ref="A63:F63"/>
    <mergeCell ref="A64:F64"/>
    <mergeCell ref="A65:F65"/>
    <mergeCell ref="A66:F66"/>
    <mergeCell ref="A67:F67"/>
    <mergeCell ref="A68:F68"/>
    <mergeCell ref="A57:F57"/>
    <mergeCell ref="A46:F46"/>
    <mergeCell ref="A47:F47"/>
    <mergeCell ref="A48:F48"/>
    <mergeCell ref="A49:F49"/>
    <mergeCell ref="A50:F50"/>
    <mergeCell ref="A51:F51"/>
    <mergeCell ref="A52:F52"/>
    <mergeCell ref="A53:F53"/>
    <mergeCell ref="A54:F54"/>
    <mergeCell ref="A55:F55"/>
    <mergeCell ref="A56:F56"/>
    <mergeCell ref="A45:F45"/>
    <mergeCell ref="A34:F34"/>
    <mergeCell ref="A35:F35"/>
    <mergeCell ref="A36:F36"/>
    <mergeCell ref="A37:F37"/>
    <mergeCell ref="A38:F38"/>
    <mergeCell ref="A39:F39"/>
    <mergeCell ref="A40:F40"/>
    <mergeCell ref="A41:F41"/>
    <mergeCell ref="A42:F42"/>
    <mergeCell ref="A43:F43"/>
    <mergeCell ref="A44:F44"/>
    <mergeCell ref="A33:F33"/>
    <mergeCell ref="A22:F22"/>
    <mergeCell ref="A23:F23"/>
    <mergeCell ref="A24:F24"/>
    <mergeCell ref="A25:F25"/>
    <mergeCell ref="A26:F26"/>
    <mergeCell ref="A27:F27"/>
    <mergeCell ref="A28:F28"/>
    <mergeCell ref="A29:F29"/>
    <mergeCell ref="A30:F30"/>
    <mergeCell ref="A31:F31"/>
    <mergeCell ref="A32:F32"/>
    <mergeCell ref="A21:F21"/>
    <mergeCell ref="A10:F10"/>
    <mergeCell ref="A11:F11"/>
    <mergeCell ref="A12:F12"/>
    <mergeCell ref="A13:F13"/>
    <mergeCell ref="A14:F14"/>
    <mergeCell ref="A15:F15"/>
    <mergeCell ref="A16:F16"/>
    <mergeCell ref="A17:F17"/>
    <mergeCell ref="A18:F18"/>
    <mergeCell ref="A19:F19"/>
    <mergeCell ref="A20:F20"/>
    <mergeCell ref="A5:F5"/>
    <mergeCell ref="A6:F6"/>
    <mergeCell ref="A7:F7"/>
    <mergeCell ref="A8:F8"/>
    <mergeCell ref="A9:F9"/>
  </mergeCells>
  <pageMargins left="0.7" right="0.7" top="0.75" bottom="0.75" header="0.3" footer="0.3"/>
  <pageSetup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BFBFBF"/>
    <pageSetUpPr fitToPage="1"/>
  </sheetPr>
  <dimension ref="A1:AD41"/>
  <sheetViews>
    <sheetView showGridLines="0" topLeftCell="A12" zoomScaleNormal="100" workbookViewId="0">
      <selection activeCell="J22" sqref="J22"/>
    </sheetView>
  </sheetViews>
  <sheetFormatPr defaultColWidth="8.7109375" defaultRowHeight="12.75" x14ac:dyDescent="0.2"/>
  <cols>
    <col min="1" max="1" width="5.42578125" style="44" customWidth="1"/>
    <col min="2" max="2" width="10" style="44" customWidth="1"/>
    <col min="3" max="7" width="8.7109375" style="44"/>
    <col min="8" max="8" width="10.5703125" style="44" customWidth="1"/>
    <col min="9" max="16384" width="8.7109375" style="44"/>
  </cols>
  <sheetData>
    <row r="1" spans="1:8" x14ac:dyDescent="0.2">
      <c r="A1" s="321" t="s">
        <v>396</v>
      </c>
      <c r="B1" s="321"/>
    </row>
    <row r="6" spans="1:8" x14ac:dyDescent="0.2">
      <c r="B6" s="319" t="s">
        <v>1</v>
      </c>
      <c r="C6" s="319"/>
      <c r="D6" s="319"/>
      <c r="E6" s="319"/>
      <c r="F6" s="319"/>
      <c r="G6" s="319"/>
    </row>
    <row r="8" spans="1:8" ht="13.5" thickBot="1" x14ac:dyDescent="0.25">
      <c r="A8" s="319" t="s">
        <v>235</v>
      </c>
      <c r="B8" s="320"/>
      <c r="C8" s="320"/>
      <c r="D8" s="320"/>
      <c r="E8" s="320"/>
      <c r="F8" s="320"/>
      <c r="G8" s="320"/>
      <c r="H8" s="320"/>
    </row>
    <row r="9" spans="1:8" ht="152.44999999999999" customHeight="1" thickBot="1" x14ac:dyDescent="0.25">
      <c r="A9" s="322" t="s">
        <v>397</v>
      </c>
      <c r="B9" s="323"/>
      <c r="C9" s="323"/>
      <c r="D9" s="323"/>
      <c r="E9" s="323"/>
      <c r="F9" s="323"/>
      <c r="G9" s="323"/>
      <c r="H9" s="324"/>
    </row>
    <row r="11" spans="1:8" ht="13.5" thickBot="1" x14ac:dyDescent="0.25">
      <c r="A11" s="319" t="s">
        <v>2</v>
      </c>
      <c r="B11" s="320"/>
      <c r="C11" s="320"/>
      <c r="D11" s="320"/>
      <c r="E11" s="320"/>
      <c r="F11" s="320"/>
      <c r="G11" s="320"/>
      <c r="H11" s="320"/>
    </row>
    <row r="12" spans="1:8" ht="18.399999999999999" customHeight="1" x14ac:dyDescent="0.2">
      <c r="A12" s="311" t="s">
        <v>419</v>
      </c>
      <c r="B12" s="312"/>
      <c r="C12" s="312"/>
      <c r="D12" s="312"/>
      <c r="E12" s="312"/>
      <c r="F12" s="312"/>
      <c r="G12" s="312"/>
      <c r="H12" s="313"/>
    </row>
    <row r="13" spans="1:8" ht="18.399999999999999" customHeight="1" x14ac:dyDescent="0.2">
      <c r="A13" s="314"/>
      <c r="B13" s="309"/>
      <c r="C13" s="309"/>
      <c r="D13" s="309"/>
      <c r="E13" s="309"/>
      <c r="F13" s="309"/>
      <c r="G13" s="309"/>
      <c r="H13" s="315"/>
    </row>
    <row r="14" spans="1:8" ht="18.399999999999999" customHeight="1" x14ac:dyDescent="0.2">
      <c r="A14" s="314"/>
      <c r="B14" s="309"/>
      <c r="C14" s="309"/>
      <c r="D14" s="309"/>
      <c r="E14" s="309"/>
      <c r="F14" s="309"/>
      <c r="G14" s="309"/>
      <c r="H14" s="315"/>
    </row>
    <row r="15" spans="1:8" ht="18.399999999999999" customHeight="1" x14ac:dyDescent="0.2">
      <c r="A15" s="314"/>
      <c r="B15" s="309"/>
      <c r="C15" s="309"/>
      <c r="D15" s="309"/>
      <c r="E15" s="309"/>
      <c r="F15" s="309"/>
      <c r="G15" s="309"/>
      <c r="H15" s="315"/>
    </row>
    <row r="16" spans="1:8" ht="18.399999999999999" customHeight="1" x14ac:dyDescent="0.2">
      <c r="A16" s="314"/>
      <c r="B16" s="309"/>
      <c r="C16" s="309"/>
      <c r="D16" s="309"/>
      <c r="E16" s="309"/>
      <c r="F16" s="309"/>
      <c r="G16" s="309"/>
      <c r="H16" s="315"/>
    </row>
    <row r="17" spans="1:30" ht="18.399999999999999" customHeight="1" x14ac:dyDescent="0.2">
      <c r="A17" s="314"/>
      <c r="B17" s="309"/>
      <c r="C17" s="309"/>
      <c r="D17" s="309"/>
      <c r="E17" s="309"/>
      <c r="F17" s="309"/>
      <c r="G17" s="309"/>
      <c r="H17" s="315"/>
    </row>
    <row r="18" spans="1:30" ht="18.399999999999999" customHeight="1" x14ac:dyDescent="0.2">
      <c r="A18" s="314"/>
      <c r="B18" s="309"/>
      <c r="C18" s="309"/>
      <c r="D18" s="309"/>
      <c r="E18" s="309"/>
      <c r="F18" s="309"/>
      <c r="G18" s="309"/>
      <c r="H18" s="315"/>
      <c r="R18" s="45"/>
      <c r="S18" s="45"/>
      <c r="T18" s="45"/>
      <c r="U18" s="45"/>
      <c r="V18" s="45"/>
      <c r="W18" s="45"/>
      <c r="X18" s="45"/>
      <c r="Y18" s="45"/>
      <c r="Z18" s="45"/>
      <c r="AA18" s="45"/>
      <c r="AB18" s="45"/>
      <c r="AC18" s="45"/>
      <c r="AD18" s="45"/>
    </row>
    <row r="19" spans="1:30" ht="18.399999999999999" customHeight="1" x14ac:dyDescent="0.2">
      <c r="A19" s="314"/>
      <c r="B19" s="309"/>
      <c r="C19" s="309"/>
      <c r="D19" s="309"/>
      <c r="E19" s="309"/>
      <c r="F19" s="309"/>
      <c r="G19" s="309"/>
      <c r="H19" s="315"/>
      <c r="R19" s="45"/>
      <c r="S19" s="45"/>
      <c r="T19" s="45"/>
      <c r="U19" s="45"/>
      <c r="V19" s="45"/>
      <c r="W19" s="45"/>
      <c r="X19" s="45"/>
      <c r="Y19" s="45"/>
      <c r="Z19" s="45"/>
      <c r="AA19" s="45"/>
      <c r="AB19" s="45"/>
      <c r="AC19" s="45"/>
      <c r="AD19" s="45"/>
    </row>
    <row r="20" spans="1:30" ht="18.399999999999999" customHeight="1" x14ac:dyDescent="0.2">
      <c r="A20" s="314"/>
      <c r="B20" s="309"/>
      <c r="C20" s="309"/>
      <c r="D20" s="309"/>
      <c r="E20" s="309"/>
      <c r="F20" s="309"/>
      <c r="G20" s="309"/>
      <c r="H20" s="315"/>
      <c r="R20" s="45"/>
      <c r="S20" s="45"/>
      <c r="T20" s="45"/>
      <c r="U20" s="45"/>
      <c r="V20" s="45"/>
      <c r="W20" s="45"/>
      <c r="X20" s="45"/>
      <c r="Y20" s="45"/>
      <c r="Z20" s="45"/>
      <c r="AA20" s="45"/>
      <c r="AB20" s="45"/>
      <c r="AC20" s="45"/>
      <c r="AD20" s="45"/>
    </row>
    <row r="21" spans="1:30" ht="18.399999999999999" customHeight="1" x14ac:dyDescent="0.2">
      <c r="A21" s="314"/>
      <c r="B21" s="309"/>
      <c r="C21" s="309"/>
      <c r="D21" s="309"/>
      <c r="E21" s="309"/>
      <c r="F21" s="309"/>
      <c r="G21" s="309"/>
      <c r="H21" s="315"/>
      <c r="R21" s="45"/>
      <c r="S21" s="45"/>
      <c r="T21" s="45"/>
      <c r="U21" s="45"/>
      <c r="V21" s="45"/>
      <c r="W21" s="45"/>
      <c r="X21" s="45"/>
      <c r="Y21" s="45"/>
      <c r="Z21" s="45"/>
      <c r="AA21" s="45"/>
      <c r="AB21" s="45"/>
      <c r="AC21" s="45"/>
      <c r="AD21" s="45"/>
    </row>
    <row r="22" spans="1:30" ht="18.399999999999999" customHeight="1" x14ac:dyDescent="0.2">
      <c r="A22" s="314"/>
      <c r="B22" s="309"/>
      <c r="C22" s="309"/>
      <c r="D22" s="309"/>
      <c r="E22" s="309"/>
      <c r="F22" s="309"/>
      <c r="G22" s="309"/>
      <c r="H22" s="315"/>
      <c r="R22" s="45"/>
      <c r="S22" s="45"/>
      <c r="T22" s="45"/>
      <c r="U22" s="45"/>
      <c r="V22" s="45"/>
      <c r="W22" s="45"/>
      <c r="X22" s="45"/>
      <c r="Y22" s="45"/>
      <c r="Z22" s="45"/>
      <c r="AA22" s="45"/>
      <c r="AB22" s="45"/>
      <c r="AC22" s="45"/>
      <c r="AD22" s="45"/>
    </row>
    <row r="23" spans="1:30" ht="18.399999999999999" customHeight="1" x14ac:dyDescent="0.2">
      <c r="A23" s="314"/>
      <c r="B23" s="309"/>
      <c r="C23" s="309"/>
      <c r="D23" s="309"/>
      <c r="E23" s="309"/>
      <c r="F23" s="309"/>
      <c r="G23" s="309"/>
      <c r="H23" s="315"/>
      <c r="R23" s="45"/>
      <c r="S23" s="45"/>
      <c r="T23" s="45"/>
      <c r="U23" s="45"/>
      <c r="V23" s="45"/>
      <c r="W23" s="45"/>
      <c r="X23" s="45"/>
      <c r="Y23" s="45"/>
      <c r="Z23" s="45"/>
      <c r="AA23" s="45"/>
      <c r="AB23" s="45"/>
      <c r="AC23" s="45"/>
      <c r="AD23" s="45"/>
    </row>
    <row r="24" spans="1:30" ht="18.399999999999999" customHeight="1" x14ac:dyDescent="0.2">
      <c r="A24" s="314"/>
      <c r="B24" s="309"/>
      <c r="C24" s="309"/>
      <c r="D24" s="309"/>
      <c r="E24" s="309"/>
      <c r="F24" s="309"/>
      <c r="G24" s="309"/>
      <c r="H24" s="315"/>
      <c r="R24" s="45"/>
      <c r="S24" s="45"/>
      <c r="T24" s="45"/>
      <c r="U24" s="45"/>
      <c r="V24" s="45"/>
      <c r="W24" s="45"/>
      <c r="X24" s="45"/>
      <c r="Y24" s="45"/>
      <c r="Z24" s="45"/>
      <c r="AA24" s="45"/>
      <c r="AB24" s="45"/>
      <c r="AC24" s="45"/>
      <c r="AD24" s="45"/>
    </row>
    <row r="25" spans="1:30" ht="18.399999999999999" customHeight="1" x14ac:dyDescent="0.2">
      <c r="A25" s="314"/>
      <c r="B25" s="309"/>
      <c r="C25" s="309"/>
      <c r="D25" s="309"/>
      <c r="E25" s="309"/>
      <c r="F25" s="309"/>
      <c r="G25" s="309"/>
      <c r="H25" s="315"/>
      <c r="R25" s="45"/>
      <c r="S25" s="45"/>
      <c r="T25" s="45"/>
      <c r="U25" s="45"/>
      <c r="V25" s="45"/>
      <c r="W25" s="45"/>
      <c r="X25" s="45"/>
      <c r="Y25" s="45"/>
      <c r="Z25" s="45"/>
      <c r="AA25" s="45"/>
      <c r="AB25" s="45"/>
      <c r="AC25" s="45"/>
      <c r="AD25" s="45"/>
    </row>
    <row r="26" spans="1:30" ht="18.399999999999999" customHeight="1" x14ac:dyDescent="0.2">
      <c r="A26" s="314"/>
      <c r="B26" s="309"/>
      <c r="C26" s="309"/>
      <c r="D26" s="309"/>
      <c r="E26" s="309"/>
      <c r="F26" s="309"/>
      <c r="G26" s="309"/>
      <c r="H26" s="315"/>
      <c r="R26" s="45"/>
      <c r="S26" s="45"/>
      <c r="T26" s="45"/>
      <c r="U26" s="45"/>
      <c r="V26" s="45"/>
      <c r="W26" s="45"/>
      <c r="X26" s="45"/>
      <c r="Y26" s="45"/>
      <c r="Z26" s="45"/>
      <c r="AA26" s="45"/>
      <c r="AB26" s="45"/>
      <c r="AC26" s="45"/>
      <c r="AD26" s="45"/>
    </row>
    <row r="27" spans="1:30" ht="18" customHeight="1" x14ac:dyDescent="0.2">
      <c r="A27" s="314"/>
      <c r="B27" s="309"/>
      <c r="C27" s="309"/>
      <c r="D27" s="309"/>
      <c r="E27" s="309"/>
      <c r="F27" s="309"/>
      <c r="G27" s="309"/>
      <c r="H27" s="315"/>
      <c r="R27" s="45"/>
      <c r="S27" s="45"/>
      <c r="T27" s="45"/>
      <c r="U27" s="45"/>
      <c r="V27" s="45"/>
      <c r="W27" s="45"/>
      <c r="X27" s="45"/>
      <c r="Y27" s="45"/>
      <c r="Z27" s="45"/>
      <c r="AA27" s="45"/>
      <c r="AB27" s="45"/>
      <c r="AC27" s="45"/>
      <c r="AD27" s="45"/>
    </row>
    <row r="28" spans="1:30" ht="18.399999999999999" customHeight="1" x14ac:dyDescent="0.2">
      <c r="A28" s="314"/>
      <c r="B28" s="309"/>
      <c r="C28" s="309"/>
      <c r="D28" s="309"/>
      <c r="E28" s="309"/>
      <c r="F28" s="309"/>
      <c r="G28" s="309"/>
      <c r="H28" s="315"/>
      <c r="R28" s="45"/>
      <c r="S28" s="45"/>
      <c r="T28" s="45"/>
      <c r="U28" s="45"/>
      <c r="V28" s="45"/>
      <c r="W28" s="45"/>
      <c r="X28" s="45"/>
      <c r="Y28" s="45"/>
      <c r="Z28" s="45"/>
      <c r="AA28" s="45"/>
      <c r="AB28" s="45"/>
      <c r="AC28" s="45"/>
      <c r="AD28" s="45"/>
    </row>
    <row r="29" spans="1:30" ht="18.399999999999999" customHeight="1" thickBot="1" x14ac:dyDescent="0.25">
      <c r="A29" s="316"/>
      <c r="B29" s="317"/>
      <c r="C29" s="317"/>
      <c r="D29" s="317"/>
      <c r="E29" s="317"/>
      <c r="F29" s="317"/>
      <c r="G29" s="317"/>
      <c r="H29" s="318"/>
      <c r="R29" s="45"/>
      <c r="S29" s="45"/>
      <c r="T29" s="45"/>
      <c r="U29" s="45"/>
      <c r="V29" s="45"/>
      <c r="W29" s="45"/>
      <c r="X29" s="45"/>
      <c r="Y29" s="45"/>
      <c r="Z29" s="45"/>
      <c r="AA29" s="45"/>
      <c r="AB29" s="45"/>
      <c r="AC29" s="45"/>
      <c r="AD29" s="45"/>
    </row>
    <row r="30" spans="1:30" ht="18.399999999999999" customHeight="1" thickBot="1" x14ac:dyDescent="0.25">
      <c r="A30" s="46"/>
      <c r="B30" s="46"/>
      <c r="C30" s="46"/>
      <c r="D30" s="46"/>
      <c r="E30" s="46"/>
      <c r="F30" s="46"/>
      <c r="G30" s="46"/>
      <c r="H30" s="46"/>
      <c r="R30" s="45"/>
      <c r="S30" s="45"/>
      <c r="T30" s="45"/>
      <c r="U30" s="45"/>
      <c r="V30" s="45"/>
      <c r="W30" s="45"/>
      <c r="X30" s="45"/>
      <c r="Y30" s="45"/>
      <c r="Z30" s="45"/>
      <c r="AA30" s="45"/>
      <c r="AB30" s="45"/>
      <c r="AC30" s="45"/>
      <c r="AD30" s="45"/>
    </row>
    <row r="31" spans="1:30" ht="18.399999999999999" customHeight="1" x14ac:dyDescent="0.2">
      <c r="A31" s="286"/>
      <c r="B31" s="287"/>
      <c r="C31" s="287"/>
      <c r="D31" s="287"/>
      <c r="E31" s="287"/>
      <c r="F31" s="287"/>
      <c r="G31" s="287"/>
      <c r="H31" s="288"/>
      <c r="R31" s="45"/>
      <c r="S31" s="45"/>
      <c r="T31" s="45"/>
      <c r="U31" s="45"/>
      <c r="V31" s="45"/>
      <c r="W31" s="45"/>
      <c r="X31" s="45"/>
      <c r="Y31" s="45"/>
      <c r="Z31" s="45"/>
      <c r="AA31" s="45"/>
      <c r="AB31" s="45"/>
      <c r="AC31" s="45"/>
      <c r="AD31" s="45"/>
    </row>
    <row r="32" spans="1:30" ht="18.399999999999999" customHeight="1" x14ac:dyDescent="0.2">
      <c r="A32" s="308" t="s">
        <v>414</v>
      </c>
      <c r="B32" s="309"/>
      <c r="C32" s="309"/>
      <c r="D32" s="309"/>
      <c r="E32" s="309"/>
      <c r="F32" s="309"/>
      <c r="G32" s="309"/>
      <c r="H32" s="310"/>
      <c r="R32" s="45"/>
      <c r="S32" s="45"/>
      <c r="T32" s="45"/>
      <c r="U32" s="45"/>
      <c r="V32" s="45"/>
      <c r="W32" s="45"/>
      <c r="X32" s="45"/>
      <c r="Y32" s="45"/>
      <c r="Z32" s="45"/>
      <c r="AA32" s="45"/>
      <c r="AB32" s="45"/>
      <c r="AC32" s="45"/>
      <c r="AD32" s="45"/>
    </row>
    <row r="33" spans="1:30" ht="18.399999999999999" customHeight="1" x14ac:dyDescent="0.2">
      <c r="A33" s="289"/>
      <c r="B33" s="46"/>
      <c r="C33" s="46"/>
      <c r="D33" s="46"/>
      <c r="E33" s="46"/>
      <c r="F33" s="46"/>
      <c r="G33" s="46"/>
      <c r="H33" s="290"/>
      <c r="R33" s="45"/>
      <c r="S33" s="45"/>
      <c r="T33" s="45"/>
      <c r="U33" s="45"/>
      <c r="V33" s="45"/>
      <c r="W33" s="45"/>
      <c r="X33" s="45"/>
      <c r="Y33" s="45"/>
      <c r="Z33" s="45"/>
      <c r="AA33" s="45"/>
      <c r="AB33" s="45"/>
      <c r="AC33" s="45"/>
      <c r="AD33" s="45"/>
    </row>
    <row r="34" spans="1:30" ht="48" customHeight="1" x14ac:dyDescent="0.2">
      <c r="A34" s="305" t="s">
        <v>421</v>
      </c>
      <c r="B34" s="306"/>
      <c r="C34" s="306"/>
      <c r="D34" s="306"/>
      <c r="E34" s="306"/>
      <c r="F34" s="306"/>
      <c r="G34" s="306"/>
      <c r="H34" s="307"/>
      <c r="R34" s="45"/>
      <c r="S34" s="45"/>
      <c r="T34" s="45"/>
      <c r="U34" s="45"/>
      <c r="V34" s="45"/>
      <c r="W34" s="45"/>
      <c r="X34" s="45"/>
      <c r="Y34" s="45"/>
      <c r="Z34" s="45"/>
      <c r="AA34" s="45"/>
      <c r="AB34" s="45"/>
      <c r="AC34" s="45"/>
      <c r="AD34" s="45"/>
    </row>
    <row r="35" spans="1:30" ht="18.399999999999999" customHeight="1" thickBot="1" x14ac:dyDescent="0.25">
      <c r="A35" s="291"/>
      <c r="B35" s="292"/>
      <c r="C35" s="292"/>
      <c r="D35" s="292"/>
      <c r="E35" s="292"/>
      <c r="F35" s="292"/>
      <c r="G35" s="292"/>
      <c r="H35" s="293"/>
      <c r="R35" s="45"/>
      <c r="S35" s="45"/>
      <c r="T35" s="45"/>
      <c r="U35" s="45"/>
      <c r="V35" s="45"/>
      <c r="W35" s="45"/>
      <c r="X35" s="45"/>
      <c r="Y35" s="45"/>
      <c r="Z35" s="45"/>
      <c r="AA35" s="45"/>
      <c r="AB35" s="45"/>
      <c r="AC35" s="45"/>
      <c r="AD35" s="45"/>
    </row>
    <row r="36" spans="1:30" ht="16.5" customHeight="1" x14ac:dyDescent="0.2">
      <c r="A36" s="46"/>
      <c r="B36" s="46"/>
      <c r="C36" s="46"/>
      <c r="D36" s="46"/>
      <c r="E36" s="46"/>
      <c r="F36" s="46"/>
      <c r="G36" s="46"/>
      <c r="H36" s="46"/>
      <c r="R36" s="45"/>
      <c r="S36" s="45"/>
      <c r="T36" s="45"/>
      <c r="U36" s="45"/>
      <c r="V36" s="45"/>
      <c r="W36" s="45"/>
      <c r="X36" s="45"/>
      <c r="Y36" s="45"/>
      <c r="Z36" s="45"/>
      <c r="AA36" s="45"/>
      <c r="AB36" s="45"/>
      <c r="AC36" s="45"/>
      <c r="AD36" s="45"/>
    </row>
    <row r="37" spans="1:30" x14ac:dyDescent="0.2">
      <c r="A37" s="47" t="s">
        <v>218</v>
      </c>
    </row>
    <row r="38" spans="1:30" ht="17.25" x14ac:dyDescent="0.2">
      <c r="A38" s="48" t="s">
        <v>231</v>
      </c>
    </row>
    <row r="39" spans="1:30" ht="17.25" x14ac:dyDescent="0.25">
      <c r="A39" s="49" t="s">
        <v>272</v>
      </c>
    </row>
    <row r="40" spans="1:30" ht="17.25" x14ac:dyDescent="0.25">
      <c r="A40" s="49" t="s">
        <v>271</v>
      </c>
    </row>
    <row r="41" spans="1:30" ht="17.25" x14ac:dyDescent="0.25">
      <c r="A41" s="49" t="s">
        <v>420</v>
      </c>
    </row>
  </sheetData>
  <sheetProtection algorithmName="SHA-512" hashValue="oYPic2oXrtQ7PhcoieFx5dGM+SqXf4bpN5wwoGvcoNkLSwdpT2fxXXlpIlt2jKrv0SpsNyg0CW6EFrRAEldkaw==" saltValue="nUzfntBrGHOMEtY+Rgbuog==" spinCount="100000" sheet="1" objects="1" scenarios="1"/>
  <mergeCells count="8">
    <mergeCell ref="A34:H34"/>
    <mergeCell ref="A32:H32"/>
    <mergeCell ref="A12:H29"/>
    <mergeCell ref="A11:H11"/>
    <mergeCell ref="A1:B1"/>
    <mergeCell ref="B6:G6"/>
    <mergeCell ref="A8:H8"/>
    <mergeCell ref="A9:H9"/>
  </mergeCells>
  <hyperlinks>
    <hyperlink ref="A38" r:id="rId1" display="https://www.cysec.gov.cy/CMSPages/GetFile.aspx?guid=32d228d2-71d8-49a4-a5fb-019e15f049d9" xr:uid="{00000000-0004-0000-0100-000000000000}"/>
    <hyperlink ref="A39" r:id="rId2" xr:uid="{00000000-0004-0000-0100-000001000000}"/>
    <hyperlink ref="A40" r:id="rId3" display="https://www.eba.europa.eu/documents/10180/1135541/EBA-GL-2015-16+Guidelines+on+simplified+obligations.pdf/b8fab3b8-42b1-4f26-b4ed-c8308ba85f42" xr:uid="{00000000-0004-0000-0100-000002000000}"/>
    <hyperlink ref="A41" r:id="rId4" display="EBA/GL/2021/11" xr:uid="{00000000-0004-0000-0100-000003000000}"/>
  </hyperlinks>
  <pageMargins left="0.7" right="0.7" top="0.75" bottom="0.75" header="0.3" footer="0.3"/>
  <pageSetup paperSize="9" scale="90"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6172"/>
  </sheetPr>
  <dimension ref="A1:D17"/>
  <sheetViews>
    <sheetView showGridLines="0" tabSelected="1" zoomScaleNormal="100" workbookViewId="0">
      <selection activeCell="D26" sqref="D26"/>
    </sheetView>
  </sheetViews>
  <sheetFormatPr defaultColWidth="8.7109375" defaultRowHeight="12" x14ac:dyDescent="0.2"/>
  <cols>
    <col min="1" max="1" width="7.28515625" style="50" customWidth="1"/>
    <col min="2" max="2" width="26" style="50" customWidth="1"/>
    <col min="3" max="3" width="32.5703125" style="50" customWidth="1"/>
    <col min="4" max="16384" width="8.7109375" style="50"/>
  </cols>
  <sheetData>
    <row r="1" spans="1:4" x14ac:dyDescent="0.2">
      <c r="A1" s="327" t="str">
        <f>Instructions!A1</f>
        <v>Form 20-01</v>
      </c>
      <c r="B1" s="327"/>
    </row>
    <row r="2" spans="1:4" x14ac:dyDescent="0.2">
      <c r="A2" s="327" t="s">
        <v>422</v>
      </c>
      <c r="B2" s="327">
        <v>1</v>
      </c>
    </row>
    <row r="3" spans="1:4" x14ac:dyDescent="0.2">
      <c r="A3" s="327" t="s">
        <v>423</v>
      </c>
      <c r="B3" s="327"/>
    </row>
    <row r="6" spans="1:4" x14ac:dyDescent="0.2">
      <c r="A6" s="328" t="s">
        <v>3</v>
      </c>
      <c r="B6" s="328"/>
      <c r="C6" s="328"/>
      <c r="D6" s="328"/>
    </row>
    <row r="7" spans="1:4" x14ac:dyDescent="0.2">
      <c r="A7" s="51" t="s">
        <v>5</v>
      </c>
      <c r="B7" s="51" t="s">
        <v>248</v>
      </c>
      <c r="C7" s="330"/>
      <c r="D7" s="330"/>
    </row>
    <row r="8" spans="1:4" x14ac:dyDescent="0.2">
      <c r="A8" s="51" t="s">
        <v>6</v>
      </c>
      <c r="B8" s="51" t="s">
        <v>249</v>
      </c>
      <c r="C8" s="330"/>
      <c r="D8" s="330"/>
    </row>
    <row r="9" spans="1:4" x14ac:dyDescent="0.2">
      <c r="A9" s="51" t="s">
        <v>7</v>
      </c>
      <c r="B9" s="51" t="s">
        <v>11</v>
      </c>
      <c r="C9" s="330"/>
      <c r="D9" s="330"/>
    </row>
    <row r="10" spans="1:4" x14ac:dyDescent="0.2">
      <c r="A10" s="51" t="s">
        <v>9</v>
      </c>
      <c r="B10" s="51" t="s">
        <v>4</v>
      </c>
      <c r="C10" s="329"/>
      <c r="D10" s="329"/>
    </row>
    <row r="11" spans="1:4" x14ac:dyDescent="0.2">
      <c r="A11" s="51" t="s">
        <v>10</v>
      </c>
      <c r="B11" s="51" t="s">
        <v>8</v>
      </c>
      <c r="C11" s="330"/>
      <c r="D11" s="330"/>
    </row>
    <row r="12" spans="1:4" x14ac:dyDescent="0.2">
      <c r="A12" s="51" t="s">
        <v>13</v>
      </c>
      <c r="B12" s="51" t="s">
        <v>12</v>
      </c>
      <c r="C12" s="330"/>
      <c r="D12" s="330"/>
    </row>
    <row r="13" spans="1:4" x14ac:dyDescent="0.2">
      <c r="A13" s="51" t="s">
        <v>14</v>
      </c>
      <c r="B13" s="51" t="s">
        <v>15</v>
      </c>
      <c r="C13" s="332"/>
      <c r="D13" s="332"/>
    </row>
    <row r="14" spans="1:4" x14ac:dyDescent="0.2">
      <c r="A14" s="51" t="s">
        <v>16</v>
      </c>
      <c r="B14" s="51" t="s">
        <v>402</v>
      </c>
      <c r="C14" s="331" t="s">
        <v>401</v>
      </c>
      <c r="D14" s="331"/>
    </row>
    <row r="15" spans="1:4" x14ac:dyDescent="0.2">
      <c r="A15" s="51" t="s">
        <v>17</v>
      </c>
      <c r="B15" s="51" t="s">
        <v>219</v>
      </c>
      <c r="C15" s="333" t="s">
        <v>220</v>
      </c>
      <c r="D15" s="333"/>
    </row>
    <row r="16" spans="1:4" x14ac:dyDescent="0.2">
      <c r="A16" s="51" t="s">
        <v>18</v>
      </c>
      <c r="B16" s="51" t="s">
        <v>400</v>
      </c>
      <c r="C16" s="325"/>
      <c r="D16" s="326"/>
    </row>
    <row r="17" spans="1:4" x14ac:dyDescent="0.2">
      <c r="A17" s="51" t="s">
        <v>399</v>
      </c>
      <c r="B17" s="51" t="s">
        <v>398</v>
      </c>
      <c r="C17" s="325"/>
      <c r="D17" s="326"/>
    </row>
  </sheetData>
  <sheetProtection algorithmName="SHA-512" hashValue="auLPg2RG85LGl9bwxPCV4lOIgdMup+ritsn1JWAM3QVGlW2lRanqjjtBC60u3WT8TV6fuqa78o7xPOvCST5Q0g==" saltValue="HVmizQ0RcTPsiZ6XG5s6dw==" spinCount="100000" sheet="1" objects="1" scenarios="1"/>
  <mergeCells count="15">
    <mergeCell ref="C17:D17"/>
    <mergeCell ref="A1:B1"/>
    <mergeCell ref="C16:D16"/>
    <mergeCell ref="A6:D6"/>
    <mergeCell ref="C10:D10"/>
    <mergeCell ref="C7:D7"/>
    <mergeCell ref="C8:D8"/>
    <mergeCell ref="C9:D9"/>
    <mergeCell ref="C11:D11"/>
    <mergeCell ref="C12:D12"/>
    <mergeCell ref="C14:D14"/>
    <mergeCell ref="C13:D13"/>
    <mergeCell ref="C15:D15"/>
    <mergeCell ref="A2:B2"/>
    <mergeCell ref="A3:B3"/>
  </mergeCells>
  <conditionalFormatting sqref="B11:B12">
    <cfRule type="expression" dxfId="71" priority="1">
      <formula>IF($C$10="Solo",TRUE,FALSE)</formula>
    </cfRule>
  </conditionalFormatting>
  <conditionalFormatting sqref="C11:D12">
    <cfRule type="expression" dxfId="70" priority="2">
      <formula>IF($C$10="Solo",TRUE,FALSE)</formula>
    </cfRule>
  </conditionalFormatting>
  <dataValidations count="2">
    <dataValidation type="list" allowBlank="1" showInputMessage="1" showErrorMessage="1" sqref="C10:D10" xr:uid="{00000000-0002-0000-0200-000000000000}">
      <formula1>"Solo, Group"</formula1>
    </dataValidation>
    <dataValidation type="list" allowBlank="1" showInputMessage="1" showErrorMessage="1" sqref="C16:D16" xr:uid="{00000000-0002-0000-0200-000001000000}">
      <formula1>"Simplified , Full Scope"</formula1>
    </dataValidation>
  </dataValidation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6172"/>
    <pageSetUpPr fitToPage="1"/>
  </sheetPr>
  <dimension ref="A1:Y137"/>
  <sheetViews>
    <sheetView showGridLines="0" topLeftCell="A105" zoomScaleNormal="100" workbookViewId="0">
      <selection activeCell="A119" sqref="A119:B119"/>
    </sheetView>
  </sheetViews>
  <sheetFormatPr defaultColWidth="8.7109375" defaultRowHeight="12.75" x14ac:dyDescent="0.2"/>
  <cols>
    <col min="1" max="1" width="13.7109375" style="44" customWidth="1"/>
    <col min="2" max="2" width="29.28515625" style="44" customWidth="1"/>
    <col min="3" max="6" width="12.28515625" style="52" customWidth="1"/>
    <col min="7" max="22" width="12.28515625" style="44" customWidth="1"/>
    <col min="23" max="23" width="10.7109375" style="44" customWidth="1"/>
    <col min="24" max="16384" width="8.7109375" style="44"/>
  </cols>
  <sheetData>
    <row r="1" spans="1:8" x14ac:dyDescent="0.2">
      <c r="A1" s="379" t="str">
        <f>Instructions!A1</f>
        <v>Form 20-01</v>
      </c>
      <c r="B1" s="379"/>
    </row>
    <row r="6" spans="1:8" x14ac:dyDescent="0.2">
      <c r="A6" s="380" t="s">
        <v>19</v>
      </c>
      <c r="B6" s="380"/>
      <c r="C6" s="380"/>
      <c r="D6" s="380"/>
      <c r="E6" s="380"/>
      <c r="F6" s="380"/>
      <c r="G6" s="380"/>
    </row>
    <row r="11" spans="1:8" ht="29.25" customHeight="1" x14ac:dyDescent="0.2"/>
    <row r="13" spans="1:8" ht="14.25" x14ac:dyDescent="0.2">
      <c r="A13" s="53" t="s">
        <v>21</v>
      </c>
      <c r="B13" s="53"/>
      <c r="C13" s="53"/>
      <c r="D13" s="53"/>
      <c r="E13" s="53"/>
      <c r="F13" s="53"/>
      <c r="G13" s="54"/>
      <c r="H13" s="55"/>
    </row>
    <row r="14" spans="1:8" ht="14.25" x14ac:dyDescent="0.2">
      <c r="A14" s="56"/>
      <c r="B14" s="56"/>
      <c r="C14" s="56"/>
      <c r="D14" s="56"/>
      <c r="E14" s="56"/>
      <c r="F14" s="55"/>
      <c r="G14" s="57"/>
      <c r="H14" s="55"/>
    </row>
    <row r="15" spans="1:8" s="55" customFormat="1" ht="36" customHeight="1" x14ac:dyDescent="0.2">
      <c r="A15" s="384" t="s">
        <v>42</v>
      </c>
      <c r="B15" s="385"/>
      <c r="C15" s="58" t="s">
        <v>40</v>
      </c>
      <c r="D15" s="59" t="s">
        <v>27</v>
      </c>
      <c r="E15" s="59" t="s">
        <v>28</v>
      </c>
      <c r="F15" s="59" t="s">
        <v>29</v>
      </c>
      <c r="G15" s="60"/>
    </row>
    <row r="16" spans="1:8" s="55" customFormat="1" ht="14.1" customHeight="1" x14ac:dyDescent="0.2">
      <c r="A16" s="61" t="s">
        <v>30</v>
      </c>
      <c r="B16" s="62"/>
      <c r="C16" s="62"/>
      <c r="D16" s="62"/>
      <c r="E16" s="62"/>
      <c r="F16" s="63"/>
      <c r="G16" s="60"/>
    </row>
    <row r="17" spans="1:7" s="55" customFormat="1" ht="14.25" x14ac:dyDescent="0.2">
      <c r="A17" s="336" t="str">
        <f>IF(ISBLANK(KRIs!A43),"",KRIs!A43)</f>
        <v>Common Equity Tier 1 ratio</v>
      </c>
      <c r="B17" s="336"/>
      <c r="C17" s="277" t="str">
        <f>IF(ISBLANK(KRIs!B43),"",KRIs!B43)</f>
        <v/>
      </c>
      <c r="D17" s="277" t="str">
        <f>IF(ISBLANK(KRIs!D43),"",KRIs!D43)</f>
        <v/>
      </c>
      <c r="E17" s="277" t="str">
        <f>IF(ISBLANK(KRIs!E43),"",KRIs!E43)</f>
        <v/>
      </c>
      <c r="F17" s="277" t="str">
        <f>IF(ISBLANK(KRIs!F43),"",KRIs!F43)</f>
        <v/>
      </c>
      <c r="G17" s="60"/>
    </row>
    <row r="18" spans="1:7" s="55" customFormat="1" ht="14.25" x14ac:dyDescent="0.2">
      <c r="A18" s="336" t="str">
        <f>IF(ISBLANK(KRIs!A44),"",KRIs!A44)</f>
        <v>Total Capital ratio</v>
      </c>
      <c r="B18" s="336"/>
      <c r="C18" s="278" t="str">
        <f>IF(ISBLANK(KRIs!B44),"",KRIs!B44)</f>
        <v/>
      </c>
      <c r="D18" s="277" t="str">
        <f>IF(ISBLANK(KRIs!D44),"",KRIs!D44)</f>
        <v/>
      </c>
      <c r="E18" s="278" t="str">
        <f>IF(ISBLANK(KRIs!E44),"",KRIs!E44)</f>
        <v/>
      </c>
      <c r="F18" s="278" t="str">
        <f>IF(ISBLANK(KRIs!F44),"",KRIs!F44)</f>
        <v/>
      </c>
      <c r="G18" s="60"/>
    </row>
    <row r="19" spans="1:7" s="55" customFormat="1" ht="14.25" x14ac:dyDescent="0.2">
      <c r="A19" s="336" t="str">
        <f>IF(ISBLANK(KRIs!A45),"",KRIs!A45)</f>
        <v/>
      </c>
      <c r="B19" s="336"/>
      <c r="C19" s="278" t="str">
        <f>IF(ISBLANK(KRIs!B45),"",KRIs!B45)</f>
        <v/>
      </c>
      <c r="D19" s="278" t="str">
        <f>IF(ISBLANK(KRIs!D45),"",KRIs!D45)</f>
        <v/>
      </c>
      <c r="E19" s="278" t="str">
        <f>IF(ISBLANK(KRIs!E45),"",KRIs!E45)</f>
        <v/>
      </c>
      <c r="F19" s="278" t="str">
        <f>IF(ISBLANK(KRIs!F45),"",KRIs!F45)</f>
        <v/>
      </c>
      <c r="G19" s="60"/>
    </row>
    <row r="20" spans="1:7" s="55" customFormat="1" ht="14.25" x14ac:dyDescent="0.2">
      <c r="A20" s="336" t="str">
        <f>IF(ISBLANK(KRIs!A46),"",KRIs!A46)</f>
        <v/>
      </c>
      <c r="B20" s="336"/>
      <c r="C20" s="278" t="str">
        <f>IF(ISBLANK(KRIs!B46),"",KRIs!B46)</f>
        <v/>
      </c>
      <c r="D20" s="278" t="str">
        <f>IF(ISBLANK(KRIs!D46),"",KRIs!D46)</f>
        <v/>
      </c>
      <c r="E20" s="278" t="str">
        <f>IF(ISBLANK(KRIs!E46),"",KRIs!E46)</f>
        <v/>
      </c>
      <c r="F20" s="278" t="str">
        <f>IF(ISBLANK(KRIs!F46),"",KRIs!F46)</f>
        <v/>
      </c>
      <c r="G20" s="60"/>
    </row>
    <row r="21" spans="1:7" s="55" customFormat="1" ht="14.25" x14ac:dyDescent="0.2">
      <c r="A21" s="336" t="str">
        <f>IF(ISBLANK(KRIs!A47),"",KRIs!A47)</f>
        <v/>
      </c>
      <c r="B21" s="336"/>
      <c r="C21" s="278" t="str">
        <f>IF(ISBLANK(KRIs!B47),"",KRIs!B47)</f>
        <v/>
      </c>
      <c r="D21" s="278" t="str">
        <f>IF(ISBLANK(KRIs!D47),"",KRIs!D47)</f>
        <v/>
      </c>
      <c r="E21" s="278" t="str">
        <f>IF(ISBLANK(KRIs!E47),"",KRIs!E47)</f>
        <v/>
      </c>
      <c r="F21" s="278"/>
      <c r="G21" s="60"/>
    </row>
    <row r="22" spans="1:7" s="55" customFormat="1" ht="14.25" x14ac:dyDescent="0.2">
      <c r="A22" s="336" t="str">
        <f>IF(ISBLANK(KRIs!A48),"",KRIs!A48)</f>
        <v/>
      </c>
      <c r="B22" s="336"/>
      <c r="C22" s="279" t="str">
        <f>IF(ISBLANK(KRIs!B48),"",KRIs!B48)</f>
        <v/>
      </c>
      <c r="D22" s="279" t="str">
        <f>IF(ISBLANK(KRIs!D48),"",KRIs!D48)</f>
        <v/>
      </c>
      <c r="E22" s="279" t="str">
        <f>IF(ISBLANK(KRIs!E48),"",KRIs!E48)</f>
        <v/>
      </c>
      <c r="F22" s="279" t="str">
        <f>IF(ISBLANK(KRIs!F48),"",KRIs!F48)</f>
        <v/>
      </c>
      <c r="G22" s="60"/>
    </row>
    <row r="23" spans="1:7" s="55" customFormat="1" ht="14.25" x14ac:dyDescent="0.2">
      <c r="A23" s="337" t="s">
        <v>31</v>
      </c>
      <c r="B23" s="338"/>
      <c r="C23" s="64"/>
      <c r="D23" s="65"/>
      <c r="E23" s="65"/>
      <c r="F23" s="65"/>
      <c r="G23" s="60"/>
    </row>
    <row r="24" spans="1:7" s="55" customFormat="1" ht="14.25" x14ac:dyDescent="0.2">
      <c r="A24" s="336" t="str">
        <f>IF(ISBLANK(KRIs!A50),"",KRIs!A50)</f>
        <v>Liquid Assets / Total Liabilities</v>
      </c>
      <c r="B24" s="336"/>
      <c r="C24" s="277" t="str">
        <f>IF(ISBLANK(KRIs!B50),"",KRIs!B50)</f>
        <v/>
      </c>
      <c r="D24" s="277" t="str">
        <f>IF(ISBLANK(KRIs!D50),"",KRIs!D50)</f>
        <v/>
      </c>
      <c r="E24" s="277" t="str">
        <f>IF(ISBLANK(KRIs!E50),"",KRIs!E50)</f>
        <v/>
      </c>
      <c r="F24" s="277" t="str">
        <f>IF(ISBLANK(KRIs!F50),"",KRIs!F50)</f>
        <v/>
      </c>
      <c r="G24" s="60"/>
    </row>
    <row r="25" spans="1:7" s="55" customFormat="1" ht="14.25" x14ac:dyDescent="0.2">
      <c r="A25" s="336" t="str">
        <f>IF(ISBLANK(KRIs!A51),"",KRIs!A51)</f>
        <v>Liquid Assets / Off balance sheet liabilities</v>
      </c>
      <c r="B25" s="336"/>
      <c r="C25" s="278" t="str">
        <f>IF(ISBLANK(KRIs!B51),"",KRIs!B51)</f>
        <v/>
      </c>
      <c r="D25" s="278" t="str">
        <f>IF(ISBLANK(KRIs!D51),"",KRIs!D51)</f>
        <v/>
      </c>
      <c r="E25" s="278" t="str">
        <f>IF(ISBLANK(KRIs!E51),"",KRIs!E51)</f>
        <v/>
      </c>
      <c r="F25" s="278" t="str">
        <f>IF(ISBLANK(KRIs!F51),"",KRIs!F51)</f>
        <v/>
      </c>
      <c r="G25" s="60"/>
    </row>
    <row r="26" spans="1:7" s="55" customFormat="1" ht="14.25" x14ac:dyDescent="0.2">
      <c r="A26" s="336" t="str">
        <f>IF(ISBLANK(KRIs!A52),"",KRIs!A52)</f>
        <v>Liquid Assets to FOH Requirement Ratio</v>
      </c>
      <c r="B26" s="336"/>
      <c r="C26" s="278" t="str">
        <f>IF(ISBLANK(KRIs!B52),"",KRIs!B52)</f>
        <v/>
      </c>
      <c r="D26" s="278" t="str">
        <f>IF(ISBLANK(KRIs!D52),"",KRIs!D52)</f>
        <v/>
      </c>
      <c r="E26" s="278" t="str">
        <f>IF(ISBLANK(KRIs!E52),"",KRIs!E52)</f>
        <v/>
      </c>
      <c r="F26" s="278" t="str">
        <f>IF(ISBLANK(KRIs!F52),"",KRIs!F52)</f>
        <v/>
      </c>
      <c r="G26" s="60"/>
    </row>
    <row r="27" spans="1:7" s="55" customFormat="1" ht="14.25" x14ac:dyDescent="0.2">
      <c r="A27" s="336" t="str">
        <f>IF(ISBLANK(KRIs!A53),"",KRIs!A53)</f>
        <v/>
      </c>
      <c r="B27" s="336"/>
      <c r="C27" s="279" t="str">
        <f>IF(ISBLANK(KRIs!B53),"",KRIs!B53)</f>
        <v/>
      </c>
      <c r="D27" s="279" t="str">
        <f>IF(ISBLANK(KRIs!D53),"",KRIs!D53)</f>
        <v/>
      </c>
      <c r="E27" s="279" t="str">
        <f>IF(ISBLANK(KRIs!E53),"",KRIs!E53)</f>
        <v/>
      </c>
      <c r="F27" s="279" t="str">
        <f>IF(ISBLANK(KRIs!F53),"",KRIs!F53)</f>
        <v/>
      </c>
      <c r="G27" s="60"/>
    </row>
    <row r="28" spans="1:7" s="55" customFormat="1" ht="14.25" x14ac:dyDescent="0.2">
      <c r="A28" s="337" t="s">
        <v>32</v>
      </c>
      <c r="B28" s="338"/>
      <c r="C28" s="64"/>
      <c r="D28" s="65"/>
      <c r="E28" s="65"/>
      <c r="F28" s="65"/>
      <c r="G28" s="60"/>
    </row>
    <row r="29" spans="1:7" s="55" customFormat="1" ht="14.25" x14ac:dyDescent="0.2">
      <c r="A29" s="336" t="str">
        <f>IF(ISBLANK(KRIs!A55),"",KRIs!A55)</f>
        <v xml:space="preserve">Return on Equity </v>
      </c>
      <c r="B29" s="336"/>
      <c r="C29" s="277" t="str">
        <f>IF(ISBLANK(KRIs!B55),"",KRIs!B55)</f>
        <v/>
      </c>
      <c r="D29" s="277" t="str">
        <f>IF(ISBLANK(KRIs!D55),"",KRIs!D55)</f>
        <v/>
      </c>
      <c r="E29" s="277" t="str">
        <f>IF(ISBLANK(KRIs!E55),"",KRIs!E55)</f>
        <v/>
      </c>
      <c r="F29" s="277" t="str">
        <f>IF(ISBLANK(KRIs!F55),"",KRIs!F55)</f>
        <v/>
      </c>
      <c r="G29" s="60"/>
    </row>
    <row r="30" spans="1:7" s="55" customFormat="1" ht="14.25" x14ac:dyDescent="0.2">
      <c r="A30" s="336" t="str">
        <f>IF(ISBLANK(KRIs!A56),"",KRIs!A56)</f>
        <v>Significant operational-losses</v>
      </c>
      <c r="B30" s="336"/>
      <c r="C30" s="278" t="str">
        <f>IF(ISBLANK(KRIs!B56),"",KRIs!B56)</f>
        <v/>
      </c>
      <c r="D30" s="278" t="str">
        <f>IF(ISBLANK(KRIs!D56),"",KRIs!D56)</f>
        <v/>
      </c>
      <c r="E30" s="278" t="str">
        <f>IF(ISBLANK(KRIs!E56),"",KRIs!E56)</f>
        <v/>
      </c>
      <c r="F30" s="278" t="str">
        <f>IF(ISBLANK(KRIs!F56),"",KRIs!F56)</f>
        <v/>
      </c>
      <c r="G30" s="60"/>
    </row>
    <row r="31" spans="1:7" s="55" customFormat="1" ht="14.25" x14ac:dyDescent="0.2">
      <c r="A31" s="336" t="str">
        <f>IF(ISBLANK(KRIs!A57),"",KRIs!A57)</f>
        <v/>
      </c>
      <c r="B31" s="336"/>
      <c r="C31" s="278" t="str">
        <f>IF(ISBLANK(KRIs!B57),"",KRIs!B57)</f>
        <v/>
      </c>
      <c r="D31" s="278" t="str">
        <f>IF(ISBLANK(KRIs!D57),"",KRIs!D57)</f>
        <v/>
      </c>
      <c r="E31" s="278" t="str">
        <f>IF(ISBLANK(KRIs!E57),"",KRIs!E57)</f>
        <v/>
      </c>
      <c r="F31" s="278" t="str">
        <f>IF(ISBLANK(KRIs!F57),"",KRIs!F57)</f>
        <v/>
      </c>
      <c r="G31" s="60"/>
    </row>
    <row r="32" spans="1:7" s="55" customFormat="1" ht="14.25" x14ac:dyDescent="0.2">
      <c r="A32" s="336" t="str">
        <f>IF(ISBLANK(KRIs!A58),"",KRIs!A58)</f>
        <v/>
      </c>
      <c r="B32" s="336"/>
      <c r="C32" s="279" t="str">
        <f>IF(ISBLANK(KRIs!B58),"",KRIs!B58)</f>
        <v/>
      </c>
      <c r="D32" s="279" t="str">
        <f>IF(ISBLANK(KRIs!D58),"",KRIs!D58)</f>
        <v/>
      </c>
      <c r="E32" s="279" t="str">
        <f>IF(ISBLANK(KRIs!E58),"",KRIs!E58)</f>
        <v/>
      </c>
      <c r="F32" s="279" t="str">
        <f>IF(ISBLANK(KRIs!F58),"",KRIs!F58)</f>
        <v/>
      </c>
      <c r="G32" s="60"/>
    </row>
    <row r="33" spans="1:8" s="55" customFormat="1" ht="14.25" x14ac:dyDescent="0.2">
      <c r="A33" s="337" t="s">
        <v>33</v>
      </c>
      <c r="B33" s="338"/>
      <c r="C33" s="64"/>
      <c r="D33" s="65"/>
      <c r="E33" s="65"/>
      <c r="F33" s="65"/>
      <c r="G33" s="60"/>
    </row>
    <row r="34" spans="1:8" s="55" customFormat="1" ht="14.25" x14ac:dyDescent="0.2">
      <c r="A34" s="336" t="str">
        <f>IF(ISBLANK(KRIs!A60),"",KRIs!A60)</f>
        <v/>
      </c>
      <c r="B34" s="336"/>
      <c r="C34" s="277" t="str">
        <f>IF(ISBLANK(KRIs!B60),"",KRIs!B60)</f>
        <v/>
      </c>
      <c r="D34" s="277" t="str">
        <f>IF(ISBLANK(KRIs!D60),"",KRIs!D60)</f>
        <v/>
      </c>
      <c r="E34" s="277" t="str">
        <f>IF(ISBLANK(KRIs!E60),"",KRIs!E60)</f>
        <v/>
      </c>
      <c r="F34" s="277" t="str">
        <f>IF(ISBLANK(KRIs!F60),"",KRIs!F60)</f>
        <v/>
      </c>
      <c r="G34" s="60"/>
    </row>
    <row r="35" spans="1:8" s="55" customFormat="1" ht="14.25" x14ac:dyDescent="0.2">
      <c r="A35" s="336" t="str">
        <f>IF(ISBLANK(KRIs!A61),"",KRIs!A61)</f>
        <v/>
      </c>
      <c r="B35" s="336"/>
      <c r="C35" s="278" t="str">
        <f>IF(ISBLANK(KRIs!B61),"",KRIs!B61)</f>
        <v/>
      </c>
      <c r="D35" s="278" t="str">
        <f>IF(ISBLANK(KRIs!D61),"",KRIs!D61)</f>
        <v/>
      </c>
      <c r="E35" s="278" t="str">
        <f>IF(ISBLANK(KRIs!E61),"",KRIs!E61)</f>
        <v/>
      </c>
      <c r="F35" s="278" t="str">
        <f>IF(ISBLANK(KRIs!F61),"",KRIs!F61)</f>
        <v/>
      </c>
      <c r="G35" s="60"/>
    </row>
    <row r="36" spans="1:8" s="55" customFormat="1" ht="14.25" x14ac:dyDescent="0.2">
      <c r="A36" s="336" t="str">
        <f>IF(ISBLANK(KRIs!A62),"",KRIs!A62)</f>
        <v/>
      </c>
      <c r="B36" s="336"/>
      <c r="C36" s="278" t="str">
        <f>IF(ISBLANK(KRIs!B62),"",KRIs!B62)</f>
        <v/>
      </c>
      <c r="D36" s="278" t="str">
        <f>IF(ISBLANK(KRIs!D62),"",KRIs!D62)</f>
        <v/>
      </c>
      <c r="E36" s="278" t="str">
        <f>IF(ISBLANK(KRIs!E62),"",KRIs!E62)</f>
        <v/>
      </c>
      <c r="F36" s="278" t="str">
        <f>IF(ISBLANK(KRIs!F62),"",KRIs!F62)</f>
        <v/>
      </c>
      <c r="G36" s="60"/>
    </row>
    <row r="37" spans="1:8" ht="14.25" x14ac:dyDescent="0.2">
      <c r="F37" s="55"/>
      <c r="G37" s="57"/>
      <c r="H37" s="55"/>
    </row>
    <row r="38" spans="1:8" ht="15" thickBot="1" x14ac:dyDescent="0.25">
      <c r="A38" s="66"/>
      <c r="B38" s="66"/>
      <c r="C38" s="67"/>
      <c r="D38" s="67"/>
      <c r="E38" s="67"/>
      <c r="F38" s="68"/>
      <c r="G38" s="69"/>
      <c r="H38" s="55"/>
    </row>
    <row r="39" spans="1:8" ht="14.25" x14ac:dyDescent="0.2">
      <c r="F39" s="55"/>
      <c r="H39" s="55"/>
    </row>
    <row r="40" spans="1:8" ht="14.25" x14ac:dyDescent="0.2">
      <c r="F40" s="55"/>
      <c r="H40" s="55"/>
    </row>
    <row r="41" spans="1:8" ht="22.9" customHeight="1" x14ac:dyDescent="0.2">
      <c r="A41" s="384" t="s">
        <v>42</v>
      </c>
      <c r="B41" s="385"/>
      <c r="C41" s="70" t="s">
        <v>67</v>
      </c>
      <c r="D41" s="70" t="s">
        <v>68</v>
      </c>
      <c r="E41" s="71" t="s">
        <v>212</v>
      </c>
      <c r="F41" s="55"/>
      <c r="H41" s="55"/>
    </row>
    <row r="42" spans="1:8" ht="13.9" customHeight="1" x14ac:dyDescent="0.2">
      <c r="A42" s="61" t="s">
        <v>30</v>
      </c>
      <c r="B42" s="62"/>
      <c r="C42" s="72"/>
      <c r="D42" s="72"/>
      <c r="E42" s="73"/>
      <c r="F42" s="55"/>
      <c r="H42" s="55"/>
    </row>
    <row r="43" spans="1:8" ht="14.25" x14ac:dyDescent="0.2">
      <c r="A43" s="336" t="str">
        <f>IF(ISBLANK(KRIs!A43),"",KRIs!A43)</f>
        <v>Common Equity Tier 1 ratio</v>
      </c>
      <c r="B43" s="336"/>
      <c r="C43" s="108" t="str">
        <f>IF(ISBLANK('Stress Scenarios'!D39),"",'Stress Scenarios'!D39)</f>
        <v/>
      </c>
      <c r="D43" s="108" t="str">
        <f>IF(ISBLANK('Stress Scenarios'!E39),"",'Stress Scenarios'!E39)</f>
        <v/>
      </c>
      <c r="E43" s="108" t="str">
        <f>IF(ISBLANK('Stress Scenarios'!F39),"",'Stress Scenarios'!F39)</f>
        <v/>
      </c>
      <c r="F43" s="55"/>
      <c r="H43" s="55"/>
    </row>
    <row r="44" spans="1:8" ht="14.25" x14ac:dyDescent="0.2">
      <c r="A44" s="336" t="str">
        <f>IF(ISBLANK(KRIs!A44),"",KRIs!A44)</f>
        <v>Total Capital ratio</v>
      </c>
      <c r="B44" s="336"/>
      <c r="C44" s="108" t="str">
        <f>IF(ISBLANK('Stress Scenarios'!D40),"",'Stress Scenarios'!D40)</f>
        <v/>
      </c>
      <c r="D44" s="108" t="str">
        <f>IF(ISBLANK('Stress Scenarios'!E40),"",'Stress Scenarios'!E40)</f>
        <v/>
      </c>
      <c r="E44" s="108" t="str">
        <f>IF(ISBLANK('Stress Scenarios'!F40),"",'Stress Scenarios'!F40)</f>
        <v/>
      </c>
      <c r="F44" s="55"/>
      <c r="H44" s="55"/>
    </row>
    <row r="45" spans="1:8" ht="14.25" x14ac:dyDescent="0.2">
      <c r="A45" s="336" t="str">
        <f>IF(ISBLANK(KRIs!A45),"",KRIs!A45)</f>
        <v/>
      </c>
      <c r="B45" s="336"/>
      <c r="C45" s="108" t="str">
        <f>IF(ISBLANK('Stress Scenarios'!D41),"",'Stress Scenarios'!D41)</f>
        <v/>
      </c>
      <c r="D45" s="108" t="str">
        <f>IF(ISBLANK('Stress Scenarios'!E41),"",'Stress Scenarios'!E41)</f>
        <v/>
      </c>
      <c r="E45" s="108" t="str">
        <f>IF(ISBLANK('Stress Scenarios'!F41),"",'Stress Scenarios'!F41)</f>
        <v/>
      </c>
      <c r="F45" s="55"/>
      <c r="H45" s="55"/>
    </row>
    <row r="46" spans="1:8" ht="14.25" x14ac:dyDescent="0.2">
      <c r="A46" s="336" t="str">
        <f>IF(ISBLANK(KRIs!A46),"",KRIs!A46)</f>
        <v/>
      </c>
      <c r="B46" s="336"/>
      <c r="C46" s="108" t="str">
        <f>IF(ISBLANK('Stress Scenarios'!D42),"",'Stress Scenarios'!D42)</f>
        <v/>
      </c>
      <c r="D46" s="108" t="str">
        <f>IF(ISBLANK('Stress Scenarios'!E42),"",'Stress Scenarios'!E42)</f>
        <v/>
      </c>
      <c r="E46" s="108" t="str">
        <f>IF(ISBLANK('Stress Scenarios'!F42),"",'Stress Scenarios'!F42)</f>
        <v/>
      </c>
      <c r="F46" s="55"/>
      <c r="H46" s="55"/>
    </row>
    <row r="47" spans="1:8" ht="14.25" x14ac:dyDescent="0.2">
      <c r="A47" s="336" t="str">
        <f>IF(ISBLANK(KRIs!A47),"",KRIs!A47)</f>
        <v/>
      </c>
      <c r="B47" s="336"/>
      <c r="C47" s="108" t="str">
        <f>IF(ISBLANK('Stress Scenarios'!D43),"",'Stress Scenarios'!D43)</f>
        <v/>
      </c>
      <c r="D47" s="108" t="str">
        <f>IF(ISBLANK('Stress Scenarios'!E43),"",'Stress Scenarios'!E43)</f>
        <v/>
      </c>
      <c r="E47" s="108" t="str">
        <f>IF(ISBLANK('Stress Scenarios'!F43),"",'Stress Scenarios'!F43)</f>
        <v/>
      </c>
      <c r="F47" s="55"/>
      <c r="H47" s="55"/>
    </row>
    <row r="48" spans="1:8" ht="14.25" x14ac:dyDescent="0.2">
      <c r="A48" s="336" t="str">
        <f>IF(ISBLANK(KRIs!A48),"",KRIs!A48)</f>
        <v/>
      </c>
      <c r="B48" s="336"/>
      <c r="C48" s="108" t="str">
        <f>IF(ISBLANK('Stress Scenarios'!D44),"",'Stress Scenarios'!D44)</f>
        <v/>
      </c>
      <c r="D48" s="108" t="str">
        <f>IF(ISBLANK('Stress Scenarios'!E44),"",'Stress Scenarios'!E44)</f>
        <v/>
      </c>
      <c r="E48" s="108" t="str">
        <f>IF(ISBLANK('Stress Scenarios'!F44),"",'Stress Scenarios'!F44)</f>
        <v/>
      </c>
      <c r="F48" s="55"/>
      <c r="H48" s="55"/>
    </row>
    <row r="49" spans="1:8" ht="14.25" x14ac:dyDescent="0.2">
      <c r="A49" s="337" t="s">
        <v>31</v>
      </c>
      <c r="B49" s="338"/>
      <c r="C49" s="62"/>
      <c r="D49" s="62"/>
      <c r="E49" s="63"/>
      <c r="F49" s="55"/>
      <c r="H49" s="55"/>
    </row>
    <row r="50" spans="1:8" ht="14.25" x14ac:dyDescent="0.2">
      <c r="A50" s="336" t="str">
        <f>IF(ISBLANK(KRIs!A50),"",KRIs!A50)</f>
        <v>Liquid Assets / Total Liabilities</v>
      </c>
      <c r="B50" s="336"/>
      <c r="C50" s="108" t="str">
        <f>IF(ISBLANK('Stress Scenarios'!D46),"",'Stress Scenarios'!D46)</f>
        <v/>
      </c>
      <c r="D50" s="108" t="str">
        <f>IF(ISBLANK('Stress Scenarios'!E46),"",'Stress Scenarios'!E46)</f>
        <v/>
      </c>
      <c r="E50" s="108" t="str">
        <f>IF(ISBLANK('Stress Scenarios'!F46),"",'Stress Scenarios'!F46)</f>
        <v/>
      </c>
      <c r="F50" s="55"/>
      <c r="H50" s="55"/>
    </row>
    <row r="51" spans="1:8" ht="14.25" x14ac:dyDescent="0.2">
      <c r="A51" s="336" t="str">
        <f>IF(ISBLANK(KRIs!A51),"",KRIs!A51)</f>
        <v>Liquid Assets / Off balance sheet liabilities</v>
      </c>
      <c r="B51" s="336"/>
      <c r="C51" s="108" t="str">
        <f>IF(ISBLANK('Stress Scenarios'!D47),"",'Stress Scenarios'!D47)</f>
        <v/>
      </c>
      <c r="D51" s="108" t="str">
        <f>IF(ISBLANK('Stress Scenarios'!E47),"",'Stress Scenarios'!E47)</f>
        <v/>
      </c>
      <c r="E51" s="108" t="str">
        <f>IF(ISBLANK('Stress Scenarios'!F47),"",'Stress Scenarios'!F47)</f>
        <v/>
      </c>
      <c r="F51" s="55"/>
      <c r="H51" s="55"/>
    </row>
    <row r="52" spans="1:8" ht="14.25" x14ac:dyDescent="0.2">
      <c r="A52" s="336" t="str">
        <f>IF(ISBLANK(KRIs!A52),"",KRIs!A52)</f>
        <v>Liquid Assets to FOH Requirement Ratio</v>
      </c>
      <c r="B52" s="336"/>
      <c r="C52" s="108" t="str">
        <f>IF(ISBLANK('Stress Scenarios'!D48),"",'Stress Scenarios'!D48)</f>
        <v/>
      </c>
      <c r="D52" s="108" t="str">
        <f>IF(ISBLANK('Stress Scenarios'!E48),"",'Stress Scenarios'!E48)</f>
        <v/>
      </c>
      <c r="E52" s="108" t="str">
        <f>IF(ISBLANK('Stress Scenarios'!F48),"",'Stress Scenarios'!F48)</f>
        <v/>
      </c>
      <c r="F52" s="55"/>
      <c r="H52" s="55"/>
    </row>
    <row r="53" spans="1:8" ht="14.25" x14ac:dyDescent="0.2">
      <c r="A53" s="336" t="str">
        <f>IF(ISBLANK(KRIs!A53),"",KRIs!A53)</f>
        <v/>
      </c>
      <c r="B53" s="336"/>
      <c r="C53" s="108" t="str">
        <f>IF(ISBLANK('Stress Scenarios'!D49),"",'Stress Scenarios'!D49)</f>
        <v/>
      </c>
      <c r="D53" s="108" t="str">
        <f>IF(ISBLANK('Stress Scenarios'!E49),"",'Stress Scenarios'!E49)</f>
        <v/>
      </c>
      <c r="E53" s="108" t="str">
        <f>IF(ISBLANK('Stress Scenarios'!F49),"",'Stress Scenarios'!F49)</f>
        <v/>
      </c>
      <c r="F53" s="55"/>
      <c r="H53" s="55"/>
    </row>
    <row r="54" spans="1:8" ht="14.25" x14ac:dyDescent="0.2">
      <c r="A54" s="337" t="s">
        <v>32</v>
      </c>
      <c r="B54" s="338"/>
      <c r="C54" s="62"/>
      <c r="D54" s="62"/>
      <c r="E54" s="63"/>
      <c r="F54" s="55"/>
      <c r="H54" s="55"/>
    </row>
    <row r="55" spans="1:8" ht="14.25" x14ac:dyDescent="0.2">
      <c r="A55" s="336" t="str">
        <f>IF(ISBLANK(KRIs!A55),"",KRIs!A55)</f>
        <v xml:space="preserve">Return on Equity </v>
      </c>
      <c r="B55" s="336"/>
      <c r="C55" s="108" t="str">
        <f>IF(ISBLANK('Stress Scenarios'!D51),"",'Stress Scenarios'!D51)</f>
        <v/>
      </c>
      <c r="D55" s="108" t="str">
        <f>IF(ISBLANK('Stress Scenarios'!E51),"",'Stress Scenarios'!E51)</f>
        <v/>
      </c>
      <c r="E55" s="108" t="str">
        <f>IF(ISBLANK('Stress Scenarios'!F51),"",'Stress Scenarios'!F51)</f>
        <v/>
      </c>
      <c r="F55" s="55"/>
      <c r="H55" s="55"/>
    </row>
    <row r="56" spans="1:8" ht="14.25" x14ac:dyDescent="0.2">
      <c r="A56" s="336" t="str">
        <f>IF(ISBLANK(KRIs!A56),"",KRIs!A56)</f>
        <v>Significant operational-losses</v>
      </c>
      <c r="B56" s="336"/>
      <c r="C56" s="108" t="str">
        <f>IF(ISBLANK('Stress Scenarios'!D52),"",'Stress Scenarios'!D52)</f>
        <v/>
      </c>
      <c r="D56" s="108" t="str">
        <f>IF(ISBLANK('Stress Scenarios'!E52),"",'Stress Scenarios'!E52)</f>
        <v/>
      </c>
      <c r="E56" s="108" t="str">
        <f>IF(ISBLANK('Stress Scenarios'!F52),"",'Stress Scenarios'!F52)</f>
        <v/>
      </c>
      <c r="F56" s="55"/>
      <c r="H56" s="55"/>
    </row>
    <row r="57" spans="1:8" ht="14.25" x14ac:dyDescent="0.2">
      <c r="A57" s="336" t="str">
        <f>IF(ISBLANK(KRIs!A57),"",KRIs!A57)</f>
        <v/>
      </c>
      <c r="B57" s="336"/>
      <c r="C57" s="108" t="str">
        <f>IF(ISBLANK('Stress Scenarios'!D53),"",'Stress Scenarios'!D53)</f>
        <v/>
      </c>
      <c r="D57" s="108" t="str">
        <f>IF(ISBLANK('Stress Scenarios'!E53),"",'Stress Scenarios'!E53)</f>
        <v/>
      </c>
      <c r="E57" s="108" t="str">
        <f>IF(ISBLANK('Stress Scenarios'!F53),"",'Stress Scenarios'!F53)</f>
        <v/>
      </c>
      <c r="F57" s="55"/>
      <c r="H57" s="55"/>
    </row>
    <row r="58" spans="1:8" ht="14.25" x14ac:dyDescent="0.2">
      <c r="A58" s="336" t="str">
        <f>IF(ISBLANK(KRIs!A58),"",KRIs!A58)</f>
        <v/>
      </c>
      <c r="B58" s="336"/>
      <c r="C58" s="108" t="str">
        <f>IF(ISBLANK('Stress Scenarios'!D54),"",'Stress Scenarios'!D54)</f>
        <v/>
      </c>
      <c r="D58" s="108" t="str">
        <f>IF(ISBLANK('Stress Scenarios'!E54),"",'Stress Scenarios'!E54)</f>
        <v/>
      </c>
      <c r="E58" s="108" t="str">
        <f>IF(ISBLANK('Stress Scenarios'!F54),"",'Stress Scenarios'!F54)</f>
        <v/>
      </c>
      <c r="F58" s="55"/>
      <c r="H58" s="55"/>
    </row>
    <row r="59" spans="1:8" ht="14.25" x14ac:dyDescent="0.2">
      <c r="A59" s="337" t="s">
        <v>33</v>
      </c>
      <c r="B59" s="338"/>
      <c r="C59" s="62"/>
      <c r="D59" s="62"/>
      <c r="E59" s="63"/>
      <c r="F59" s="55"/>
      <c r="H59" s="55"/>
    </row>
    <row r="60" spans="1:8" ht="14.25" x14ac:dyDescent="0.2">
      <c r="A60" s="336" t="str">
        <f>IF(ISBLANK(KRIs!A60),"",KRIs!A60)</f>
        <v/>
      </c>
      <c r="B60" s="336"/>
      <c r="C60" s="108" t="str">
        <f>IF(ISBLANK('Stress Scenarios'!D56),"",'Stress Scenarios'!D56)</f>
        <v/>
      </c>
      <c r="D60" s="108" t="str">
        <f>IF(ISBLANK('Stress Scenarios'!E56),"",'Stress Scenarios'!E56)</f>
        <v/>
      </c>
      <c r="E60" s="108" t="str">
        <f>IF(ISBLANK('Stress Scenarios'!F56),"",'Stress Scenarios'!F56)</f>
        <v/>
      </c>
      <c r="F60" s="55"/>
      <c r="H60" s="55"/>
    </row>
    <row r="61" spans="1:8" ht="14.25" x14ac:dyDescent="0.2">
      <c r="A61" s="336" t="str">
        <f>IF(ISBLANK(KRIs!A61),"",KRIs!A61)</f>
        <v/>
      </c>
      <c r="B61" s="336"/>
      <c r="C61" s="108" t="str">
        <f>IF(ISBLANK('Stress Scenarios'!D57),"",'Stress Scenarios'!D57)</f>
        <v/>
      </c>
      <c r="D61" s="108" t="str">
        <f>IF(ISBLANK('Stress Scenarios'!E57),"",'Stress Scenarios'!E57)</f>
        <v/>
      </c>
      <c r="E61" s="108" t="str">
        <f>IF(ISBLANK('Stress Scenarios'!F57),"",'Stress Scenarios'!F57)</f>
        <v/>
      </c>
      <c r="F61" s="55"/>
      <c r="H61" s="55"/>
    </row>
    <row r="62" spans="1:8" ht="14.25" x14ac:dyDescent="0.2">
      <c r="A62" s="336" t="str">
        <f>IF(ISBLANK(KRIs!A62),"",KRIs!A62)</f>
        <v/>
      </c>
      <c r="B62" s="336"/>
      <c r="C62" s="108" t="str">
        <f>IF(ISBLANK('Stress Scenarios'!D58),"",'Stress Scenarios'!D58)</f>
        <v/>
      </c>
      <c r="D62" s="108" t="str">
        <f>IF(ISBLANK('Stress Scenarios'!E58),"",'Stress Scenarios'!E58)</f>
        <v/>
      </c>
      <c r="E62" s="108" t="str">
        <f>IF(ISBLANK('Stress Scenarios'!F58),"",'Stress Scenarios'!F58)</f>
        <v/>
      </c>
      <c r="F62" s="55"/>
      <c r="H62" s="55"/>
    </row>
    <row r="63" spans="1:8" ht="15" thickBot="1" x14ac:dyDescent="0.25">
      <c r="F63" s="55"/>
      <c r="H63" s="55"/>
    </row>
    <row r="64" spans="1:8" x14ac:dyDescent="0.2">
      <c r="A64" s="381" t="s">
        <v>23</v>
      </c>
      <c r="B64" s="382"/>
      <c r="C64" s="382"/>
      <c r="D64" s="382"/>
      <c r="E64" s="382"/>
      <c r="F64" s="383"/>
    </row>
    <row r="65" spans="1:25" ht="30.75" customHeight="1" x14ac:dyDescent="0.2">
      <c r="A65" s="359" t="s">
        <v>251</v>
      </c>
      <c r="B65" s="360"/>
      <c r="C65" s="360"/>
      <c r="D65" s="360"/>
      <c r="E65" s="360"/>
      <c r="F65" s="361"/>
    </row>
    <row r="66" spans="1:25" x14ac:dyDescent="0.2">
      <c r="A66" s="362"/>
      <c r="B66" s="363"/>
      <c r="C66" s="363"/>
      <c r="D66" s="363"/>
      <c r="E66" s="363"/>
      <c r="F66" s="364"/>
    </row>
    <row r="67" spans="1:25" x14ac:dyDescent="0.2">
      <c r="A67" s="365"/>
      <c r="B67" s="366"/>
      <c r="C67" s="366"/>
      <c r="D67" s="366"/>
      <c r="E67" s="366"/>
      <c r="F67" s="367"/>
    </row>
    <row r="68" spans="1:25" x14ac:dyDescent="0.2">
      <c r="A68" s="365"/>
      <c r="B68" s="366"/>
      <c r="C68" s="366"/>
      <c r="D68" s="366"/>
      <c r="E68" s="366"/>
      <c r="F68" s="367"/>
    </row>
    <row r="69" spans="1:25" ht="13.5" thickBot="1" x14ac:dyDescent="0.25">
      <c r="A69" s="368"/>
      <c r="B69" s="369"/>
      <c r="C69" s="369"/>
      <c r="D69" s="369"/>
      <c r="E69" s="369"/>
      <c r="F69" s="370"/>
    </row>
    <row r="71" spans="1:25" s="74" customFormat="1" ht="23.65" customHeight="1" x14ac:dyDescent="0.25">
      <c r="A71" s="392" t="s">
        <v>330</v>
      </c>
      <c r="B71" s="392"/>
      <c r="C71" s="392"/>
      <c r="D71" s="392"/>
      <c r="E71" s="392"/>
      <c r="F71" s="392"/>
      <c r="G71" s="392"/>
      <c r="H71" s="392"/>
      <c r="I71" s="392"/>
      <c r="J71" s="392"/>
      <c r="K71" s="392"/>
      <c r="L71" s="392"/>
      <c r="M71" s="392"/>
      <c r="N71" s="392"/>
      <c r="O71" s="392"/>
      <c r="P71" s="392"/>
      <c r="Q71" s="392"/>
      <c r="R71" s="392"/>
      <c r="S71" s="392"/>
      <c r="T71" s="392"/>
      <c r="U71" s="392"/>
      <c r="V71" s="392"/>
    </row>
    <row r="72" spans="1:25" ht="14.25" x14ac:dyDescent="0.2">
      <c r="A72" s="75"/>
      <c r="H72" s="55"/>
    </row>
    <row r="73" spans="1:25" x14ac:dyDescent="0.2">
      <c r="A73" s="373" t="s">
        <v>234</v>
      </c>
      <c r="B73" s="373"/>
      <c r="C73" s="373"/>
      <c r="D73" s="373"/>
      <c r="E73" s="373"/>
      <c r="F73" s="373"/>
      <c r="G73" s="373"/>
      <c r="H73" s="373"/>
      <c r="I73" s="373"/>
      <c r="J73" s="373"/>
      <c r="K73" s="373"/>
      <c r="L73" s="373"/>
      <c r="M73" s="373"/>
      <c r="N73" s="373"/>
      <c r="O73" s="373"/>
      <c r="P73" s="373"/>
      <c r="Q73" s="373"/>
      <c r="R73" s="373"/>
      <c r="S73" s="373"/>
      <c r="T73" s="373"/>
      <c r="U73" s="373"/>
      <c r="V73" s="373"/>
    </row>
    <row r="74" spans="1:25" ht="13.5" thickBot="1" x14ac:dyDescent="0.25">
      <c r="C74" s="44"/>
      <c r="D74" s="44"/>
      <c r="E74" s="44"/>
      <c r="F74" s="44"/>
    </row>
    <row r="75" spans="1:25" s="76" customFormat="1" ht="15" customHeight="1" thickBot="1" x14ac:dyDescent="0.3">
      <c r="A75" s="341" t="str">
        <f>IF(ISBLANK('Recovery Options_FULL SCOPE'!A40),"",'Recovery Options_FULL SCOPE'!A40)</f>
        <v>Options</v>
      </c>
      <c r="B75" s="341" t="str">
        <f>IF(ISBLANK('Recovery Options_FULL SCOPE'!B40),"",'Recovery Options_FULL SCOPE'!B40)</f>
        <v>Impact</v>
      </c>
      <c r="C75" s="374"/>
      <c r="D75" s="339" t="str">
        <f>IF(ISBLANK('Recovery Options_FULL SCOPE'!C40),"",'Recovery Options_FULL SCOPE'!C40)</f>
        <v>Benefit in capital
(in absolute terms)</v>
      </c>
      <c r="E75" s="339" t="str">
        <f>IF(ISBLANK('Recovery Options_FULL SCOPE'!D40),"",'Recovery Options_FULL SCOPE'!D40)</f>
        <v>Benfit in liquid assets
(in absolute terms)</v>
      </c>
      <c r="F75" s="376" t="s">
        <v>30</v>
      </c>
      <c r="G75" s="377"/>
      <c r="H75" s="377"/>
      <c r="I75" s="377"/>
      <c r="J75" s="377"/>
      <c r="K75" s="378"/>
      <c r="L75" s="376" t="s">
        <v>31</v>
      </c>
      <c r="M75" s="377"/>
      <c r="N75" s="377"/>
      <c r="O75" s="378"/>
      <c r="P75" s="376" t="s">
        <v>32</v>
      </c>
      <c r="Q75" s="377"/>
      <c r="R75" s="377"/>
      <c r="S75" s="378"/>
      <c r="T75" s="376" t="s">
        <v>33</v>
      </c>
      <c r="U75" s="377"/>
      <c r="V75" s="378"/>
      <c r="W75" s="343" t="s">
        <v>233</v>
      </c>
      <c r="X75" s="343" t="s">
        <v>350</v>
      </c>
    </row>
    <row r="76" spans="1:25" s="76" customFormat="1" ht="72" customHeight="1" thickBot="1" x14ac:dyDescent="0.3">
      <c r="A76" s="342" t="str">
        <f>IF(ISBLANK('Recovery Options_FULL SCOPE'!A40),"",'Recovery Options_FULL SCOPE'!A40)</f>
        <v>Options</v>
      </c>
      <c r="B76" s="342"/>
      <c r="C76" s="375"/>
      <c r="D76" s="340"/>
      <c r="E76" s="340"/>
      <c r="F76" s="77" t="str">
        <f>IF(ISBLANK('Recovery Options_FULL SCOPE'!E41),"",'Recovery Options_FULL SCOPE'!E41)</f>
        <v>Common Equity Tier 1 ratio</v>
      </c>
      <c r="G76" s="77" t="str">
        <f>IF(ISBLANK('Recovery Options_FULL SCOPE'!F41),"",'Recovery Options_FULL SCOPE'!F41)</f>
        <v>Total Capital ratio</v>
      </c>
      <c r="H76" s="77" t="str">
        <f>IF(ISBLANK('Recovery Options_FULL SCOPE'!G41),"",'Recovery Options_FULL SCOPE'!G41)</f>
        <v/>
      </c>
      <c r="I76" s="77" t="str">
        <f>IF(ISBLANK('Recovery Options_FULL SCOPE'!H41),"",'Recovery Options_FULL SCOPE'!H41)</f>
        <v/>
      </c>
      <c r="J76" s="77" t="str">
        <f>IF(ISBLANK('Recovery Options_FULL SCOPE'!I41),"",'Recovery Options_FULL SCOPE'!I41)</f>
        <v/>
      </c>
      <c r="K76" s="78" t="str">
        <f>IF(ISBLANK('Recovery Options_FULL SCOPE'!J41),"",'Recovery Options_FULL SCOPE'!J41)</f>
        <v/>
      </c>
      <c r="L76" s="79" t="str">
        <f>IF(ISBLANK('Recovery Options_FULL SCOPE'!K41),"",'Recovery Options_FULL SCOPE'!K41)</f>
        <v>Liquid Assets / Total Liabilities</v>
      </c>
      <c r="M76" s="77" t="str">
        <f>IF(ISBLANK('Recovery Options_FULL SCOPE'!L41),"",'Recovery Options_FULL SCOPE'!L41)</f>
        <v>Liquid Assets / Off balance sheet liabilities</v>
      </c>
      <c r="N76" s="77" t="str">
        <f>IF(ISBLANK('Recovery Options_FULL SCOPE'!M41),"",'Recovery Options_FULL SCOPE'!M41)</f>
        <v>Liquid Assets to FOH Requirement Ratio</v>
      </c>
      <c r="O76" s="78" t="str">
        <f>IF(ISBLANK('Recovery Options_FULL SCOPE'!N41),"",'Recovery Options_FULL SCOPE'!N41)</f>
        <v/>
      </c>
      <c r="P76" s="79" t="str">
        <f>IF(ISBLANK('Recovery Options_FULL SCOPE'!O41),"",'Recovery Options_FULL SCOPE'!O41)</f>
        <v xml:space="preserve">Return on Equity </v>
      </c>
      <c r="Q76" s="77" t="str">
        <f>IF(ISBLANK('Recovery Options_FULL SCOPE'!P41),"",'Recovery Options_FULL SCOPE'!P41)</f>
        <v>Significant operational-losses</v>
      </c>
      <c r="R76" s="77" t="str">
        <f>IF(ISBLANK('Recovery Options_FULL SCOPE'!Q41),"",'Recovery Options_FULL SCOPE'!Q41)</f>
        <v/>
      </c>
      <c r="S76" s="78" t="str">
        <f>IF(ISBLANK('Recovery Options_FULL SCOPE'!R41),"",'Recovery Options_FULL SCOPE'!R41)</f>
        <v/>
      </c>
      <c r="T76" s="79" t="str">
        <f>IF(ISBLANK('Recovery Options_FULL SCOPE'!S41),"",'Recovery Options_FULL SCOPE'!S41)</f>
        <v/>
      </c>
      <c r="U76" s="77" t="str">
        <f>IF(ISBLANK('Recovery Options_FULL SCOPE'!T41),"",'Recovery Options_FULL SCOPE'!T41)</f>
        <v/>
      </c>
      <c r="V76" s="77" t="str">
        <f>IF(ISBLANK('Recovery Options_FULL SCOPE'!U41),"",'Recovery Options_FULL SCOPE'!U41)</f>
        <v/>
      </c>
      <c r="W76" s="344"/>
      <c r="X76" s="344"/>
      <c r="Y76" s="80"/>
    </row>
    <row r="77" spans="1:25" s="76" customFormat="1" ht="28.15" customHeight="1" x14ac:dyDescent="0.25">
      <c r="A77" s="334" t="str">
        <f>IF(ISBLANK('Recovery Options_FULL SCOPE'!A42),"",'Recovery Options_FULL SCOPE'!A42)</f>
        <v xml:space="preserve">1. </v>
      </c>
      <c r="B77" s="371" t="str">
        <f>IF(ISBLANK('Recovery Options_FULL SCOPE'!B42),"",'Recovery Options_FULL SCOPE'!B42)</f>
        <v>Change - in absolute terms</v>
      </c>
      <c r="C77" s="372"/>
      <c r="D77" s="81" t="str">
        <f>IF(ISBLANK('Recovery Options_FULL SCOPE'!C42),"",'Recovery Options_FULL SCOPE'!C42)</f>
        <v/>
      </c>
      <c r="E77" s="81" t="str">
        <f>IF(ISBLANK('Recovery Options_FULL SCOPE'!D42),"",'Recovery Options_FULL SCOPE'!D42)</f>
        <v/>
      </c>
      <c r="F77" s="82" t="str">
        <f>IF(ISBLANK('Recovery Options_FULL SCOPE'!E42),"",'Recovery Options_FULL SCOPE'!E42)</f>
        <v/>
      </c>
      <c r="G77" s="83" t="str">
        <f>IF(ISBLANK('Recovery Options_FULL SCOPE'!F42),"",'Recovery Options_FULL SCOPE'!F42)</f>
        <v/>
      </c>
      <c r="H77" s="83" t="str">
        <f>IF(ISBLANK('Recovery Options_FULL SCOPE'!G42),"",'Recovery Options_FULL SCOPE'!G42)</f>
        <v/>
      </c>
      <c r="I77" s="83" t="str">
        <f>IF(ISBLANK('Recovery Options_FULL SCOPE'!H42),"",'Recovery Options_FULL SCOPE'!H42)</f>
        <v/>
      </c>
      <c r="J77" s="83" t="str">
        <f>IF(ISBLANK('Recovery Options_FULL SCOPE'!I42),"",'Recovery Options_FULL SCOPE'!I42)</f>
        <v/>
      </c>
      <c r="K77" s="84" t="str">
        <f>IF(ISBLANK('Recovery Options_FULL SCOPE'!J42),"",'Recovery Options_FULL SCOPE'!J42)</f>
        <v/>
      </c>
      <c r="L77" s="85" t="str">
        <f>IF(ISBLANK('Recovery Options_FULL SCOPE'!K42),"",'Recovery Options_FULL SCOPE'!K42)</f>
        <v/>
      </c>
      <c r="M77" s="86" t="str">
        <f>IF(ISBLANK('Recovery Options_FULL SCOPE'!L42),"",'Recovery Options_FULL SCOPE'!L42)</f>
        <v/>
      </c>
      <c r="N77" s="86" t="str">
        <f>IF(ISBLANK('Recovery Options_FULL SCOPE'!M42),"",'Recovery Options_FULL SCOPE'!M42)</f>
        <v/>
      </c>
      <c r="O77" s="84" t="str">
        <f>IF(ISBLANK('Recovery Options_FULL SCOPE'!N42),"",'Recovery Options_FULL SCOPE'!N42)</f>
        <v/>
      </c>
      <c r="P77" s="85" t="str">
        <f>IF(ISBLANK('Recovery Options_FULL SCOPE'!O42),"",'Recovery Options_FULL SCOPE'!O42)</f>
        <v/>
      </c>
      <c r="Q77" s="86" t="str">
        <f>IF(ISBLANK('Recovery Options_FULL SCOPE'!P42),"",'Recovery Options_FULL SCOPE'!P42)</f>
        <v/>
      </c>
      <c r="R77" s="86" t="str">
        <f>IF(ISBLANK('Recovery Options_FULL SCOPE'!Q42),"",'Recovery Options_FULL SCOPE'!Q42)</f>
        <v/>
      </c>
      <c r="S77" s="84" t="str">
        <f>IF(ISBLANK('Recovery Options_FULL SCOPE'!R42),"",'Recovery Options_FULL SCOPE'!R42)</f>
        <v/>
      </c>
      <c r="T77" s="87" t="str">
        <f>IF(ISBLANK('Recovery Options_FULL SCOPE'!S42),"",'Recovery Options_FULL SCOPE'!S42)</f>
        <v/>
      </c>
      <c r="U77" s="86" t="str">
        <f>IF(ISBLANK('Recovery Options_FULL SCOPE'!T42),"",'Recovery Options_FULL SCOPE'!T42)</f>
        <v/>
      </c>
      <c r="V77" s="84" t="str">
        <f>IF(ISBLANK('Recovery Options_FULL SCOPE'!U42),"",'Recovery Options_FULL SCOPE'!U42)</f>
        <v/>
      </c>
      <c r="W77" s="86"/>
      <c r="X77" s="84"/>
    </row>
    <row r="78" spans="1:25" s="76" customFormat="1" ht="28.15" customHeight="1" thickBot="1" x14ac:dyDescent="0.3">
      <c r="A78" s="335"/>
      <c r="B78" s="386" t="str">
        <f>IF(ISBLANK('Recovery Options_FULL SCOPE'!B43),"",'Recovery Options_FULL SCOPE'!B43)</f>
        <v>Change -  in bps</v>
      </c>
      <c r="C78" s="387"/>
      <c r="D78" s="88" t="str">
        <f>IF(ISBLANK('Recovery Options_FULL SCOPE'!C43),"",'Recovery Options_FULL SCOPE'!C43)</f>
        <v/>
      </c>
      <c r="E78" s="88" t="str">
        <f>IF(ISBLANK('Recovery Options_FULL SCOPE'!D43),"",'Recovery Options_FULL SCOPE'!D43)</f>
        <v/>
      </c>
      <c r="F78" s="89" t="str">
        <f>IF(ISBLANK('Recovery Options_FULL SCOPE'!E43),"",'Recovery Options_FULL SCOPE'!E43)</f>
        <v/>
      </c>
      <c r="G78" s="90" t="str">
        <f>IF(ISBLANK('Recovery Options_FULL SCOPE'!F43),"",'Recovery Options_FULL SCOPE'!F43)</f>
        <v/>
      </c>
      <c r="H78" s="91" t="str">
        <f>IF(ISBLANK('Recovery Options_FULL SCOPE'!G43),"",'Recovery Options_FULL SCOPE'!G43)</f>
        <v/>
      </c>
      <c r="I78" s="91" t="str">
        <f>IF(ISBLANK('Recovery Options_FULL SCOPE'!H43),"",'Recovery Options_FULL SCOPE'!H43)</f>
        <v/>
      </c>
      <c r="J78" s="91" t="str">
        <f>IF(ISBLANK('Recovery Options_FULL SCOPE'!I43),"",'Recovery Options_FULL SCOPE'!I43)</f>
        <v/>
      </c>
      <c r="K78" s="92" t="str">
        <f>IF(ISBLANK('Recovery Options_FULL SCOPE'!J43),"",'Recovery Options_FULL SCOPE'!J43)</f>
        <v/>
      </c>
      <c r="L78" s="93" t="str">
        <f>IF(ISBLANK('Recovery Options_FULL SCOPE'!K43),"",'Recovery Options_FULL SCOPE'!K43)</f>
        <v/>
      </c>
      <c r="M78" s="94" t="str">
        <f>IF(ISBLANK('Recovery Options_FULL SCOPE'!L43),"",'Recovery Options_FULL SCOPE'!L43)</f>
        <v/>
      </c>
      <c r="N78" s="94" t="str">
        <f>IF(ISBLANK('Recovery Options_FULL SCOPE'!M43),"",'Recovery Options_FULL SCOPE'!M43)</f>
        <v/>
      </c>
      <c r="O78" s="92" t="str">
        <f>IF(ISBLANK('Recovery Options_FULL SCOPE'!N43),"",'Recovery Options_FULL SCOPE'!N43)</f>
        <v/>
      </c>
      <c r="P78" s="93" t="str">
        <f>IF(ISBLANK('Recovery Options_FULL SCOPE'!O43),"",'Recovery Options_FULL SCOPE'!O43)</f>
        <v/>
      </c>
      <c r="Q78" s="94" t="str">
        <f>IF(ISBLANK('Recovery Options_FULL SCOPE'!P43),"",'Recovery Options_FULL SCOPE'!P43)</f>
        <v/>
      </c>
      <c r="R78" s="94" t="str">
        <f>IF(ISBLANK('Recovery Options_FULL SCOPE'!Q43),"",'Recovery Options_FULL SCOPE'!Q43)</f>
        <v/>
      </c>
      <c r="S78" s="92" t="str">
        <f>IF(ISBLANK('Recovery Options_FULL SCOPE'!R43),"",'Recovery Options_FULL SCOPE'!R43)</f>
        <v/>
      </c>
      <c r="T78" s="95" t="str">
        <f>IF(ISBLANK('Recovery Options_FULL SCOPE'!S43),"",'Recovery Options_FULL SCOPE'!S43)</f>
        <v/>
      </c>
      <c r="U78" s="94" t="str">
        <f>IF(ISBLANK('Recovery Options_FULL SCOPE'!T43),"",'Recovery Options_FULL SCOPE'!T43)</f>
        <v/>
      </c>
      <c r="V78" s="92" t="str">
        <f>IF(ISBLANK('Recovery Options_FULL SCOPE'!U43),"",'Recovery Options_FULL SCOPE'!U43)</f>
        <v/>
      </c>
      <c r="W78" s="94"/>
      <c r="X78" s="92"/>
    </row>
    <row r="79" spans="1:25" s="76" customFormat="1" ht="28.15" customHeight="1" x14ac:dyDescent="0.25">
      <c r="A79" s="334" t="str">
        <f>IF(ISBLANK('Recovery Options_FULL SCOPE'!A44),"",'Recovery Options_FULL SCOPE'!A44)</f>
        <v xml:space="preserve">2. </v>
      </c>
      <c r="B79" s="371" t="str">
        <f>IF(ISBLANK('Recovery Options_FULL SCOPE'!B44),"",'Recovery Options_FULL SCOPE'!B44)</f>
        <v>Change - in absolute terms</v>
      </c>
      <c r="C79" s="372"/>
      <c r="D79" s="96" t="str">
        <f>IF(ISBLANK('Recovery Options_FULL SCOPE'!C44),"",'Recovery Options_FULL SCOPE'!C44)</f>
        <v/>
      </c>
      <c r="E79" s="96" t="str">
        <f>IF(ISBLANK('Recovery Options_FULL SCOPE'!D44),"",'Recovery Options_FULL SCOPE'!D44)</f>
        <v/>
      </c>
      <c r="F79" s="82" t="str">
        <f>IF(ISBLANK('Recovery Options_FULL SCOPE'!E44),"",'Recovery Options_FULL SCOPE'!E44)</f>
        <v/>
      </c>
      <c r="G79" s="83" t="str">
        <f>IF(ISBLANK('Recovery Options_FULL SCOPE'!F44),"",'Recovery Options_FULL SCOPE'!F44)</f>
        <v/>
      </c>
      <c r="H79" s="83" t="str">
        <f>IF(ISBLANK('Recovery Options_FULL SCOPE'!G44),"",'Recovery Options_FULL SCOPE'!G44)</f>
        <v/>
      </c>
      <c r="I79" s="83" t="str">
        <f>IF(ISBLANK('Recovery Options_FULL SCOPE'!H44),"",'Recovery Options_FULL SCOPE'!H44)</f>
        <v/>
      </c>
      <c r="J79" s="83" t="str">
        <f>IF(ISBLANK('Recovery Options_FULL SCOPE'!I44),"",'Recovery Options_FULL SCOPE'!I44)</f>
        <v/>
      </c>
      <c r="K79" s="84" t="str">
        <f>IF(ISBLANK('Recovery Options_FULL SCOPE'!J44),"",'Recovery Options_FULL SCOPE'!J44)</f>
        <v/>
      </c>
      <c r="L79" s="85" t="str">
        <f>IF(ISBLANK('Recovery Options_FULL SCOPE'!K44),"",'Recovery Options_FULL SCOPE'!K44)</f>
        <v/>
      </c>
      <c r="M79" s="86" t="str">
        <f>IF(ISBLANK('Recovery Options_FULL SCOPE'!L44),"",'Recovery Options_FULL SCOPE'!L44)</f>
        <v/>
      </c>
      <c r="N79" s="86" t="str">
        <f>IF(ISBLANK('Recovery Options_FULL SCOPE'!M44),"",'Recovery Options_FULL SCOPE'!M44)</f>
        <v/>
      </c>
      <c r="O79" s="84" t="str">
        <f>IF(ISBLANK('Recovery Options_FULL SCOPE'!N44),"",'Recovery Options_FULL SCOPE'!N44)</f>
        <v/>
      </c>
      <c r="P79" s="85" t="str">
        <f>IF(ISBLANK('Recovery Options_FULL SCOPE'!O44),"",'Recovery Options_FULL SCOPE'!O44)</f>
        <v/>
      </c>
      <c r="Q79" s="86" t="str">
        <f>IF(ISBLANK('Recovery Options_FULL SCOPE'!P44),"",'Recovery Options_FULL SCOPE'!P44)</f>
        <v/>
      </c>
      <c r="R79" s="86" t="str">
        <f>IF(ISBLANK('Recovery Options_FULL SCOPE'!Q44),"",'Recovery Options_FULL SCOPE'!Q44)</f>
        <v/>
      </c>
      <c r="S79" s="84" t="str">
        <f>IF(ISBLANK('Recovery Options_FULL SCOPE'!R44),"",'Recovery Options_FULL SCOPE'!R44)</f>
        <v/>
      </c>
      <c r="T79" s="87" t="str">
        <f>IF(ISBLANK('Recovery Options_FULL SCOPE'!S44),"",'Recovery Options_FULL SCOPE'!S44)</f>
        <v/>
      </c>
      <c r="U79" s="86" t="str">
        <f>IF(ISBLANK('Recovery Options_FULL SCOPE'!T44),"",'Recovery Options_FULL SCOPE'!T44)</f>
        <v/>
      </c>
      <c r="V79" s="84" t="str">
        <f>IF(ISBLANK('Recovery Options_FULL SCOPE'!U44),"",'Recovery Options_FULL SCOPE'!U44)</f>
        <v/>
      </c>
      <c r="W79" s="86"/>
      <c r="X79" s="84"/>
    </row>
    <row r="80" spans="1:25" s="76" customFormat="1" ht="28.15" customHeight="1" thickBot="1" x14ac:dyDescent="0.3">
      <c r="A80" s="335" t="str">
        <f>IF(ISBLANK('Recovery Options_FULL SCOPE'!A45),"",'Recovery Options_FULL SCOPE'!A45)</f>
        <v/>
      </c>
      <c r="B80" s="386" t="str">
        <f>IF(ISBLANK('Recovery Options_FULL SCOPE'!B45),"",'Recovery Options_FULL SCOPE'!B45)</f>
        <v>Change - in bps</v>
      </c>
      <c r="C80" s="387"/>
      <c r="D80" s="88" t="str">
        <f>IF(ISBLANK('Recovery Options_FULL SCOPE'!C45),"",'Recovery Options_FULL SCOPE'!C45)</f>
        <v/>
      </c>
      <c r="E80" s="88" t="str">
        <f>IF(ISBLANK('Recovery Options_FULL SCOPE'!D45),"",'Recovery Options_FULL SCOPE'!D45)</f>
        <v/>
      </c>
      <c r="F80" s="89" t="str">
        <f>IF(ISBLANK('Recovery Options_FULL SCOPE'!E45),"",'Recovery Options_FULL SCOPE'!E45)</f>
        <v/>
      </c>
      <c r="G80" s="90" t="str">
        <f>IF(ISBLANK('Recovery Options_FULL SCOPE'!F45),"",'Recovery Options_FULL SCOPE'!F45)</f>
        <v/>
      </c>
      <c r="H80" s="91" t="str">
        <f>IF(ISBLANK('Recovery Options_FULL SCOPE'!G45),"",'Recovery Options_FULL SCOPE'!G45)</f>
        <v/>
      </c>
      <c r="I80" s="91" t="str">
        <f>IF(ISBLANK('Recovery Options_FULL SCOPE'!H45),"",'Recovery Options_FULL SCOPE'!H45)</f>
        <v/>
      </c>
      <c r="J80" s="91" t="str">
        <f>IF(ISBLANK('Recovery Options_FULL SCOPE'!I45),"",'Recovery Options_FULL SCOPE'!I45)</f>
        <v/>
      </c>
      <c r="K80" s="92" t="str">
        <f>IF(ISBLANK('Recovery Options_FULL SCOPE'!J45),"",'Recovery Options_FULL SCOPE'!J45)</f>
        <v/>
      </c>
      <c r="L80" s="93" t="str">
        <f>IF(ISBLANK('Recovery Options_FULL SCOPE'!K45),"",'Recovery Options_FULL SCOPE'!K45)</f>
        <v/>
      </c>
      <c r="M80" s="94" t="str">
        <f>IF(ISBLANK('Recovery Options_FULL SCOPE'!L45),"",'Recovery Options_FULL SCOPE'!L45)</f>
        <v/>
      </c>
      <c r="N80" s="94" t="str">
        <f>IF(ISBLANK('Recovery Options_FULL SCOPE'!M45),"",'Recovery Options_FULL SCOPE'!M45)</f>
        <v/>
      </c>
      <c r="O80" s="92" t="str">
        <f>IF(ISBLANK('Recovery Options_FULL SCOPE'!N45),"",'Recovery Options_FULL SCOPE'!N45)</f>
        <v/>
      </c>
      <c r="P80" s="93" t="str">
        <f>IF(ISBLANK('Recovery Options_FULL SCOPE'!O45),"",'Recovery Options_FULL SCOPE'!O45)</f>
        <v/>
      </c>
      <c r="Q80" s="94" t="str">
        <f>IF(ISBLANK('Recovery Options_FULL SCOPE'!P45),"",'Recovery Options_FULL SCOPE'!P45)</f>
        <v/>
      </c>
      <c r="R80" s="94" t="str">
        <f>IF(ISBLANK('Recovery Options_FULL SCOPE'!Q45),"",'Recovery Options_FULL SCOPE'!Q45)</f>
        <v/>
      </c>
      <c r="S80" s="92" t="str">
        <f>IF(ISBLANK('Recovery Options_FULL SCOPE'!R45),"",'Recovery Options_FULL SCOPE'!R45)</f>
        <v/>
      </c>
      <c r="T80" s="95" t="str">
        <f>IF(ISBLANK('Recovery Options_FULL SCOPE'!S45),"",'Recovery Options_FULL SCOPE'!S45)</f>
        <v/>
      </c>
      <c r="U80" s="94" t="str">
        <f>IF(ISBLANK('Recovery Options_FULL SCOPE'!T45),"",'Recovery Options_FULL SCOPE'!T45)</f>
        <v/>
      </c>
      <c r="V80" s="92" t="str">
        <f>IF(ISBLANK('Recovery Options_FULL SCOPE'!U45),"",'Recovery Options_FULL SCOPE'!U45)</f>
        <v/>
      </c>
      <c r="W80" s="94"/>
      <c r="X80" s="92"/>
    </row>
    <row r="81" spans="1:24" s="76" customFormat="1" ht="28.15" customHeight="1" x14ac:dyDescent="0.25">
      <c r="A81" s="334" t="str">
        <f>IF(ISBLANK('Recovery Options_FULL SCOPE'!A46),"",'Recovery Options_FULL SCOPE'!A46)</f>
        <v xml:space="preserve">3. </v>
      </c>
      <c r="B81" s="371" t="str">
        <f>IF(ISBLANK('Recovery Options_FULL SCOPE'!B46),"",'Recovery Options_FULL SCOPE'!B46)</f>
        <v>Change - in absolute terms</v>
      </c>
      <c r="C81" s="372"/>
      <c r="D81" s="96" t="str">
        <f>IF(ISBLANK('Recovery Options_FULL SCOPE'!C46),"",'Recovery Options_FULL SCOPE'!C46)</f>
        <v/>
      </c>
      <c r="E81" s="96" t="str">
        <f>IF(ISBLANK('Recovery Options_FULL SCOPE'!D46),"",'Recovery Options_FULL SCOPE'!D46)</f>
        <v/>
      </c>
      <c r="F81" s="82" t="str">
        <f>IF(ISBLANK('Recovery Options_FULL SCOPE'!E46),"",'Recovery Options_FULL SCOPE'!E46)</f>
        <v/>
      </c>
      <c r="G81" s="83" t="str">
        <f>IF(ISBLANK('Recovery Options_FULL SCOPE'!F46),"",'Recovery Options_FULL SCOPE'!F46)</f>
        <v/>
      </c>
      <c r="H81" s="83" t="str">
        <f>IF(ISBLANK('Recovery Options_FULL SCOPE'!G46),"",'Recovery Options_FULL SCOPE'!G46)</f>
        <v/>
      </c>
      <c r="I81" s="83" t="str">
        <f>IF(ISBLANK('Recovery Options_FULL SCOPE'!H46),"",'Recovery Options_FULL SCOPE'!H46)</f>
        <v/>
      </c>
      <c r="J81" s="83" t="str">
        <f>IF(ISBLANK('Recovery Options_FULL SCOPE'!I46),"",'Recovery Options_FULL SCOPE'!I46)</f>
        <v/>
      </c>
      <c r="K81" s="84" t="str">
        <f>IF(ISBLANK('Recovery Options_FULL SCOPE'!J46),"",'Recovery Options_FULL SCOPE'!J46)</f>
        <v/>
      </c>
      <c r="L81" s="85" t="str">
        <f>IF(ISBLANK('Recovery Options_FULL SCOPE'!K46),"",'Recovery Options_FULL SCOPE'!K46)</f>
        <v/>
      </c>
      <c r="M81" s="86" t="str">
        <f>IF(ISBLANK('Recovery Options_FULL SCOPE'!L46),"",'Recovery Options_FULL SCOPE'!L46)</f>
        <v/>
      </c>
      <c r="N81" s="86" t="str">
        <f>IF(ISBLANK('Recovery Options_FULL SCOPE'!M46),"",'Recovery Options_FULL SCOPE'!M46)</f>
        <v/>
      </c>
      <c r="O81" s="84" t="str">
        <f>IF(ISBLANK('Recovery Options_FULL SCOPE'!N46),"",'Recovery Options_FULL SCOPE'!N46)</f>
        <v/>
      </c>
      <c r="P81" s="85" t="str">
        <f>IF(ISBLANK('Recovery Options_FULL SCOPE'!O46),"",'Recovery Options_FULL SCOPE'!O46)</f>
        <v/>
      </c>
      <c r="Q81" s="86" t="str">
        <f>IF(ISBLANK('Recovery Options_FULL SCOPE'!P46),"",'Recovery Options_FULL SCOPE'!P46)</f>
        <v/>
      </c>
      <c r="R81" s="86" t="str">
        <f>IF(ISBLANK('Recovery Options_FULL SCOPE'!Q46),"",'Recovery Options_FULL SCOPE'!Q46)</f>
        <v/>
      </c>
      <c r="S81" s="84" t="str">
        <f>IF(ISBLANK('Recovery Options_FULL SCOPE'!R46),"",'Recovery Options_FULL SCOPE'!R46)</f>
        <v/>
      </c>
      <c r="T81" s="87" t="str">
        <f>IF(ISBLANK('Recovery Options_FULL SCOPE'!S46),"",'Recovery Options_FULL SCOPE'!S46)</f>
        <v/>
      </c>
      <c r="U81" s="86" t="str">
        <f>IF(ISBLANK('Recovery Options_FULL SCOPE'!T46),"",'Recovery Options_FULL SCOPE'!T46)</f>
        <v/>
      </c>
      <c r="V81" s="84" t="str">
        <f>IF(ISBLANK('Recovery Options_FULL SCOPE'!U46),"",'Recovery Options_FULL SCOPE'!U46)</f>
        <v/>
      </c>
      <c r="W81" s="86"/>
      <c r="X81" s="84"/>
    </row>
    <row r="82" spans="1:24" s="76" customFormat="1" ht="28.15" customHeight="1" thickBot="1" x14ac:dyDescent="0.3">
      <c r="A82" s="335" t="str">
        <f>IF(ISBLANK('Recovery Options_FULL SCOPE'!A47),"",'Recovery Options_FULL SCOPE'!A47)</f>
        <v/>
      </c>
      <c r="B82" s="386" t="str">
        <f>IF(ISBLANK('Recovery Options_FULL SCOPE'!B47),"",'Recovery Options_FULL SCOPE'!B47)</f>
        <v>Change - in bps</v>
      </c>
      <c r="C82" s="387"/>
      <c r="D82" s="88" t="str">
        <f>IF(ISBLANK('Recovery Options_FULL SCOPE'!C47),"",'Recovery Options_FULL SCOPE'!C47)</f>
        <v/>
      </c>
      <c r="E82" s="88" t="str">
        <f>IF(ISBLANK('Recovery Options_FULL SCOPE'!D47),"",'Recovery Options_FULL SCOPE'!D47)</f>
        <v/>
      </c>
      <c r="F82" s="89" t="str">
        <f>IF(ISBLANK('Recovery Options_FULL SCOPE'!E47),"",'Recovery Options_FULL SCOPE'!E47)</f>
        <v/>
      </c>
      <c r="G82" s="90" t="str">
        <f>IF(ISBLANK('Recovery Options_FULL SCOPE'!F47),"",'Recovery Options_FULL SCOPE'!F47)</f>
        <v/>
      </c>
      <c r="H82" s="91" t="str">
        <f>IF(ISBLANK('Recovery Options_FULL SCOPE'!G47),"",'Recovery Options_FULL SCOPE'!G47)</f>
        <v/>
      </c>
      <c r="I82" s="91" t="str">
        <f>IF(ISBLANK('Recovery Options_FULL SCOPE'!H47),"",'Recovery Options_FULL SCOPE'!H47)</f>
        <v/>
      </c>
      <c r="J82" s="91" t="str">
        <f>IF(ISBLANK('Recovery Options_FULL SCOPE'!I47),"",'Recovery Options_FULL SCOPE'!I47)</f>
        <v/>
      </c>
      <c r="K82" s="92" t="str">
        <f>IF(ISBLANK('Recovery Options_FULL SCOPE'!J47),"",'Recovery Options_FULL SCOPE'!J47)</f>
        <v/>
      </c>
      <c r="L82" s="93" t="str">
        <f>IF(ISBLANK('Recovery Options_FULL SCOPE'!K47),"",'Recovery Options_FULL SCOPE'!K47)</f>
        <v/>
      </c>
      <c r="M82" s="94" t="str">
        <f>IF(ISBLANK('Recovery Options_FULL SCOPE'!L47),"",'Recovery Options_FULL SCOPE'!L47)</f>
        <v/>
      </c>
      <c r="N82" s="94" t="str">
        <f>IF(ISBLANK('Recovery Options_FULL SCOPE'!M47),"",'Recovery Options_FULL SCOPE'!M47)</f>
        <v/>
      </c>
      <c r="O82" s="92" t="str">
        <f>IF(ISBLANK('Recovery Options_FULL SCOPE'!N47),"",'Recovery Options_FULL SCOPE'!N47)</f>
        <v/>
      </c>
      <c r="P82" s="93" t="str">
        <f>IF(ISBLANK('Recovery Options_FULL SCOPE'!O47),"",'Recovery Options_FULL SCOPE'!O47)</f>
        <v/>
      </c>
      <c r="Q82" s="94" t="str">
        <f>IF(ISBLANK('Recovery Options_FULL SCOPE'!P47),"",'Recovery Options_FULL SCOPE'!P47)</f>
        <v/>
      </c>
      <c r="R82" s="94" t="str">
        <f>IF(ISBLANK('Recovery Options_FULL SCOPE'!Q47),"",'Recovery Options_FULL SCOPE'!Q47)</f>
        <v/>
      </c>
      <c r="S82" s="92" t="str">
        <f>IF(ISBLANK('Recovery Options_FULL SCOPE'!R47),"",'Recovery Options_FULL SCOPE'!R47)</f>
        <v/>
      </c>
      <c r="T82" s="95" t="str">
        <f>IF(ISBLANK('Recovery Options_FULL SCOPE'!S47),"",'Recovery Options_FULL SCOPE'!S47)</f>
        <v/>
      </c>
      <c r="U82" s="94" t="str">
        <f>IF(ISBLANK('Recovery Options_FULL SCOPE'!T47),"",'Recovery Options_FULL SCOPE'!T47)</f>
        <v/>
      </c>
      <c r="V82" s="92" t="str">
        <f>IF(ISBLANK('Recovery Options_FULL SCOPE'!U47),"",'Recovery Options_FULL SCOPE'!U47)</f>
        <v/>
      </c>
      <c r="W82" s="94"/>
      <c r="X82" s="92"/>
    </row>
    <row r="83" spans="1:24" s="76" customFormat="1" ht="28.15" customHeight="1" x14ac:dyDescent="0.25">
      <c r="A83" s="334" t="str">
        <f>IF(ISBLANK('Recovery Options_FULL SCOPE'!A48),"",'Recovery Options_FULL SCOPE'!A48)</f>
        <v xml:space="preserve">4. </v>
      </c>
      <c r="B83" s="371" t="str">
        <f>IF(ISBLANK('Recovery Options_FULL SCOPE'!B48),"",'Recovery Options_FULL SCOPE'!B48)</f>
        <v>Change - in absolute terms</v>
      </c>
      <c r="C83" s="372"/>
      <c r="D83" s="96" t="str">
        <f>IF(ISBLANK('Recovery Options_FULL SCOPE'!C48),"",'Recovery Options_FULL SCOPE'!C48)</f>
        <v/>
      </c>
      <c r="E83" s="96" t="str">
        <f>IF(ISBLANK('Recovery Options_FULL SCOPE'!D48),"",'Recovery Options_FULL SCOPE'!D48)</f>
        <v/>
      </c>
      <c r="F83" s="82" t="str">
        <f>IF(ISBLANK('Recovery Options_FULL SCOPE'!E48),"",'Recovery Options_FULL SCOPE'!E48)</f>
        <v/>
      </c>
      <c r="G83" s="83" t="str">
        <f>IF(ISBLANK('Recovery Options_FULL SCOPE'!F48),"",'Recovery Options_FULL SCOPE'!F48)</f>
        <v/>
      </c>
      <c r="H83" s="83" t="str">
        <f>IF(ISBLANK('Recovery Options_FULL SCOPE'!G48),"",'Recovery Options_FULL SCOPE'!G48)</f>
        <v/>
      </c>
      <c r="I83" s="83" t="str">
        <f>IF(ISBLANK('Recovery Options_FULL SCOPE'!H48),"",'Recovery Options_FULL SCOPE'!H48)</f>
        <v/>
      </c>
      <c r="J83" s="83" t="str">
        <f>IF(ISBLANK('Recovery Options_FULL SCOPE'!I48),"",'Recovery Options_FULL SCOPE'!I48)</f>
        <v/>
      </c>
      <c r="K83" s="84" t="str">
        <f>IF(ISBLANK('Recovery Options_FULL SCOPE'!J48),"",'Recovery Options_FULL SCOPE'!J48)</f>
        <v/>
      </c>
      <c r="L83" s="85" t="str">
        <f>IF(ISBLANK('Recovery Options_FULL SCOPE'!K48),"",'Recovery Options_FULL SCOPE'!K48)</f>
        <v/>
      </c>
      <c r="M83" s="86" t="str">
        <f>IF(ISBLANK('Recovery Options_FULL SCOPE'!L48),"",'Recovery Options_FULL SCOPE'!L48)</f>
        <v/>
      </c>
      <c r="N83" s="86" t="str">
        <f>IF(ISBLANK('Recovery Options_FULL SCOPE'!M48),"",'Recovery Options_FULL SCOPE'!M48)</f>
        <v/>
      </c>
      <c r="O83" s="84" t="str">
        <f>IF(ISBLANK('Recovery Options_FULL SCOPE'!N48),"",'Recovery Options_FULL SCOPE'!N48)</f>
        <v/>
      </c>
      <c r="P83" s="85" t="str">
        <f>IF(ISBLANK('Recovery Options_FULL SCOPE'!O48),"",'Recovery Options_FULL SCOPE'!O48)</f>
        <v/>
      </c>
      <c r="Q83" s="86" t="str">
        <f>IF(ISBLANK('Recovery Options_FULL SCOPE'!P48),"",'Recovery Options_FULL SCOPE'!P48)</f>
        <v/>
      </c>
      <c r="R83" s="86" t="str">
        <f>IF(ISBLANK('Recovery Options_FULL SCOPE'!Q48),"",'Recovery Options_FULL SCOPE'!Q48)</f>
        <v/>
      </c>
      <c r="S83" s="84" t="str">
        <f>IF(ISBLANK('Recovery Options_FULL SCOPE'!R48),"",'Recovery Options_FULL SCOPE'!R48)</f>
        <v/>
      </c>
      <c r="T83" s="87" t="str">
        <f>IF(ISBLANK('Recovery Options_FULL SCOPE'!S48),"",'Recovery Options_FULL SCOPE'!S48)</f>
        <v/>
      </c>
      <c r="U83" s="86" t="str">
        <f>IF(ISBLANK('Recovery Options_FULL SCOPE'!T48),"",'Recovery Options_FULL SCOPE'!T48)</f>
        <v/>
      </c>
      <c r="V83" s="84" t="str">
        <f>IF(ISBLANK('Recovery Options_FULL SCOPE'!U48),"",'Recovery Options_FULL SCOPE'!U48)</f>
        <v/>
      </c>
      <c r="W83" s="86"/>
      <c r="X83" s="84"/>
    </row>
    <row r="84" spans="1:24" s="76" customFormat="1" ht="28.15" customHeight="1" thickBot="1" x14ac:dyDescent="0.3">
      <c r="A84" s="335" t="str">
        <f>IF(ISBLANK('Recovery Options_FULL SCOPE'!A49),"",'Recovery Options_FULL SCOPE'!A49)</f>
        <v/>
      </c>
      <c r="B84" s="386" t="str">
        <f>IF(ISBLANK('Recovery Options_FULL SCOPE'!B49),"",'Recovery Options_FULL SCOPE'!B49)</f>
        <v>Change - in bps</v>
      </c>
      <c r="C84" s="387"/>
      <c r="D84" s="88" t="str">
        <f>IF(ISBLANK('Recovery Options_FULL SCOPE'!C49),"",'Recovery Options_FULL SCOPE'!C49)</f>
        <v/>
      </c>
      <c r="E84" s="88" t="str">
        <f>IF(ISBLANK('Recovery Options_FULL SCOPE'!D49),"",'Recovery Options_FULL SCOPE'!D49)</f>
        <v/>
      </c>
      <c r="F84" s="89" t="str">
        <f>IF(ISBLANK('Recovery Options_FULL SCOPE'!E49),"",'Recovery Options_FULL SCOPE'!E49)</f>
        <v/>
      </c>
      <c r="G84" s="90" t="str">
        <f>IF(ISBLANK('Recovery Options_FULL SCOPE'!F49),"",'Recovery Options_FULL SCOPE'!F49)</f>
        <v/>
      </c>
      <c r="H84" s="91" t="str">
        <f>IF(ISBLANK('Recovery Options_FULL SCOPE'!G49),"",'Recovery Options_FULL SCOPE'!G49)</f>
        <v/>
      </c>
      <c r="I84" s="91" t="str">
        <f>IF(ISBLANK('Recovery Options_FULL SCOPE'!H49),"",'Recovery Options_FULL SCOPE'!H49)</f>
        <v/>
      </c>
      <c r="J84" s="91" t="str">
        <f>IF(ISBLANK('Recovery Options_FULL SCOPE'!I49),"",'Recovery Options_FULL SCOPE'!I49)</f>
        <v/>
      </c>
      <c r="K84" s="92" t="str">
        <f>IF(ISBLANK('Recovery Options_FULL SCOPE'!J49),"",'Recovery Options_FULL SCOPE'!J49)</f>
        <v/>
      </c>
      <c r="L84" s="93" t="str">
        <f>IF(ISBLANK('Recovery Options_FULL SCOPE'!K49),"",'Recovery Options_FULL SCOPE'!K49)</f>
        <v/>
      </c>
      <c r="M84" s="94" t="str">
        <f>IF(ISBLANK('Recovery Options_FULL SCOPE'!L49),"",'Recovery Options_FULL SCOPE'!L49)</f>
        <v/>
      </c>
      <c r="N84" s="94" t="str">
        <f>IF(ISBLANK('Recovery Options_FULL SCOPE'!M49),"",'Recovery Options_FULL SCOPE'!M49)</f>
        <v/>
      </c>
      <c r="O84" s="92" t="str">
        <f>IF(ISBLANK('Recovery Options_FULL SCOPE'!N49),"",'Recovery Options_FULL SCOPE'!N49)</f>
        <v/>
      </c>
      <c r="P84" s="93" t="str">
        <f>IF(ISBLANK('Recovery Options_FULL SCOPE'!O49),"",'Recovery Options_FULL SCOPE'!O49)</f>
        <v/>
      </c>
      <c r="Q84" s="94" t="str">
        <f>IF(ISBLANK('Recovery Options_FULL SCOPE'!P49),"",'Recovery Options_FULL SCOPE'!P49)</f>
        <v/>
      </c>
      <c r="R84" s="94" t="str">
        <f>IF(ISBLANK('Recovery Options_FULL SCOPE'!Q49),"",'Recovery Options_FULL SCOPE'!Q49)</f>
        <v/>
      </c>
      <c r="S84" s="92" t="str">
        <f>IF(ISBLANK('Recovery Options_FULL SCOPE'!R49),"",'Recovery Options_FULL SCOPE'!R49)</f>
        <v/>
      </c>
      <c r="T84" s="95" t="str">
        <f>IF(ISBLANK('Recovery Options_FULL SCOPE'!S49),"",'Recovery Options_FULL SCOPE'!S49)</f>
        <v/>
      </c>
      <c r="U84" s="94" t="str">
        <f>IF(ISBLANK('Recovery Options_FULL SCOPE'!T49),"",'Recovery Options_FULL SCOPE'!T49)</f>
        <v/>
      </c>
      <c r="V84" s="92" t="str">
        <f>IF(ISBLANK('Recovery Options_FULL SCOPE'!U49),"",'Recovery Options_FULL SCOPE'!U49)</f>
        <v/>
      </c>
      <c r="W84" s="94"/>
      <c r="X84" s="92"/>
    </row>
    <row r="85" spans="1:24" s="76" customFormat="1" ht="28.15" customHeight="1" x14ac:dyDescent="0.25">
      <c r="A85" s="334" t="str">
        <f>IF(ISBLANK('Recovery Options_FULL SCOPE'!A50),"",'Recovery Options_FULL SCOPE'!A50)</f>
        <v xml:space="preserve">5. </v>
      </c>
      <c r="B85" s="371" t="str">
        <f>IF(ISBLANK('Recovery Options_FULL SCOPE'!B50),"",'Recovery Options_FULL SCOPE'!B50)</f>
        <v>Change - in absolute terms</v>
      </c>
      <c r="C85" s="372"/>
      <c r="D85" s="96" t="str">
        <f>IF(ISBLANK('Recovery Options_FULL SCOPE'!C50),"",'Recovery Options_FULL SCOPE'!C50)</f>
        <v/>
      </c>
      <c r="E85" s="96" t="str">
        <f>IF(ISBLANK('Recovery Options_FULL SCOPE'!D50),"",'Recovery Options_FULL SCOPE'!D50)</f>
        <v/>
      </c>
      <c r="F85" s="82" t="str">
        <f>IF(ISBLANK('Recovery Options_FULL SCOPE'!E50),"",'Recovery Options_FULL SCOPE'!E50)</f>
        <v/>
      </c>
      <c r="G85" s="83" t="str">
        <f>IF(ISBLANK('Recovery Options_FULL SCOPE'!F50),"",'Recovery Options_FULL SCOPE'!F50)</f>
        <v/>
      </c>
      <c r="H85" s="83" t="str">
        <f>IF(ISBLANK('Recovery Options_FULL SCOPE'!G50),"",'Recovery Options_FULL SCOPE'!G50)</f>
        <v/>
      </c>
      <c r="I85" s="83" t="str">
        <f>IF(ISBLANK('Recovery Options_FULL SCOPE'!H50),"",'Recovery Options_FULL SCOPE'!H50)</f>
        <v/>
      </c>
      <c r="J85" s="83" t="str">
        <f>IF(ISBLANK('Recovery Options_FULL SCOPE'!I50),"",'Recovery Options_FULL SCOPE'!I50)</f>
        <v/>
      </c>
      <c r="K85" s="84" t="str">
        <f>IF(ISBLANK('Recovery Options_FULL SCOPE'!J50),"",'Recovery Options_FULL SCOPE'!J50)</f>
        <v/>
      </c>
      <c r="L85" s="85" t="str">
        <f>IF(ISBLANK('Recovery Options_FULL SCOPE'!K50),"",'Recovery Options_FULL SCOPE'!K50)</f>
        <v/>
      </c>
      <c r="M85" s="86" t="str">
        <f>IF(ISBLANK('Recovery Options_FULL SCOPE'!L50),"",'Recovery Options_FULL SCOPE'!L50)</f>
        <v/>
      </c>
      <c r="N85" s="86" t="str">
        <f>IF(ISBLANK('Recovery Options_FULL SCOPE'!M50),"",'Recovery Options_FULL SCOPE'!M50)</f>
        <v/>
      </c>
      <c r="O85" s="84" t="str">
        <f>IF(ISBLANK('Recovery Options_FULL SCOPE'!N50),"",'Recovery Options_FULL SCOPE'!N50)</f>
        <v/>
      </c>
      <c r="P85" s="85" t="str">
        <f>IF(ISBLANK('Recovery Options_FULL SCOPE'!O50),"",'Recovery Options_FULL SCOPE'!O50)</f>
        <v/>
      </c>
      <c r="Q85" s="86" t="str">
        <f>IF(ISBLANK('Recovery Options_FULL SCOPE'!P50),"",'Recovery Options_FULL SCOPE'!P50)</f>
        <v/>
      </c>
      <c r="R85" s="86" t="str">
        <f>IF(ISBLANK('Recovery Options_FULL SCOPE'!Q50),"",'Recovery Options_FULL SCOPE'!Q50)</f>
        <v/>
      </c>
      <c r="S85" s="84" t="str">
        <f>IF(ISBLANK('Recovery Options_FULL SCOPE'!R50),"",'Recovery Options_FULL SCOPE'!R50)</f>
        <v/>
      </c>
      <c r="T85" s="87" t="str">
        <f>IF(ISBLANK('Recovery Options_FULL SCOPE'!S50),"",'Recovery Options_FULL SCOPE'!S50)</f>
        <v/>
      </c>
      <c r="U85" s="86" t="str">
        <f>IF(ISBLANK('Recovery Options_FULL SCOPE'!T50),"",'Recovery Options_FULL SCOPE'!T50)</f>
        <v/>
      </c>
      <c r="V85" s="84" t="str">
        <f>IF(ISBLANK('Recovery Options_FULL SCOPE'!U50),"",'Recovery Options_FULL SCOPE'!U50)</f>
        <v/>
      </c>
      <c r="W85" s="86"/>
      <c r="X85" s="84"/>
    </row>
    <row r="86" spans="1:24" s="76" customFormat="1" ht="28.15" customHeight="1" thickBot="1" x14ac:dyDescent="0.3">
      <c r="A86" s="335" t="str">
        <f>IF(ISBLANK('Recovery Options_FULL SCOPE'!A51),"",'Recovery Options_FULL SCOPE'!A51)</f>
        <v/>
      </c>
      <c r="B86" s="386" t="str">
        <f>IF(ISBLANK('Recovery Options_FULL SCOPE'!B51),"",'Recovery Options_FULL SCOPE'!B51)</f>
        <v>Change - in bps</v>
      </c>
      <c r="C86" s="387"/>
      <c r="D86" s="88" t="str">
        <f>IF(ISBLANK('Recovery Options_FULL SCOPE'!C51),"",'Recovery Options_FULL SCOPE'!C51)</f>
        <v/>
      </c>
      <c r="E86" s="88" t="str">
        <f>IF(ISBLANK('Recovery Options_FULL SCOPE'!D51),"",'Recovery Options_FULL SCOPE'!D51)</f>
        <v/>
      </c>
      <c r="F86" s="89" t="str">
        <f>IF(ISBLANK('Recovery Options_FULL SCOPE'!E51),"",'Recovery Options_FULL SCOPE'!E51)</f>
        <v/>
      </c>
      <c r="G86" s="90" t="str">
        <f>IF(ISBLANK('Recovery Options_FULL SCOPE'!F51),"",'Recovery Options_FULL SCOPE'!F51)</f>
        <v/>
      </c>
      <c r="H86" s="91" t="str">
        <f>IF(ISBLANK('Recovery Options_FULL SCOPE'!G51),"",'Recovery Options_FULL SCOPE'!G51)</f>
        <v/>
      </c>
      <c r="I86" s="91" t="str">
        <f>IF(ISBLANK('Recovery Options_FULL SCOPE'!H51),"",'Recovery Options_FULL SCOPE'!H51)</f>
        <v/>
      </c>
      <c r="J86" s="91" t="str">
        <f>IF(ISBLANK('Recovery Options_FULL SCOPE'!I51),"",'Recovery Options_FULL SCOPE'!I51)</f>
        <v/>
      </c>
      <c r="K86" s="92" t="str">
        <f>IF(ISBLANK('Recovery Options_FULL SCOPE'!J51),"",'Recovery Options_FULL SCOPE'!J51)</f>
        <v/>
      </c>
      <c r="L86" s="93" t="str">
        <f>IF(ISBLANK('Recovery Options_FULL SCOPE'!K51),"",'Recovery Options_FULL SCOPE'!K51)</f>
        <v/>
      </c>
      <c r="M86" s="94" t="str">
        <f>IF(ISBLANK('Recovery Options_FULL SCOPE'!L51),"",'Recovery Options_FULL SCOPE'!L51)</f>
        <v/>
      </c>
      <c r="N86" s="94" t="str">
        <f>IF(ISBLANK('Recovery Options_FULL SCOPE'!M51),"",'Recovery Options_FULL SCOPE'!M51)</f>
        <v/>
      </c>
      <c r="O86" s="92" t="str">
        <f>IF(ISBLANK('Recovery Options_FULL SCOPE'!N51),"",'Recovery Options_FULL SCOPE'!N51)</f>
        <v/>
      </c>
      <c r="P86" s="93" t="str">
        <f>IF(ISBLANK('Recovery Options_FULL SCOPE'!O51),"",'Recovery Options_FULL SCOPE'!O51)</f>
        <v/>
      </c>
      <c r="Q86" s="94" t="str">
        <f>IF(ISBLANK('Recovery Options_FULL SCOPE'!P51),"",'Recovery Options_FULL SCOPE'!P51)</f>
        <v/>
      </c>
      <c r="R86" s="94" t="str">
        <f>IF(ISBLANK('Recovery Options_FULL SCOPE'!Q51),"",'Recovery Options_FULL SCOPE'!Q51)</f>
        <v/>
      </c>
      <c r="S86" s="92" t="str">
        <f>IF(ISBLANK('Recovery Options_FULL SCOPE'!R51),"",'Recovery Options_FULL SCOPE'!R51)</f>
        <v/>
      </c>
      <c r="T86" s="95" t="str">
        <f>IF(ISBLANK('Recovery Options_FULL SCOPE'!S51),"",'Recovery Options_FULL SCOPE'!S51)</f>
        <v/>
      </c>
      <c r="U86" s="94" t="str">
        <f>IF(ISBLANK('Recovery Options_FULL SCOPE'!T51),"",'Recovery Options_FULL SCOPE'!T51)</f>
        <v/>
      </c>
      <c r="V86" s="92" t="str">
        <f>IF(ISBLANK('Recovery Options_FULL SCOPE'!U51),"",'Recovery Options_FULL SCOPE'!U51)</f>
        <v/>
      </c>
      <c r="W86" s="94"/>
      <c r="X86" s="92"/>
    </row>
    <row r="87" spans="1:24" s="76" customFormat="1" ht="28.15" customHeight="1" x14ac:dyDescent="0.25">
      <c r="A87" s="334" t="str">
        <f>IF(ISBLANK('Recovery Options_FULL SCOPE'!A52),"",'Recovery Options_FULL SCOPE'!A52)</f>
        <v xml:space="preserve">6. </v>
      </c>
      <c r="B87" s="371" t="str">
        <f>IF(ISBLANK('Recovery Options_FULL SCOPE'!B52),"",'Recovery Options_FULL SCOPE'!B52)</f>
        <v>Change - in absolute terms</v>
      </c>
      <c r="C87" s="372"/>
      <c r="D87" s="96" t="str">
        <f>IF(ISBLANK('Recovery Options_FULL SCOPE'!C52),"",'Recovery Options_FULL SCOPE'!C52)</f>
        <v/>
      </c>
      <c r="E87" s="96" t="str">
        <f>IF(ISBLANK('Recovery Options_FULL SCOPE'!D52),"",'Recovery Options_FULL SCOPE'!D52)</f>
        <v/>
      </c>
      <c r="F87" s="82" t="str">
        <f>IF(ISBLANK('Recovery Options_FULL SCOPE'!E52),"",'Recovery Options_FULL SCOPE'!E52)</f>
        <v/>
      </c>
      <c r="G87" s="83" t="str">
        <f>IF(ISBLANK('Recovery Options_FULL SCOPE'!F52),"",'Recovery Options_FULL SCOPE'!F52)</f>
        <v/>
      </c>
      <c r="H87" s="83" t="str">
        <f>IF(ISBLANK('Recovery Options_FULL SCOPE'!G52),"",'Recovery Options_FULL SCOPE'!G52)</f>
        <v/>
      </c>
      <c r="I87" s="83" t="str">
        <f>IF(ISBLANK('Recovery Options_FULL SCOPE'!H52),"",'Recovery Options_FULL SCOPE'!H52)</f>
        <v/>
      </c>
      <c r="J87" s="83" t="str">
        <f>IF(ISBLANK('Recovery Options_FULL SCOPE'!I52),"",'Recovery Options_FULL SCOPE'!I52)</f>
        <v/>
      </c>
      <c r="K87" s="84" t="str">
        <f>IF(ISBLANK('Recovery Options_FULL SCOPE'!J52),"",'Recovery Options_FULL SCOPE'!J52)</f>
        <v/>
      </c>
      <c r="L87" s="85" t="str">
        <f>IF(ISBLANK('Recovery Options_FULL SCOPE'!K52),"",'Recovery Options_FULL SCOPE'!K52)</f>
        <v/>
      </c>
      <c r="M87" s="86" t="str">
        <f>IF(ISBLANK('Recovery Options_FULL SCOPE'!L52),"",'Recovery Options_FULL SCOPE'!L52)</f>
        <v/>
      </c>
      <c r="N87" s="86" t="str">
        <f>IF(ISBLANK('Recovery Options_FULL SCOPE'!M52),"",'Recovery Options_FULL SCOPE'!M52)</f>
        <v/>
      </c>
      <c r="O87" s="84" t="str">
        <f>IF(ISBLANK('Recovery Options_FULL SCOPE'!N52),"",'Recovery Options_FULL SCOPE'!N52)</f>
        <v/>
      </c>
      <c r="P87" s="85" t="str">
        <f>IF(ISBLANK('Recovery Options_FULL SCOPE'!O52),"",'Recovery Options_FULL SCOPE'!O52)</f>
        <v/>
      </c>
      <c r="Q87" s="86" t="str">
        <f>IF(ISBLANK('Recovery Options_FULL SCOPE'!P52),"",'Recovery Options_FULL SCOPE'!P52)</f>
        <v/>
      </c>
      <c r="R87" s="86" t="str">
        <f>IF(ISBLANK('Recovery Options_FULL SCOPE'!Q52),"",'Recovery Options_FULL SCOPE'!Q52)</f>
        <v/>
      </c>
      <c r="S87" s="84" t="str">
        <f>IF(ISBLANK('Recovery Options_FULL SCOPE'!R52),"",'Recovery Options_FULL SCOPE'!R52)</f>
        <v/>
      </c>
      <c r="T87" s="87" t="str">
        <f>IF(ISBLANK('Recovery Options_FULL SCOPE'!S52),"",'Recovery Options_FULL SCOPE'!S52)</f>
        <v/>
      </c>
      <c r="U87" s="86" t="str">
        <f>IF(ISBLANK('Recovery Options_FULL SCOPE'!T52),"",'Recovery Options_FULL SCOPE'!T52)</f>
        <v/>
      </c>
      <c r="V87" s="84" t="str">
        <f>IF(ISBLANK('Recovery Options_FULL SCOPE'!U52),"",'Recovery Options_FULL SCOPE'!U52)</f>
        <v/>
      </c>
      <c r="W87" s="86"/>
      <c r="X87" s="84"/>
    </row>
    <row r="88" spans="1:24" s="76" customFormat="1" ht="28.15" customHeight="1" thickBot="1" x14ac:dyDescent="0.3">
      <c r="A88" s="335" t="str">
        <f>IF(ISBLANK('Recovery Options_FULL SCOPE'!A53),"",'Recovery Options_FULL SCOPE'!A53)</f>
        <v/>
      </c>
      <c r="B88" s="386" t="str">
        <f>IF(ISBLANK('Recovery Options_FULL SCOPE'!B53),"",'Recovery Options_FULL SCOPE'!B53)</f>
        <v>Change - in bps</v>
      </c>
      <c r="C88" s="387"/>
      <c r="D88" s="88" t="str">
        <f>IF(ISBLANK('Recovery Options_FULL SCOPE'!C53),"",'Recovery Options_FULL SCOPE'!C53)</f>
        <v/>
      </c>
      <c r="E88" s="88" t="str">
        <f>IF(ISBLANK('Recovery Options_FULL SCOPE'!D53),"",'Recovery Options_FULL SCOPE'!D53)</f>
        <v/>
      </c>
      <c r="F88" s="89" t="str">
        <f>IF(ISBLANK('Recovery Options_FULL SCOPE'!E53),"",'Recovery Options_FULL SCOPE'!E53)</f>
        <v/>
      </c>
      <c r="G88" s="90" t="str">
        <f>IF(ISBLANK('Recovery Options_FULL SCOPE'!F53),"",'Recovery Options_FULL SCOPE'!F53)</f>
        <v/>
      </c>
      <c r="H88" s="91" t="str">
        <f>IF(ISBLANK('Recovery Options_FULL SCOPE'!G53),"",'Recovery Options_FULL SCOPE'!G53)</f>
        <v/>
      </c>
      <c r="I88" s="91" t="str">
        <f>IF(ISBLANK('Recovery Options_FULL SCOPE'!H53),"",'Recovery Options_FULL SCOPE'!H53)</f>
        <v/>
      </c>
      <c r="J88" s="91" t="str">
        <f>IF(ISBLANK('Recovery Options_FULL SCOPE'!I53),"",'Recovery Options_FULL SCOPE'!I53)</f>
        <v/>
      </c>
      <c r="K88" s="92" t="str">
        <f>IF(ISBLANK('Recovery Options_FULL SCOPE'!J53),"",'Recovery Options_FULL SCOPE'!J53)</f>
        <v/>
      </c>
      <c r="L88" s="93" t="str">
        <f>IF(ISBLANK('Recovery Options_FULL SCOPE'!K53),"",'Recovery Options_FULL SCOPE'!K53)</f>
        <v/>
      </c>
      <c r="M88" s="94" t="str">
        <f>IF(ISBLANK('Recovery Options_FULL SCOPE'!L53),"",'Recovery Options_FULL SCOPE'!L53)</f>
        <v/>
      </c>
      <c r="N88" s="94" t="str">
        <f>IF(ISBLANK('Recovery Options_FULL SCOPE'!M53),"",'Recovery Options_FULL SCOPE'!M53)</f>
        <v/>
      </c>
      <c r="O88" s="92" t="str">
        <f>IF(ISBLANK('Recovery Options_FULL SCOPE'!N53),"",'Recovery Options_FULL SCOPE'!N53)</f>
        <v/>
      </c>
      <c r="P88" s="93" t="str">
        <f>IF(ISBLANK('Recovery Options_FULL SCOPE'!O53),"",'Recovery Options_FULL SCOPE'!O53)</f>
        <v/>
      </c>
      <c r="Q88" s="94" t="str">
        <f>IF(ISBLANK('Recovery Options_FULL SCOPE'!P53),"",'Recovery Options_FULL SCOPE'!P53)</f>
        <v/>
      </c>
      <c r="R88" s="94" t="str">
        <f>IF(ISBLANK('Recovery Options_FULL SCOPE'!Q53),"",'Recovery Options_FULL SCOPE'!Q53)</f>
        <v/>
      </c>
      <c r="S88" s="92" t="str">
        <f>IF(ISBLANK('Recovery Options_FULL SCOPE'!R53),"",'Recovery Options_FULL SCOPE'!R53)</f>
        <v/>
      </c>
      <c r="T88" s="95" t="str">
        <f>IF(ISBLANK('Recovery Options_FULL SCOPE'!S53),"",'Recovery Options_FULL SCOPE'!S53)</f>
        <v/>
      </c>
      <c r="U88" s="94" t="str">
        <f>IF(ISBLANK('Recovery Options_FULL SCOPE'!T53),"",'Recovery Options_FULL SCOPE'!T53)</f>
        <v/>
      </c>
      <c r="V88" s="92" t="str">
        <f>IF(ISBLANK('Recovery Options_FULL SCOPE'!U53),"",'Recovery Options_FULL SCOPE'!U53)</f>
        <v/>
      </c>
      <c r="W88" s="94"/>
      <c r="X88" s="92"/>
    </row>
    <row r="89" spans="1:24" s="76" customFormat="1" ht="28.15" customHeight="1" x14ac:dyDescent="0.25">
      <c r="A89" s="334" t="str">
        <f>IF(ISBLANK('Recovery Options_FULL SCOPE'!A54),"",'Recovery Options_FULL SCOPE'!A54)</f>
        <v xml:space="preserve">7. </v>
      </c>
      <c r="B89" s="371" t="str">
        <f>IF(ISBLANK('Recovery Options_FULL SCOPE'!B54),"",'Recovery Options_FULL SCOPE'!B54)</f>
        <v>Change - in absolute terms</v>
      </c>
      <c r="C89" s="372"/>
      <c r="D89" s="96" t="str">
        <f>IF(ISBLANK('Recovery Options_FULL SCOPE'!C54),"",'Recovery Options_FULL SCOPE'!C54)</f>
        <v/>
      </c>
      <c r="E89" s="96" t="str">
        <f>IF(ISBLANK('Recovery Options_FULL SCOPE'!D54),"",'Recovery Options_FULL SCOPE'!D54)</f>
        <v/>
      </c>
      <c r="F89" s="82" t="str">
        <f>IF(ISBLANK('Recovery Options_FULL SCOPE'!E54),"",'Recovery Options_FULL SCOPE'!E54)</f>
        <v/>
      </c>
      <c r="G89" s="83" t="str">
        <f>IF(ISBLANK('Recovery Options_FULL SCOPE'!F54),"",'Recovery Options_FULL SCOPE'!F54)</f>
        <v/>
      </c>
      <c r="H89" s="83" t="str">
        <f>IF(ISBLANK('Recovery Options_FULL SCOPE'!G54),"",'Recovery Options_FULL SCOPE'!G54)</f>
        <v/>
      </c>
      <c r="I89" s="83" t="str">
        <f>IF(ISBLANK('Recovery Options_FULL SCOPE'!H54),"",'Recovery Options_FULL SCOPE'!H54)</f>
        <v/>
      </c>
      <c r="J89" s="83" t="str">
        <f>IF(ISBLANK('Recovery Options_FULL SCOPE'!I54),"",'Recovery Options_FULL SCOPE'!I54)</f>
        <v/>
      </c>
      <c r="K89" s="84" t="str">
        <f>IF(ISBLANK('Recovery Options_FULL SCOPE'!J54),"",'Recovery Options_FULL SCOPE'!J54)</f>
        <v/>
      </c>
      <c r="L89" s="85" t="str">
        <f>IF(ISBLANK('Recovery Options_FULL SCOPE'!K54),"",'Recovery Options_FULL SCOPE'!K54)</f>
        <v/>
      </c>
      <c r="M89" s="86" t="str">
        <f>IF(ISBLANK('Recovery Options_FULL SCOPE'!L54),"",'Recovery Options_FULL SCOPE'!L54)</f>
        <v/>
      </c>
      <c r="N89" s="86" t="str">
        <f>IF(ISBLANK('Recovery Options_FULL SCOPE'!M54),"",'Recovery Options_FULL SCOPE'!M54)</f>
        <v/>
      </c>
      <c r="O89" s="84" t="str">
        <f>IF(ISBLANK('Recovery Options_FULL SCOPE'!N54),"",'Recovery Options_FULL SCOPE'!N54)</f>
        <v/>
      </c>
      <c r="P89" s="85" t="str">
        <f>IF(ISBLANK('Recovery Options_FULL SCOPE'!O54),"",'Recovery Options_FULL SCOPE'!O54)</f>
        <v/>
      </c>
      <c r="Q89" s="86" t="str">
        <f>IF(ISBLANK('Recovery Options_FULL SCOPE'!P54),"",'Recovery Options_FULL SCOPE'!P54)</f>
        <v/>
      </c>
      <c r="R89" s="86" t="str">
        <f>IF(ISBLANK('Recovery Options_FULL SCOPE'!Q54),"",'Recovery Options_FULL SCOPE'!Q54)</f>
        <v/>
      </c>
      <c r="S89" s="84" t="str">
        <f>IF(ISBLANK('Recovery Options_FULL SCOPE'!R54),"",'Recovery Options_FULL SCOPE'!R54)</f>
        <v/>
      </c>
      <c r="T89" s="87" t="str">
        <f>IF(ISBLANK('Recovery Options_FULL SCOPE'!S54),"",'Recovery Options_FULL SCOPE'!S54)</f>
        <v/>
      </c>
      <c r="U89" s="86" t="str">
        <f>IF(ISBLANK('Recovery Options_FULL SCOPE'!T54),"",'Recovery Options_FULL SCOPE'!T54)</f>
        <v/>
      </c>
      <c r="V89" s="84" t="str">
        <f>IF(ISBLANK('Recovery Options_FULL SCOPE'!U54),"",'Recovery Options_FULL SCOPE'!U54)</f>
        <v/>
      </c>
      <c r="W89" s="86"/>
      <c r="X89" s="84"/>
    </row>
    <row r="90" spans="1:24" s="76" customFormat="1" ht="28.15" customHeight="1" thickBot="1" x14ac:dyDescent="0.3">
      <c r="A90" s="335" t="str">
        <f>IF(ISBLANK('Recovery Options_FULL SCOPE'!A55),"",'Recovery Options_FULL SCOPE'!A55)</f>
        <v/>
      </c>
      <c r="B90" s="386" t="str">
        <f>IF(ISBLANK('Recovery Options_FULL SCOPE'!B55),"",'Recovery Options_FULL SCOPE'!B55)</f>
        <v>Change - in bps</v>
      </c>
      <c r="C90" s="387"/>
      <c r="D90" s="88" t="str">
        <f>IF(ISBLANK('Recovery Options_FULL SCOPE'!C55),"",'Recovery Options_FULL SCOPE'!C55)</f>
        <v/>
      </c>
      <c r="E90" s="88" t="str">
        <f>IF(ISBLANK('Recovery Options_FULL SCOPE'!D55),"",'Recovery Options_FULL SCOPE'!D55)</f>
        <v/>
      </c>
      <c r="F90" s="89" t="str">
        <f>IF(ISBLANK('Recovery Options_FULL SCOPE'!E55),"",'Recovery Options_FULL SCOPE'!E55)</f>
        <v/>
      </c>
      <c r="G90" s="90" t="str">
        <f>IF(ISBLANK('Recovery Options_FULL SCOPE'!F55),"",'Recovery Options_FULL SCOPE'!F55)</f>
        <v/>
      </c>
      <c r="H90" s="91" t="str">
        <f>IF(ISBLANK('Recovery Options_FULL SCOPE'!G55),"",'Recovery Options_FULL SCOPE'!G55)</f>
        <v/>
      </c>
      <c r="I90" s="91" t="str">
        <f>IF(ISBLANK('Recovery Options_FULL SCOPE'!H55),"",'Recovery Options_FULL SCOPE'!H55)</f>
        <v/>
      </c>
      <c r="J90" s="91" t="str">
        <f>IF(ISBLANK('Recovery Options_FULL SCOPE'!I55),"",'Recovery Options_FULL SCOPE'!I55)</f>
        <v/>
      </c>
      <c r="K90" s="92" t="str">
        <f>IF(ISBLANK('Recovery Options_FULL SCOPE'!J55),"",'Recovery Options_FULL SCOPE'!J55)</f>
        <v/>
      </c>
      <c r="L90" s="93" t="str">
        <f>IF(ISBLANK('Recovery Options_FULL SCOPE'!K55),"",'Recovery Options_FULL SCOPE'!K55)</f>
        <v/>
      </c>
      <c r="M90" s="94" t="str">
        <f>IF(ISBLANK('Recovery Options_FULL SCOPE'!L55),"",'Recovery Options_FULL SCOPE'!L55)</f>
        <v/>
      </c>
      <c r="N90" s="94" t="str">
        <f>IF(ISBLANK('Recovery Options_FULL SCOPE'!M55),"",'Recovery Options_FULL SCOPE'!M55)</f>
        <v/>
      </c>
      <c r="O90" s="92" t="str">
        <f>IF(ISBLANK('Recovery Options_FULL SCOPE'!N55),"",'Recovery Options_FULL SCOPE'!N55)</f>
        <v/>
      </c>
      <c r="P90" s="93" t="str">
        <f>IF(ISBLANK('Recovery Options_FULL SCOPE'!O55),"",'Recovery Options_FULL SCOPE'!O55)</f>
        <v/>
      </c>
      <c r="Q90" s="94" t="str">
        <f>IF(ISBLANK('Recovery Options_FULL SCOPE'!P55),"",'Recovery Options_FULL SCOPE'!P55)</f>
        <v/>
      </c>
      <c r="R90" s="94" t="str">
        <f>IF(ISBLANK('Recovery Options_FULL SCOPE'!Q55),"",'Recovery Options_FULL SCOPE'!Q55)</f>
        <v/>
      </c>
      <c r="S90" s="92" t="str">
        <f>IF(ISBLANK('Recovery Options_FULL SCOPE'!R55),"",'Recovery Options_FULL SCOPE'!R55)</f>
        <v/>
      </c>
      <c r="T90" s="95" t="str">
        <f>IF(ISBLANK('Recovery Options_FULL SCOPE'!S55),"",'Recovery Options_FULL SCOPE'!S55)</f>
        <v/>
      </c>
      <c r="U90" s="94" t="str">
        <f>IF(ISBLANK('Recovery Options_FULL SCOPE'!T55),"",'Recovery Options_FULL SCOPE'!T55)</f>
        <v/>
      </c>
      <c r="V90" s="92" t="str">
        <f>IF(ISBLANK('Recovery Options_FULL SCOPE'!U55),"",'Recovery Options_FULL SCOPE'!U55)</f>
        <v/>
      </c>
      <c r="W90" s="94"/>
      <c r="X90" s="92"/>
    </row>
    <row r="91" spans="1:24" s="76" customFormat="1" ht="28.15" customHeight="1" x14ac:dyDescent="0.25">
      <c r="A91" s="334" t="str">
        <f>IF(ISBLANK('Recovery Options_FULL SCOPE'!A56),"",'Recovery Options_FULL SCOPE'!A56)</f>
        <v xml:space="preserve">8. </v>
      </c>
      <c r="B91" s="371" t="str">
        <f>IF(ISBLANK('Recovery Options_FULL SCOPE'!B56),"",'Recovery Options_FULL SCOPE'!B56)</f>
        <v>Change - in absolute terms</v>
      </c>
      <c r="C91" s="372"/>
      <c r="D91" s="96" t="str">
        <f>IF(ISBLANK('Recovery Options_FULL SCOPE'!C56),"",'Recovery Options_FULL SCOPE'!C56)</f>
        <v/>
      </c>
      <c r="E91" s="96" t="str">
        <f>IF(ISBLANK('Recovery Options_FULL SCOPE'!D56),"",'Recovery Options_FULL SCOPE'!D56)</f>
        <v/>
      </c>
      <c r="F91" s="82" t="str">
        <f>IF(ISBLANK('Recovery Options_FULL SCOPE'!E56),"",'Recovery Options_FULL SCOPE'!E56)</f>
        <v/>
      </c>
      <c r="G91" s="83" t="str">
        <f>IF(ISBLANK('Recovery Options_FULL SCOPE'!F56),"",'Recovery Options_FULL SCOPE'!F56)</f>
        <v/>
      </c>
      <c r="H91" s="83" t="str">
        <f>IF(ISBLANK('Recovery Options_FULL SCOPE'!G56),"",'Recovery Options_FULL SCOPE'!G56)</f>
        <v/>
      </c>
      <c r="I91" s="83" t="str">
        <f>IF(ISBLANK('Recovery Options_FULL SCOPE'!H56),"",'Recovery Options_FULL SCOPE'!H56)</f>
        <v/>
      </c>
      <c r="J91" s="83" t="str">
        <f>IF(ISBLANK('Recovery Options_FULL SCOPE'!I56),"",'Recovery Options_FULL SCOPE'!I56)</f>
        <v/>
      </c>
      <c r="K91" s="84" t="str">
        <f>IF(ISBLANK('Recovery Options_FULL SCOPE'!J56),"",'Recovery Options_FULL SCOPE'!J56)</f>
        <v/>
      </c>
      <c r="L91" s="85" t="str">
        <f>IF(ISBLANK('Recovery Options_FULL SCOPE'!K56),"",'Recovery Options_FULL SCOPE'!K56)</f>
        <v/>
      </c>
      <c r="M91" s="86" t="str">
        <f>IF(ISBLANK('Recovery Options_FULL SCOPE'!L56),"",'Recovery Options_FULL SCOPE'!L56)</f>
        <v/>
      </c>
      <c r="N91" s="86" t="str">
        <f>IF(ISBLANK('Recovery Options_FULL SCOPE'!M56),"",'Recovery Options_FULL SCOPE'!M56)</f>
        <v/>
      </c>
      <c r="O91" s="84" t="str">
        <f>IF(ISBLANK('Recovery Options_FULL SCOPE'!N56),"",'Recovery Options_FULL SCOPE'!N56)</f>
        <v/>
      </c>
      <c r="P91" s="85" t="str">
        <f>IF(ISBLANK('Recovery Options_FULL SCOPE'!O56),"",'Recovery Options_FULL SCOPE'!O56)</f>
        <v/>
      </c>
      <c r="Q91" s="86" t="str">
        <f>IF(ISBLANK('Recovery Options_FULL SCOPE'!P56),"",'Recovery Options_FULL SCOPE'!P56)</f>
        <v/>
      </c>
      <c r="R91" s="86" t="str">
        <f>IF(ISBLANK('Recovery Options_FULL SCOPE'!Q56),"",'Recovery Options_FULL SCOPE'!Q56)</f>
        <v/>
      </c>
      <c r="S91" s="84" t="str">
        <f>IF(ISBLANK('Recovery Options_FULL SCOPE'!R56),"",'Recovery Options_FULL SCOPE'!R56)</f>
        <v/>
      </c>
      <c r="T91" s="87" t="str">
        <f>IF(ISBLANK('Recovery Options_FULL SCOPE'!S56),"",'Recovery Options_FULL SCOPE'!S56)</f>
        <v/>
      </c>
      <c r="U91" s="86" t="str">
        <f>IF(ISBLANK('Recovery Options_FULL SCOPE'!T56),"",'Recovery Options_FULL SCOPE'!T56)</f>
        <v/>
      </c>
      <c r="V91" s="84" t="str">
        <f>IF(ISBLANK('Recovery Options_FULL SCOPE'!U56),"",'Recovery Options_FULL SCOPE'!U56)</f>
        <v/>
      </c>
      <c r="W91" s="86"/>
      <c r="X91" s="84"/>
    </row>
    <row r="92" spans="1:24" s="76" customFormat="1" ht="28.15" customHeight="1" thickBot="1" x14ac:dyDescent="0.3">
      <c r="A92" s="335" t="str">
        <f>IF(ISBLANK('Recovery Options_FULL SCOPE'!A57),"",'Recovery Options_FULL SCOPE'!A57)</f>
        <v/>
      </c>
      <c r="B92" s="386" t="str">
        <f>IF(ISBLANK('Recovery Options_FULL SCOPE'!B57),"",'Recovery Options_FULL SCOPE'!B57)</f>
        <v>Change - in bps</v>
      </c>
      <c r="C92" s="387"/>
      <c r="D92" s="88" t="str">
        <f>IF(ISBLANK('Recovery Options_FULL SCOPE'!C57),"",'Recovery Options_FULL SCOPE'!C57)</f>
        <v/>
      </c>
      <c r="E92" s="88" t="str">
        <f>IF(ISBLANK('Recovery Options_FULL SCOPE'!D57),"",'Recovery Options_FULL SCOPE'!D57)</f>
        <v/>
      </c>
      <c r="F92" s="89" t="str">
        <f>IF(ISBLANK('Recovery Options_FULL SCOPE'!E57),"",'Recovery Options_FULL SCOPE'!E57)</f>
        <v/>
      </c>
      <c r="G92" s="90" t="str">
        <f>IF(ISBLANK('Recovery Options_FULL SCOPE'!F57),"",'Recovery Options_FULL SCOPE'!F57)</f>
        <v/>
      </c>
      <c r="H92" s="91" t="str">
        <f>IF(ISBLANK('Recovery Options_FULL SCOPE'!G57),"",'Recovery Options_FULL SCOPE'!G57)</f>
        <v/>
      </c>
      <c r="I92" s="91" t="str">
        <f>IF(ISBLANK('Recovery Options_FULL SCOPE'!H57),"",'Recovery Options_FULL SCOPE'!H57)</f>
        <v/>
      </c>
      <c r="J92" s="91" t="str">
        <f>IF(ISBLANK('Recovery Options_FULL SCOPE'!I57),"",'Recovery Options_FULL SCOPE'!I57)</f>
        <v/>
      </c>
      <c r="K92" s="92" t="str">
        <f>IF(ISBLANK('Recovery Options_FULL SCOPE'!J57),"",'Recovery Options_FULL SCOPE'!J57)</f>
        <v/>
      </c>
      <c r="L92" s="93" t="str">
        <f>IF(ISBLANK('Recovery Options_FULL SCOPE'!K57),"",'Recovery Options_FULL SCOPE'!K57)</f>
        <v/>
      </c>
      <c r="M92" s="94" t="str">
        <f>IF(ISBLANK('Recovery Options_FULL SCOPE'!L57),"",'Recovery Options_FULL SCOPE'!L57)</f>
        <v/>
      </c>
      <c r="N92" s="94" t="str">
        <f>IF(ISBLANK('Recovery Options_FULL SCOPE'!M57),"",'Recovery Options_FULL SCOPE'!M57)</f>
        <v/>
      </c>
      <c r="O92" s="92" t="str">
        <f>IF(ISBLANK('Recovery Options_FULL SCOPE'!N57),"",'Recovery Options_FULL SCOPE'!N57)</f>
        <v/>
      </c>
      <c r="P92" s="93" t="str">
        <f>IF(ISBLANK('Recovery Options_FULL SCOPE'!O57),"",'Recovery Options_FULL SCOPE'!O57)</f>
        <v/>
      </c>
      <c r="Q92" s="94" t="str">
        <f>IF(ISBLANK('Recovery Options_FULL SCOPE'!P57),"",'Recovery Options_FULL SCOPE'!P57)</f>
        <v/>
      </c>
      <c r="R92" s="94" t="str">
        <f>IF(ISBLANK('Recovery Options_FULL SCOPE'!Q57),"",'Recovery Options_FULL SCOPE'!Q57)</f>
        <v/>
      </c>
      <c r="S92" s="92" t="str">
        <f>IF(ISBLANK('Recovery Options_FULL SCOPE'!R57),"",'Recovery Options_FULL SCOPE'!R57)</f>
        <v/>
      </c>
      <c r="T92" s="95" t="str">
        <f>IF(ISBLANK('Recovery Options_FULL SCOPE'!S57),"",'Recovery Options_FULL SCOPE'!S57)</f>
        <v/>
      </c>
      <c r="U92" s="94" t="str">
        <f>IF(ISBLANK('Recovery Options_FULL SCOPE'!T57),"",'Recovery Options_FULL SCOPE'!T57)</f>
        <v/>
      </c>
      <c r="V92" s="92" t="str">
        <f>IF(ISBLANK('Recovery Options_FULL SCOPE'!U57),"",'Recovery Options_FULL SCOPE'!U57)</f>
        <v/>
      </c>
      <c r="W92" s="94"/>
      <c r="X92" s="92"/>
    </row>
    <row r="93" spans="1:24" s="76" customFormat="1" ht="28.15" customHeight="1" x14ac:dyDescent="0.25">
      <c r="A93" s="334" t="str">
        <f>IF(ISBLANK('Recovery Options_FULL SCOPE'!A58),"",'Recovery Options_FULL SCOPE'!A58)</f>
        <v xml:space="preserve">9. </v>
      </c>
      <c r="B93" s="371" t="str">
        <f>IF(ISBLANK('Recovery Options_FULL SCOPE'!B58),"",'Recovery Options_FULL SCOPE'!B58)</f>
        <v>Change - in absolute terms</v>
      </c>
      <c r="C93" s="372"/>
      <c r="D93" s="96" t="str">
        <f>IF(ISBLANK('Recovery Options_FULL SCOPE'!C58),"",'Recovery Options_FULL SCOPE'!C58)</f>
        <v/>
      </c>
      <c r="E93" s="96" t="str">
        <f>IF(ISBLANK('Recovery Options_FULL SCOPE'!D58),"",'Recovery Options_FULL SCOPE'!D58)</f>
        <v/>
      </c>
      <c r="F93" s="82" t="str">
        <f>IF(ISBLANK('Recovery Options_FULL SCOPE'!E58),"",'Recovery Options_FULL SCOPE'!E58)</f>
        <v/>
      </c>
      <c r="G93" s="83" t="str">
        <f>IF(ISBLANK('Recovery Options_FULL SCOPE'!F58),"",'Recovery Options_FULL SCOPE'!F58)</f>
        <v/>
      </c>
      <c r="H93" s="83" t="str">
        <f>IF(ISBLANK('Recovery Options_FULL SCOPE'!G58),"",'Recovery Options_FULL SCOPE'!G58)</f>
        <v/>
      </c>
      <c r="I93" s="83" t="str">
        <f>IF(ISBLANK('Recovery Options_FULL SCOPE'!H58),"",'Recovery Options_FULL SCOPE'!H58)</f>
        <v/>
      </c>
      <c r="J93" s="83" t="str">
        <f>IF(ISBLANK('Recovery Options_FULL SCOPE'!I58),"",'Recovery Options_FULL SCOPE'!I58)</f>
        <v/>
      </c>
      <c r="K93" s="84" t="str">
        <f>IF(ISBLANK('Recovery Options_FULL SCOPE'!J58),"",'Recovery Options_FULL SCOPE'!J58)</f>
        <v/>
      </c>
      <c r="L93" s="85" t="str">
        <f>IF(ISBLANK('Recovery Options_FULL SCOPE'!K58),"",'Recovery Options_FULL SCOPE'!K58)</f>
        <v/>
      </c>
      <c r="M93" s="86" t="str">
        <f>IF(ISBLANK('Recovery Options_FULL SCOPE'!L58),"",'Recovery Options_FULL SCOPE'!L58)</f>
        <v/>
      </c>
      <c r="N93" s="86" t="str">
        <f>IF(ISBLANK('Recovery Options_FULL SCOPE'!M58),"",'Recovery Options_FULL SCOPE'!M58)</f>
        <v/>
      </c>
      <c r="O93" s="84" t="str">
        <f>IF(ISBLANK('Recovery Options_FULL SCOPE'!N58),"",'Recovery Options_FULL SCOPE'!N58)</f>
        <v/>
      </c>
      <c r="P93" s="85" t="str">
        <f>IF(ISBLANK('Recovery Options_FULL SCOPE'!O58),"",'Recovery Options_FULL SCOPE'!O58)</f>
        <v/>
      </c>
      <c r="Q93" s="86" t="str">
        <f>IF(ISBLANK('Recovery Options_FULL SCOPE'!P58),"",'Recovery Options_FULL SCOPE'!P58)</f>
        <v/>
      </c>
      <c r="R93" s="86" t="str">
        <f>IF(ISBLANK('Recovery Options_FULL SCOPE'!Q58),"",'Recovery Options_FULL SCOPE'!Q58)</f>
        <v/>
      </c>
      <c r="S93" s="84" t="str">
        <f>IF(ISBLANK('Recovery Options_FULL SCOPE'!R58),"",'Recovery Options_FULL SCOPE'!R58)</f>
        <v/>
      </c>
      <c r="T93" s="87" t="str">
        <f>IF(ISBLANK('Recovery Options_FULL SCOPE'!S58),"",'Recovery Options_FULL SCOPE'!S58)</f>
        <v/>
      </c>
      <c r="U93" s="86" t="str">
        <f>IF(ISBLANK('Recovery Options_FULL SCOPE'!T58),"",'Recovery Options_FULL SCOPE'!T58)</f>
        <v/>
      </c>
      <c r="V93" s="84" t="str">
        <f>IF(ISBLANK('Recovery Options_FULL SCOPE'!U58),"",'Recovery Options_FULL SCOPE'!U58)</f>
        <v/>
      </c>
      <c r="W93" s="86"/>
      <c r="X93" s="84"/>
    </row>
    <row r="94" spans="1:24" s="76" customFormat="1" ht="28.15" customHeight="1" thickBot="1" x14ac:dyDescent="0.3">
      <c r="A94" s="335" t="str">
        <f>IF(ISBLANK('Recovery Options_FULL SCOPE'!A59),"",'Recovery Options_FULL SCOPE'!A59)</f>
        <v/>
      </c>
      <c r="B94" s="386" t="str">
        <f>IF(ISBLANK('Recovery Options_FULL SCOPE'!B59),"",'Recovery Options_FULL SCOPE'!B59)</f>
        <v>Change - in bps</v>
      </c>
      <c r="C94" s="387"/>
      <c r="D94" s="88" t="str">
        <f>IF(ISBLANK('Recovery Options_FULL SCOPE'!C59),"",'Recovery Options_FULL SCOPE'!C59)</f>
        <v/>
      </c>
      <c r="E94" s="88" t="str">
        <f>IF(ISBLANK('Recovery Options_FULL SCOPE'!D59),"",'Recovery Options_FULL SCOPE'!D59)</f>
        <v/>
      </c>
      <c r="F94" s="89" t="str">
        <f>IF(ISBLANK('Recovery Options_FULL SCOPE'!E59),"",'Recovery Options_FULL SCOPE'!E59)</f>
        <v/>
      </c>
      <c r="G94" s="90" t="str">
        <f>IF(ISBLANK('Recovery Options_FULL SCOPE'!F59),"",'Recovery Options_FULL SCOPE'!F59)</f>
        <v/>
      </c>
      <c r="H94" s="91" t="str">
        <f>IF(ISBLANK('Recovery Options_FULL SCOPE'!G59),"",'Recovery Options_FULL SCOPE'!G59)</f>
        <v/>
      </c>
      <c r="I94" s="91" t="str">
        <f>IF(ISBLANK('Recovery Options_FULL SCOPE'!H59),"",'Recovery Options_FULL SCOPE'!H59)</f>
        <v/>
      </c>
      <c r="J94" s="91" t="str">
        <f>IF(ISBLANK('Recovery Options_FULL SCOPE'!I59),"",'Recovery Options_FULL SCOPE'!I59)</f>
        <v/>
      </c>
      <c r="K94" s="92" t="str">
        <f>IF(ISBLANK('Recovery Options_FULL SCOPE'!J59),"",'Recovery Options_FULL SCOPE'!J59)</f>
        <v/>
      </c>
      <c r="L94" s="93" t="str">
        <f>IF(ISBLANK('Recovery Options_FULL SCOPE'!K59),"",'Recovery Options_FULL SCOPE'!K59)</f>
        <v/>
      </c>
      <c r="M94" s="94" t="str">
        <f>IF(ISBLANK('Recovery Options_FULL SCOPE'!L59),"",'Recovery Options_FULL SCOPE'!L59)</f>
        <v/>
      </c>
      <c r="N94" s="94" t="str">
        <f>IF(ISBLANK('Recovery Options_FULL SCOPE'!M59),"",'Recovery Options_FULL SCOPE'!M59)</f>
        <v/>
      </c>
      <c r="O94" s="92" t="str">
        <f>IF(ISBLANK('Recovery Options_FULL SCOPE'!N59),"",'Recovery Options_FULL SCOPE'!N59)</f>
        <v/>
      </c>
      <c r="P94" s="93" t="str">
        <f>IF(ISBLANK('Recovery Options_FULL SCOPE'!O59),"",'Recovery Options_FULL SCOPE'!O59)</f>
        <v/>
      </c>
      <c r="Q94" s="94" t="str">
        <f>IF(ISBLANK('Recovery Options_FULL SCOPE'!P59),"",'Recovery Options_FULL SCOPE'!P59)</f>
        <v/>
      </c>
      <c r="R94" s="94" t="str">
        <f>IF(ISBLANK('Recovery Options_FULL SCOPE'!Q59),"",'Recovery Options_FULL SCOPE'!Q59)</f>
        <v/>
      </c>
      <c r="S94" s="92" t="str">
        <f>IF(ISBLANK('Recovery Options_FULL SCOPE'!R59),"",'Recovery Options_FULL SCOPE'!R59)</f>
        <v/>
      </c>
      <c r="T94" s="95" t="str">
        <f>IF(ISBLANK('Recovery Options_FULL SCOPE'!S59),"",'Recovery Options_FULL SCOPE'!S59)</f>
        <v/>
      </c>
      <c r="U94" s="94" t="str">
        <f>IF(ISBLANK('Recovery Options_FULL SCOPE'!T59),"",'Recovery Options_FULL SCOPE'!T59)</f>
        <v/>
      </c>
      <c r="V94" s="92" t="str">
        <f>IF(ISBLANK('Recovery Options_FULL SCOPE'!U59),"",'Recovery Options_FULL SCOPE'!U59)</f>
        <v/>
      </c>
      <c r="W94" s="94"/>
      <c r="X94" s="92"/>
    </row>
    <row r="95" spans="1:24" s="76" customFormat="1" ht="28.15" customHeight="1" x14ac:dyDescent="0.25">
      <c r="A95" s="334" t="str">
        <f>IF(ISBLANK('Recovery Options_FULL SCOPE'!A60),"",'Recovery Options_FULL SCOPE'!A60)</f>
        <v xml:space="preserve">10. </v>
      </c>
      <c r="B95" s="371" t="str">
        <f>IF(ISBLANK('Recovery Options_FULL SCOPE'!B60),"",'Recovery Options_FULL SCOPE'!B60)</f>
        <v>Change - in absolute terms</v>
      </c>
      <c r="C95" s="372"/>
      <c r="D95" s="81" t="str">
        <f>IF(ISBLANK('Recovery Options_FULL SCOPE'!C60),"",'Recovery Options_FULL SCOPE'!C60)</f>
        <v/>
      </c>
      <c r="E95" s="81" t="str">
        <f>IF(ISBLANK('Recovery Options_FULL SCOPE'!D60),"",'Recovery Options_FULL SCOPE'!D60)</f>
        <v/>
      </c>
      <c r="F95" s="97" t="str">
        <f>IF(ISBLANK('Recovery Options_FULL SCOPE'!E60),"",'Recovery Options_FULL SCOPE'!E60)</f>
        <v/>
      </c>
      <c r="G95" s="98" t="str">
        <f>IF(ISBLANK('Recovery Options_FULL SCOPE'!F60),"",'Recovery Options_FULL SCOPE'!F60)</f>
        <v/>
      </c>
      <c r="H95" s="98" t="str">
        <f>IF(ISBLANK('Recovery Options_FULL SCOPE'!G60),"",'Recovery Options_FULL SCOPE'!G60)</f>
        <v/>
      </c>
      <c r="I95" s="98" t="str">
        <f>IF(ISBLANK('Recovery Options_FULL SCOPE'!H60),"",'Recovery Options_FULL SCOPE'!H60)</f>
        <v/>
      </c>
      <c r="J95" s="98" t="str">
        <f>IF(ISBLANK('Recovery Options_FULL SCOPE'!I60),"",'Recovery Options_FULL SCOPE'!I60)</f>
        <v/>
      </c>
      <c r="K95" s="99" t="str">
        <f>IF(ISBLANK('Recovery Options_FULL SCOPE'!J60),"",'Recovery Options_FULL SCOPE'!J60)</f>
        <v/>
      </c>
      <c r="L95" s="97" t="str">
        <f>IF(ISBLANK('Recovery Options_FULL SCOPE'!K60),"",'Recovery Options_FULL SCOPE'!K60)</f>
        <v/>
      </c>
      <c r="M95" s="98" t="str">
        <f>IF(ISBLANK('Recovery Options_FULL SCOPE'!L60),"",'Recovery Options_FULL SCOPE'!L60)</f>
        <v/>
      </c>
      <c r="N95" s="98" t="str">
        <f>IF(ISBLANK('Recovery Options_FULL SCOPE'!M60),"",'Recovery Options_FULL SCOPE'!M60)</f>
        <v/>
      </c>
      <c r="O95" s="99" t="str">
        <f>IF(ISBLANK('Recovery Options_FULL SCOPE'!N60),"",'Recovery Options_FULL SCOPE'!N60)</f>
        <v/>
      </c>
      <c r="P95" s="97" t="str">
        <f>IF(ISBLANK('Recovery Options_FULL SCOPE'!O60),"",'Recovery Options_FULL SCOPE'!O60)</f>
        <v/>
      </c>
      <c r="Q95" s="98" t="str">
        <f>IF(ISBLANK('Recovery Options_FULL SCOPE'!P60),"",'Recovery Options_FULL SCOPE'!P60)</f>
        <v/>
      </c>
      <c r="R95" s="98" t="str">
        <f>IF(ISBLANK('Recovery Options_FULL SCOPE'!Q60),"",'Recovery Options_FULL SCOPE'!Q60)</f>
        <v/>
      </c>
      <c r="S95" s="99" t="str">
        <f>IF(ISBLANK('Recovery Options_FULL SCOPE'!R60),"",'Recovery Options_FULL SCOPE'!R60)</f>
        <v/>
      </c>
      <c r="T95" s="97" t="str">
        <f>IF(ISBLANK('Recovery Options_FULL SCOPE'!S60),"",'Recovery Options_FULL SCOPE'!S60)</f>
        <v/>
      </c>
      <c r="U95" s="98" t="str">
        <f>IF(ISBLANK('Recovery Options_FULL SCOPE'!T60),"",'Recovery Options_FULL SCOPE'!T60)</f>
        <v/>
      </c>
      <c r="V95" s="99" t="str">
        <f>IF(ISBLANK('Recovery Options_FULL SCOPE'!U60),"",'Recovery Options_FULL SCOPE'!U60)</f>
        <v/>
      </c>
      <c r="W95" s="97"/>
      <c r="X95" s="99"/>
    </row>
    <row r="96" spans="1:24" ht="28.15" customHeight="1" thickBot="1" x14ac:dyDescent="0.3">
      <c r="A96" s="335" t="str">
        <f>IF(ISBLANK('Recovery Options_FULL SCOPE'!A61),"",'Recovery Options_FULL SCOPE'!A61)</f>
        <v/>
      </c>
      <c r="B96" s="386" t="str">
        <f>IF(ISBLANK('Recovery Options_FULL SCOPE'!B61),"",'Recovery Options_FULL SCOPE'!B61)</f>
        <v>Change - in bps</v>
      </c>
      <c r="C96" s="387"/>
      <c r="D96" s="88" t="str">
        <f>IF(ISBLANK('Recovery Options_FULL SCOPE'!C61),"",'Recovery Options_FULL SCOPE'!C61)</f>
        <v/>
      </c>
      <c r="E96" s="88" t="str">
        <f>IF(ISBLANK('Recovery Options_FULL SCOPE'!D61),"",'Recovery Options_FULL SCOPE'!D61)</f>
        <v/>
      </c>
      <c r="F96" s="89" t="str">
        <f>IF(ISBLANK('Recovery Options_FULL SCOPE'!E61),"",'Recovery Options_FULL SCOPE'!E61)</f>
        <v/>
      </c>
      <c r="G96" s="90" t="str">
        <f>IF(ISBLANK('Recovery Options_FULL SCOPE'!F61),"",'Recovery Options_FULL SCOPE'!F61)</f>
        <v/>
      </c>
      <c r="H96" s="91" t="str">
        <f>IF(ISBLANK('Recovery Options_FULL SCOPE'!G61),"",'Recovery Options_FULL SCOPE'!G61)</f>
        <v/>
      </c>
      <c r="I96" s="91" t="str">
        <f>IF(ISBLANK('Recovery Options_FULL SCOPE'!H61),"",'Recovery Options_FULL SCOPE'!H61)</f>
        <v/>
      </c>
      <c r="J96" s="91" t="str">
        <f>IF(ISBLANK('Recovery Options_FULL SCOPE'!I61),"",'Recovery Options_FULL SCOPE'!I61)</f>
        <v/>
      </c>
      <c r="K96" s="92" t="str">
        <f>IF(ISBLANK('Recovery Options_FULL SCOPE'!J61),"",'Recovery Options_FULL SCOPE'!J61)</f>
        <v/>
      </c>
      <c r="L96" s="93" t="str">
        <f>IF(ISBLANK('Recovery Options_FULL SCOPE'!K61),"",'Recovery Options_FULL SCOPE'!K61)</f>
        <v/>
      </c>
      <c r="M96" s="94" t="str">
        <f>IF(ISBLANK('Recovery Options_FULL SCOPE'!L61),"",'Recovery Options_FULL SCOPE'!L61)</f>
        <v/>
      </c>
      <c r="N96" s="94" t="str">
        <f>IF(ISBLANK('Recovery Options_FULL SCOPE'!M61),"",'Recovery Options_FULL SCOPE'!M61)</f>
        <v/>
      </c>
      <c r="O96" s="92" t="str">
        <f>IF(ISBLANK('Recovery Options_FULL SCOPE'!N61),"",'Recovery Options_FULL SCOPE'!N61)</f>
        <v/>
      </c>
      <c r="P96" s="93" t="str">
        <f>IF(ISBLANK('Recovery Options_FULL SCOPE'!O61),"",'Recovery Options_FULL SCOPE'!O61)</f>
        <v/>
      </c>
      <c r="Q96" s="94" t="str">
        <f>IF(ISBLANK('Recovery Options_FULL SCOPE'!P61),"",'Recovery Options_FULL SCOPE'!P61)</f>
        <v/>
      </c>
      <c r="R96" s="94" t="str">
        <f>IF(ISBLANK('Recovery Options_FULL SCOPE'!Q61),"",'Recovery Options_FULL SCOPE'!Q61)</f>
        <v/>
      </c>
      <c r="S96" s="92" t="str">
        <f>IF(ISBLANK('Recovery Options_FULL SCOPE'!R61),"",'Recovery Options_FULL SCOPE'!R61)</f>
        <v/>
      </c>
      <c r="T96" s="95" t="str">
        <f>IF(ISBLANK('Recovery Options_FULL SCOPE'!S61),"",'Recovery Options_FULL SCOPE'!S61)</f>
        <v/>
      </c>
      <c r="U96" s="94" t="str">
        <f>IF(ISBLANK('Recovery Options_FULL SCOPE'!T61),"",'Recovery Options_FULL SCOPE'!T61)</f>
        <v/>
      </c>
      <c r="V96" s="92" t="str">
        <f>IF(ISBLANK('Recovery Options_FULL SCOPE'!U61),"",'Recovery Options_FULL SCOPE'!U61)</f>
        <v/>
      </c>
      <c r="W96" s="94"/>
      <c r="X96" s="92"/>
    </row>
    <row r="97" spans="1:22" x14ac:dyDescent="0.2">
      <c r="A97" s="100"/>
      <c r="B97" s="100"/>
      <c r="C97" s="44"/>
      <c r="D97" s="44"/>
      <c r="E97" s="44"/>
      <c r="F97" s="44"/>
    </row>
    <row r="98" spans="1:22" x14ac:dyDescent="0.2">
      <c r="A98" s="53" t="s">
        <v>236</v>
      </c>
      <c r="B98" s="53"/>
      <c r="C98" s="53"/>
      <c r="D98" s="53"/>
      <c r="E98" s="56"/>
      <c r="F98" s="56"/>
      <c r="G98" s="56"/>
      <c r="H98" s="56"/>
      <c r="I98" s="56"/>
    </row>
    <row r="99" spans="1:22" x14ac:dyDescent="0.2">
      <c r="C99" s="44"/>
      <c r="D99" s="44"/>
      <c r="E99" s="44"/>
      <c r="F99" s="44"/>
    </row>
    <row r="100" spans="1:22" ht="15.75" thickBot="1" x14ac:dyDescent="0.3">
      <c r="A100" s="101" t="s">
        <v>239</v>
      </c>
      <c r="B100" s="76"/>
      <c r="C100" s="44"/>
      <c r="D100" s="44"/>
      <c r="E100" s="44"/>
      <c r="F100" s="44"/>
    </row>
    <row r="101" spans="1:22" ht="26.65" customHeight="1" thickBot="1" x14ac:dyDescent="0.25">
      <c r="A101" s="347" t="s">
        <v>224</v>
      </c>
      <c r="B101" s="348"/>
      <c r="C101" s="347" t="s">
        <v>237</v>
      </c>
      <c r="D101" s="348"/>
      <c r="E101" s="44"/>
      <c r="F101" s="44"/>
    </row>
    <row r="102" spans="1:22" ht="25.5" customHeight="1" x14ac:dyDescent="0.2">
      <c r="A102" s="353" t="s">
        <v>238</v>
      </c>
      <c r="B102" s="354"/>
      <c r="C102" s="351" t="str">
        <f>IF(ISBLANK('Recovery Options_FULL SCOPE'!B19),"",'Recovery Options_FULL SCOPE'!B19)</f>
        <v/>
      </c>
      <c r="D102" s="352"/>
      <c r="E102" s="44"/>
      <c r="F102" s="44"/>
    </row>
    <row r="103" spans="1:22" ht="25.5" customHeight="1" x14ac:dyDescent="0.2">
      <c r="A103" s="355" t="s">
        <v>225</v>
      </c>
      <c r="B103" s="356"/>
      <c r="C103" s="345" t="str">
        <f>IF(ISBLANK('Recovery Options_FULL SCOPE'!B20),"",'Recovery Options_FULL SCOPE'!B20)</f>
        <v/>
      </c>
      <c r="D103" s="346"/>
      <c r="E103" s="44"/>
      <c r="F103" s="44"/>
    </row>
    <row r="104" spans="1:22" ht="25.5" customHeight="1" thickBot="1" x14ac:dyDescent="0.25">
      <c r="A104" s="357" t="s">
        <v>216</v>
      </c>
      <c r="B104" s="358"/>
      <c r="C104" s="349" t="str">
        <f>IF(ISBLANK('Recovery Options_FULL SCOPE'!B21),"",'Recovery Options_FULL SCOPE'!B21)</f>
        <v/>
      </c>
      <c r="D104" s="350"/>
      <c r="E104" s="44"/>
      <c r="F104" s="44"/>
    </row>
    <row r="105" spans="1:22" ht="14.25" x14ac:dyDescent="0.2">
      <c r="C105" s="44"/>
      <c r="D105" s="44"/>
      <c r="E105" s="44"/>
      <c r="F105" s="44"/>
      <c r="G105" s="55"/>
      <c r="H105" s="55"/>
      <c r="I105" s="55"/>
      <c r="J105" s="55"/>
      <c r="K105" s="55"/>
      <c r="L105" s="55"/>
      <c r="M105" s="55"/>
      <c r="N105" s="55"/>
      <c r="O105" s="55"/>
      <c r="P105" s="55"/>
      <c r="Q105" s="55"/>
      <c r="R105" s="55"/>
      <c r="S105" s="55"/>
      <c r="T105" s="55"/>
      <c r="U105" s="55"/>
      <c r="V105" s="55"/>
    </row>
    <row r="106" spans="1:22" s="74" customFormat="1" ht="23.65" customHeight="1" x14ac:dyDescent="0.2">
      <c r="A106" s="102" t="s">
        <v>331</v>
      </c>
      <c r="B106" s="102"/>
      <c r="C106" s="102"/>
      <c r="D106" s="102"/>
      <c r="E106" s="102"/>
      <c r="F106" s="102"/>
      <c r="G106" s="55"/>
      <c r="H106" s="55"/>
      <c r="I106" s="55"/>
      <c r="J106" s="55"/>
      <c r="K106" s="55"/>
      <c r="L106" s="55"/>
      <c r="M106" s="55"/>
      <c r="N106" s="55"/>
      <c r="O106" s="55"/>
      <c r="P106" s="55"/>
      <c r="Q106" s="55"/>
      <c r="R106" s="55"/>
      <c r="S106" s="55"/>
      <c r="T106" s="55"/>
      <c r="U106" s="55"/>
      <c r="V106" s="55"/>
    </row>
    <row r="107" spans="1:22" ht="14.25" x14ac:dyDescent="0.2">
      <c r="C107" s="44"/>
      <c r="D107" s="44"/>
      <c r="E107" s="44"/>
      <c r="F107" s="44"/>
      <c r="G107" s="55"/>
      <c r="H107" s="55"/>
      <c r="I107" s="55"/>
      <c r="J107" s="55"/>
      <c r="K107" s="55"/>
      <c r="L107" s="55"/>
      <c r="M107" s="55"/>
      <c r="N107" s="55"/>
      <c r="O107" s="55"/>
      <c r="P107" s="55"/>
      <c r="Q107" s="55"/>
      <c r="R107" s="55"/>
      <c r="S107" s="55"/>
      <c r="T107" s="55"/>
      <c r="U107" s="55"/>
      <c r="V107" s="55"/>
    </row>
    <row r="108" spans="1:22" ht="31.9" customHeight="1" x14ac:dyDescent="0.2">
      <c r="A108" s="390" t="s">
        <v>26</v>
      </c>
      <c r="B108" s="391"/>
      <c r="C108" s="103" t="s">
        <v>307</v>
      </c>
      <c r="D108" s="103" t="s">
        <v>308</v>
      </c>
      <c r="E108" s="103" t="s">
        <v>309</v>
      </c>
      <c r="F108" s="103" t="s">
        <v>310</v>
      </c>
      <c r="G108" s="55"/>
      <c r="H108" s="55"/>
      <c r="I108" s="55"/>
    </row>
    <row r="109" spans="1:22" s="55" customFormat="1" ht="14.25" x14ac:dyDescent="0.2">
      <c r="A109" s="104" t="s">
        <v>30</v>
      </c>
      <c r="B109" s="72"/>
      <c r="C109" s="72"/>
      <c r="D109" s="72"/>
      <c r="E109" s="72"/>
      <c r="F109" s="73"/>
    </row>
    <row r="110" spans="1:22" s="55" customFormat="1" ht="14.1" customHeight="1" x14ac:dyDescent="0.2">
      <c r="A110" s="388" t="str">
        <f>IF(ISBLANK(KRIs!A43),"",KRIs!A43)</f>
        <v>Common Equity Tier 1 ratio</v>
      </c>
      <c r="B110" s="389"/>
      <c r="C110" s="105" t="str">
        <f>IF(ISBLANK('Recovery Options_SIMPLIFIED'!C22),"",'Recovery Options_SIMPLIFIED'!C22)</f>
        <v/>
      </c>
      <c r="D110" s="105" t="str">
        <f>IF(ISBLANK('Recovery Options_SIMPLIFIED'!D22),"",'Recovery Options_SIMPLIFIED'!D22)</f>
        <v/>
      </c>
      <c r="E110" s="105" t="str">
        <f>IF(ISBLANK('Recovery Options_SIMPLIFIED'!E22),"",'Recovery Options_SIMPLIFIED'!E22)</f>
        <v/>
      </c>
      <c r="F110" s="105" t="str">
        <f>IF(ISBLANK('Recovery Options_SIMPLIFIED'!F22),"",'Recovery Options_SIMPLIFIED'!F22)</f>
        <v/>
      </c>
    </row>
    <row r="111" spans="1:22" s="55" customFormat="1" ht="14.25" x14ac:dyDescent="0.2">
      <c r="A111" s="388" t="str">
        <f>IF(ISBLANK(KRIs!A44),"",KRIs!A44)</f>
        <v>Total Capital ratio</v>
      </c>
      <c r="B111" s="389"/>
      <c r="C111" s="105" t="str">
        <f>IF(ISBLANK('Recovery Options_SIMPLIFIED'!C23),"",'Recovery Options_SIMPLIFIED'!C23)</f>
        <v/>
      </c>
      <c r="D111" s="105" t="str">
        <f>IF(ISBLANK('Recovery Options_SIMPLIFIED'!D23),"",'Recovery Options_SIMPLIFIED'!D23)</f>
        <v/>
      </c>
      <c r="E111" s="105" t="str">
        <f>IF(ISBLANK('Recovery Options_SIMPLIFIED'!E23),"",'Recovery Options_SIMPLIFIED'!E23)</f>
        <v/>
      </c>
      <c r="F111" s="105" t="str">
        <f>IF(ISBLANK('Recovery Options_SIMPLIFIED'!F23),"",'Recovery Options_SIMPLIFIED'!F23)</f>
        <v/>
      </c>
    </row>
    <row r="112" spans="1:22" s="55" customFormat="1" ht="14.25" x14ac:dyDescent="0.2">
      <c r="A112" s="388" t="str">
        <f>IF(ISBLANK(KRIs!A45),"",KRIs!A45)</f>
        <v/>
      </c>
      <c r="B112" s="389"/>
      <c r="C112" s="105" t="str">
        <f>IF(ISBLANK('Recovery Options_SIMPLIFIED'!C24),"",'Recovery Options_SIMPLIFIED'!C24)</f>
        <v/>
      </c>
      <c r="D112" s="105" t="str">
        <f>IF(ISBLANK('Recovery Options_SIMPLIFIED'!D24),"",'Recovery Options_SIMPLIFIED'!D24)</f>
        <v/>
      </c>
      <c r="E112" s="105" t="str">
        <f>IF(ISBLANK('Recovery Options_SIMPLIFIED'!E24),"",'Recovery Options_SIMPLIFIED'!E24)</f>
        <v/>
      </c>
      <c r="F112" s="105" t="str">
        <f>IF(ISBLANK('Recovery Options_SIMPLIFIED'!F24),"",'Recovery Options_SIMPLIFIED'!F24)</f>
        <v/>
      </c>
    </row>
    <row r="113" spans="1:6" s="55" customFormat="1" ht="14.25" x14ac:dyDescent="0.2">
      <c r="A113" s="388" t="str">
        <f>IF(ISBLANK(KRIs!A46),"",KRIs!A46)</f>
        <v/>
      </c>
      <c r="B113" s="389"/>
      <c r="C113" s="105" t="str">
        <f>IF(ISBLANK('Recovery Options_SIMPLIFIED'!C25),"",'Recovery Options_SIMPLIFIED'!C25)</f>
        <v/>
      </c>
      <c r="D113" s="105" t="str">
        <f>IF(ISBLANK('Recovery Options_SIMPLIFIED'!D25),"",'Recovery Options_SIMPLIFIED'!D25)</f>
        <v/>
      </c>
      <c r="E113" s="105" t="str">
        <f>IF(ISBLANK('Recovery Options_SIMPLIFIED'!E25),"",'Recovery Options_SIMPLIFIED'!E25)</f>
        <v/>
      </c>
      <c r="F113" s="105" t="str">
        <f>IF(ISBLANK('Recovery Options_SIMPLIFIED'!F25),"",'Recovery Options_SIMPLIFIED'!F25)</f>
        <v/>
      </c>
    </row>
    <row r="114" spans="1:6" s="55" customFormat="1" ht="14.25" x14ac:dyDescent="0.2">
      <c r="A114" s="388" t="str">
        <f>IF(ISBLANK(KRIs!A47),"",KRIs!A47)</f>
        <v/>
      </c>
      <c r="B114" s="389"/>
      <c r="C114" s="105" t="str">
        <f>IF(ISBLANK('Recovery Options_SIMPLIFIED'!C26),"",'Recovery Options_SIMPLIFIED'!C26)</f>
        <v/>
      </c>
      <c r="D114" s="105" t="str">
        <f>IF(ISBLANK('Recovery Options_SIMPLIFIED'!D26),"",'Recovery Options_SIMPLIFIED'!D26)</f>
        <v/>
      </c>
      <c r="E114" s="105" t="str">
        <f>IF(ISBLANK('Recovery Options_SIMPLIFIED'!E26),"",'Recovery Options_SIMPLIFIED'!E26)</f>
        <v/>
      </c>
      <c r="F114" s="105" t="str">
        <f>IF(ISBLANK('Recovery Options_SIMPLIFIED'!F26),"",'Recovery Options_SIMPLIFIED'!F26)</f>
        <v/>
      </c>
    </row>
    <row r="115" spans="1:6" s="55" customFormat="1" ht="14.25" x14ac:dyDescent="0.2">
      <c r="A115" s="388" t="str">
        <f>IF(ISBLANK(KRIs!A48),"",KRIs!A48)</f>
        <v/>
      </c>
      <c r="B115" s="389"/>
      <c r="C115" s="105" t="str">
        <f>IF(ISBLANK('Recovery Options_SIMPLIFIED'!C27),"",'Recovery Options_SIMPLIFIED'!C27)</f>
        <v/>
      </c>
      <c r="D115" s="105" t="str">
        <f>IF(ISBLANK('Recovery Options_SIMPLIFIED'!D27),"",'Recovery Options_SIMPLIFIED'!D27)</f>
        <v/>
      </c>
      <c r="E115" s="105" t="str">
        <f>IF(ISBLANK('Recovery Options_SIMPLIFIED'!E27),"",'Recovery Options_SIMPLIFIED'!E27)</f>
        <v/>
      </c>
      <c r="F115" s="105" t="str">
        <f>IF(ISBLANK('Recovery Options_SIMPLIFIED'!F27),"",'Recovery Options_SIMPLIFIED'!F27)</f>
        <v/>
      </c>
    </row>
    <row r="116" spans="1:6" s="55" customFormat="1" ht="14.25" x14ac:dyDescent="0.2">
      <c r="A116" s="106" t="s">
        <v>31</v>
      </c>
      <c r="B116" s="62"/>
      <c r="C116" s="62"/>
      <c r="D116" s="62"/>
      <c r="E116" s="62"/>
      <c r="F116" s="63"/>
    </row>
    <row r="117" spans="1:6" s="55" customFormat="1" ht="14.25" x14ac:dyDescent="0.2">
      <c r="A117" s="388" t="str">
        <f>IF(ISBLANK(KRIs!A50),"",KRIs!A50)</f>
        <v>Liquid Assets / Total Liabilities</v>
      </c>
      <c r="B117" s="389"/>
      <c r="C117" s="105" t="str">
        <f>IF(ISBLANK('Recovery Options_SIMPLIFIED'!C29),"",'Recovery Options_SIMPLIFIED'!C29)</f>
        <v/>
      </c>
      <c r="D117" s="105" t="str">
        <f>IF(ISBLANK('Recovery Options_SIMPLIFIED'!D29),"",'Recovery Options_SIMPLIFIED'!D29)</f>
        <v/>
      </c>
      <c r="E117" s="105" t="str">
        <f>IF(ISBLANK('Recovery Options_SIMPLIFIED'!E29),"",'Recovery Options_SIMPLIFIED'!E29)</f>
        <v/>
      </c>
      <c r="F117" s="105" t="str">
        <f>IF(ISBLANK('Recovery Options_SIMPLIFIED'!F29),"",'Recovery Options_SIMPLIFIED'!F29)</f>
        <v/>
      </c>
    </row>
    <row r="118" spans="1:6" s="55" customFormat="1" ht="14.25" x14ac:dyDescent="0.2">
      <c r="A118" s="388" t="str">
        <f>IF(ISBLANK(KRIs!A51),"",KRIs!A51)</f>
        <v>Liquid Assets / Off balance sheet liabilities</v>
      </c>
      <c r="B118" s="389"/>
      <c r="C118" s="105" t="str">
        <f>IF(ISBLANK('Recovery Options_SIMPLIFIED'!C30),"",'Recovery Options_SIMPLIFIED'!C30)</f>
        <v/>
      </c>
      <c r="D118" s="105" t="str">
        <f>IF(ISBLANK('Recovery Options_SIMPLIFIED'!D30),"",'Recovery Options_SIMPLIFIED'!D30)</f>
        <v/>
      </c>
      <c r="E118" s="105" t="str">
        <f>IF(ISBLANK('Recovery Options_SIMPLIFIED'!E30),"",'Recovery Options_SIMPLIFIED'!E30)</f>
        <v/>
      </c>
      <c r="F118" s="105" t="str">
        <f>IF(ISBLANK('Recovery Options_SIMPLIFIED'!F30),"",'Recovery Options_SIMPLIFIED'!F30)</f>
        <v/>
      </c>
    </row>
    <row r="119" spans="1:6" s="55" customFormat="1" ht="14.25" x14ac:dyDescent="0.2">
      <c r="A119" s="388" t="str">
        <f>IF(ISBLANK(KRIs!A52),"",KRIs!A52)</f>
        <v>Liquid Assets to FOH Requirement Ratio</v>
      </c>
      <c r="B119" s="389"/>
      <c r="C119" s="105" t="str">
        <f>IF(ISBLANK('Recovery Options_SIMPLIFIED'!C31),"",'Recovery Options_SIMPLIFIED'!C31)</f>
        <v/>
      </c>
      <c r="D119" s="105" t="str">
        <f>IF(ISBLANK('Recovery Options_SIMPLIFIED'!D31),"",'Recovery Options_SIMPLIFIED'!D31)</f>
        <v/>
      </c>
      <c r="E119" s="105" t="str">
        <f>IF(ISBLANK('Recovery Options_SIMPLIFIED'!E31),"",'Recovery Options_SIMPLIFIED'!E31)</f>
        <v/>
      </c>
      <c r="F119" s="105" t="str">
        <f>IF(ISBLANK('Recovery Options_SIMPLIFIED'!F31),"",'Recovery Options_SIMPLIFIED'!F31)</f>
        <v/>
      </c>
    </row>
    <row r="120" spans="1:6" s="55" customFormat="1" ht="14.25" x14ac:dyDescent="0.2">
      <c r="A120" s="388" t="str">
        <f>IF(ISBLANK(KRIs!A53),"",KRIs!A53)</f>
        <v/>
      </c>
      <c r="B120" s="389"/>
      <c r="C120" s="105" t="str">
        <f>IF(ISBLANK('Recovery Options_SIMPLIFIED'!C32),"",'Recovery Options_SIMPLIFIED'!C32)</f>
        <v/>
      </c>
      <c r="D120" s="105" t="str">
        <f>IF(ISBLANK('Recovery Options_SIMPLIFIED'!D32),"",'Recovery Options_SIMPLIFIED'!D32)</f>
        <v/>
      </c>
      <c r="E120" s="105" t="str">
        <f>IF(ISBLANK('Recovery Options_SIMPLIFIED'!E32),"",'Recovery Options_SIMPLIFIED'!E32)</f>
        <v/>
      </c>
      <c r="F120" s="105" t="str">
        <f>IF(ISBLANK('Recovery Options_SIMPLIFIED'!F32),"",'Recovery Options_SIMPLIFIED'!F32)</f>
        <v/>
      </c>
    </row>
    <row r="121" spans="1:6" s="55" customFormat="1" ht="14.1" customHeight="1" x14ac:dyDescent="0.2">
      <c r="A121" s="106" t="s">
        <v>32</v>
      </c>
      <c r="B121" s="62"/>
      <c r="C121" s="62"/>
      <c r="D121" s="62"/>
      <c r="E121" s="62"/>
      <c r="F121" s="63"/>
    </row>
    <row r="122" spans="1:6" s="55" customFormat="1" ht="14.25" x14ac:dyDescent="0.2">
      <c r="A122" s="388" t="str">
        <f>IF(ISBLANK(KRIs!A55),"",KRIs!A55)</f>
        <v xml:space="preserve">Return on Equity </v>
      </c>
      <c r="B122" s="389"/>
      <c r="C122" s="105" t="str">
        <f>IF(ISBLANK('Recovery Options_SIMPLIFIED'!C34),"",'Recovery Options_SIMPLIFIED'!C34)</f>
        <v/>
      </c>
      <c r="D122" s="105" t="str">
        <f>IF(ISBLANK('Recovery Options_SIMPLIFIED'!D34),"",'Recovery Options_SIMPLIFIED'!D34)</f>
        <v/>
      </c>
      <c r="E122" s="105" t="str">
        <f>IF(ISBLANK('Recovery Options_SIMPLIFIED'!E34),"",'Recovery Options_SIMPLIFIED'!E34)</f>
        <v/>
      </c>
      <c r="F122" s="105" t="str">
        <f>IF(ISBLANK('Recovery Options_SIMPLIFIED'!F34),"",'Recovery Options_SIMPLIFIED'!F34)</f>
        <v/>
      </c>
    </row>
    <row r="123" spans="1:6" s="55" customFormat="1" ht="14.25" x14ac:dyDescent="0.2">
      <c r="A123" s="388" t="str">
        <f>IF(ISBLANK(KRIs!A56),"",KRIs!A56)</f>
        <v>Significant operational-losses</v>
      </c>
      <c r="B123" s="389"/>
      <c r="C123" s="105" t="str">
        <f>IF(ISBLANK('Recovery Options_SIMPLIFIED'!C35),"",'Recovery Options_SIMPLIFIED'!C35)</f>
        <v/>
      </c>
      <c r="D123" s="105" t="str">
        <f>IF(ISBLANK('Recovery Options_SIMPLIFIED'!D35),"",'Recovery Options_SIMPLIFIED'!D35)</f>
        <v/>
      </c>
      <c r="E123" s="105" t="str">
        <f>IF(ISBLANK('Recovery Options_SIMPLIFIED'!E35),"",'Recovery Options_SIMPLIFIED'!E35)</f>
        <v/>
      </c>
      <c r="F123" s="105" t="str">
        <f>IF(ISBLANK('Recovery Options_SIMPLIFIED'!F35),"",'Recovery Options_SIMPLIFIED'!F35)</f>
        <v/>
      </c>
    </row>
    <row r="124" spans="1:6" s="55" customFormat="1" ht="14.25" x14ac:dyDescent="0.2">
      <c r="A124" s="388" t="str">
        <f>IF(ISBLANK(KRIs!A57),"",KRIs!A57)</f>
        <v/>
      </c>
      <c r="B124" s="389"/>
      <c r="C124" s="105" t="str">
        <f>IF(ISBLANK('Recovery Options_SIMPLIFIED'!C36),"",'Recovery Options_SIMPLIFIED'!C36)</f>
        <v/>
      </c>
      <c r="D124" s="105" t="str">
        <f>IF(ISBLANK('Recovery Options_SIMPLIFIED'!D36),"",'Recovery Options_SIMPLIFIED'!D36)</f>
        <v/>
      </c>
      <c r="E124" s="105" t="str">
        <f>IF(ISBLANK('Recovery Options_SIMPLIFIED'!E36),"",'Recovery Options_SIMPLIFIED'!E36)</f>
        <v/>
      </c>
      <c r="F124" s="105" t="str">
        <f>IF(ISBLANK('Recovery Options_SIMPLIFIED'!F36),"",'Recovery Options_SIMPLIFIED'!F36)</f>
        <v/>
      </c>
    </row>
    <row r="125" spans="1:6" s="55" customFormat="1" ht="14.25" x14ac:dyDescent="0.2">
      <c r="A125" s="388" t="str">
        <f>IF(ISBLANK(KRIs!A58),"",KRIs!A58)</f>
        <v/>
      </c>
      <c r="B125" s="389"/>
      <c r="C125" s="105" t="str">
        <f>IF(ISBLANK('Recovery Options_SIMPLIFIED'!C37),"",'Recovery Options_SIMPLIFIED'!C37)</f>
        <v/>
      </c>
      <c r="D125" s="105" t="str">
        <f>IF(ISBLANK('Recovery Options_SIMPLIFIED'!D37),"",'Recovery Options_SIMPLIFIED'!D37)</f>
        <v/>
      </c>
      <c r="E125" s="105" t="str">
        <f>IF(ISBLANK('Recovery Options_SIMPLIFIED'!E37),"",'Recovery Options_SIMPLIFIED'!E37)</f>
        <v/>
      </c>
      <c r="F125" s="105" t="str">
        <f>IF(ISBLANK('Recovery Options_SIMPLIFIED'!F37),"",'Recovery Options_SIMPLIFIED'!F37)</f>
        <v/>
      </c>
    </row>
    <row r="126" spans="1:6" s="55" customFormat="1" ht="14.25" x14ac:dyDescent="0.2">
      <c r="A126" s="107" t="s">
        <v>33</v>
      </c>
      <c r="B126" s="62"/>
      <c r="C126" s="62"/>
      <c r="D126" s="62"/>
      <c r="E126" s="62"/>
      <c r="F126" s="63"/>
    </row>
    <row r="127" spans="1:6" s="55" customFormat="1" ht="14.25" x14ac:dyDescent="0.2">
      <c r="A127" s="388" t="str">
        <f>IF(ISBLANK(KRIs!A60),"",KRIs!A60)</f>
        <v/>
      </c>
      <c r="B127" s="389"/>
      <c r="C127" s="105" t="str">
        <f>IF(ISBLANK('Recovery Options_SIMPLIFIED'!C39),"",'Recovery Options_SIMPLIFIED'!C39)</f>
        <v/>
      </c>
      <c r="D127" s="105" t="str">
        <f>IF(ISBLANK('Recovery Options_SIMPLIFIED'!D39),"",'Recovery Options_SIMPLIFIED'!D39)</f>
        <v/>
      </c>
      <c r="E127" s="105" t="str">
        <f>IF(ISBLANK('Recovery Options_SIMPLIFIED'!E39),"",'Recovery Options_SIMPLIFIED'!E39)</f>
        <v/>
      </c>
      <c r="F127" s="105" t="str">
        <f>IF(ISBLANK('Recovery Options_SIMPLIFIED'!F39),"",'Recovery Options_SIMPLIFIED'!F39)</f>
        <v/>
      </c>
    </row>
    <row r="128" spans="1:6" s="55" customFormat="1" ht="14.25" x14ac:dyDescent="0.2">
      <c r="A128" s="388" t="str">
        <f>IF(ISBLANK(KRIs!A61),"",KRIs!A61)</f>
        <v/>
      </c>
      <c r="B128" s="389"/>
      <c r="C128" s="105" t="str">
        <f>IF(ISBLANK('Recovery Options_SIMPLIFIED'!C40),"",'Recovery Options_SIMPLIFIED'!C40)</f>
        <v/>
      </c>
      <c r="D128" s="105" t="str">
        <f>IF(ISBLANK('Recovery Options_SIMPLIFIED'!D40),"",'Recovery Options_SIMPLIFIED'!D40)</f>
        <v/>
      </c>
      <c r="E128" s="105" t="str">
        <f>IF(ISBLANK('Recovery Options_SIMPLIFIED'!E40),"",'Recovery Options_SIMPLIFIED'!E40)</f>
        <v/>
      </c>
      <c r="F128" s="105" t="str">
        <f>IF(ISBLANK('Recovery Options_SIMPLIFIED'!F40),"",'Recovery Options_SIMPLIFIED'!F40)</f>
        <v/>
      </c>
    </row>
    <row r="129" spans="1:6" s="55" customFormat="1" ht="14.25" x14ac:dyDescent="0.2">
      <c r="A129" s="388" t="str">
        <f>IF(ISBLANK(KRIs!A62),"",KRIs!A62)</f>
        <v/>
      </c>
      <c r="B129" s="389"/>
      <c r="C129" s="105" t="str">
        <f>IF(ISBLANK('Recovery Options_SIMPLIFIED'!C41),"",'Recovery Options_SIMPLIFIED'!C41)</f>
        <v/>
      </c>
      <c r="D129" s="105" t="str">
        <f>IF(ISBLANK('Recovery Options_SIMPLIFIED'!D41),"",'Recovery Options_SIMPLIFIED'!D41)</f>
        <v/>
      </c>
      <c r="E129" s="105" t="str">
        <f>IF(ISBLANK('Recovery Options_SIMPLIFIED'!E41),"",'Recovery Options_SIMPLIFIED'!E41)</f>
        <v/>
      </c>
      <c r="F129" s="105" t="str">
        <f>IF(ISBLANK('Recovery Options_SIMPLIFIED'!F41),"",'Recovery Options_SIMPLIFIED'!F41)</f>
        <v/>
      </c>
    </row>
    <row r="130" spans="1:6" s="55" customFormat="1" ht="14.25" x14ac:dyDescent="0.2"/>
    <row r="131" spans="1:6" s="55" customFormat="1" ht="14.25" x14ac:dyDescent="0.2"/>
    <row r="132" spans="1:6" s="55" customFormat="1" ht="14.25" x14ac:dyDescent="0.2"/>
    <row r="133" spans="1:6" s="55" customFormat="1" ht="14.25" x14ac:dyDescent="0.2"/>
    <row r="134" spans="1:6" s="55" customFormat="1" ht="14.25" x14ac:dyDescent="0.2"/>
    <row r="135" spans="1:6" s="55" customFormat="1" ht="14.25" x14ac:dyDescent="0.2"/>
    <row r="136" spans="1:6" s="55" customFormat="1" ht="14.25" x14ac:dyDescent="0.2"/>
    <row r="137" spans="1:6" s="55" customFormat="1" ht="14.25" x14ac:dyDescent="0.2"/>
  </sheetData>
  <sheetProtection algorithmName="SHA-512" hashValue="t/JSbuC/HYdJdZTzcs2TCtRz7INI0TT9Tr6nOOuO4LEL73TdboNlYeg+/jJdDwHcZnCPiRloX4xi7X/i4U9mjg==" saltValue="fHlROxmYZrpOslZvEK7B7Q==" spinCount="100000" sheet="1" objects="1" scenarios="1"/>
  <protectedRanges>
    <protectedRange sqref="A17:A22 A24:A27 A29:A32 A34:A36 C34:F36 C29:F32 C24:F27 A43:A48 A50:A53 A55:A58 A60:A62 C17:F22" name="Bereich1_1_1"/>
    <protectedRange sqref="F76:V76" name="Bereich1_1_1_1"/>
    <protectedRange sqref="G111:I120 G122:I127 C130:I132 A135:A136 A131:A132 C134:I136 G129:I129" name="Bereich1_1_2_1"/>
    <protectedRange sqref="A130" name="Bereich1_3_2_1"/>
    <protectedRange sqref="A134" name="Bereich1_4_2_1"/>
  </protectedRanges>
  <mergeCells count="115">
    <mergeCell ref="A128:B128"/>
    <mergeCell ref="A129:B129"/>
    <mergeCell ref="A114:B114"/>
    <mergeCell ref="A115:B115"/>
    <mergeCell ref="A119:B119"/>
    <mergeCell ref="A120:B120"/>
    <mergeCell ref="A124:B124"/>
    <mergeCell ref="A125:B125"/>
    <mergeCell ref="A41:B41"/>
    <mergeCell ref="A117:B117"/>
    <mergeCell ref="A118:B118"/>
    <mergeCell ref="A127:B127"/>
    <mergeCell ref="A123:B123"/>
    <mergeCell ref="A43:B43"/>
    <mergeCell ref="A44:B44"/>
    <mergeCell ref="A45:B45"/>
    <mergeCell ref="A71:V71"/>
    <mergeCell ref="T75:V75"/>
    <mergeCell ref="P75:S75"/>
    <mergeCell ref="A52:B52"/>
    <mergeCell ref="A53:B53"/>
    <mergeCell ref="A54:B54"/>
    <mergeCell ref="A55:B55"/>
    <mergeCell ref="A61:B61"/>
    <mergeCell ref="E75:E76"/>
    <mergeCell ref="B78:C78"/>
    <mergeCell ref="B80:C80"/>
    <mergeCell ref="B91:C91"/>
    <mergeCell ref="B93:C93"/>
    <mergeCell ref="B92:C92"/>
    <mergeCell ref="A112:B112"/>
    <mergeCell ref="A113:B113"/>
    <mergeCell ref="A122:B122"/>
    <mergeCell ref="B96:C96"/>
    <mergeCell ref="A108:B108"/>
    <mergeCell ref="A110:B110"/>
    <mergeCell ref="A111:B111"/>
    <mergeCell ref="B82:C82"/>
    <mergeCell ref="B84:C84"/>
    <mergeCell ref="B86:C86"/>
    <mergeCell ref="B88:C88"/>
    <mergeCell ref="B90:C90"/>
    <mergeCell ref="B95:C95"/>
    <mergeCell ref="B94:C94"/>
    <mergeCell ref="A89:A90"/>
    <mergeCell ref="A91:A92"/>
    <mergeCell ref="A93:A94"/>
    <mergeCell ref="A95:A96"/>
    <mergeCell ref="A1:B1"/>
    <mergeCell ref="A25:B25"/>
    <mergeCell ref="A26:B26"/>
    <mergeCell ref="A6:G6"/>
    <mergeCell ref="A64:F64"/>
    <mergeCell ref="A15:B15"/>
    <mergeCell ref="A17:B17"/>
    <mergeCell ref="A18:B18"/>
    <mergeCell ref="A19:B19"/>
    <mergeCell ref="A20:B20"/>
    <mergeCell ref="A21:B21"/>
    <mergeCell ref="A22:B22"/>
    <mergeCell ref="A24:B24"/>
    <mergeCell ref="A35:B35"/>
    <mergeCell ref="A36:B36"/>
    <mergeCell ref="A23:B23"/>
    <mergeCell ref="A28:B28"/>
    <mergeCell ref="A33:B33"/>
    <mergeCell ref="A27:B27"/>
    <mergeCell ref="A29:B29"/>
    <mergeCell ref="A31:B31"/>
    <mergeCell ref="A30:B30"/>
    <mergeCell ref="A32:B32"/>
    <mergeCell ref="A34:B34"/>
    <mergeCell ref="W75:W76"/>
    <mergeCell ref="X75:X76"/>
    <mergeCell ref="A46:B46"/>
    <mergeCell ref="C103:D103"/>
    <mergeCell ref="A101:B101"/>
    <mergeCell ref="C101:D101"/>
    <mergeCell ref="C104:D104"/>
    <mergeCell ref="C102:D102"/>
    <mergeCell ref="A102:B102"/>
    <mergeCell ref="A103:B103"/>
    <mergeCell ref="A104:B104"/>
    <mergeCell ref="A65:F65"/>
    <mergeCell ref="A66:F69"/>
    <mergeCell ref="B87:C87"/>
    <mergeCell ref="B89:C89"/>
    <mergeCell ref="A73:V73"/>
    <mergeCell ref="B85:C85"/>
    <mergeCell ref="B79:C79"/>
    <mergeCell ref="B81:C81"/>
    <mergeCell ref="B83:C83"/>
    <mergeCell ref="B75:C76"/>
    <mergeCell ref="B77:C77"/>
    <mergeCell ref="F75:K75"/>
    <mergeCell ref="L75:O75"/>
    <mergeCell ref="D75:D76"/>
    <mergeCell ref="A75:A76"/>
    <mergeCell ref="A77:A78"/>
    <mergeCell ref="A62:B62"/>
    <mergeCell ref="A56:B56"/>
    <mergeCell ref="A57:B57"/>
    <mergeCell ref="A58:B58"/>
    <mergeCell ref="A59:B59"/>
    <mergeCell ref="A60:B60"/>
    <mergeCell ref="A79:A80"/>
    <mergeCell ref="A81:A82"/>
    <mergeCell ref="A83:A84"/>
    <mergeCell ref="A85:A86"/>
    <mergeCell ref="A87:A88"/>
    <mergeCell ref="A47:B47"/>
    <mergeCell ref="A48:B48"/>
    <mergeCell ref="A49:B49"/>
    <mergeCell ref="A50:B50"/>
    <mergeCell ref="A51:B51"/>
  </mergeCells>
  <conditionalFormatting sqref="A17:B22 A24:B27 A29:B32 A34:B36">
    <cfRule type="expression" dxfId="36" priority="4">
      <formula>A17=""</formula>
    </cfRule>
  </conditionalFormatting>
  <conditionalFormatting sqref="A43:B48 A50:B53 A55:B58 A60:B62">
    <cfRule type="expression" dxfId="35" priority="3">
      <formula>A43=""</formula>
    </cfRule>
  </conditionalFormatting>
  <conditionalFormatting sqref="A110:B115 A117:B120 A122:B125 A127:B129">
    <cfRule type="expression" dxfId="34" priority="1">
      <formula>A110=""</formula>
    </cfRule>
  </conditionalFormatting>
  <conditionalFormatting sqref="C110">
    <cfRule type="expression" dxfId="30" priority="164">
      <formula>IF(C110&gt;#REF!,"TRUE","FALSE")</formula>
    </cfRule>
  </conditionalFormatting>
  <conditionalFormatting sqref="C111:D115">
    <cfRule type="expression" dxfId="29" priority="39">
      <formula>IF(C111&gt;#REF!,"TRUE","FALSE")</formula>
    </cfRule>
  </conditionalFormatting>
  <conditionalFormatting sqref="C43:E48">
    <cfRule type="expression" dxfId="28" priority="162">
      <formula>IF(C43&gt;#REF!,"TRUE","FALSE")</formula>
    </cfRule>
  </conditionalFormatting>
  <conditionalFormatting sqref="C50:E53">
    <cfRule type="expression" dxfId="27" priority="153">
      <formula>IF(C50&gt;#REF!,"TRUE","FALSE")</formula>
    </cfRule>
  </conditionalFormatting>
  <conditionalFormatting sqref="C55:E58">
    <cfRule type="expression" dxfId="26" priority="152">
      <formula>IF(C55&gt;#REF!,"TRUE","FALSE")</formula>
    </cfRule>
  </conditionalFormatting>
  <conditionalFormatting sqref="C60:E62">
    <cfRule type="expression" dxfId="25" priority="151">
      <formula>IF(C60&gt;#REF!,"TRUE","FALSE")</formula>
    </cfRule>
  </conditionalFormatting>
  <conditionalFormatting sqref="C117:F120">
    <cfRule type="expression" dxfId="24" priority="26">
      <formula>IF(C117&gt;#REF!,"TRUE","FALSE")</formula>
    </cfRule>
  </conditionalFormatting>
  <conditionalFormatting sqref="C122:F125">
    <cfRule type="expression" dxfId="23" priority="14">
      <formula>IF(C122&gt;#REF!,"TRUE","FALSE")</formula>
    </cfRule>
  </conditionalFormatting>
  <conditionalFormatting sqref="C127:F129">
    <cfRule type="expression" dxfId="22" priority="5">
      <formula>IF(C127&gt;#REF!,"TRUE","FALSE")</formula>
    </cfRule>
  </conditionalFormatting>
  <conditionalFormatting sqref="D110">
    <cfRule type="expression" dxfId="21" priority="148">
      <formula>IF(D110&gt;#REF!,"TRUE","FALSE")</formula>
    </cfRule>
  </conditionalFormatting>
  <conditionalFormatting sqref="E110:F115">
    <cfRule type="expression" dxfId="20" priority="38">
      <formula>IF(E110&gt;#REF!,"TRUE","FALSE")</formula>
    </cfRule>
  </conditionalFormatting>
  <conditionalFormatting sqref="F108:F109 F116 F121 F126">
    <cfRule type="expression" dxfId="19" priority="163">
      <formula>IF(#REF!="",TRUE,FALSE)</formula>
    </cfRule>
  </conditionalFormatting>
  <conditionalFormatting sqref="F76:V76">
    <cfRule type="expression" dxfId="18" priority="2">
      <formula>F76=""</formula>
    </cfRule>
  </conditionalFormatting>
  <dataValidations count="1">
    <dataValidation allowBlank="1" showErrorMessage="1" prompt="Add additional capital KRIs, if such addition is relevant to the CIF's business" sqref="C134:I136 A135:A136 A131:A132 G111:I120 G122:I127 G129:I132 C130:F132" xr:uid="{00000000-0002-0000-0300-000000000000}"/>
  </dataValidations>
  <pageMargins left="0.7" right="0.7" top="0.75" bottom="0.75" header="0.3" footer="0.3"/>
  <pageSetup scale="29" orientation="portrait" r:id="rId1"/>
  <ignoredErrors>
    <ignoredError sqref="A19:F20 A22:F36 B21:E21 B17:C17 E17:F17 A18:C18 E18:F18"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36" id="{F1EBBCC7-C756-4C8F-B3FA-9321DE598B7B}">
            <xm:f>IF('Recovery Options_FULL SCOPE'!$B$26=1,TRUE,FALSE)</xm:f>
            <x14:dxf>
              <border>
                <bottom style="thin">
                  <color rgb="FF31869B"/>
                </bottom>
                <vertical/>
                <horizontal/>
              </border>
            </x14:dxf>
          </x14:cfRule>
          <x14:cfRule type="expression" priority="137" id="{59025FF0-CBF5-431A-8D9F-5893EA25CE95}">
            <xm:f>IF('Recovery Options_FULL SCOPE'!$B$26="",TRUE,FALSE)</xm:f>
            <x14:dxf>
              <font>
                <color theme="0"/>
              </font>
              <fill>
                <patternFill>
                  <bgColor theme="0"/>
                </patternFill>
              </fill>
              <border>
                <left style="thin">
                  <color theme="0"/>
                </left>
                <right style="thin">
                  <color theme="0"/>
                </right>
                <top style="thin">
                  <color theme="0"/>
                </top>
                <bottom style="thin">
                  <color theme="0"/>
                </bottom>
                <vertical/>
                <horizontal/>
              </border>
            </x14:dxf>
          </x14:cfRule>
          <x14:cfRule type="expression" priority="138" id="{43CCCFB9-57CF-481A-8853-CB051C97ABDC}">
            <xm:f>IF('Recovery Options_FULL SCOPE'!$B$26="",TRUE,FALSE)</xm:f>
            <x14:dxf>
              <font>
                <color theme="0"/>
              </font>
              <fill>
                <patternFill>
                  <bgColor theme="0"/>
                </patternFill>
              </fill>
              <border>
                <left/>
                <right/>
                <top/>
                <bottom/>
                <vertical/>
                <horizontal/>
              </border>
            </x14:dxf>
          </x14:cfRule>
          <xm:sqref>A77</xm:sqref>
        </x14:conditionalFormatting>
        <x14:conditionalFormatting xmlns:xm="http://schemas.microsoft.com/office/excel/2006/main">
          <x14:cfRule type="expression" priority="128" id="{80E572D4-FF10-4CE3-9616-0806EC828136}">
            <xm:f>IF('Recovery Options_FULL SCOPE'!$B$26="",TRUE,FALSE)</xm:f>
            <x14:dxf>
              <font>
                <color theme="0"/>
              </font>
              <fill>
                <patternFill>
                  <bgColor theme="0"/>
                </patternFill>
              </fill>
              <border>
                <left style="thin">
                  <color theme="0"/>
                </left>
                <right style="thin">
                  <color theme="0"/>
                </right>
                <top style="thin">
                  <color theme="0"/>
                </top>
                <bottom style="thin">
                  <color theme="0"/>
                </bottom>
                <vertical/>
                <horizontal/>
              </border>
            </x14:dxf>
          </x14:cfRule>
          <x14:cfRule type="expression" priority="127" id="{560EE19E-952A-4090-A526-C719A2367F9A}">
            <xm:f>IF('Recovery Options_FULL SCOPE'!$B$26=1,TRUE,FALSE)</xm:f>
            <x14:dxf>
              <border>
                <bottom style="thin">
                  <color rgb="FF31869B"/>
                </bottom>
                <vertical/>
                <horizontal/>
              </border>
            </x14:dxf>
          </x14:cfRule>
          <x14:cfRule type="expression" priority="129" id="{C94AC43A-A6C3-41B3-8FDC-059B9531E109}">
            <xm:f>IF('Recovery Options_FULL SCOPE'!$B$26="",TRUE,FALSE)</xm:f>
            <x14:dxf>
              <font>
                <color theme="0"/>
              </font>
              <fill>
                <patternFill>
                  <bgColor theme="0"/>
                </patternFill>
              </fill>
              <border>
                <left/>
                <right/>
                <top/>
                <bottom/>
                <vertical/>
                <horizontal/>
              </border>
            </x14:dxf>
          </x14:cfRule>
          <xm:sqref>A79</xm:sqref>
        </x14:conditionalFormatting>
        <x14:conditionalFormatting xmlns:xm="http://schemas.microsoft.com/office/excel/2006/main">
          <x14:cfRule type="expression" priority="123" id="{A7F9C83F-0CB7-4225-8B9D-986F50C9E46E}">
            <xm:f>IF('Recovery Options_FULL SCOPE'!$B$26="",TRUE,FALSE)</xm:f>
            <x14:dxf>
              <font>
                <color theme="0"/>
              </font>
              <fill>
                <patternFill>
                  <bgColor theme="0"/>
                </patternFill>
              </fill>
              <border>
                <left/>
                <right/>
                <top/>
                <bottom/>
                <vertical/>
                <horizontal/>
              </border>
            </x14:dxf>
          </x14:cfRule>
          <x14:cfRule type="expression" priority="122" id="{B467225C-D453-499A-9537-CDDA2D27408E}">
            <xm:f>IF('Recovery Options_FULL SCOPE'!$B$26="",TRUE,FALSE)</xm:f>
            <x14:dxf>
              <font>
                <color theme="0"/>
              </font>
              <fill>
                <patternFill>
                  <bgColor theme="0"/>
                </patternFill>
              </fill>
              <border>
                <left style="thin">
                  <color theme="0"/>
                </left>
                <right style="thin">
                  <color theme="0"/>
                </right>
                <top style="thin">
                  <color theme="0"/>
                </top>
                <bottom style="thin">
                  <color theme="0"/>
                </bottom>
                <vertical/>
                <horizontal/>
              </border>
            </x14:dxf>
          </x14:cfRule>
          <x14:cfRule type="expression" priority="121" id="{3DAB23CC-B677-48FE-9D01-B2595CA9F2B9}">
            <xm:f>IF('Recovery Options_FULL SCOPE'!$B$26=1,TRUE,FALSE)</xm:f>
            <x14:dxf>
              <border>
                <bottom style="thin">
                  <color rgb="FF31869B"/>
                </bottom>
                <vertical/>
                <horizontal/>
              </border>
            </x14:dxf>
          </x14:cfRule>
          <xm:sqref>A81</xm:sqref>
        </x14:conditionalFormatting>
        <x14:conditionalFormatting xmlns:xm="http://schemas.microsoft.com/office/excel/2006/main">
          <x14:cfRule type="expression" priority="116" id="{A64D2534-FC0D-4DB8-9A42-B346085A1A04}">
            <xm:f>IF('Recovery Options_FULL SCOPE'!$B$26="",TRUE,FALSE)</xm:f>
            <x14:dxf>
              <font>
                <color theme="0"/>
              </font>
              <fill>
                <patternFill>
                  <bgColor theme="0"/>
                </patternFill>
              </fill>
              <border>
                <left style="thin">
                  <color theme="0"/>
                </left>
                <right style="thin">
                  <color theme="0"/>
                </right>
                <top style="thin">
                  <color theme="0"/>
                </top>
                <bottom style="thin">
                  <color theme="0"/>
                </bottom>
                <vertical/>
                <horizontal/>
              </border>
            </x14:dxf>
          </x14:cfRule>
          <x14:cfRule type="expression" priority="115" id="{9A8A0BE5-DD73-4304-9DE1-E352B19B3BC7}">
            <xm:f>IF('Recovery Options_FULL SCOPE'!$B$26=1,TRUE,FALSE)</xm:f>
            <x14:dxf>
              <border>
                <bottom style="thin">
                  <color rgb="FF31869B"/>
                </bottom>
                <vertical/>
                <horizontal/>
              </border>
            </x14:dxf>
          </x14:cfRule>
          <x14:cfRule type="expression" priority="117" id="{577B6337-EF4A-4B27-81CA-0BD39861C2AF}">
            <xm:f>IF('Recovery Options_FULL SCOPE'!$B$26="",TRUE,FALSE)</xm:f>
            <x14:dxf>
              <font>
                <color theme="0"/>
              </font>
              <fill>
                <patternFill>
                  <bgColor theme="0"/>
                </patternFill>
              </fill>
              <border>
                <left/>
                <right/>
                <top/>
                <bottom/>
                <vertical/>
                <horizontal/>
              </border>
            </x14:dxf>
          </x14:cfRule>
          <xm:sqref>A83</xm:sqref>
        </x14:conditionalFormatting>
        <x14:conditionalFormatting xmlns:xm="http://schemas.microsoft.com/office/excel/2006/main">
          <x14:cfRule type="expression" priority="111" id="{88B31528-E05A-4C34-8A19-87AE1308D12E}">
            <xm:f>IF('Recovery Options_FULL SCOPE'!$B$26="",TRUE,FALSE)</xm:f>
            <x14:dxf>
              <font>
                <color theme="0"/>
              </font>
              <fill>
                <patternFill>
                  <bgColor theme="0"/>
                </patternFill>
              </fill>
              <border>
                <left/>
                <right/>
                <top/>
                <bottom/>
                <vertical/>
                <horizontal/>
              </border>
            </x14:dxf>
          </x14:cfRule>
          <x14:cfRule type="expression" priority="110" id="{37CDAB5B-71E2-4B97-90CB-E07A97754E15}">
            <xm:f>IF('Recovery Options_FULL SCOPE'!$B$26="",TRUE,FALSE)</xm:f>
            <x14:dxf>
              <font>
                <color theme="0"/>
              </font>
              <fill>
                <patternFill>
                  <bgColor theme="0"/>
                </patternFill>
              </fill>
              <border>
                <left style="thin">
                  <color theme="0"/>
                </left>
                <right style="thin">
                  <color theme="0"/>
                </right>
                <top style="thin">
                  <color theme="0"/>
                </top>
                <bottom style="thin">
                  <color theme="0"/>
                </bottom>
                <vertical/>
                <horizontal/>
              </border>
            </x14:dxf>
          </x14:cfRule>
          <x14:cfRule type="expression" priority="109" id="{B595BDDA-4F92-4B41-A59D-377D01C437AD}">
            <xm:f>IF('Recovery Options_FULL SCOPE'!$B$26=1,TRUE,FALSE)</xm:f>
            <x14:dxf>
              <border>
                <bottom style="thin">
                  <color rgb="FF31869B"/>
                </bottom>
                <vertical/>
                <horizontal/>
              </border>
            </x14:dxf>
          </x14:cfRule>
          <xm:sqref>A85</xm:sqref>
        </x14:conditionalFormatting>
        <x14:conditionalFormatting xmlns:xm="http://schemas.microsoft.com/office/excel/2006/main">
          <x14:cfRule type="expression" priority="105" id="{A8DAB099-5373-40F9-9C3D-C68F7D8332D6}">
            <xm:f>IF('Recovery Options_FULL SCOPE'!$B$26="",TRUE,FALSE)</xm:f>
            <x14:dxf>
              <font>
                <color theme="0"/>
              </font>
              <fill>
                <patternFill>
                  <bgColor theme="0"/>
                </patternFill>
              </fill>
              <border>
                <left/>
                <right/>
                <top/>
                <bottom/>
                <vertical/>
                <horizontal/>
              </border>
            </x14:dxf>
          </x14:cfRule>
          <x14:cfRule type="expression" priority="103" id="{88FD249C-DEA8-4E3A-9D13-9580460B505A}">
            <xm:f>IF('Recovery Options_FULL SCOPE'!$B$26=1,TRUE,FALSE)</xm:f>
            <x14:dxf>
              <border>
                <bottom style="thin">
                  <color rgb="FF31869B"/>
                </bottom>
                <vertical/>
                <horizontal/>
              </border>
            </x14:dxf>
          </x14:cfRule>
          <x14:cfRule type="expression" priority="104" id="{F858408A-C2B7-49BD-9DD0-FCF5478038F3}">
            <xm:f>IF('Recovery Options_FULL SCOPE'!$B$26="",TRUE,FALSE)</xm:f>
            <x14:dxf>
              <font>
                <color theme="0"/>
              </font>
              <fill>
                <patternFill>
                  <bgColor theme="0"/>
                </patternFill>
              </fill>
              <border>
                <left style="thin">
                  <color theme="0"/>
                </left>
                <right style="thin">
                  <color theme="0"/>
                </right>
                <top style="thin">
                  <color theme="0"/>
                </top>
                <bottom style="thin">
                  <color theme="0"/>
                </bottom>
                <vertical/>
                <horizontal/>
              </border>
            </x14:dxf>
          </x14:cfRule>
          <xm:sqref>A87</xm:sqref>
        </x14:conditionalFormatting>
        <x14:conditionalFormatting xmlns:xm="http://schemas.microsoft.com/office/excel/2006/main">
          <x14:cfRule type="expression" priority="97" id="{25E0999E-2139-40B6-ACC3-5C24AE2A22BE}">
            <xm:f>IF('Recovery Options_FULL SCOPE'!$B$26=1,TRUE,FALSE)</xm:f>
            <x14:dxf>
              <border>
                <bottom style="thin">
                  <color rgb="FF31869B"/>
                </bottom>
                <vertical/>
                <horizontal/>
              </border>
            </x14:dxf>
          </x14:cfRule>
          <x14:cfRule type="expression" priority="98" id="{387FF35D-2BA9-4706-9980-F98F4482A442}">
            <xm:f>IF('Recovery Options_FULL SCOPE'!$B$26="",TRUE,FALSE)</xm:f>
            <x14:dxf>
              <font>
                <color theme="0"/>
              </font>
              <fill>
                <patternFill>
                  <bgColor theme="0"/>
                </patternFill>
              </fill>
              <border>
                <left style="thin">
                  <color theme="0"/>
                </left>
                <right style="thin">
                  <color theme="0"/>
                </right>
                <top style="thin">
                  <color theme="0"/>
                </top>
                <bottom style="thin">
                  <color theme="0"/>
                </bottom>
                <vertical/>
                <horizontal/>
              </border>
            </x14:dxf>
          </x14:cfRule>
          <x14:cfRule type="expression" priority="99" id="{8FD6DAB4-5259-41B8-8DBF-708B6696CDA2}">
            <xm:f>IF('Recovery Options_FULL SCOPE'!$B$26="",TRUE,FALSE)</xm:f>
            <x14:dxf>
              <font>
                <color theme="0"/>
              </font>
              <fill>
                <patternFill>
                  <bgColor theme="0"/>
                </patternFill>
              </fill>
              <border>
                <left/>
                <right/>
                <top/>
                <bottom/>
                <vertical/>
                <horizontal/>
              </border>
            </x14:dxf>
          </x14:cfRule>
          <xm:sqref>A89</xm:sqref>
        </x14:conditionalFormatting>
        <x14:conditionalFormatting xmlns:xm="http://schemas.microsoft.com/office/excel/2006/main">
          <x14:cfRule type="expression" priority="93" id="{1850F059-B3BC-4D6F-A6B9-666B86FF1CBE}">
            <xm:f>IF('Recovery Options_FULL SCOPE'!$B$26="",TRUE,FALSE)</xm:f>
            <x14:dxf>
              <font>
                <color theme="0"/>
              </font>
              <fill>
                <patternFill>
                  <bgColor theme="0"/>
                </patternFill>
              </fill>
              <border>
                <left/>
                <right/>
                <top/>
                <bottom/>
                <vertical/>
                <horizontal/>
              </border>
            </x14:dxf>
          </x14:cfRule>
          <x14:cfRule type="expression" priority="91" id="{4D96967B-53F3-4BB3-B9CA-A0B9D05BEE91}">
            <xm:f>IF('Recovery Options_FULL SCOPE'!$B$26=1,TRUE,FALSE)</xm:f>
            <x14:dxf>
              <border>
                <bottom style="thin">
                  <color rgb="FF31869B"/>
                </bottom>
                <vertical/>
                <horizontal/>
              </border>
            </x14:dxf>
          </x14:cfRule>
          <x14:cfRule type="expression" priority="92" id="{9B315B9D-E6FA-4BA0-B95F-472C90A6287D}">
            <xm:f>IF('Recovery Options_FULL SCOPE'!$B$26="",TRUE,FALSE)</xm:f>
            <x14:dxf>
              <font>
                <color theme="0"/>
              </font>
              <fill>
                <patternFill>
                  <bgColor theme="0"/>
                </patternFill>
              </fill>
              <border>
                <left style="thin">
                  <color theme="0"/>
                </left>
                <right style="thin">
                  <color theme="0"/>
                </right>
                <top style="thin">
                  <color theme="0"/>
                </top>
                <bottom style="thin">
                  <color theme="0"/>
                </bottom>
                <vertical/>
                <horizontal/>
              </border>
            </x14:dxf>
          </x14:cfRule>
          <xm:sqref>A91</xm:sqref>
        </x14:conditionalFormatting>
        <x14:conditionalFormatting xmlns:xm="http://schemas.microsoft.com/office/excel/2006/main">
          <x14:cfRule type="expression" priority="85" id="{B274BF52-7BC8-4375-9008-A842DBB840E2}">
            <xm:f>IF('Recovery Options_FULL SCOPE'!$B$26=1,TRUE,FALSE)</xm:f>
            <x14:dxf>
              <border>
                <bottom style="thin">
                  <color rgb="FF31869B"/>
                </bottom>
                <vertical/>
                <horizontal/>
              </border>
            </x14:dxf>
          </x14:cfRule>
          <x14:cfRule type="expression" priority="86" id="{B42E34B3-A890-4E95-832B-1E0DA4BD2AC1}">
            <xm:f>IF('Recovery Options_FULL SCOPE'!$B$26="",TRUE,FALSE)</xm:f>
            <x14:dxf>
              <font>
                <color theme="0"/>
              </font>
              <fill>
                <patternFill>
                  <bgColor theme="0"/>
                </patternFill>
              </fill>
              <border>
                <left style="thin">
                  <color theme="0"/>
                </left>
                <right style="thin">
                  <color theme="0"/>
                </right>
                <top style="thin">
                  <color theme="0"/>
                </top>
                <bottom style="thin">
                  <color theme="0"/>
                </bottom>
                <vertical/>
                <horizontal/>
              </border>
            </x14:dxf>
          </x14:cfRule>
          <x14:cfRule type="expression" priority="87" id="{B1F2AF04-7119-4FE4-AB67-80CD7F57BB53}">
            <xm:f>IF('Recovery Options_FULL SCOPE'!$B$26="",TRUE,FALSE)</xm:f>
            <x14:dxf>
              <font>
                <color theme="0"/>
              </font>
              <fill>
                <patternFill>
                  <bgColor theme="0"/>
                </patternFill>
              </fill>
              <border>
                <left/>
                <right/>
                <top/>
                <bottom/>
                <vertical/>
                <horizontal/>
              </border>
            </x14:dxf>
          </x14:cfRule>
          <xm:sqref>A93</xm:sqref>
        </x14:conditionalFormatting>
        <x14:conditionalFormatting xmlns:xm="http://schemas.microsoft.com/office/excel/2006/main">
          <x14:cfRule type="expression" priority="79" id="{C4FE8C65-BDB0-49D5-8843-C49E45AA85B4}">
            <xm:f>IF('Recovery Options_FULL SCOPE'!$B$26=1,TRUE,FALSE)</xm:f>
            <x14:dxf>
              <border>
                <bottom style="thin">
                  <color rgb="FF31869B"/>
                </bottom>
                <vertical/>
                <horizontal/>
              </border>
            </x14:dxf>
          </x14:cfRule>
          <x14:cfRule type="expression" priority="80" id="{693C73CF-49B5-4D5D-B38E-0D88996FCA91}">
            <xm:f>IF('Recovery Options_FULL SCOPE'!$B$26="",TRUE,FALSE)</xm:f>
            <x14:dxf>
              <font>
                <color theme="0"/>
              </font>
              <fill>
                <patternFill>
                  <bgColor theme="0"/>
                </patternFill>
              </fill>
              <border>
                <left style="thin">
                  <color theme="0"/>
                </left>
                <right style="thin">
                  <color theme="0"/>
                </right>
                <top style="thin">
                  <color theme="0"/>
                </top>
                <bottom style="thin">
                  <color theme="0"/>
                </bottom>
                <vertical/>
                <horizontal/>
              </border>
            </x14:dxf>
          </x14:cfRule>
          <x14:cfRule type="expression" priority="81" id="{738799DA-7E7C-4C31-8D02-9A325B58B459}">
            <xm:f>IF('Recovery Options_FULL SCOPE'!$B$26="",TRUE,FALSE)</xm:f>
            <x14:dxf>
              <font>
                <color theme="0"/>
              </font>
              <fill>
                <patternFill>
                  <bgColor theme="0"/>
                </patternFill>
              </fill>
              <border>
                <left/>
                <right/>
                <top/>
                <bottom/>
                <vertical/>
                <horizontal/>
              </border>
            </x14:dxf>
          </x14:cfRule>
          <xm:sqref>A95</xm:sqref>
        </x14:conditionalFormatting>
        <x14:conditionalFormatting xmlns:xm="http://schemas.microsoft.com/office/excel/2006/main">
          <x14:cfRule type="expression" priority="221" id="{6633AD99-D649-48A1-8259-0B8BEC7AA30F}">
            <xm:f>IF('Recovery Options_FULL SCOPE'!$B$26="",TRUE,FALSE)</xm:f>
            <x14:dxf>
              <font>
                <color theme="0"/>
              </font>
              <fill>
                <patternFill>
                  <bgColor theme="0"/>
                </patternFill>
              </fill>
              <border>
                <left/>
                <right/>
                <top/>
                <bottom/>
                <vertical/>
                <horizontal/>
              </border>
            </x14:dxf>
          </x14:cfRule>
          <x14:cfRule type="expression" priority="219" id="{8F8F1DF9-4B6E-4C56-BE33-9A8F5939DD74}">
            <xm:f>IF('Recovery Options_FULL SCOPE'!$B$26=1,TRUE,FALSE)</xm:f>
            <x14:dxf>
              <border>
                <bottom style="thin">
                  <color rgb="FF31869B"/>
                </bottom>
                <vertical/>
                <horizontal/>
              </border>
            </x14:dxf>
          </x14:cfRule>
          <x14:cfRule type="expression" priority="220" id="{BE4D0118-845C-41FC-A2AB-D9B367DBE387}">
            <xm:f>IF('Recovery Options_FULL SCOPE'!$B$26="",TRUE,FALSE)</xm:f>
            <x14:dxf>
              <font>
                <color theme="0"/>
              </font>
              <fill>
                <patternFill>
                  <bgColor theme="0"/>
                </patternFill>
              </fill>
              <border>
                <left style="thin">
                  <color theme="0"/>
                </left>
                <right style="thin">
                  <color theme="0"/>
                </right>
                <top style="thin">
                  <color theme="0"/>
                </top>
                <bottom style="thin">
                  <color theme="0"/>
                </bottom>
                <vertical/>
                <horizontal/>
              </border>
            </x14:dxf>
          </x14:cfRule>
          <xm:sqref>A97</xm:sqref>
        </x14:conditionalFormatting>
        <x14:conditionalFormatting xmlns:xm="http://schemas.microsoft.com/office/excel/2006/main">
          <x14:cfRule type="expression" priority="84" id="{B7AC7194-DFFF-418E-BA84-1B2A46B31CE5}">
            <xm:f>IF('Recovery Options_FULL SCOPE'!$B$26="",TRUE,FALSE)</xm:f>
            <x14:dxf>
              <font>
                <color theme="0"/>
              </font>
              <fill>
                <patternFill>
                  <bgColor theme="0"/>
                </patternFill>
              </fill>
              <border>
                <left/>
                <right/>
                <top/>
                <bottom/>
                <vertical/>
                <horizontal/>
              </border>
            </x14:dxf>
          </x14:cfRule>
          <x14:cfRule type="expression" priority="83" id="{0D1C9510-499D-4C6B-B197-DB6C58D94824}">
            <xm:f>IF('Recovery Options_FULL SCOPE'!$B$26="",TRUE,FALSE)</xm:f>
            <x14:dxf>
              <font>
                <color theme="0"/>
              </font>
              <fill>
                <patternFill>
                  <bgColor theme="0"/>
                </patternFill>
              </fill>
              <border>
                <left style="thin">
                  <color theme="0"/>
                </left>
                <right style="thin">
                  <color theme="0"/>
                </right>
                <top style="thin">
                  <color theme="0"/>
                </top>
                <bottom style="thin">
                  <color theme="0"/>
                </bottom>
                <vertical/>
                <horizontal/>
              </border>
            </x14:dxf>
          </x14:cfRule>
          <x14:cfRule type="expression" priority="82" id="{EE856522-6A79-41A9-B604-64EA6877D9FF}">
            <xm:f>IF('Recovery Options_FULL SCOPE'!$B$26=1,TRUE,FALSE)</xm:f>
            <x14:dxf>
              <border>
                <bottom style="thin">
                  <color rgb="FF31869B"/>
                </bottom>
                <vertical/>
                <horizontal/>
              </border>
            </x14:dxf>
          </x14:cfRule>
          <xm:sqref>B77:B96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99CC"/>
    <pageSetUpPr fitToPage="1"/>
  </sheetPr>
  <dimension ref="A1:G26"/>
  <sheetViews>
    <sheetView showGridLines="0" zoomScale="85" zoomScaleNormal="85" workbookViewId="0">
      <selection activeCell="L12" sqref="L12"/>
    </sheetView>
  </sheetViews>
  <sheetFormatPr defaultRowHeight="15" x14ac:dyDescent="0.25"/>
  <cols>
    <col min="1" max="7" width="12.5703125" customWidth="1"/>
  </cols>
  <sheetData>
    <row r="1" spans="1:7" x14ac:dyDescent="0.25">
      <c r="A1" s="393" t="str">
        <f>Instructions!A1</f>
        <v>Form 20-01</v>
      </c>
      <c r="B1" s="393"/>
      <c r="C1" s="2"/>
      <c r="D1" s="2"/>
      <c r="E1" s="2"/>
      <c r="F1" s="2"/>
      <c r="G1" s="2"/>
    </row>
    <row r="2" spans="1:7" x14ac:dyDescent="0.25">
      <c r="A2" s="1"/>
      <c r="B2" s="1"/>
      <c r="C2" s="2"/>
      <c r="D2" s="2"/>
      <c r="E2" s="2"/>
      <c r="F2" s="2"/>
      <c r="G2" s="2"/>
    </row>
    <row r="3" spans="1:7" x14ac:dyDescent="0.25">
      <c r="A3" s="1"/>
      <c r="B3" s="1"/>
      <c r="C3" s="2"/>
      <c r="D3" s="2"/>
      <c r="E3" s="2"/>
      <c r="F3" s="2"/>
      <c r="G3" s="2"/>
    </row>
    <row r="4" spans="1:7" x14ac:dyDescent="0.25">
      <c r="A4" s="1"/>
      <c r="B4" s="1"/>
      <c r="C4" s="2"/>
      <c r="D4" s="2"/>
      <c r="E4" s="2"/>
      <c r="F4" s="2"/>
      <c r="G4" s="2"/>
    </row>
    <row r="5" spans="1:7" ht="15.75" thickBot="1" x14ac:dyDescent="0.3">
      <c r="A5" s="394" t="s">
        <v>25</v>
      </c>
      <c r="B5" s="394"/>
      <c r="C5" s="394"/>
      <c r="D5" s="394"/>
      <c r="E5" s="394"/>
      <c r="F5" s="394"/>
      <c r="G5" s="394"/>
    </row>
    <row r="6" spans="1:7" s="3" customFormat="1" ht="12.6" customHeight="1" x14ac:dyDescent="0.25">
      <c r="A6" s="404" t="s">
        <v>241</v>
      </c>
      <c r="B6" s="405"/>
      <c r="C6" s="405"/>
      <c r="D6" s="405"/>
      <c r="E6" s="405"/>
      <c r="F6" s="405"/>
      <c r="G6" s="406"/>
    </row>
    <row r="7" spans="1:7" s="3" customFormat="1" ht="12.6" customHeight="1" x14ac:dyDescent="0.25">
      <c r="A7" s="407"/>
      <c r="B7" s="408"/>
      <c r="C7" s="408"/>
      <c r="D7" s="408"/>
      <c r="E7" s="408"/>
      <c r="F7" s="408"/>
      <c r="G7" s="409"/>
    </row>
    <row r="8" spans="1:7" s="3" customFormat="1" ht="12.6" customHeight="1" thickBot="1" x14ac:dyDescent="0.3">
      <c r="A8" s="410"/>
      <c r="B8" s="411"/>
      <c r="C8" s="411"/>
      <c r="D8" s="411"/>
      <c r="E8" s="411"/>
      <c r="F8" s="411"/>
      <c r="G8" s="412"/>
    </row>
    <row r="9" spans="1:7" ht="14.65" customHeight="1" x14ac:dyDescent="0.25">
      <c r="A9" s="395"/>
      <c r="B9" s="396"/>
      <c r="C9" s="396"/>
      <c r="D9" s="396"/>
      <c r="E9" s="396"/>
      <c r="F9" s="396"/>
      <c r="G9" s="397"/>
    </row>
    <row r="10" spans="1:7" x14ac:dyDescent="0.25">
      <c r="A10" s="398"/>
      <c r="B10" s="399"/>
      <c r="C10" s="399"/>
      <c r="D10" s="399"/>
      <c r="E10" s="399"/>
      <c r="F10" s="399"/>
      <c r="G10" s="400"/>
    </row>
    <row r="11" spans="1:7" x14ac:dyDescent="0.25">
      <c r="A11" s="398"/>
      <c r="B11" s="399"/>
      <c r="C11" s="399"/>
      <c r="D11" s="399"/>
      <c r="E11" s="399"/>
      <c r="F11" s="399"/>
      <c r="G11" s="400"/>
    </row>
    <row r="12" spans="1:7" x14ac:dyDescent="0.25">
      <c r="A12" s="398"/>
      <c r="B12" s="399"/>
      <c r="C12" s="399"/>
      <c r="D12" s="399"/>
      <c r="E12" s="399"/>
      <c r="F12" s="399"/>
      <c r="G12" s="400"/>
    </row>
    <row r="13" spans="1:7" x14ac:dyDescent="0.25">
      <c r="A13" s="398"/>
      <c r="B13" s="399"/>
      <c r="C13" s="399"/>
      <c r="D13" s="399"/>
      <c r="E13" s="399"/>
      <c r="F13" s="399"/>
      <c r="G13" s="400"/>
    </row>
    <row r="14" spans="1:7" x14ac:dyDescent="0.25">
      <c r="A14" s="398"/>
      <c r="B14" s="399"/>
      <c r="C14" s="399"/>
      <c r="D14" s="399"/>
      <c r="E14" s="399"/>
      <c r="F14" s="399"/>
      <c r="G14" s="400"/>
    </row>
    <row r="15" spans="1:7" x14ac:dyDescent="0.25">
      <c r="A15" s="398"/>
      <c r="B15" s="399"/>
      <c r="C15" s="399"/>
      <c r="D15" s="399"/>
      <c r="E15" s="399"/>
      <c r="F15" s="399"/>
      <c r="G15" s="400"/>
    </row>
    <row r="16" spans="1:7" x14ac:dyDescent="0.25">
      <c r="A16" s="398"/>
      <c r="B16" s="399"/>
      <c r="C16" s="399"/>
      <c r="D16" s="399"/>
      <c r="E16" s="399"/>
      <c r="F16" s="399"/>
      <c r="G16" s="400"/>
    </row>
    <row r="17" spans="1:7" x14ac:dyDescent="0.25">
      <c r="A17" s="398"/>
      <c r="B17" s="399"/>
      <c r="C17" s="399"/>
      <c r="D17" s="399"/>
      <c r="E17" s="399"/>
      <c r="F17" s="399"/>
      <c r="G17" s="400"/>
    </row>
    <row r="18" spans="1:7" ht="14.65" customHeight="1" x14ac:dyDescent="0.25">
      <c r="A18" s="398"/>
      <c r="B18" s="399"/>
      <c r="C18" s="399"/>
      <c r="D18" s="399"/>
      <c r="E18" s="399"/>
      <c r="F18" s="399"/>
      <c r="G18" s="400"/>
    </row>
    <row r="19" spans="1:7" x14ac:dyDescent="0.25">
      <c r="A19" s="398"/>
      <c r="B19" s="399"/>
      <c r="C19" s="399"/>
      <c r="D19" s="399"/>
      <c r="E19" s="399"/>
      <c r="F19" s="399"/>
      <c r="G19" s="400"/>
    </row>
    <row r="20" spans="1:7" x14ac:dyDescent="0.25">
      <c r="A20" s="398"/>
      <c r="B20" s="399"/>
      <c r="C20" s="399"/>
      <c r="D20" s="399"/>
      <c r="E20" s="399"/>
      <c r="F20" s="399"/>
      <c r="G20" s="400"/>
    </row>
    <row r="21" spans="1:7" x14ac:dyDescent="0.25">
      <c r="A21" s="398"/>
      <c r="B21" s="399"/>
      <c r="C21" s="399"/>
      <c r="D21" s="399"/>
      <c r="E21" s="399"/>
      <c r="F21" s="399"/>
      <c r="G21" s="400"/>
    </row>
    <row r="22" spans="1:7" x14ac:dyDescent="0.25">
      <c r="A22" s="398"/>
      <c r="B22" s="399"/>
      <c r="C22" s="399"/>
      <c r="D22" s="399"/>
      <c r="E22" s="399"/>
      <c r="F22" s="399"/>
      <c r="G22" s="400"/>
    </row>
    <row r="23" spans="1:7" x14ac:dyDescent="0.25">
      <c r="A23" s="398"/>
      <c r="B23" s="399"/>
      <c r="C23" s="399"/>
      <c r="D23" s="399"/>
      <c r="E23" s="399"/>
      <c r="F23" s="399"/>
      <c r="G23" s="400"/>
    </row>
    <row r="24" spans="1:7" x14ac:dyDescent="0.25">
      <c r="A24" s="398"/>
      <c r="B24" s="399"/>
      <c r="C24" s="399"/>
      <c r="D24" s="399"/>
      <c r="E24" s="399"/>
      <c r="F24" s="399"/>
      <c r="G24" s="400"/>
    </row>
    <row r="25" spans="1:7" x14ac:dyDescent="0.25">
      <c r="A25" s="398"/>
      <c r="B25" s="399"/>
      <c r="C25" s="399"/>
      <c r="D25" s="399"/>
      <c r="E25" s="399"/>
      <c r="F25" s="399"/>
      <c r="G25" s="400"/>
    </row>
    <row r="26" spans="1:7" ht="15.75" thickBot="1" x14ac:dyDescent="0.3">
      <c r="A26" s="401"/>
      <c r="B26" s="402"/>
      <c r="C26" s="402"/>
      <c r="D26" s="402"/>
      <c r="E26" s="402"/>
      <c r="F26" s="402"/>
      <c r="G26" s="403"/>
    </row>
  </sheetData>
  <sheetProtection algorithmName="SHA-512" hashValue="XyyScyWK9q4yX1hUotwPzk69+ddDIE7GTyGm6gM5V6QSGhvj1gsl/oohgHoDiT36SOm1bhOWZTIhtPPFfi+Vzg==" saltValue="eAFnJ7SJypBmb3H9n7TQ1Q==" spinCount="100000" sheet="1" objects="1" scenarios="1"/>
  <mergeCells count="4">
    <mergeCell ref="A1:B1"/>
    <mergeCell ref="A5:G5"/>
    <mergeCell ref="A9:G26"/>
    <mergeCell ref="A6:G8"/>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99CC"/>
    <pageSetUpPr fitToPage="1"/>
  </sheetPr>
  <dimension ref="A1:I52"/>
  <sheetViews>
    <sheetView showGridLines="0" topLeftCell="A14" zoomScaleNormal="100" workbookViewId="0">
      <selection activeCell="I15" sqref="I15"/>
    </sheetView>
  </sheetViews>
  <sheetFormatPr defaultRowHeight="15" x14ac:dyDescent="0.25"/>
  <cols>
    <col min="1" max="3" width="21.42578125" style="76" customWidth="1"/>
    <col min="4" max="6" width="12.5703125" style="76" customWidth="1"/>
    <col min="7" max="16384" width="9.140625" style="76"/>
  </cols>
  <sheetData>
    <row r="1" spans="1:6" x14ac:dyDescent="0.25">
      <c r="A1" s="321" t="str">
        <f>Instructions!A1</f>
        <v>Form 20-01</v>
      </c>
      <c r="B1" s="321"/>
      <c r="C1" s="52"/>
      <c r="D1" s="52"/>
      <c r="E1" s="52"/>
      <c r="F1" s="52"/>
    </row>
    <row r="2" spans="1:6" x14ac:dyDescent="0.25">
      <c r="A2" s="44"/>
      <c r="B2" s="44"/>
      <c r="C2" s="52"/>
      <c r="D2" s="52"/>
      <c r="E2" s="52"/>
      <c r="F2" s="52"/>
    </row>
    <row r="3" spans="1:6" x14ac:dyDescent="0.25">
      <c r="A3" s="44"/>
      <c r="B3" s="44"/>
      <c r="C3" s="52"/>
      <c r="D3" s="52"/>
      <c r="E3" s="52"/>
      <c r="F3" s="52"/>
    </row>
    <row r="4" spans="1:6" x14ac:dyDescent="0.25">
      <c r="A4" s="44"/>
      <c r="B4" s="44"/>
      <c r="C4" s="52"/>
      <c r="D4" s="52"/>
      <c r="E4" s="52"/>
      <c r="F4" s="52"/>
    </row>
    <row r="5" spans="1:6" ht="15.75" thickBot="1" x14ac:dyDescent="0.3">
      <c r="A5" s="319" t="s">
        <v>240</v>
      </c>
      <c r="B5" s="319"/>
      <c r="C5" s="319"/>
      <c r="D5" s="319"/>
      <c r="E5" s="319"/>
      <c r="F5" s="319"/>
    </row>
    <row r="6" spans="1:6" x14ac:dyDescent="0.25">
      <c r="A6" s="419" t="s">
        <v>348</v>
      </c>
      <c r="B6" s="420"/>
      <c r="C6" s="420"/>
      <c r="D6" s="420"/>
      <c r="E6" s="420"/>
      <c r="F6" s="421"/>
    </row>
    <row r="7" spans="1:6" x14ac:dyDescent="0.25">
      <c r="A7" s="422"/>
      <c r="B7" s="423"/>
      <c r="C7" s="423"/>
      <c r="D7" s="423"/>
      <c r="E7" s="423"/>
      <c r="F7" s="424"/>
    </row>
    <row r="8" spans="1:6" x14ac:dyDescent="0.25">
      <c r="A8" s="422"/>
      <c r="B8" s="423"/>
      <c r="C8" s="423"/>
      <c r="D8" s="423"/>
      <c r="E8" s="423"/>
      <c r="F8" s="424"/>
    </row>
    <row r="9" spans="1:6" ht="15.75" thickBot="1" x14ac:dyDescent="0.3">
      <c r="A9" s="425"/>
      <c r="B9" s="426"/>
      <c r="C9" s="426"/>
      <c r="D9" s="426"/>
      <c r="E9" s="426"/>
      <c r="F9" s="427"/>
    </row>
    <row r="10" spans="1:6" x14ac:dyDescent="0.25">
      <c r="A10" s="44"/>
      <c r="B10" s="44"/>
      <c r="C10" s="52"/>
      <c r="D10" s="52"/>
      <c r="E10" s="52"/>
      <c r="F10" s="52"/>
    </row>
    <row r="11" spans="1:6" ht="15.75" thickBot="1" x14ac:dyDescent="0.3">
      <c r="A11" s="319" t="s">
        <v>76</v>
      </c>
      <c r="B11" s="319"/>
      <c r="C11" s="319"/>
      <c r="D11" s="319"/>
      <c r="E11" s="319"/>
      <c r="F11" s="319"/>
    </row>
    <row r="12" spans="1:6" ht="50.1" customHeight="1" x14ac:dyDescent="0.25">
      <c r="A12" s="440" t="s">
        <v>221</v>
      </c>
      <c r="B12" s="441"/>
      <c r="C12" s="441"/>
      <c r="D12" s="441"/>
      <c r="E12" s="441"/>
      <c r="F12" s="442"/>
    </row>
    <row r="13" spans="1:6" ht="17.649999999999999" customHeight="1" x14ac:dyDescent="0.25">
      <c r="A13" s="109" t="s">
        <v>76</v>
      </c>
      <c r="B13" s="446"/>
      <c r="C13" s="447"/>
      <c r="D13" s="447"/>
      <c r="E13" s="447"/>
      <c r="F13" s="448"/>
    </row>
    <row r="14" spans="1:6" ht="17.649999999999999" customHeight="1" x14ac:dyDescent="0.25">
      <c r="A14" s="110"/>
      <c r="B14" s="449"/>
      <c r="C14" s="450"/>
      <c r="D14" s="450"/>
      <c r="E14" s="450"/>
      <c r="F14" s="451"/>
    </row>
    <row r="15" spans="1:6" x14ac:dyDescent="0.25">
      <c r="A15" s="110"/>
      <c r="B15" s="111"/>
      <c r="C15" s="111"/>
      <c r="D15" s="111"/>
      <c r="E15" s="111"/>
      <c r="F15" s="112"/>
    </row>
    <row r="16" spans="1:6" ht="29.65" customHeight="1" x14ac:dyDescent="0.25">
      <c r="A16" s="113" t="s">
        <v>250</v>
      </c>
      <c r="B16" s="452"/>
      <c r="C16" s="453"/>
      <c r="D16" s="453"/>
      <c r="E16" s="453"/>
      <c r="F16" s="454"/>
    </row>
    <row r="17" spans="1:9" x14ac:dyDescent="0.25">
      <c r="A17" s="110"/>
      <c r="B17" s="114"/>
      <c r="C17" s="114"/>
      <c r="D17" s="114"/>
      <c r="E17" s="114"/>
      <c r="F17" s="115"/>
    </row>
    <row r="18" spans="1:9" ht="25.5" x14ac:dyDescent="0.25">
      <c r="A18" s="113" t="s">
        <v>242</v>
      </c>
      <c r="B18" s="127"/>
      <c r="C18" s="116" t="s">
        <v>243</v>
      </c>
      <c r="D18" s="455"/>
      <c r="E18" s="456"/>
      <c r="F18" s="115"/>
    </row>
    <row r="19" spans="1:9" x14ac:dyDescent="0.25">
      <c r="A19" s="117" t="s">
        <v>222</v>
      </c>
      <c r="B19" s="114"/>
      <c r="C19" s="114"/>
      <c r="D19" s="114"/>
      <c r="E19" s="114"/>
      <c r="F19" s="115"/>
    </row>
    <row r="20" spans="1:9" ht="15.75" thickBot="1" x14ac:dyDescent="0.3">
      <c r="A20" s="118"/>
      <c r="B20" s="119"/>
      <c r="C20" s="119"/>
      <c r="D20" s="119"/>
      <c r="E20" s="119"/>
      <c r="F20" s="120"/>
    </row>
    <row r="21" spans="1:9" ht="39" customHeight="1" x14ac:dyDescent="0.25">
      <c r="A21" s="443" t="s">
        <v>267</v>
      </c>
      <c r="B21" s="444"/>
      <c r="C21" s="444"/>
      <c r="D21" s="444"/>
      <c r="E21" s="444"/>
      <c r="F21" s="445"/>
    </row>
    <row r="22" spans="1:9" x14ac:dyDescent="0.25">
      <c r="F22" s="121"/>
    </row>
    <row r="23" spans="1:9" ht="25.5" x14ac:dyDescent="0.25">
      <c r="A23" s="122" t="s">
        <v>63</v>
      </c>
      <c r="B23" s="122" t="s">
        <v>64</v>
      </c>
      <c r="C23" s="273"/>
      <c r="F23" s="123"/>
    </row>
    <row r="24" spans="1:9" ht="19.899999999999999" customHeight="1" x14ac:dyDescent="0.25">
      <c r="A24" s="128"/>
      <c r="B24" s="128"/>
      <c r="C24" s="274"/>
      <c r="F24" s="123"/>
    </row>
    <row r="25" spans="1:9" ht="19.899999999999999" customHeight="1" x14ac:dyDescent="0.25">
      <c r="A25" s="128"/>
      <c r="B25" s="128"/>
      <c r="C25" s="275"/>
      <c r="F25" s="123"/>
    </row>
    <row r="26" spans="1:9" ht="19.899999999999999" customHeight="1" x14ac:dyDescent="0.25">
      <c r="A26" s="128"/>
      <c r="B26" s="128"/>
      <c r="C26" s="274"/>
      <c r="F26" s="123"/>
    </row>
    <row r="27" spans="1:9" ht="15.75" thickBot="1" x14ac:dyDescent="0.3">
      <c r="A27" s="124"/>
      <c r="B27" s="124"/>
      <c r="C27" s="124"/>
      <c r="D27" s="124"/>
      <c r="E27" s="124"/>
      <c r="F27" s="125"/>
    </row>
    <row r="28" spans="1:9" ht="15.75" thickBot="1" x14ac:dyDescent="0.3">
      <c r="A28" s="319" t="s">
        <v>77</v>
      </c>
      <c r="B28" s="319"/>
      <c r="C28" s="319"/>
      <c r="D28" s="319"/>
      <c r="E28" s="319"/>
      <c r="F28" s="319"/>
    </row>
    <row r="29" spans="1:9" x14ac:dyDescent="0.25">
      <c r="A29" s="428" t="s">
        <v>270</v>
      </c>
      <c r="B29" s="429"/>
      <c r="C29" s="429"/>
      <c r="D29" s="429"/>
      <c r="E29" s="429"/>
      <c r="F29" s="430"/>
      <c r="I29" s="126"/>
    </row>
    <row r="30" spans="1:9" ht="18" customHeight="1" x14ac:dyDescent="0.25">
      <c r="A30" s="466" t="s">
        <v>403</v>
      </c>
      <c r="B30" s="467"/>
      <c r="C30" s="468"/>
      <c r="D30" s="469" t="s">
        <v>404</v>
      </c>
      <c r="E30" s="470"/>
      <c r="F30" s="471"/>
    </row>
    <row r="31" spans="1:9" ht="18" customHeight="1" x14ac:dyDescent="0.25">
      <c r="A31" s="416" t="s">
        <v>5</v>
      </c>
      <c r="B31" s="417"/>
      <c r="C31" s="418"/>
      <c r="D31" s="413"/>
      <c r="E31" s="414"/>
      <c r="F31" s="415"/>
    </row>
    <row r="32" spans="1:9" ht="18" customHeight="1" x14ac:dyDescent="0.25">
      <c r="A32" s="416" t="s">
        <v>6</v>
      </c>
      <c r="B32" s="417"/>
      <c r="C32" s="418"/>
      <c r="D32" s="413"/>
      <c r="E32" s="414"/>
      <c r="F32" s="415"/>
    </row>
    <row r="33" spans="1:6" ht="18" customHeight="1" x14ac:dyDescent="0.25">
      <c r="A33" s="416" t="s">
        <v>7</v>
      </c>
      <c r="B33" s="417"/>
      <c r="C33" s="418"/>
      <c r="D33" s="413"/>
      <c r="E33" s="414"/>
      <c r="F33" s="415"/>
    </row>
    <row r="34" spans="1:6" ht="18" customHeight="1" x14ac:dyDescent="0.25">
      <c r="A34" s="416" t="s">
        <v>9</v>
      </c>
      <c r="B34" s="417"/>
      <c r="C34" s="418"/>
      <c r="D34" s="413"/>
      <c r="E34" s="414"/>
      <c r="F34" s="415"/>
    </row>
    <row r="35" spans="1:6" ht="18" customHeight="1" x14ac:dyDescent="0.25">
      <c r="A35" s="416" t="s">
        <v>10</v>
      </c>
      <c r="B35" s="417"/>
      <c r="C35" s="418"/>
      <c r="D35" s="413"/>
      <c r="E35" s="414"/>
      <c r="F35" s="415"/>
    </row>
    <row r="36" spans="1:6" ht="18" customHeight="1" x14ac:dyDescent="0.25">
      <c r="A36" s="416" t="s">
        <v>13</v>
      </c>
      <c r="B36" s="417"/>
      <c r="C36" s="418"/>
      <c r="D36" s="413"/>
      <c r="E36" s="414"/>
      <c r="F36" s="415"/>
    </row>
    <row r="37" spans="1:6" ht="18" customHeight="1" x14ac:dyDescent="0.25">
      <c r="A37" s="416" t="s">
        <v>14</v>
      </c>
      <c r="B37" s="417"/>
      <c r="C37" s="418"/>
      <c r="D37" s="413"/>
      <c r="E37" s="414"/>
      <c r="F37" s="415"/>
    </row>
    <row r="38" spans="1:6" ht="18" customHeight="1" x14ac:dyDescent="0.25">
      <c r="A38" s="416" t="s">
        <v>16</v>
      </c>
      <c r="B38" s="417"/>
      <c r="C38" s="418"/>
      <c r="D38" s="413"/>
      <c r="E38" s="414"/>
      <c r="F38" s="415"/>
    </row>
    <row r="39" spans="1:6" ht="18" customHeight="1" x14ac:dyDescent="0.25">
      <c r="A39" s="416" t="s">
        <v>17</v>
      </c>
      <c r="B39" s="417"/>
      <c r="C39" s="418"/>
      <c r="D39" s="413"/>
      <c r="E39" s="414"/>
      <c r="F39" s="415"/>
    </row>
    <row r="40" spans="1:6" ht="18" customHeight="1" x14ac:dyDescent="0.25">
      <c r="A40" s="472" t="s">
        <v>18</v>
      </c>
      <c r="B40" s="473"/>
      <c r="C40" s="474"/>
      <c r="D40" s="475"/>
      <c r="E40" s="476"/>
      <c r="F40" s="477"/>
    </row>
    <row r="41" spans="1:6" ht="18" customHeight="1" x14ac:dyDescent="0.25">
      <c r="A41" s="457" t="s">
        <v>406</v>
      </c>
      <c r="B41" s="458"/>
      <c r="C41" s="458"/>
      <c r="D41" s="460"/>
      <c r="E41" s="461"/>
      <c r="F41" s="462"/>
    </row>
    <row r="42" spans="1:6" ht="18" customHeight="1" x14ac:dyDescent="0.25">
      <c r="A42" s="459"/>
      <c r="B42" s="306"/>
      <c r="C42" s="306"/>
      <c r="D42" s="463"/>
      <c r="E42" s="464"/>
      <c r="F42" s="465"/>
    </row>
    <row r="43" spans="1:6" ht="15.75" thickBot="1" x14ac:dyDescent="0.3">
      <c r="A43" s="319" t="s">
        <v>78</v>
      </c>
      <c r="B43" s="319"/>
      <c r="C43" s="319"/>
      <c r="D43" s="319"/>
      <c r="E43" s="319"/>
      <c r="F43" s="319"/>
    </row>
    <row r="44" spans="1:6" ht="28.5" customHeight="1" x14ac:dyDescent="0.25">
      <c r="A44" s="428" t="s">
        <v>79</v>
      </c>
      <c r="B44" s="429"/>
      <c r="C44" s="429"/>
      <c r="D44" s="429"/>
      <c r="E44" s="429"/>
      <c r="F44" s="430"/>
    </row>
    <row r="45" spans="1:6" x14ac:dyDescent="0.25">
      <c r="A45" s="431"/>
      <c r="B45" s="432"/>
      <c r="C45" s="432"/>
      <c r="D45" s="432"/>
      <c r="E45" s="432"/>
      <c r="F45" s="433"/>
    </row>
    <row r="46" spans="1:6" x14ac:dyDescent="0.25">
      <c r="A46" s="434"/>
      <c r="B46" s="435"/>
      <c r="C46" s="435"/>
      <c r="D46" s="435"/>
      <c r="E46" s="435"/>
      <c r="F46" s="436"/>
    </row>
    <row r="47" spans="1:6" x14ac:dyDescent="0.25">
      <c r="A47" s="434"/>
      <c r="B47" s="435"/>
      <c r="C47" s="435"/>
      <c r="D47" s="435"/>
      <c r="E47" s="435"/>
      <c r="F47" s="436"/>
    </row>
    <row r="48" spans="1:6" x14ac:dyDescent="0.25">
      <c r="A48" s="434"/>
      <c r="B48" s="435"/>
      <c r="C48" s="435"/>
      <c r="D48" s="435"/>
      <c r="E48" s="435"/>
      <c r="F48" s="436"/>
    </row>
    <row r="49" spans="1:6" x14ac:dyDescent="0.25">
      <c r="A49" s="434"/>
      <c r="B49" s="435"/>
      <c r="C49" s="435"/>
      <c r="D49" s="435"/>
      <c r="E49" s="435"/>
      <c r="F49" s="436"/>
    </row>
    <row r="50" spans="1:6" x14ac:dyDescent="0.25">
      <c r="A50" s="434"/>
      <c r="B50" s="435"/>
      <c r="C50" s="435"/>
      <c r="D50" s="435"/>
      <c r="E50" s="435"/>
      <c r="F50" s="436"/>
    </row>
    <row r="51" spans="1:6" x14ac:dyDescent="0.25">
      <c r="A51" s="434"/>
      <c r="B51" s="435"/>
      <c r="C51" s="435"/>
      <c r="D51" s="435"/>
      <c r="E51" s="435"/>
      <c r="F51" s="436"/>
    </row>
    <row r="52" spans="1:6" ht="15.75" thickBot="1" x14ac:dyDescent="0.3">
      <c r="A52" s="437"/>
      <c r="B52" s="438"/>
      <c r="C52" s="438"/>
      <c r="D52" s="438"/>
      <c r="E52" s="438"/>
      <c r="F52" s="439"/>
    </row>
  </sheetData>
  <sheetProtection algorithmName="SHA-512" hashValue="Up1EUwnmhW05n6IygsT2CyLtR2d2PXi8cxOmFpD8dYcZ5UPZ2Kkl46qslUZEeKS7AsWQXDlXJFBo92PgS/qWrQ==" saltValue="Xr423mRMs1ZzUzBOUFcz2w==" spinCount="100000" sheet="1" objects="1" scenarios="1"/>
  <mergeCells count="38">
    <mergeCell ref="A43:F43"/>
    <mergeCell ref="A44:F44"/>
    <mergeCell ref="A45:F52"/>
    <mergeCell ref="A11:F11"/>
    <mergeCell ref="A12:F12"/>
    <mergeCell ref="A21:F21"/>
    <mergeCell ref="B13:F14"/>
    <mergeCell ref="B16:F16"/>
    <mergeCell ref="D18:E18"/>
    <mergeCell ref="A41:C42"/>
    <mergeCell ref="D41:F42"/>
    <mergeCell ref="A30:C30"/>
    <mergeCell ref="D30:F30"/>
    <mergeCell ref="A31:C31"/>
    <mergeCell ref="A40:C40"/>
    <mergeCell ref="D40:F40"/>
    <mergeCell ref="A34:C34"/>
    <mergeCell ref="A1:B1"/>
    <mergeCell ref="A5:F5"/>
    <mergeCell ref="A6:F9"/>
    <mergeCell ref="A28:F28"/>
    <mergeCell ref="A29:F29"/>
    <mergeCell ref="D31:F31"/>
    <mergeCell ref="A32:C32"/>
    <mergeCell ref="D32:F32"/>
    <mergeCell ref="A33:C33"/>
    <mergeCell ref="D33:F33"/>
    <mergeCell ref="D34:F34"/>
    <mergeCell ref="D35:F35"/>
    <mergeCell ref="D36:F36"/>
    <mergeCell ref="A35:C35"/>
    <mergeCell ref="D37:F37"/>
    <mergeCell ref="D39:F39"/>
    <mergeCell ref="A39:C39"/>
    <mergeCell ref="A37:C37"/>
    <mergeCell ref="A36:C36"/>
    <mergeCell ref="A38:C38"/>
    <mergeCell ref="D38:F38"/>
  </mergeCells>
  <conditionalFormatting sqref="D18:E18">
    <cfRule type="expression" dxfId="17" priority="1">
      <formula>IF(OR($B$18="NO",$B$18=""),TRUE,FALSE)</formula>
    </cfRule>
  </conditionalFormatting>
  <dataValidations count="1">
    <dataValidation type="list" allowBlank="1" showInputMessage="1" showErrorMessage="1" sqref="B18" xr:uid="{00000000-0002-0000-0500-000000000000}">
      <formula1>"YES,NO"</formula1>
    </dataValidation>
  </dataValidations>
  <pageMargins left="0.7" right="0.7" top="0.75" bottom="0.75" header="0.3" footer="0.3"/>
  <pageSetup paperSize="9" scale="8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99CC"/>
    <pageSetUpPr fitToPage="1"/>
  </sheetPr>
  <dimension ref="A1:G34"/>
  <sheetViews>
    <sheetView showGridLines="0" zoomScaleNormal="100" workbookViewId="0">
      <selection activeCell="I19" sqref="I19"/>
    </sheetView>
  </sheetViews>
  <sheetFormatPr defaultRowHeight="15" x14ac:dyDescent="0.25"/>
  <cols>
    <col min="1" max="1" width="19.28515625" style="76" customWidth="1"/>
    <col min="2" max="7" width="12.5703125" style="76" customWidth="1"/>
    <col min="8" max="16384" width="9.140625" style="76"/>
  </cols>
  <sheetData>
    <row r="1" spans="1:7" x14ac:dyDescent="0.25">
      <c r="A1" s="321" t="str">
        <f>Instructions!A1</f>
        <v>Form 20-01</v>
      </c>
      <c r="B1" s="321"/>
      <c r="C1" s="52"/>
      <c r="D1" s="52"/>
      <c r="E1" s="52"/>
      <c r="F1" s="52"/>
      <c r="G1" s="52"/>
    </row>
    <row r="2" spans="1:7" x14ac:dyDescent="0.25">
      <c r="A2" s="44"/>
      <c r="B2" s="44"/>
      <c r="C2" s="52"/>
      <c r="D2" s="52"/>
      <c r="E2" s="52"/>
      <c r="F2" s="52"/>
      <c r="G2" s="52"/>
    </row>
    <row r="3" spans="1:7" x14ac:dyDescent="0.25">
      <c r="A3" s="44"/>
      <c r="B3" s="44"/>
      <c r="C3" s="52"/>
      <c r="D3" s="52"/>
      <c r="E3" s="52"/>
      <c r="F3" s="52"/>
      <c r="G3" s="52"/>
    </row>
    <row r="4" spans="1:7" x14ac:dyDescent="0.25">
      <c r="A4" s="44"/>
      <c r="B4" s="44"/>
      <c r="C4" s="52"/>
      <c r="D4" s="52"/>
      <c r="E4" s="52"/>
      <c r="F4" s="52"/>
      <c r="G4" s="52"/>
    </row>
    <row r="5" spans="1:7" ht="15.75" thickBot="1" x14ac:dyDescent="0.3">
      <c r="A5" s="319" t="s">
        <v>244</v>
      </c>
      <c r="B5" s="319"/>
      <c r="C5" s="319"/>
      <c r="D5" s="319"/>
      <c r="E5" s="319"/>
      <c r="F5" s="319"/>
      <c r="G5" s="319"/>
    </row>
    <row r="6" spans="1:7" ht="51.6" customHeight="1" x14ac:dyDescent="0.25">
      <c r="A6" s="311" t="s">
        <v>349</v>
      </c>
      <c r="B6" s="312"/>
      <c r="C6" s="312"/>
      <c r="D6" s="312"/>
      <c r="E6" s="312"/>
      <c r="F6" s="312"/>
      <c r="G6" s="313"/>
    </row>
    <row r="7" spans="1:7" ht="52.15" customHeight="1" x14ac:dyDescent="0.25">
      <c r="A7" s="314"/>
      <c r="B7" s="309"/>
      <c r="C7" s="309"/>
      <c r="D7" s="309"/>
      <c r="E7" s="309"/>
      <c r="F7" s="309"/>
      <c r="G7" s="315"/>
    </row>
    <row r="8" spans="1:7" ht="52.15" customHeight="1" x14ac:dyDescent="0.25">
      <c r="A8" s="314"/>
      <c r="B8" s="309"/>
      <c r="C8" s="309"/>
      <c r="D8" s="309"/>
      <c r="E8" s="309"/>
      <c r="F8" s="309"/>
      <c r="G8" s="315"/>
    </row>
    <row r="9" spans="1:7" ht="52.15" customHeight="1" x14ac:dyDescent="0.25">
      <c r="A9" s="314"/>
      <c r="B9" s="309"/>
      <c r="C9" s="309"/>
      <c r="D9" s="309"/>
      <c r="E9" s="309"/>
      <c r="F9" s="309"/>
      <c r="G9" s="315"/>
    </row>
    <row r="10" spans="1:7" ht="52.15" customHeight="1" x14ac:dyDescent="0.25">
      <c r="A10" s="314"/>
      <c r="B10" s="309"/>
      <c r="C10" s="309"/>
      <c r="D10" s="309"/>
      <c r="E10" s="309"/>
      <c r="F10" s="309"/>
      <c r="G10" s="315"/>
    </row>
    <row r="11" spans="1:7" ht="52.15" customHeight="1" x14ac:dyDescent="0.25">
      <c r="A11" s="314"/>
      <c r="B11" s="309"/>
      <c r="C11" s="309"/>
      <c r="D11" s="309"/>
      <c r="E11" s="309"/>
      <c r="F11" s="309"/>
      <c r="G11" s="315"/>
    </row>
    <row r="12" spans="1:7" s="129" customFormat="1" ht="52.15" customHeight="1" x14ac:dyDescent="0.25">
      <c r="A12" s="314"/>
      <c r="B12" s="309"/>
      <c r="C12" s="309"/>
      <c r="D12" s="309"/>
      <c r="E12" s="309"/>
      <c r="F12" s="309"/>
      <c r="G12" s="315"/>
    </row>
    <row r="13" spans="1:7" s="129" customFormat="1" ht="52.15" customHeight="1" x14ac:dyDescent="0.25">
      <c r="A13" s="314"/>
      <c r="B13" s="309"/>
      <c r="C13" s="309"/>
      <c r="D13" s="309"/>
      <c r="E13" s="309"/>
      <c r="F13" s="309"/>
      <c r="G13" s="315"/>
    </row>
    <row r="14" spans="1:7" s="129" customFormat="1" ht="56.45" customHeight="1" thickBot="1" x14ac:dyDescent="0.3">
      <c r="A14" s="316"/>
      <c r="B14" s="317"/>
      <c r="C14" s="317"/>
      <c r="D14" s="317"/>
      <c r="E14" s="317"/>
      <c r="F14" s="317"/>
      <c r="G14" s="318"/>
    </row>
    <row r="15" spans="1:7" x14ac:dyDescent="0.25">
      <c r="A15" s="75" t="s">
        <v>222</v>
      </c>
      <c r="B15" s="44"/>
      <c r="C15" s="52"/>
      <c r="D15" s="52"/>
      <c r="E15" s="52"/>
      <c r="F15" s="52"/>
      <c r="G15" s="52"/>
    </row>
    <row r="16" spans="1:7" ht="15.75" thickBot="1" x14ac:dyDescent="0.3">
      <c r="A16" s="319" t="s">
        <v>20</v>
      </c>
      <c r="B16" s="319"/>
      <c r="C16" s="319"/>
      <c r="D16" s="319"/>
      <c r="E16" s="319"/>
      <c r="F16" s="319"/>
      <c r="G16" s="319"/>
    </row>
    <row r="17" spans="1:7" ht="26.1" customHeight="1" x14ac:dyDescent="0.25">
      <c r="A17" s="481" t="s">
        <v>375</v>
      </c>
      <c r="B17" s="482"/>
      <c r="C17" s="482"/>
      <c r="D17" s="482"/>
      <c r="E17" s="482"/>
      <c r="F17" s="482"/>
      <c r="G17" s="483"/>
    </row>
    <row r="18" spans="1:7" x14ac:dyDescent="0.25">
      <c r="A18" s="130"/>
      <c r="B18" s="131"/>
      <c r="C18" s="131"/>
      <c r="D18" s="131"/>
      <c r="E18" s="131"/>
      <c r="F18" s="131"/>
      <c r="G18" s="132"/>
    </row>
    <row r="19" spans="1:7" x14ac:dyDescent="0.25">
      <c r="A19" s="133" t="s">
        <v>213</v>
      </c>
      <c r="B19" s="484" t="s">
        <v>214</v>
      </c>
      <c r="C19" s="485"/>
      <c r="D19" s="485"/>
      <c r="E19" s="485"/>
      <c r="F19" s="485"/>
      <c r="G19" s="134"/>
    </row>
    <row r="20" spans="1:7" x14ac:dyDescent="0.25">
      <c r="A20" s="140"/>
      <c r="B20" s="486"/>
      <c r="C20" s="487"/>
      <c r="D20" s="487"/>
      <c r="E20" s="487"/>
      <c r="F20" s="488"/>
      <c r="G20" s="134"/>
    </row>
    <row r="21" spans="1:7" x14ac:dyDescent="0.25">
      <c r="A21" s="140"/>
      <c r="B21" s="489"/>
      <c r="C21" s="490"/>
      <c r="D21" s="490"/>
      <c r="E21" s="490"/>
      <c r="F21" s="491"/>
      <c r="G21" s="134"/>
    </row>
    <row r="22" spans="1:7" x14ac:dyDescent="0.25">
      <c r="A22" s="140"/>
      <c r="B22" s="489"/>
      <c r="C22" s="490"/>
      <c r="D22" s="490"/>
      <c r="E22" s="490"/>
      <c r="F22" s="491"/>
      <c r="G22" s="134"/>
    </row>
    <row r="23" spans="1:7" x14ac:dyDescent="0.25">
      <c r="A23" s="140"/>
      <c r="B23" s="489"/>
      <c r="C23" s="490"/>
      <c r="D23" s="490"/>
      <c r="E23" s="490"/>
      <c r="F23" s="491"/>
      <c r="G23" s="134"/>
    </row>
    <row r="24" spans="1:7" x14ac:dyDescent="0.25">
      <c r="A24" s="140"/>
      <c r="B24" s="489"/>
      <c r="C24" s="490"/>
      <c r="D24" s="490"/>
      <c r="E24" s="490"/>
      <c r="F24" s="491"/>
      <c r="G24" s="134"/>
    </row>
    <row r="25" spans="1:7" x14ac:dyDescent="0.25">
      <c r="A25" s="135"/>
      <c r="B25" s="136"/>
      <c r="C25" s="136"/>
      <c r="D25" s="136"/>
      <c r="E25" s="136"/>
      <c r="F25" s="136"/>
      <c r="G25" s="134"/>
    </row>
    <row r="26" spans="1:7" ht="26.65" customHeight="1" x14ac:dyDescent="0.25">
      <c r="A26" s="478" t="s">
        <v>376</v>
      </c>
      <c r="B26" s="479"/>
      <c r="C26" s="479"/>
      <c r="D26" s="479"/>
      <c r="E26" s="479"/>
      <c r="F26" s="479"/>
      <c r="G26" s="480"/>
    </row>
    <row r="27" spans="1:7" x14ac:dyDescent="0.25">
      <c r="A27" s="130"/>
      <c r="B27" s="131"/>
      <c r="C27" s="131"/>
      <c r="D27" s="131"/>
      <c r="E27" s="131"/>
      <c r="F27" s="131"/>
      <c r="G27" s="132"/>
    </row>
    <row r="28" spans="1:7" x14ac:dyDescent="0.25">
      <c r="A28" s="133" t="s">
        <v>215</v>
      </c>
      <c r="B28" s="484" t="s">
        <v>214</v>
      </c>
      <c r="C28" s="485"/>
      <c r="D28" s="485"/>
      <c r="E28" s="485"/>
      <c r="F28" s="485"/>
      <c r="G28" s="134"/>
    </row>
    <row r="29" spans="1:7" x14ac:dyDescent="0.25">
      <c r="A29" s="140"/>
      <c r="B29" s="486"/>
      <c r="C29" s="487"/>
      <c r="D29" s="487"/>
      <c r="E29" s="487"/>
      <c r="F29" s="488"/>
      <c r="G29" s="134"/>
    </row>
    <row r="30" spans="1:7" x14ac:dyDescent="0.25">
      <c r="A30" s="140"/>
      <c r="B30" s="492"/>
      <c r="C30" s="490"/>
      <c r="D30" s="490"/>
      <c r="E30" s="490"/>
      <c r="F30" s="491"/>
      <c r="G30" s="134"/>
    </row>
    <row r="31" spans="1:7" x14ac:dyDescent="0.25">
      <c r="A31" s="140"/>
      <c r="B31" s="489"/>
      <c r="C31" s="490"/>
      <c r="D31" s="490"/>
      <c r="E31" s="490"/>
      <c r="F31" s="491"/>
      <c r="G31" s="134"/>
    </row>
    <row r="32" spans="1:7" x14ac:dyDescent="0.25">
      <c r="A32" s="140"/>
      <c r="B32" s="489"/>
      <c r="C32" s="490"/>
      <c r="D32" s="490"/>
      <c r="E32" s="490"/>
      <c r="F32" s="491"/>
      <c r="G32" s="134"/>
    </row>
    <row r="33" spans="1:7" x14ac:dyDescent="0.25">
      <c r="A33" s="140"/>
      <c r="B33" s="489"/>
      <c r="C33" s="490"/>
      <c r="D33" s="490"/>
      <c r="E33" s="490"/>
      <c r="F33" s="491"/>
      <c r="G33" s="134"/>
    </row>
    <row r="34" spans="1:7" ht="15.75" thickBot="1" x14ac:dyDescent="0.3">
      <c r="A34" s="137"/>
      <c r="B34" s="138"/>
      <c r="C34" s="138"/>
      <c r="D34" s="138"/>
      <c r="E34" s="138"/>
      <c r="F34" s="138"/>
      <c r="G34" s="139"/>
    </row>
  </sheetData>
  <sheetProtection algorithmName="SHA-512" hashValue="PRIMuWgBwQUZJCyxs5KE1VxUPw2c95H+ow6SCHUGNB0hXdS0eMcqox7wQUOm9iJsxLSG7jptOZA7lzFW1fr6Pw==" saltValue="oYJWg79HR18IH5Pp/UtHCA==" spinCount="100000" sheet="1" objects="1" scenarios="1"/>
  <mergeCells count="18">
    <mergeCell ref="B33:F33"/>
    <mergeCell ref="B28:F28"/>
    <mergeCell ref="B29:F29"/>
    <mergeCell ref="B30:F30"/>
    <mergeCell ref="B31:F31"/>
    <mergeCell ref="B32:F32"/>
    <mergeCell ref="A26:G26"/>
    <mergeCell ref="A1:B1"/>
    <mergeCell ref="A5:G5"/>
    <mergeCell ref="A16:G16"/>
    <mergeCell ref="A6:G14"/>
    <mergeCell ref="A17:G17"/>
    <mergeCell ref="B19:F19"/>
    <mergeCell ref="B20:F20"/>
    <mergeCell ref="B21:F21"/>
    <mergeCell ref="B22:F22"/>
    <mergeCell ref="B23:F23"/>
    <mergeCell ref="B24:F24"/>
  </mergeCells>
  <pageMargins left="0.7" right="0.7" top="0.75" bottom="0.75" header="0.3" footer="0.3"/>
  <pageSetup paperSize="9" scale="87"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BDD7EE"/>
    <pageSetUpPr fitToPage="1"/>
  </sheetPr>
  <dimension ref="A1:L59"/>
  <sheetViews>
    <sheetView showGridLines="0" topLeftCell="A14" zoomScaleNormal="100" workbookViewId="0">
      <selection activeCell="A20" sqref="A20:J20"/>
    </sheetView>
  </sheetViews>
  <sheetFormatPr defaultColWidth="8.7109375" defaultRowHeight="14.25" outlineLevelRow="1" x14ac:dyDescent="0.2"/>
  <cols>
    <col min="1" max="1" width="33.28515625" style="55" customWidth="1"/>
    <col min="2" max="9" width="20.140625" style="55" customWidth="1"/>
    <col min="10" max="16384" width="8.7109375" style="55"/>
  </cols>
  <sheetData>
    <row r="1" spans="1:10" x14ac:dyDescent="0.2">
      <c r="A1" s="141" t="str">
        <f>Instructions!A1</f>
        <v>Form 20-01</v>
      </c>
      <c r="B1" s="44"/>
      <c r="C1" s="44"/>
      <c r="D1" s="52"/>
      <c r="E1" s="52"/>
      <c r="F1" s="52"/>
      <c r="G1" s="52"/>
    </row>
    <row r="2" spans="1:10" x14ac:dyDescent="0.2">
      <c r="A2" s="44"/>
      <c r="B2" s="44"/>
      <c r="C2" s="44"/>
      <c r="D2" s="52"/>
      <c r="E2" s="52"/>
      <c r="F2" s="52"/>
      <c r="G2" s="52"/>
    </row>
    <row r="3" spans="1:10" x14ac:dyDescent="0.2">
      <c r="A3" s="44"/>
      <c r="B3" s="44"/>
      <c r="C3" s="44"/>
      <c r="D3" s="52"/>
      <c r="E3" s="52"/>
      <c r="F3" s="52"/>
      <c r="G3" s="52"/>
    </row>
    <row r="4" spans="1:10" ht="15" thickBot="1" x14ac:dyDescent="0.25">
      <c r="A4" s="44"/>
      <c r="B4" s="44"/>
      <c r="C4" s="44"/>
      <c r="D4" s="52"/>
      <c r="E4" s="52"/>
      <c r="F4" s="52"/>
      <c r="G4" s="52"/>
    </row>
    <row r="5" spans="1:10" x14ac:dyDescent="0.2">
      <c r="A5" s="381" t="s">
        <v>245</v>
      </c>
      <c r="B5" s="382"/>
      <c r="C5" s="382"/>
      <c r="D5" s="382"/>
      <c r="E5" s="382"/>
      <c r="F5" s="382"/>
      <c r="G5" s="382"/>
      <c r="H5" s="382"/>
      <c r="I5" s="382"/>
      <c r="J5" s="383"/>
    </row>
    <row r="6" spans="1:10" ht="21" customHeight="1" x14ac:dyDescent="0.2">
      <c r="A6" s="514" t="s">
        <v>415</v>
      </c>
      <c r="B6" s="515"/>
      <c r="C6" s="515"/>
      <c r="D6" s="515"/>
      <c r="E6" s="515"/>
      <c r="F6" s="515"/>
      <c r="G6" s="515"/>
      <c r="H6" s="515"/>
      <c r="I6" s="515"/>
      <c r="J6" s="516"/>
    </row>
    <row r="7" spans="1:10" ht="21" customHeight="1" x14ac:dyDescent="0.2">
      <c r="A7" s="517"/>
      <c r="B7" s="515"/>
      <c r="C7" s="515"/>
      <c r="D7" s="515"/>
      <c r="E7" s="515"/>
      <c r="F7" s="515"/>
      <c r="G7" s="515"/>
      <c r="H7" s="515"/>
      <c r="I7" s="515"/>
      <c r="J7" s="516"/>
    </row>
    <row r="8" spans="1:10" ht="21" customHeight="1" x14ac:dyDescent="0.2">
      <c r="A8" s="517"/>
      <c r="B8" s="515"/>
      <c r="C8" s="515"/>
      <c r="D8" s="515"/>
      <c r="E8" s="515"/>
      <c r="F8" s="515"/>
      <c r="G8" s="515"/>
      <c r="H8" s="515"/>
      <c r="I8" s="515"/>
      <c r="J8" s="516"/>
    </row>
    <row r="9" spans="1:10" ht="21" customHeight="1" x14ac:dyDescent="0.2">
      <c r="A9" s="517"/>
      <c r="B9" s="515"/>
      <c r="C9" s="515"/>
      <c r="D9" s="515"/>
      <c r="E9" s="515"/>
      <c r="F9" s="515"/>
      <c r="G9" s="515"/>
      <c r="H9" s="515"/>
      <c r="I9" s="515"/>
      <c r="J9" s="516"/>
    </row>
    <row r="10" spans="1:10" ht="21" customHeight="1" x14ac:dyDescent="0.2">
      <c r="A10" s="517"/>
      <c r="B10" s="515"/>
      <c r="C10" s="515"/>
      <c r="D10" s="515"/>
      <c r="E10" s="515"/>
      <c r="F10" s="515"/>
      <c r="G10" s="515"/>
      <c r="H10" s="515"/>
      <c r="I10" s="515"/>
      <c r="J10" s="516"/>
    </row>
    <row r="11" spans="1:10" ht="21" customHeight="1" x14ac:dyDescent="0.2">
      <c r="A11" s="517"/>
      <c r="B11" s="515"/>
      <c r="C11" s="515"/>
      <c r="D11" s="515"/>
      <c r="E11" s="515"/>
      <c r="F11" s="515"/>
      <c r="G11" s="515"/>
      <c r="H11" s="515"/>
      <c r="I11" s="515"/>
      <c r="J11" s="516"/>
    </row>
    <row r="12" spans="1:10" ht="21" customHeight="1" thickBot="1" x14ac:dyDescent="0.25">
      <c r="A12" s="518"/>
      <c r="B12" s="519"/>
      <c r="C12" s="519"/>
      <c r="D12" s="519"/>
      <c r="E12" s="519"/>
      <c r="F12" s="519"/>
      <c r="G12" s="519"/>
      <c r="H12" s="519"/>
      <c r="I12" s="519"/>
      <c r="J12" s="520"/>
    </row>
    <row r="13" spans="1:10" ht="17.649999999999999" customHeight="1" x14ac:dyDescent="0.2">
      <c r="A13" s="144"/>
      <c r="B13" s="144"/>
      <c r="C13" s="144"/>
      <c r="D13" s="144"/>
      <c r="E13" s="144"/>
      <c r="F13" s="144"/>
      <c r="G13" s="144"/>
      <c r="H13" s="144"/>
      <c r="I13" s="144"/>
    </row>
    <row r="14" spans="1:10" ht="17.649999999999999" customHeight="1" thickBot="1" x14ac:dyDescent="0.25">
      <c r="A14" s="173" t="s">
        <v>305</v>
      </c>
      <c r="B14" s="144"/>
      <c r="C14" s="144"/>
      <c r="D14" s="144"/>
      <c r="E14" s="144"/>
      <c r="F14" s="144"/>
      <c r="G14" s="144"/>
      <c r="H14" s="144"/>
      <c r="I14" s="144"/>
    </row>
    <row r="15" spans="1:10" ht="17.649999999999999" customHeight="1" outlineLevel="1" thickBot="1" x14ac:dyDescent="0.25">
      <c r="A15" s="174" t="s">
        <v>224</v>
      </c>
      <c r="B15" s="500" t="s">
        <v>226</v>
      </c>
      <c r="C15" s="500"/>
      <c r="D15" s="500" t="s">
        <v>22</v>
      </c>
      <c r="E15" s="500"/>
      <c r="F15" s="500" t="s">
        <v>303</v>
      </c>
      <c r="G15" s="500"/>
      <c r="H15" s="500" t="s">
        <v>304</v>
      </c>
      <c r="I15" s="513"/>
    </row>
    <row r="16" spans="1:10" ht="111" customHeight="1" outlineLevel="1" x14ac:dyDescent="0.2">
      <c r="A16" s="525" t="s">
        <v>217</v>
      </c>
      <c r="B16" s="527" t="s">
        <v>354</v>
      </c>
      <c r="C16" s="528"/>
      <c r="D16" s="531" t="s">
        <v>355</v>
      </c>
      <c r="E16" s="532"/>
      <c r="F16" s="535" t="s">
        <v>306</v>
      </c>
      <c r="G16" s="532"/>
      <c r="H16" s="521" t="s">
        <v>416</v>
      </c>
      <c r="I16" s="522"/>
    </row>
    <row r="17" spans="1:12" ht="111" customHeight="1" outlineLevel="1" thickBot="1" x14ac:dyDescent="0.25">
      <c r="A17" s="526"/>
      <c r="B17" s="529"/>
      <c r="C17" s="530"/>
      <c r="D17" s="533"/>
      <c r="E17" s="534"/>
      <c r="F17" s="533"/>
      <c r="G17" s="534"/>
      <c r="H17" s="523"/>
      <c r="I17" s="524"/>
    </row>
    <row r="18" spans="1:12" ht="17.649999999999999" customHeight="1" x14ac:dyDescent="0.2">
      <c r="A18" s="144"/>
      <c r="B18" s="144"/>
      <c r="C18" s="144"/>
      <c r="D18" s="144"/>
      <c r="E18" s="144"/>
      <c r="F18" s="144"/>
      <c r="G18" s="144"/>
      <c r="H18" s="144"/>
      <c r="I18" s="144"/>
    </row>
    <row r="19" spans="1:12" ht="17.649999999999999" customHeight="1" x14ac:dyDescent="0.2">
      <c r="A19" s="498" t="s">
        <v>223</v>
      </c>
      <c r="B19" s="498"/>
      <c r="C19" s="498"/>
      <c r="D19" s="498"/>
      <c r="E19" s="498"/>
      <c r="F19" s="498"/>
      <c r="G19" s="498"/>
      <c r="H19" s="498"/>
      <c r="I19" s="498"/>
      <c r="J19" s="499"/>
    </row>
    <row r="20" spans="1:12" ht="41.65" customHeight="1" x14ac:dyDescent="0.2">
      <c r="A20" s="496" t="s">
        <v>417</v>
      </c>
      <c r="B20" s="496"/>
      <c r="C20" s="496"/>
      <c r="D20" s="496"/>
      <c r="E20" s="496"/>
      <c r="F20" s="496"/>
      <c r="G20" s="496"/>
      <c r="H20" s="496"/>
      <c r="I20" s="496"/>
      <c r="J20" s="497"/>
    </row>
    <row r="21" spans="1:12" ht="17.649999999999999" customHeight="1" thickBot="1" x14ac:dyDescent="0.25">
      <c r="A21" s="175"/>
      <c r="B21" s="176"/>
      <c r="C21" s="176"/>
      <c r="D21" s="176"/>
      <c r="E21" s="176"/>
      <c r="F21" s="176"/>
      <c r="G21" s="176"/>
      <c r="H21" s="176"/>
      <c r="J21" s="177"/>
    </row>
    <row r="22" spans="1:12" ht="26.1" customHeight="1" x14ac:dyDescent="0.2">
      <c r="A22" s="174" t="s">
        <v>224</v>
      </c>
      <c r="B22" s="500" t="s">
        <v>226</v>
      </c>
      <c r="C22" s="500"/>
      <c r="D22" s="500" t="s">
        <v>22</v>
      </c>
      <c r="E22" s="500"/>
      <c r="F22" s="500" t="s">
        <v>303</v>
      </c>
      <c r="G22" s="500"/>
      <c r="H22" s="500" t="s">
        <v>304</v>
      </c>
      <c r="I22" s="513"/>
      <c r="J22" s="177"/>
    </row>
    <row r="23" spans="1:12" ht="75.599999999999994" customHeight="1" x14ac:dyDescent="0.2">
      <c r="A23" s="501" t="s">
        <v>217</v>
      </c>
      <c r="B23" s="503"/>
      <c r="C23" s="504"/>
      <c r="D23" s="503"/>
      <c r="E23" s="504"/>
      <c r="F23" s="503"/>
      <c r="G23" s="504"/>
      <c r="H23" s="503"/>
      <c r="I23" s="511"/>
      <c r="J23" s="177"/>
      <c r="L23" s="176"/>
    </row>
    <row r="24" spans="1:12" ht="75.599999999999994" customHeight="1" x14ac:dyDescent="0.2">
      <c r="A24" s="501"/>
      <c r="B24" s="505"/>
      <c r="C24" s="506"/>
      <c r="D24" s="505"/>
      <c r="E24" s="506"/>
      <c r="F24" s="505"/>
      <c r="G24" s="506"/>
      <c r="H24" s="505"/>
      <c r="I24" s="512"/>
      <c r="J24" s="177"/>
    </row>
    <row r="25" spans="1:12" ht="75.599999999999994" customHeight="1" x14ac:dyDescent="0.2">
      <c r="A25" s="501" t="s">
        <v>225</v>
      </c>
      <c r="B25" s="503"/>
      <c r="C25" s="504"/>
      <c r="D25" s="503"/>
      <c r="E25" s="504"/>
      <c r="F25" s="503"/>
      <c r="G25" s="504"/>
      <c r="H25" s="503"/>
      <c r="I25" s="511"/>
      <c r="J25" s="177"/>
    </row>
    <row r="26" spans="1:12" ht="75.599999999999994" customHeight="1" x14ac:dyDescent="0.2">
      <c r="A26" s="501"/>
      <c r="B26" s="505"/>
      <c r="C26" s="506"/>
      <c r="D26" s="505"/>
      <c r="E26" s="506"/>
      <c r="F26" s="505"/>
      <c r="G26" s="506"/>
      <c r="H26" s="505"/>
      <c r="I26" s="512"/>
      <c r="J26" s="177"/>
    </row>
    <row r="27" spans="1:12" ht="75.599999999999994" customHeight="1" x14ac:dyDescent="0.2">
      <c r="A27" s="501" t="s">
        <v>216</v>
      </c>
      <c r="B27" s="507"/>
      <c r="C27" s="508"/>
      <c r="D27" s="507"/>
      <c r="E27" s="508"/>
      <c r="F27" s="507"/>
      <c r="G27" s="508"/>
      <c r="H27" s="507"/>
      <c r="I27" s="536"/>
      <c r="J27" s="177"/>
    </row>
    <row r="28" spans="1:12" ht="75.599999999999994" customHeight="1" thickBot="1" x14ac:dyDescent="0.25">
      <c r="A28" s="502"/>
      <c r="B28" s="509"/>
      <c r="C28" s="510"/>
      <c r="D28" s="509"/>
      <c r="E28" s="510"/>
      <c r="F28" s="509"/>
      <c r="G28" s="510"/>
      <c r="H28" s="509"/>
      <c r="I28" s="537"/>
      <c r="J28" s="177"/>
    </row>
    <row r="29" spans="1:12" ht="17.649999999999999" customHeight="1" thickBot="1" x14ac:dyDescent="0.25">
      <c r="A29" s="178"/>
      <c r="B29" s="179"/>
      <c r="C29" s="179"/>
      <c r="D29" s="179"/>
      <c r="E29" s="179"/>
      <c r="F29" s="179"/>
      <c r="G29" s="179"/>
      <c r="H29" s="179"/>
      <c r="I29" s="179"/>
      <c r="J29" s="180"/>
    </row>
    <row r="30" spans="1:12" ht="17.649999999999999" customHeight="1" x14ac:dyDescent="0.2">
      <c r="A30" s="144"/>
      <c r="B30" s="144"/>
      <c r="C30" s="144"/>
      <c r="D30" s="144"/>
      <c r="E30" s="144"/>
      <c r="F30" s="144"/>
      <c r="G30" s="144"/>
      <c r="H30" s="144"/>
      <c r="I30" s="144"/>
    </row>
    <row r="31" spans="1:12" x14ac:dyDescent="0.2">
      <c r="A31" s="498" t="s">
        <v>70</v>
      </c>
      <c r="B31" s="498"/>
      <c r="C31" s="498"/>
      <c r="D31" s="498"/>
      <c r="E31" s="498"/>
      <c r="F31" s="498"/>
      <c r="G31" s="498"/>
      <c r="H31" s="498"/>
      <c r="I31" s="498"/>
      <c r="J31" s="498"/>
    </row>
    <row r="32" spans="1:12" x14ac:dyDescent="0.2">
      <c r="A32" s="181" t="s">
        <v>69</v>
      </c>
      <c r="B32" s="182"/>
      <c r="C32" s="182"/>
      <c r="D32" s="182"/>
      <c r="E32" s="182"/>
      <c r="F32" s="182"/>
      <c r="G32" s="182"/>
      <c r="H32" s="182"/>
      <c r="I32" s="182"/>
      <c r="J32" s="60"/>
    </row>
    <row r="33" spans="1:10" x14ac:dyDescent="0.2">
      <c r="A33" s="493" t="s">
        <v>353</v>
      </c>
      <c r="B33" s="494"/>
      <c r="C33" s="494"/>
      <c r="D33" s="494"/>
      <c r="E33" s="494"/>
      <c r="F33" s="494"/>
      <c r="G33" s="494"/>
      <c r="H33" s="494"/>
      <c r="I33" s="494"/>
      <c r="J33" s="60"/>
    </row>
    <row r="34" spans="1:10" x14ac:dyDescent="0.2">
      <c r="A34" s="495"/>
      <c r="B34" s="494"/>
      <c r="C34" s="494"/>
      <c r="D34" s="494"/>
      <c r="E34" s="494"/>
      <c r="F34" s="494"/>
      <c r="G34" s="494"/>
      <c r="H34" s="494"/>
      <c r="I34" s="494"/>
      <c r="J34" s="60"/>
    </row>
    <row r="35" spans="1:10" x14ac:dyDescent="0.2">
      <c r="A35" s="495"/>
      <c r="B35" s="494"/>
      <c r="C35" s="494"/>
      <c r="D35" s="494"/>
      <c r="E35" s="494"/>
      <c r="F35" s="494"/>
      <c r="G35" s="494"/>
      <c r="H35" s="494"/>
      <c r="I35" s="494"/>
      <c r="J35" s="60"/>
    </row>
    <row r="36" spans="1:10" x14ac:dyDescent="0.2">
      <c r="A36" s="495"/>
      <c r="B36" s="494"/>
      <c r="C36" s="494"/>
      <c r="D36" s="494"/>
      <c r="E36" s="494"/>
      <c r="F36" s="494"/>
      <c r="G36" s="494"/>
      <c r="H36" s="494"/>
      <c r="I36" s="494"/>
      <c r="J36" s="60"/>
    </row>
    <row r="37" spans="1:10" ht="23.25" x14ac:dyDescent="0.2">
      <c r="A37" s="183" t="s">
        <v>42</v>
      </c>
      <c r="B37" s="149" t="s">
        <v>40</v>
      </c>
      <c r="C37" s="149" t="s">
        <v>41</v>
      </c>
      <c r="D37" s="70" t="s">
        <v>67</v>
      </c>
      <c r="E37" s="70" t="s">
        <v>68</v>
      </c>
      <c r="F37" s="71" t="s">
        <v>212</v>
      </c>
      <c r="J37" s="60"/>
    </row>
    <row r="38" spans="1:10" x14ac:dyDescent="0.2">
      <c r="A38" s="184" t="s">
        <v>30</v>
      </c>
      <c r="B38" s="72"/>
      <c r="C38" s="72"/>
      <c r="D38" s="72"/>
      <c r="E38" s="72"/>
      <c r="F38" s="73"/>
      <c r="J38" s="60"/>
    </row>
    <row r="39" spans="1:10" x14ac:dyDescent="0.2">
      <c r="A39" s="185" t="str">
        <f>IF(ISBLANK(KRIs!A43),"",KRIs!A43)</f>
        <v>Common Equity Tier 1 ratio</v>
      </c>
      <c r="B39" s="278" t="str">
        <f>IF(ISBLANK(KRIs!B43),"",KRIs!B43)</f>
        <v/>
      </c>
      <c r="C39" s="278" t="str">
        <f>IF(ISBLANK(KRIs!C43),"",KRIs!C43)</f>
        <v/>
      </c>
      <c r="D39" s="276"/>
      <c r="E39" s="276"/>
      <c r="F39" s="285"/>
      <c r="J39" s="60"/>
    </row>
    <row r="40" spans="1:10" x14ac:dyDescent="0.2">
      <c r="A40" s="185" t="str">
        <f>IF(ISBLANK(KRIs!A44),"",KRIs!A44)</f>
        <v>Total Capital ratio</v>
      </c>
      <c r="B40" s="278" t="str">
        <f>IF(ISBLANK(KRIs!B44),"",KRIs!B44)</f>
        <v/>
      </c>
      <c r="C40" s="278" t="str">
        <f>IF(ISBLANK(KRIs!C44),"",KRIs!C44)</f>
        <v/>
      </c>
      <c r="D40" s="276"/>
      <c r="E40" s="276"/>
      <c r="F40" s="285"/>
      <c r="J40" s="60"/>
    </row>
    <row r="41" spans="1:10" x14ac:dyDescent="0.2">
      <c r="A41" s="185" t="str">
        <f>IF(ISBLANK(KRIs!A45),"",KRIs!A45)</f>
        <v/>
      </c>
      <c r="B41" s="278" t="str">
        <f>IF(ISBLANK(KRIs!B45),"",KRIs!B45)</f>
        <v/>
      </c>
      <c r="C41" s="278" t="str">
        <f>IF(ISBLANK(KRIs!C45),"",KRIs!C45)</f>
        <v/>
      </c>
      <c r="D41" s="276"/>
      <c r="E41" s="276"/>
      <c r="F41" s="285"/>
      <c r="J41" s="60"/>
    </row>
    <row r="42" spans="1:10" x14ac:dyDescent="0.2">
      <c r="A42" s="185" t="str">
        <f>IF(ISBLANK(KRIs!A46),"",KRIs!A46)</f>
        <v/>
      </c>
      <c r="B42" s="278" t="str">
        <f>IF(ISBLANK(KRIs!B46),"",KRIs!B46)</f>
        <v/>
      </c>
      <c r="C42" s="278" t="str">
        <f>IF(ISBLANK(KRIs!C46),"",KRIs!C46)</f>
        <v/>
      </c>
      <c r="D42" s="276"/>
      <c r="E42" s="276"/>
      <c r="F42" s="285"/>
      <c r="J42" s="60"/>
    </row>
    <row r="43" spans="1:10" x14ac:dyDescent="0.2">
      <c r="A43" s="185" t="str">
        <f>IF(ISBLANK(KRIs!A47),"",KRIs!A47)</f>
        <v/>
      </c>
      <c r="B43" s="278" t="str">
        <f>IF(ISBLANK(KRIs!B47),"",KRIs!B47)</f>
        <v/>
      </c>
      <c r="C43" s="278" t="str">
        <f>IF(ISBLANK(KRIs!C47),"",KRIs!C47)</f>
        <v/>
      </c>
      <c r="D43" s="276"/>
      <c r="E43" s="276"/>
      <c r="F43" s="285"/>
      <c r="J43" s="60"/>
    </row>
    <row r="44" spans="1:10" x14ac:dyDescent="0.2">
      <c r="A44" s="185" t="str">
        <f>IF(ISBLANK(KRIs!A48),"",KRIs!A48)</f>
        <v/>
      </c>
      <c r="B44" s="278" t="str">
        <f>IF(ISBLANK(KRIs!B48),"",KRIs!B48)</f>
        <v/>
      </c>
      <c r="C44" s="278" t="str">
        <f>IF(ISBLANK(KRIs!C48),"",KRIs!C48)</f>
        <v/>
      </c>
      <c r="D44" s="276"/>
      <c r="E44" s="276"/>
      <c r="F44" s="285"/>
      <c r="J44" s="60"/>
    </row>
    <row r="45" spans="1:10" x14ac:dyDescent="0.2">
      <c r="A45" s="186" t="s">
        <v>31</v>
      </c>
      <c r="B45" s="283"/>
      <c r="C45" s="283"/>
      <c r="D45" s="283"/>
      <c r="E45" s="283"/>
      <c r="F45" s="284"/>
      <c r="J45" s="60"/>
    </row>
    <row r="46" spans="1:10" x14ac:dyDescent="0.2">
      <c r="A46" s="185" t="str">
        <f>IF(ISBLANK(KRIs!A50),"",KRIs!A50)</f>
        <v>Liquid Assets / Total Liabilities</v>
      </c>
      <c r="B46" s="278" t="str">
        <f>IF(ISBLANK(KRIs!B50),"",KRIs!B50)</f>
        <v/>
      </c>
      <c r="C46" s="278" t="str">
        <f>IF(ISBLANK(KRIs!C50),"",KRIs!C50)</f>
        <v/>
      </c>
      <c r="D46" s="276"/>
      <c r="E46" s="276"/>
      <c r="F46" s="285"/>
      <c r="J46" s="60"/>
    </row>
    <row r="47" spans="1:10" x14ac:dyDescent="0.2">
      <c r="A47" s="185" t="str">
        <f>IF(ISBLANK(KRIs!A51),"",KRIs!A51)</f>
        <v>Liquid Assets / Off balance sheet liabilities</v>
      </c>
      <c r="B47" s="278" t="str">
        <f>IF(ISBLANK(KRIs!B51),"",KRIs!B51)</f>
        <v/>
      </c>
      <c r="C47" s="278" t="str">
        <f>IF(ISBLANK(KRIs!C51),"",KRIs!C51)</f>
        <v/>
      </c>
      <c r="D47" s="276"/>
      <c r="E47" s="276"/>
      <c r="F47" s="285"/>
      <c r="J47" s="60"/>
    </row>
    <row r="48" spans="1:10" x14ac:dyDescent="0.2">
      <c r="A48" s="185" t="str">
        <f>IF(ISBLANK(KRIs!A52),"",KRIs!A52)</f>
        <v>Liquid Assets to FOH Requirement Ratio</v>
      </c>
      <c r="B48" s="278" t="str">
        <f>IF(ISBLANK(KRIs!B52),"",KRIs!B52)</f>
        <v/>
      </c>
      <c r="C48" s="278" t="str">
        <f>IF(ISBLANK(KRIs!C52),"",KRIs!C52)</f>
        <v/>
      </c>
      <c r="D48" s="276"/>
      <c r="E48" s="276"/>
      <c r="F48" s="285"/>
      <c r="J48" s="60"/>
    </row>
    <row r="49" spans="1:10" x14ac:dyDescent="0.2">
      <c r="A49" s="185" t="str">
        <f>IF(ISBLANK(KRIs!A53),"",KRIs!A53)</f>
        <v/>
      </c>
      <c r="B49" s="278" t="str">
        <f>IF(ISBLANK(KRIs!B53),"",KRIs!B53)</f>
        <v/>
      </c>
      <c r="C49" s="278" t="str">
        <f>IF(ISBLANK(KRIs!C53),"",KRIs!C53)</f>
        <v/>
      </c>
      <c r="D49" s="276"/>
      <c r="E49" s="276"/>
      <c r="F49" s="285"/>
      <c r="J49" s="60"/>
    </row>
    <row r="50" spans="1:10" x14ac:dyDescent="0.2">
      <c r="A50" s="186" t="s">
        <v>32</v>
      </c>
      <c r="B50" s="283"/>
      <c r="C50" s="283"/>
      <c r="D50" s="283"/>
      <c r="E50" s="283"/>
      <c r="F50" s="284"/>
      <c r="J50" s="60"/>
    </row>
    <row r="51" spans="1:10" x14ac:dyDescent="0.2">
      <c r="A51" s="185" t="str">
        <f>IF(ISBLANK(KRIs!A55),"",KRIs!A55)</f>
        <v xml:space="preserve">Return on Equity </v>
      </c>
      <c r="B51" s="278" t="str">
        <f>IF(ISBLANK(KRIs!B55),"",KRIs!B55)</f>
        <v/>
      </c>
      <c r="C51" s="278" t="str">
        <f>IF(ISBLANK(KRIs!C55),"",KRIs!C55)</f>
        <v/>
      </c>
      <c r="D51" s="276"/>
      <c r="E51" s="276"/>
      <c r="F51" s="285"/>
      <c r="J51" s="60"/>
    </row>
    <row r="52" spans="1:10" x14ac:dyDescent="0.2">
      <c r="A52" s="185" t="str">
        <f>IF(ISBLANK(KRIs!A56),"",KRIs!A56)</f>
        <v>Significant operational-losses</v>
      </c>
      <c r="B52" s="278" t="str">
        <f>IF(ISBLANK(KRIs!B56),"",KRIs!B56)</f>
        <v/>
      </c>
      <c r="C52" s="278" t="str">
        <f>IF(ISBLANK(KRIs!C56),"",KRIs!C56)</f>
        <v/>
      </c>
      <c r="D52" s="276"/>
      <c r="E52" s="276"/>
      <c r="F52" s="285"/>
      <c r="J52" s="60"/>
    </row>
    <row r="53" spans="1:10" x14ac:dyDescent="0.2">
      <c r="A53" s="185" t="str">
        <f>IF(ISBLANK(KRIs!A57),"",KRIs!A57)</f>
        <v/>
      </c>
      <c r="B53" s="278" t="str">
        <f>IF(ISBLANK(KRIs!B57),"",KRIs!B57)</f>
        <v/>
      </c>
      <c r="C53" s="278" t="str">
        <f>IF(ISBLANK(KRIs!C57),"",KRIs!C57)</f>
        <v/>
      </c>
      <c r="D53" s="276"/>
      <c r="E53" s="276"/>
      <c r="F53" s="285"/>
      <c r="J53" s="60"/>
    </row>
    <row r="54" spans="1:10" x14ac:dyDescent="0.2">
      <c r="A54" s="185" t="str">
        <f>IF(ISBLANK(KRIs!A58),"",KRIs!A58)</f>
        <v/>
      </c>
      <c r="B54" s="278" t="str">
        <f>IF(ISBLANK(KRIs!B58),"",KRIs!B58)</f>
        <v/>
      </c>
      <c r="C54" s="278" t="str">
        <f>IF(ISBLANK(KRIs!C58),"",KRIs!C58)</f>
        <v/>
      </c>
      <c r="D54" s="276"/>
      <c r="E54" s="276"/>
      <c r="F54" s="285"/>
      <c r="J54" s="60"/>
    </row>
    <row r="55" spans="1:10" x14ac:dyDescent="0.2">
      <c r="A55" s="186" t="s">
        <v>33</v>
      </c>
      <c r="B55" s="283"/>
      <c r="C55" s="283"/>
      <c r="D55" s="283"/>
      <c r="E55" s="283"/>
      <c r="F55" s="284"/>
      <c r="J55" s="60"/>
    </row>
    <row r="56" spans="1:10" x14ac:dyDescent="0.2">
      <c r="A56" s="185" t="str">
        <f>IF(ISBLANK(KRIs!A60),"",KRIs!A60)</f>
        <v/>
      </c>
      <c r="B56" s="278" t="str">
        <f>IF(ISBLANK(KRIs!B60),"",KRIs!B60)</f>
        <v/>
      </c>
      <c r="C56" s="278" t="str">
        <f>IF(ISBLANK(KRIs!C60),"",KRIs!C60)</f>
        <v/>
      </c>
      <c r="D56" s="276"/>
      <c r="E56" s="276"/>
      <c r="F56" s="285"/>
      <c r="J56" s="60"/>
    </row>
    <row r="57" spans="1:10" x14ac:dyDescent="0.2">
      <c r="A57" s="185" t="str">
        <f>IF(ISBLANK(KRIs!A61),"",KRIs!A61)</f>
        <v/>
      </c>
      <c r="B57" s="278" t="str">
        <f>IF(ISBLANK(KRIs!B61),"",KRIs!B61)</f>
        <v/>
      </c>
      <c r="C57" s="278" t="str">
        <f>IF(ISBLANK(KRIs!C61),"",KRIs!C61)</f>
        <v/>
      </c>
      <c r="D57" s="276"/>
      <c r="E57" s="276"/>
      <c r="F57" s="285"/>
      <c r="J57" s="60"/>
    </row>
    <row r="58" spans="1:10" x14ac:dyDescent="0.2">
      <c r="A58" s="185" t="str">
        <f>IF(ISBLANK(KRIs!A62),"",KRIs!A62)</f>
        <v/>
      </c>
      <c r="B58" s="278" t="str">
        <f>IF(ISBLANK(KRIs!B62),"",KRIs!B62)</f>
        <v/>
      </c>
      <c r="C58" s="278" t="str">
        <f>IF(ISBLANK(KRIs!C62),"",KRIs!C62)</f>
        <v/>
      </c>
      <c r="D58" s="276"/>
      <c r="E58" s="276"/>
      <c r="F58" s="285"/>
      <c r="J58" s="60"/>
    </row>
    <row r="59" spans="1:10" ht="15" thickBot="1" x14ac:dyDescent="0.25">
      <c r="A59" s="68"/>
      <c r="B59" s="68"/>
      <c r="C59" s="68"/>
      <c r="D59" s="68"/>
      <c r="E59" s="68"/>
      <c r="F59" s="68"/>
      <c r="G59" s="68"/>
      <c r="H59" s="68"/>
      <c r="I59" s="68"/>
      <c r="J59" s="187"/>
    </row>
  </sheetData>
  <sheetProtection algorithmName="SHA-512" hashValue="/ADM7ku6/WX3VRAZaeLxiYjk+zHcZydxbGvZcN1W3XbuAQIg1FZdRxrQBBpuLRpffjlxedGt5aM/Gkk7k847Wg==" saltValue="xHh2JhqTdSBv6K2kkGSKAw==" spinCount="100000" sheet="1" objects="1" scenarios="1"/>
  <protectedRanges>
    <protectedRange sqref="A39:C44 A46:C49 A51:C54 A56:C58" name="Bereich1_1"/>
  </protectedRanges>
  <mergeCells count="34">
    <mergeCell ref="H16:I17"/>
    <mergeCell ref="A31:J31"/>
    <mergeCell ref="D23:E24"/>
    <mergeCell ref="A16:A17"/>
    <mergeCell ref="B16:C17"/>
    <mergeCell ref="D16:E17"/>
    <mergeCell ref="F16:G17"/>
    <mergeCell ref="D27:E28"/>
    <mergeCell ref="F27:G28"/>
    <mergeCell ref="H27:I28"/>
    <mergeCell ref="D25:E26"/>
    <mergeCell ref="F25:G26"/>
    <mergeCell ref="H25:I26"/>
    <mergeCell ref="A5:J5"/>
    <mergeCell ref="A6:J12"/>
    <mergeCell ref="B15:C15"/>
    <mergeCell ref="D15:E15"/>
    <mergeCell ref="F15:G15"/>
    <mergeCell ref="H15:I15"/>
    <mergeCell ref="A33:I36"/>
    <mergeCell ref="A20:J20"/>
    <mergeCell ref="A19:J19"/>
    <mergeCell ref="B22:C22"/>
    <mergeCell ref="D22:E22"/>
    <mergeCell ref="A27:A28"/>
    <mergeCell ref="A23:A24"/>
    <mergeCell ref="A25:A26"/>
    <mergeCell ref="B23:C24"/>
    <mergeCell ref="B25:C26"/>
    <mergeCell ref="B27:C28"/>
    <mergeCell ref="F23:G24"/>
    <mergeCell ref="H23:I24"/>
    <mergeCell ref="F22:G22"/>
    <mergeCell ref="H22:I22"/>
  </mergeCells>
  <conditionalFormatting sqref="A39:A44 A46:A49 A51:A54 A56:A58">
    <cfRule type="expression" dxfId="16" priority="1">
      <formula>A39=""</formula>
    </cfRule>
  </conditionalFormatting>
  <conditionalFormatting sqref="D39:F44">
    <cfRule type="expression" dxfId="15" priority="13">
      <formula>$A39=""</formula>
    </cfRule>
  </conditionalFormatting>
  <conditionalFormatting sqref="D46:F49">
    <cfRule type="expression" dxfId="14" priority="9">
      <formula>$A46=""</formula>
    </cfRule>
  </conditionalFormatting>
  <conditionalFormatting sqref="D51:F54">
    <cfRule type="expression" dxfId="13" priority="5">
      <formula>$A51=""</formula>
    </cfRule>
  </conditionalFormatting>
  <conditionalFormatting sqref="D56:F58">
    <cfRule type="expression" dxfId="12" priority="2">
      <formula>$A56=""</formula>
    </cfRule>
  </conditionalFormatting>
  <pageMargins left="0.7" right="0.7" top="0.75" bottom="0.75" header="0.3" footer="0.3"/>
  <pageSetup paperSize="9" scale="45" fitToHeight="2" orientation="portrait" horizontalDpi="1200" verticalDpi="1200" r:id="rId1"/>
  <ignoredErrors>
    <ignoredError sqref="B40:C53 A45 B55:C58 B54 A50 A55"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BDD7EE"/>
    <pageSetUpPr fitToPage="1"/>
  </sheetPr>
  <dimension ref="A1:I73"/>
  <sheetViews>
    <sheetView showGridLines="0" zoomScale="85" zoomScaleNormal="85" workbookViewId="0">
      <selection activeCell="N31" sqref="N31"/>
    </sheetView>
  </sheetViews>
  <sheetFormatPr defaultColWidth="8.7109375" defaultRowHeight="14.25" outlineLevelRow="1" x14ac:dyDescent="0.2"/>
  <cols>
    <col min="1" max="1" width="34.7109375" style="55" customWidth="1"/>
    <col min="2" max="4" width="18.28515625" style="55" customWidth="1"/>
    <col min="5" max="7" width="16.28515625" style="55" customWidth="1"/>
    <col min="8" max="8" width="13.28515625" style="55" customWidth="1"/>
    <col min="9" max="9" width="10.5703125" style="55" customWidth="1"/>
    <col min="10" max="16384" width="8.7109375" style="55"/>
  </cols>
  <sheetData>
    <row r="1" spans="1:9" x14ac:dyDescent="0.2">
      <c r="A1" s="141" t="str">
        <f>Instructions!A1</f>
        <v>Form 20-01</v>
      </c>
      <c r="B1" s="44"/>
      <c r="C1" s="44"/>
      <c r="D1" s="52"/>
      <c r="E1" s="52"/>
      <c r="F1" s="52"/>
      <c r="G1" s="52"/>
    </row>
    <row r="2" spans="1:9" x14ac:dyDescent="0.2">
      <c r="A2" s="44"/>
      <c r="B2" s="44"/>
      <c r="C2" s="44"/>
      <c r="D2" s="52"/>
      <c r="E2" s="52"/>
      <c r="F2" s="52"/>
      <c r="G2" s="52"/>
    </row>
    <row r="3" spans="1:9" x14ac:dyDescent="0.2">
      <c r="A3" s="44"/>
      <c r="B3" s="44"/>
      <c r="C3" s="44"/>
      <c r="D3" s="52"/>
      <c r="E3" s="52"/>
      <c r="F3" s="136"/>
      <c r="G3" s="52"/>
    </row>
    <row r="4" spans="1:9" x14ac:dyDescent="0.2">
      <c r="A4" s="44"/>
      <c r="B4" s="44"/>
      <c r="C4" s="44"/>
      <c r="D4" s="52"/>
      <c r="E4" s="52"/>
      <c r="F4" s="52"/>
      <c r="G4" s="52"/>
    </row>
    <row r="5" spans="1:9" ht="15" thickBot="1" x14ac:dyDescent="0.25">
      <c r="A5" s="498" t="s">
        <v>65</v>
      </c>
      <c r="B5" s="498"/>
      <c r="C5" s="498"/>
      <c r="D5" s="498"/>
      <c r="E5" s="498"/>
      <c r="F5" s="498"/>
      <c r="G5" s="498"/>
      <c r="H5" s="498"/>
      <c r="I5" s="498"/>
    </row>
    <row r="6" spans="1:9" ht="21.4" customHeight="1" x14ac:dyDescent="0.2">
      <c r="A6" s="311" t="s">
        <v>352</v>
      </c>
      <c r="B6" s="550"/>
      <c r="C6" s="550"/>
      <c r="D6" s="550"/>
      <c r="E6" s="550"/>
      <c r="F6" s="550"/>
      <c r="G6" s="550"/>
      <c r="H6" s="550"/>
      <c r="I6" s="551"/>
    </row>
    <row r="7" spans="1:9" ht="21.4" customHeight="1" x14ac:dyDescent="0.2">
      <c r="A7" s="552"/>
      <c r="B7" s="553"/>
      <c r="C7" s="553"/>
      <c r="D7" s="553"/>
      <c r="E7" s="553"/>
      <c r="F7" s="553"/>
      <c r="G7" s="553"/>
      <c r="H7" s="553"/>
      <c r="I7" s="554"/>
    </row>
    <row r="8" spans="1:9" ht="21.4" customHeight="1" x14ac:dyDescent="0.2">
      <c r="A8" s="552"/>
      <c r="B8" s="553"/>
      <c r="C8" s="553"/>
      <c r="D8" s="553"/>
      <c r="E8" s="553"/>
      <c r="F8" s="553"/>
      <c r="G8" s="553"/>
      <c r="H8" s="553"/>
      <c r="I8" s="554"/>
    </row>
    <row r="9" spans="1:9" ht="21.4" customHeight="1" x14ac:dyDescent="0.2">
      <c r="A9" s="552"/>
      <c r="B9" s="553"/>
      <c r="C9" s="553"/>
      <c r="D9" s="553"/>
      <c r="E9" s="553"/>
      <c r="F9" s="553"/>
      <c r="G9" s="553"/>
      <c r="H9" s="553"/>
      <c r="I9" s="554"/>
    </row>
    <row r="10" spans="1:9" ht="21.4" customHeight="1" x14ac:dyDescent="0.2">
      <c r="A10" s="552"/>
      <c r="B10" s="553"/>
      <c r="C10" s="553"/>
      <c r="D10" s="553"/>
      <c r="E10" s="553"/>
      <c r="F10" s="553"/>
      <c r="G10" s="553"/>
      <c r="H10" s="553"/>
      <c r="I10" s="554"/>
    </row>
    <row r="11" spans="1:9" ht="21.4" customHeight="1" x14ac:dyDescent="0.2">
      <c r="A11" s="552"/>
      <c r="B11" s="553"/>
      <c r="C11" s="553"/>
      <c r="D11" s="553"/>
      <c r="E11" s="553"/>
      <c r="F11" s="553"/>
      <c r="G11" s="553"/>
      <c r="H11" s="553"/>
      <c r="I11" s="554"/>
    </row>
    <row r="12" spans="1:9" ht="21.4" customHeight="1" x14ac:dyDescent="0.2">
      <c r="A12" s="552"/>
      <c r="B12" s="553"/>
      <c r="C12" s="553"/>
      <c r="D12" s="553"/>
      <c r="E12" s="553"/>
      <c r="F12" s="553"/>
      <c r="G12" s="553"/>
      <c r="H12" s="553"/>
      <c r="I12" s="554"/>
    </row>
    <row r="13" spans="1:9" ht="21.4" customHeight="1" x14ac:dyDescent="0.2">
      <c r="A13" s="552"/>
      <c r="B13" s="553"/>
      <c r="C13" s="553"/>
      <c r="D13" s="553"/>
      <c r="E13" s="553"/>
      <c r="F13" s="553"/>
      <c r="G13" s="553"/>
      <c r="H13" s="553"/>
      <c r="I13" s="554"/>
    </row>
    <row r="14" spans="1:9" ht="21.4" customHeight="1" thickBot="1" x14ac:dyDescent="0.25">
      <c r="A14" s="555"/>
      <c r="B14" s="556"/>
      <c r="C14" s="556"/>
      <c r="D14" s="556"/>
      <c r="E14" s="556"/>
      <c r="F14" s="556"/>
      <c r="G14" s="556"/>
      <c r="H14" s="556"/>
      <c r="I14" s="557"/>
    </row>
    <row r="15" spans="1:9" ht="21" customHeight="1" x14ac:dyDescent="0.2">
      <c r="A15" s="142"/>
      <c r="B15" s="142"/>
      <c r="C15" s="142"/>
      <c r="D15" s="142"/>
      <c r="E15" s="142"/>
      <c r="F15" s="142"/>
      <c r="G15" s="142"/>
      <c r="H15" s="142"/>
      <c r="I15" s="142"/>
    </row>
    <row r="16" spans="1:9" ht="17.649999999999999" customHeight="1" x14ac:dyDescent="0.2">
      <c r="A16" s="143" t="s">
        <v>302</v>
      </c>
      <c r="B16" s="144"/>
      <c r="C16" s="144"/>
      <c r="D16" s="144"/>
      <c r="E16" s="144"/>
      <c r="F16" s="144"/>
      <c r="G16" s="144"/>
      <c r="H16" s="144"/>
      <c r="I16" s="144"/>
    </row>
    <row r="17" spans="1:9" ht="17.649999999999999" customHeight="1" outlineLevel="1" thickBot="1" x14ac:dyDescent="0.25">
      <c r="A17" s="498" t="s">
        <v>273</v>
      </c>
      <c r="B17" s="498"/>
      <c r="C17" s="498"/>
      <c r="D17" s="498"/>
      <c r="E17" s="498"/>
      <c r="F17" s="498"/>
      <c r="G17" s="498"/>
      <c r="H17" s="498"/>
      <c r="I17" s="498"/>
    </row>
    <row r="18" spans="1:9" outlineLevel="1" x14ac:dyDescent="0.2">
      <c r="A18" s="145"/>
      <c r="B18" s="146"/>
      <c r="C18" s="146"/>
      <c r="D18" s="146"/>
      <c r="E18" s="146"/>
      <c r="F18" s="146"/>
      <c r="G18" s="146"/>
      <c r="H18" s="146"/>
      <c r="I18" s="147"/>
    </row>
    <row r="19" spans="1:9" ht="49.15" customHeight="1" outlineLevel="1" x14ac:dyDescent="0.2">
      <c r="A19" s="148" t="s">
        <v>26</v>
      </c>
      <c r="B19" s="149" t="s">
        <v>274</v>
      </c>
      <c r="C19" s="149" t="s">
        <v>408</v>
      </c>
      <c r="D19" s="149" t="s">
        <v>275</v>
      </c>
      <c r="E19" s="150" t="s">
        <v>27</v>
      </c>
      <c r="F19" s="150" t="s">
        <v>28</v>
      </c>
      <c r="G19" s="150" t="s">
        <v>29</v>
      </c>
      <c r="I19" s="151"/>
    </row>
    <row r="20" spans="1:9" ht="17.649999999999999" customHeight="1" outlineLevel="1" x14ac:dyDescent="0.2">
      <c r="A20" s="152" t="s">
        <v>30</v>
      </c>
      <c r="B20" s="153"/>
      <c r="C20" s="153"/>
      <c r="D20" s="153"/>
      <c r="E20" s="153"/>
      <c r="F20" s="153"/>
      <c r="G20" s="154"/>
      <c r="I20" s="151"/>
    </row>
    <row r="21" spans="1:9" ht="17.649999999999999" customHeight="1" outlineLevel="1" x14ac:dyDescent="0.2">
      <c r="A21" s="155" t="s">
        <v>276</v>
      </c>
      <c r="B21" s="156"/>
      <c r="C21" s="156"/>
      <c r="D21" s="156">
        <v>0.56000000000000005</v>
      </c>
      <c r="E21" s="157">
        <v>0.6</v>
      </c>
      <c r="F21" s="157">
        <v>0.65</v>
      </c>
      <c r="G21" s="157">
        <v>0.7</v>
      </c>
      <c r="I21" s="151"/>
    </row>
    <row r="22" spans="1:9" ht="17.649999999999999" customHeight="1" outlineLevel="1" x14ac:dyDescent="0.2">
      <c r="A22" s="158" t="s">
        <v>277</v>
      </c>
      <c r="B22" s="156"/>
      <c r="C22" s="156"/>
      <c r="D22" s="156">
        <v>1</v>
      </c>
      <c r="E22" s="157">
        <v>1.05</v>
      </c>
      <c r="F22" s="157">
        <v>1.1000000000000001</v>
      </c>
      <c r="G22" s="157">
        <v>1.1499999999999999</v>
      </c>
      <c r="I22" s="151"/>
    </row>
    <row r="23" spans="1:9" ht="17.649999999999999" customHeight="1" outlineLevel="1" x14ac:dyDescent="0.2">
      <c r="A23" s="152" t="s">
        <v>31</v>
      </c>
      <c r="B23" s="159"/>
      <c r="C23" s="159"/>
      <c r="D23" s="159"/>
      <c r="E23" s="153"/>
      <c r="F23" s="153"/>
      <c r="G23" s="154"/>
      <c r="I23" s="151"/>
    </row>
    <row r="24" spans="1:9" ht="17.649999999999999" customHeight="1" outlineLevel="1" x14ac:dyDescent="0.2">
      <c r="A24" s="155" t="s">
        <v>409</v>
      </c>
      <c r="B24" s="294"/>
      <c r="C24" s="295"/>
      <c r="D24" s="296">
        <v>1</v>
      </c>
      <c r="E24" s="297" t="s">
        <v>410</v>
      </c>
      <c r="F24" s="297" t="s">
        <v>411</v>
      </c>
      <c r="G24" s="297" t="s">
        <v>412</v>
      </c>
      <c r="I24" s="151"/>
    </row>
    <row r="25" spans="1:9" ht="17.649999999999999" customHeight="1" outlineLevel="1" x14ac:dyDescent="0.2">
      <c r="A25" s="158" t="s">
        <v>405</v>
      </c>
      <c r="B25" s="156"/>
      <c r="C25" s="156"/>
      <c r="D25" s="160">
        <v>0.2</v>
      </c>
      <c r="E25" s="157" t="s">
        <v>298</v>
      </c>
      <c r="F25" s="157" t="s">
        <v>278</v>
      </c>
      <c r="G25" s="157" t="s">
        <v>279</v>
      </c>
      <c r="I25" s="151"/>
    </row>
    <row r="26" spans="1:9" ht="17.649999999999999" customHeight="1" outlineLevel="1" x14ac:dyDescent="0.2">
      <c r="A26" s="158" t="s">
        <v>280</v>
      </c>
      <c r="B26" s="156"/>
      <c r="C26" s="156"/>
      <c r="D26" s="156"/>
      <c r="E26" s="157" t="s">
        <v>299</v>
      </c>
      <c r="F26" s="157" t="s">
        <v>281</v>
      </c>
      <c r="G26" s="157" t="s">
        <v>282</v>
      </c>
      <c r="H26" s="55" t="s">
        <v>222</v>
      </c>
      <c r="I26" s="151"/>
    </row>
    <row r="27" spans="1:9" ht="17.649999999999999" customHeight="1" outlineLevel="1" x14ac:dyDescent="0.2">
      <c r="A27" s="152" t="s">
        <v>32</v>
      </c>
      <c r="B27" s="159"/>
      <c r="C27" s="159"/>
      <c r="D27" s="159"/>
      <c r="E27" s="153"/>
      <c r="F27" s="153"/>
      <c r="G27" s="154"/>
      <c r="I27" s="151"/>
    </row>
    <row r="28" spans="1:9" ht="17.649999999999999" customHeight="1" outlineLevel="1" x14ac:dyDescent="0.2">
      <c r="A28" s="155" t="s">
        <v>283</v>
      </c>
      <c r="B28" s="156"/>
      <c r="C28" s="156"/>
      <c r="D28" s="156"/>
      <c r="E28" s="157" t="s">
        <v>284</v>
      </c>
      <c r="F28" s="157" t="s">
        <v>300</v>
      </c>
      <c r="G28" s="157" t="s">
        <v>301</v>
      </c>
      <c r="I28" s="151"/>
    </row>
    <row r="29" spans="1:9" ht="17.649999999999999" customHeight="1" outlineLevel="1" x14ac:dyDescent="0.2">
      <c r="A29" s="152" t="s">
        <v>33</v>
      </c>
      <c r="B29" s="159"/>
      <c r="C29" s="159"/>
      <c r="D29" s="159"/>
      <c r="E29" s="153"/>
      <c r="F29" s="153"/>
      <c r="G29" s="154"/>
      <c r="I29" s="151"/>
    </row>
    <row r="30" spans="1:9" ht="17.649999999999999" customHeight="1" outlineLevel="1" x14ac:dyDescent="0.2">
      <c r="A30" s="155" t="s">
        <v>285</v>
      </c>
      <c r="B30" s="156"/>
      <c r="C30" s="156"/>
      <c r="D30" s="156"/>
      <c r="E30" s="157" t="s">
        <v>286</v>
      </c>
      <c r="F30" s="157" t="s">
        <v>287</v>
      </c>
      <c r="G30" s="157" t="s">
        <v>288</v>
      </c>
      <c r="I30" s="151"/>
    </row>
    <row r="31" spans="1:9" ht="17.649999999999999" customHeight="1" outlineLevel="1" x14ac:dyDescent="0.2">
      <c r="A31" s="158" t="s">
        <v>289</v>
      </c>
      <c r="B31" s="161"/>
      <c r="C31" s="161"/>
      <c r="D31" s="162"/>
      <c r="E31" s="163" t="s">
        <v>290</v>
      </c>
      <c r="F31" s="163" t="s">
        <v>291</v>
      </c>
      <c r="G31" s="163" t="s">
        <v>292</v>
      </c>
      <c r="I31" s="151"/>
    </row>
    <row r="32" spans="1:9" ht="17.649999999999999" customHeight="1" outlineLevel="1" x14ac:dyDescent="0.2">
      <c r="A32" s="152" t="s">
        <v>293</v>
      </c>
      <c r="B32" s="159"/>
      <c r="C32" s="159"/>
      <c r="D32" s="159"/>
      <c r="E32" s="153"/>
      <c r="F32" s="153"/>
      <c r="G32" s="154"/>
      <c r="I32" s="151"/>
    </row>
    <row r="33" spans="1:9" ht="17.649999999999999" customHeight="1" outlineLevel="1" x14ac:dyDescent="0.2">
      <c r="A33" s="155" t="s">
        <v>294</v>
      </c>
      <c r="B33" s="156"/>
      <c r="C33" s="156"/>
      <c r="D33" s="156"/>
      <c r="E33" s="157" t="s">
        <v>295</v>
      </c>
      <c r="F33" s="157" t="s">
        <v>296</v>
      </c>
      <c r="G33" s="157" t="s">
        <v>297</v>
      </c>
      <c r="I33" s="151"/>
    </row>
    <row r="34" spans="1:9" outlineLevel="1" x14ac:dyDescent="0.2">
      <c r="A34" s="164"/>
      <c r="B34" s="142"/>
      <c r="C34" s="142"/>
      <c r="D34" s="142"/>
      <c r="E34" s="142"/>
      <c r="F34" s="142"/>
      <c r="G34" s="142"/>
      <c r="H34" s="142"/>
      <c r="I34" s="165"/>
    </row>
    <row r="35" spans="1:9" ht="49.9" customHeight="1" outlineLevel="1" x14ac:dyDescent="0.2">
      <c r="A35" s="544" t="s">
        <v>413</v>
      </c>
      <c r="B35" s="545"/>
      <c r="C35" s="545"/>
      <c r="D35" s="545"/>
      <c r="E35" s="545"/>
      <c r="F35" s="545"/>
      <c r="G35" s="545"/>
      <c r="H35" s="545"/>
      <c r="I35" s="546"/>
    </row>
    <row r="36" spans="1:9" ht="69.599999999999994" customHeight="1" outlineLevel="1" thickBot="1" x14ac:dyDescent="0.25">
      <c r="A36" s="547"/>
      <c r="B36" s="548"/>
      <c r="C36" s="548"/>
      <c r="D36" s="548"/>
      <c r="E36" s="548"/>
      <c r="F36" s="548"/>
      <c r="G36" s="548"/>
      <c r="H36" s="548"/>
      <c r="I36" s="549"/>
    </row>
    <row r="37" spans="1:9" ht="17.649999999999999" customHeight="1" x14ac:dyDescent="0.2">
      <c r="A37" s="144"/>
      <c r="B37" s="144"/>
      <c r="C37" s="144"/>
      <c r="D37" s="144"/>
      <c r="E37" s="144"/>
      <c r="F37" s="144"/>
      <c r="G37" s="144"/>
      <c r="H37" s="144"/>
      <c r="I37" s="144"/>
    </row>
    <row r="38" spans="1:9" ht="17.649999999999999" customHeight="1" x14ac:dyDescent="0.2">
      <c r="A38" s="498" t="s">
        <v>65</v>
      </c>
      <c r="B38" s="498"/>
      <c r="C38" s="498"/>
      <c r="D38" s="498"/>
      <c r="E38" s="498"/>
      <c r="F38" s="498"/>
      <c r="G38" s="498"/>
      <c r="H38" s="498"/>
      <c r="I38" s="498"/>
    </row>
    <row r="39" spans="1:9" ht="52.15" customHeight="1" x14ac:dyDescent="0.2">
      <c r="A39" s="558" t="s">
        <v>351</v>
      </c>
      <c r="B39" s="559"/>
      <c r="C39" s="559"/>
      <c r="D39" s="559"/>
      <c r="E39" s="559"/>
      <c r="F39" s="559"/>
      <c r="G39" s="559"/>
      <c r="H39" s="559"/>
      <c r="I39" s="560"/>
    </row>
    <row r="40" spans="1:9" ht="17.649999999999999" customHeight="1" x14ac:dyDescent="0.2">
      <c r="A40" s="166"/>
      <c r="B40" s="144"/>
      <c r="C40" s="144"/>
      <c r="D40" s="144"/>
      <c r="E40" s="144"/>
      <c r="F40" s="144"/>
      <c r="G40" s="144"/>
      <c r="H40" s="144"/>
      <c r="I40" s="167"/>
    </row>
    <row r="41" spans="1:9" ht="39.6" customHeight="1" x14ac:dyDescent="0.2">
      <c r="A41" s="148" t="s">
        <v>26</v>
      </c>
      <c r="B41" s="149" t="s">
        <v>40</v>
      </c>
      <c r="C41" s="149" t="s">
        <v>41</v>
      </c>
      <c r="D41" s="59" t="s">
        <v>27</v>
      </c>
      <c r="E41" s="59" t="s">
        <v>28</v>
      </c>
      <c r="F41" s="59" t="s">
        <v>29</v>
      </c>
      <c r="G41" s="144"/>
      <c r="I41" s="60"/>
    </row>
    <row r="42" spans="1:9" ht="17.649999999999999" customHeight="1" x14ac:dyDescent="0.2">
      <c r="A42" s="152" t="s">
        <v>30</v>
      </c>
      <c r="B42" s="72"/>
      <c r="C42" s="72"/>
      <c r="D42" s="72"/>
      <c r="E42" s="72"/>
      <c r="F42" s="73"/>
      <c r="G42" s="144"/>
      <c r="I42" s="60"/>
    </row>
    <row r="43" spans="1:9" ht="17.649999999999999" customHeight="1" x14ac:dyDescent="0.2">
      <c r="A43" s="168" t="s">
        <v>34</v>
      </c>
      <c r="B43" s="276"/>
      <c r="C43" s="276"/>
      <c r="D43" s="276"/>
      <c r="E43" s="276"/>
      <c r="F43" s="276"/>
      <c r="G43" s="144"/>
      <c r="I43" s="60"/>
    </row>
    <row r="44" spans="1:9" ht="17.649999999999999" customHeight="1" x14ac:dyDescent="0.2">
      <c r="A44" s="168" t="s">
        <v>35</v>
      </c>
      <c r="B44" s="276"/>
      <c r="C44" s="276"/>
      <c r="D44" s="276"/>
      <c r="E44" s="276"/>
      <c r="F44" s="276"/>
      <c r="G44" s="144"/>
      <c r="I44" s="60"/>
    </row>
    <row r="45" spans="1:9" ht="17.649999999999999" customHeight="1" x14ac:dyDescent="0.2">
      <c r="A45" s="4"/>
      <c r="B45" s="276"/>
      <c r="C45" s="276"/>
      <c r="D45" s="276"/>
      <c r="E45" s="276"/>
      <c r="F45" s="276"/>
      <c r="G45" s="144"/>
      <c r="I45" s="60"/>
    </row>
    <row r="46" spans="1:9" ht="17.649999999999999" customHeight="1" x14ac:dyDescent="0.2">
      <c r="A46" s="4"/>
      <c r="B46" s="276"/>
      <c r="C46" s="276"/>
      <c r="D46" s="276"/>
      <c r="E46" s="276"/>
      <c r="F46" s="276"/>
      <c r="G46" s="144"/>
      <c r="I46" s="60"/>
    </row>
    <row r="47" spans="1:9" ht="17.649999999999999" customHeight="1" x14ac:dyDescent="0.2">
      <c r="A47" s="4"/>
      <c r="B47" s="276"/>
      <c r="C47" s="276"/>
      <c r="D47" s="276"/>
      <c r="E47" s="276"/>
      <c r="F47" s="276"/>
      <c r="G47" s="144"/>
      <c r="I47" s="60"/>
    </row>
    <row r="48" spans="1:9" ht="17.649999999999999" customHeight="1" x14ac:dyDescent="0.2">
      <c r="A48" s="4"/>
      <c r="B48" s="276"/>
      <c r="C48" s="276"/>
      <c r="D48" s="276"/>
      <c r="E48" s="276"/>
      <c r="F48" s="276"/>
      <c r="G48" s="144"/>
      <c r="I48" s="60"/>
    </row>
    <row r="49" spans="1:9" ht="17.649999999999999" customHeight="1" x14ac:dyDescent="0.2">
      <c r="A49" s="169" t="s">
        <v>31</v>
      </c>
      <c r="B49" s="62"/>
      <c r="C49" s="62"/>
      <c r="D49" s="62"/>
      <c r="E49" s="62"/>
      <c r="F49" s="63"/>
      <c r="G49" s="144"/>
      <c r="I49" s="60"/>
    </row>
    <row r="50" spans="1:9" ht="17.649999999999999" customHeight="1" x14ac:dyDescent="0.2">
      <c r="A50" s="168" t="s">
        <v>405</v>
      </c>
      <c r="B50" s="276"/>
      <c r="C50" s="276"/>
      <c r="D50" s="276"/>
      <c r="E50" s="276"/>
      <c r="F50" s="276"/>
      <c r="G50" s="144"/>
      <c r="I50" s="60"/>
    </row>
    <row r="51" spans="1:9" ht="17.649999999999999" customHeight="1" x14ac:dyDescent="0.2">
      <c r="A51" s="168" t="s">
        <v>36</v>
      </c>
      <c r="B51" s="276"/>
      <c r="C51" s="276"/>
      <c r="D51" s="276"/>
      <c r="E51" s="276"/>
      <c r="F51" s="276"/>
      <c r="G51" s="144"/>
      <c r="I51" s="60"/>
    </row>
    <row r="52" spans="1:9" ht="17.649999999999999" customHeight="1" x14ac:dyDescent="0.2">
      <c r="A52" s="168" t="s">
        <v>418</v>
      </c>
      <c r="B52" s="276"/>
      <c r="C52" s="276"/>
      <c r="D52" s="276"/>
      <c r="E52" s="276"/>
      <c r="F52" s="276"/>
      <c r="G52" s="144"/>
      <c r="I52" s="60"/>
    </row>
    <row r="53" spans="1:9" ht="17.649999999999999" customHeight="1" x14ac:dyDescent="0.2">
      <c r="A53" s="4"/>
      <c r="B53" s="276"/>
      <c r="C53" s="276"/>
      <c r="D53" s="276"/>
      <c r="E53" s="276"/>
      <c r="F53" s="276"/>
      <c r="G53" s="144"/>
      <c r="I53" s="60"/>
    </row>
    <row r="54" spans="1:9" ht="17.649999999999999" customHeight="1" x14ac:dyDescent="0.2">
      <c r="A54" s="169" t="s">
        <v>32</v>
      </c>
      <c r="B54" s="62"/>
      <c r="C54" s="62"/>
      <c r="D54" s="62"/>
      <c r="E54" s="62"/>
      <c r="F54" s="63"/>
      <c r="G54" s="144"/>
      <c r="I54" s="60"/>
    </row>
    <row r="55" spans="1:9" ht="17.649999999999999" customHeight="1" x14ac:dyDescent="0.2">
      <c r="A55" s="168" t="s">
        <v>37</v>
      </c>
      <c r="B55" s="276"/>
      <c r="C55" s="276"/>
      <c r="D55" s="276"/>
      <c r="E55" s="276"/>
      <c r="F55" s="276"/>
      <c r="G55" s="144"/>
      <c r="I55" s="60"/>
    </row>
    <row r="56" spans="1:9" ht="17.649999999999999" customHeight="1" x14ac:dyDescent="0.2">
      <c r="A56" s="168" t="s">
        <v>38</v>
      </c>
      <c r="B56" s="276"/>
      <c r="C56" s="276"/>
      <c r="D56" s="276"/>
      <c r="E56" s="276"/>
      <c r="F56" s="276"/>
      <c r="G56" s="144"/>
      <c r="I56" s="60"/>
    </row>
    <row r="57" spans="1:9" ht="17.649999999999999" customHeight="1" x14ac:dyDescent="0.2">
      <c r="A57" s="4"/>
      <c r="B57" s="276"/>
      <c r="C57" s="276"/>
      <c r="D57" s="276"/>
      <c r="E57" s="276"/>
      <c r="F57" s="276"/>
      <c r="G57" s="144"/>
      <c r="I57" s="60"/>
    </row>
    <row r="58" spans="1:9" ht="17.649999999999999" customHeight="1" x14ac:dyDescent="0.2">
      <c r="A58" s="4"/>
      <c r="B58" s="276"/>
      <c r="C58" s="276"/>
      <c r="D58" s="276"/>
      <c r="E58" s="276"/>
      <c r="F58" s="276"/>
      <c r="G58" s="144"/>
      <c r="I58" s="60"/>
    </row>
    <row r="59" spans="1:9" ht="17.649999999999999" customHeight="1" x14ac:dyDescent="0.2">
      <c r="A59" s="169" t="s">
        <v>33</v>
      </c>
      <c r="B59" s="62"/>
      <c r="C59" s="62"/>
      <c r="D59" s="62"/>
      <c r="E59" s="62"/>
      <c r="F59" s="63"/>
      <c r="G59" s="144"/>
      <c r="I59" s="60"/>
    </row>
    <row r="60" spans="1:9" ht="17.649999999999999" customHeight="1" x14ac:dyDescent="0.2">
      <c r="A60" s="4"/>
      <c r="B60" s="276"/>
      <c r="C60" s="276"/>
      <c r="D60" s="276"/>
      <c r="E60" s="276"/>
      <c r="F60" s="276"/>
      <c r="G60" s="144"/>
      <c r="I60" s="60"/>
    </row>
    <row r="61" spans="1:9" ht="17.649999999999999" customHeight="1" x14ac:dyDescent="0.2">
      <c r="A61" s="4"/>
      <c r="B61" s="276"/>
      <c r="C61" s="276"/>
      <c r="D61" s="276"/>
      <c r="E61" s="276"/>
      <c r="F61" s="276"/>
      <c r="G61" s="144"/>
      <c r="I61" s="60"/>
    </row>
    <row r="62" spans="1:9" ht="17.649999999999999" customHeight="1" x14ac:dyDescent="0.2">
      <c r="A62" s="4"/>
      <c r="B62" s="276"/>
      <c r="C62" s="276"/>
      <c r="D62" s="276"/>
      <c r="E62" s="276"/>
      <c r="F62" s="276"/>
      <c r="G62" s="144"/>
      <c r="I62" s="60"/>
    </row>
    <row r="63" spans="1:9" ht="17.649999999999999" customHeight="1" x14ac:dyDescent="0.2">
      <c r="A63" s="166"/>
      <c r="B63" s="144"/>
      <c r="C63" s="144"/>
      <c r="D63" s="144"/>
      <c r="E63" s="144"/>
      <c r="F63" s="144"/>
      <c r="G63" s="144"/>
      <c r="H63" s="144"/>
      <c r="I63" s="167"/>
    </row>
    <row r="64" spans="1:9" ht="17.649999999999999" customHeight="1" x14ac:dyDescent="0.2">
      <c r="A64" s="170" t="s">
        <v>66</v>
      </c>
      <c r="B64" s="144"/>
      <c r="C64" s="144"/>
      <c r="D64" s="144"/>
      <c r="E64" s="144"/>
      <c r="F64" s="144"/>
      <c r="G64" s="144"/>
      <c r="H64" s="144"/>
      <c r="I64" s="167"/>
    </row>
    <row r="65" spans="1:9" ht="17.649999999999999" customHeight="1" x14ac:dyDescent="0.2">
      <c r="A65" s="171" t="s">
        <v>334</v>
      </c>
      <c r="B65" s="144"/>
      <c r="C65" s="144"/>
      <c r="D65" s="144"/>
      <c r="E65" s="144"/>
      <c r="F65" s="144"/>
      <c r="G65" s="144"/>
      <c r="H65" s="144"/>
      <c r="I65" s="167"/>
    </row>
    <row r="66" spans="1:9" ht="17.649999999999999" customHeight="1" x14ac:dyDescent="0.2">
      <c r="A66" s="538"/>
      <c r="B66" s="539"/>
      <c r="C66" s="539"/>
      <c r="D66" s="539"/>
      <c r="E66" s="539"/>
      <c r="F66" s="539"/>
      <c r="G66" s="539"/>
      <c r="H66" s="539"/>
      <c r="I66" s="540"/>
    </row>
    <row r="67" spans="1:9" ht="17.649999999999999" customHeight="1" x14ac:dyDescent="0.2">
      <c r="A67" s="538"/>
      <c r="B67" s="539"/>
      <c r="C67" s="539"/>
      <c r="D67" s="539"/>
      <c r="E67" s="539"/>
      <c r="F67" s="539"/>
      <c r="G67" s="539"/>
      <c r="H67" s="539"/>
      <c r="I67" s="540"/>
    </row>
    <row r="68" spans="1:9" ht="17.649999999999999" customHeight="1" x14ac:dyDescent="0.2">
      <c r="A68" s="538"/>
      <c r="B68" s="539"/>
      <c r="C68" s="539"/>
      <c r="D68" s="539"/>
      <c r="E68" s="539"/>
      <c r="F68" s="539"/>
      <c r="G68" s="539"/>
      <c r="H68" s="539"/>
      <c r="I68" s="540"/>
    </row>
    <row r="69" spans="1:9" ht="17.649999999999999" customHeight="1" x14ac:dyDescent="0.2">
      <c r="A69" s="538"/>
      <c r="B69" s="539"/>
      <c r="C69" s="539"/>
      <c r="D69" s="539"/>
      <c r="E69" s="539"/>
      <c r="F69" s="539"/>
      <c r="G69" s="539"/>
      <c r="H69" s="539"/>
      <c r="I69" s="540"/>
    </row>
    <row r="70" spans="1:9" ht="17.649999999999999" customHeight="1" x14ac:dyDescent="0.2">
      <c r="A70" s="538"/>
      <c r="B70" s="539"/>
      <c r="C70" s="539"/>
      <c r="D70" s="539"/>
      <c r="E70" s="539"/>
      <c r="F70" s="539"/>
      <c r="G70" s="539"/>
      <c r="H70" s="539"/>
      <c r="I70" s="540"/>
    </row>
    <row r="71" spans="1:9" ht="17.649999999999999" customHeight="1" x14ac:dyDescent="0.2">
      <c r="A71" s="538"/>
      <c r="B71" s="539"/>
      <c r="C71" s="539"/>
      <c r="D71" s="539"/>
      <c r="E71" s="539"/>
      <c r="F71" s="539"/>
      <c r="G71" s="539"/>
      <c r="H71" s="539"/>
      <c r="I71" s="540"/>
    </row>
    <row r="72" spans="1:9" ht="17.649999999999999" customHeight="1" thickBot="1" x14ac:dyDescent="0.25">
      <c r="A72" s="541"/>
      <c r="B72" s="542"/>
      <c r="C72" s="542"/>
      <c r="D72" s="542"/>
      <c r="E72" s="542"/>
      <c r="F72" s="542"/>
      <c r="G72" s="542"/>
      <c r="H72" s="542"/>
      <c r="I72" s="543"/>
    </row>
    <row r="73" spans="1:9" ht="17.649999999999999" customHeight="1" x14ac:dyDescent="0.2">
      <c r="A73" s="144"/>
      <c r="B73" s="144"/>
      <c r="C73" s="144"/>
      <c r="D73" s="144"/>
      <c r="E73" s="144"/>
      <c r="F73" s="144"/>
      <c r="G73" s="144"/>
      <c r="H73" s="144"/>
      <c r="I73" s="144"/>
    </row>
  </sheetData>
  <sheetProtection algorithmName="SHA-512" hashValue="MTAcZqvBonQooUFjo8Tjs5kR23W1P6NiFtFOyxlgXFw8UKcRofur2wc6gjbe/AChNIBnIeGGNFd1K74CLN/aXw==" saltValue="yO3/tCsXK0EkuUxSqxI+bQ==" spinCount="100000" sheet="1" objects="1" scenarios="1"/>
  <protectedRanges>
    <protectedRange sqref="A43:A48" name="Bereich1_1"/>
    <protectedRange sqref="A50:A51 A53" name="Bereich1_2"/>
    <protectedRange sqref="A55:A58" name="Bereich1_3"/>
    <protectedRange sqref="A60:A62" name="Bereich1_4"/>
  </protectedRanges>
  <mergeCells count="7">
    <mergeCell ref="A66:I72"/>
    <mergeCell ref="A35:I36"/>
    <mergeCell ref="A5:I5"/>
    <mergeCell ref="A6:I14"/>
    <mergeCell ref="A38:I38"/>
    <mergeCell ref="A39:I39"/>
    <mergeCell ref="A17:I17"/>
  </mergeCells>
  <conditionalFormatting sqref="A43">
    <cfRule type="expression" dxfId="11" priority="22">
      <formula>IF(A43&gt;#REF!,"TRUE","FALSE")</formula>
    </cfRule>
  </conditionalFormatting>
  <conditionalFormatting sqref="A50">
    <cfRule type="expression" dxfId="10" priority="21">
      <formula>IF(A50&gt;#REF!,"TRUE","FALSE")</formula>
    </cfRule>
  </conditionalFormatting>
  <conditionalFormatting sqref="A55">
    <cfRule type="expression" dxfId="9" priority="20">
      <formula>IF(A55&gt;#REF!,"TRUE","FALSE")</formula>
    </cfRule>
  </conditionalFormatting>
  <conditionalFormatting sqref="B43:F48">
    <cfRule type="expression" dxfId="8" priority="13">
      <formula>$A43=""</formula>
    </cfRule>
  </conditionalFormatting>
  <conditionalFormatting sqref="B50:F53">
    <cfRule type="expression" dxfId="7" priority="9">
      <formula>$A50=""</formula>
    </cfRule>
  </conditionalFormatting>
  <conditionalFormatting sqref="B55:F58">
    <cfRule type="expression" dxfId="6" priority="5">
      <formula>$A55=""</formula>
    </cfRule>
  </conditionalFormatting>
  <conditionalFormatting sqref="B60:F62">
    <cfRule type="expression" dxfId="5" priority="2">
      <formula>$A60=""</formula>
    </cfRule>
  </conditionalFormatting>
  <dataValidations xWindow="210" yWindow="514" count="6">
    <dataValidation allowBlank="1" showInputMessage="1" showErrorMessage="1" prompt="Add additional capital KRIs, if such addition is relevant to the CIF's business" sqref="A47:A48" xr:uid="{00000000-0002-0000-0800-000000000000}"/>
    <dataValidation allowBlank="1" showInputMessage="1" showErrorMessage="1" prompt="Add additional liquidity KRIs, if such addition is relevant to the CIF's business" sqref="A53" xr:uid="{00000000-0002-0000-0800-000001000000}"/>
    <dataValidation allowBlank="1" showInputMessage="1" showErrorMessage="1" prompt="Add additional profitability KRIs, if such addition is relevant to the CIF's business" sqref="A57:A58" xr:uid="{00000000-0002-0000-0800-000002000000}"/>
    <dataValidation allowBlank="1" showInputMessage="1" showErrorMessage="1" prompt="Add additional asset quality KRIs, if such addition is relevant to the CIF's business" sqref="A60:A62" xr:uid="{00000000-0002-0000-0800-000003000000}"/>
    <dataValidation type="decimal" allowBlank="1" showInputMessage="1" showErrorMessage="1" errorTitle="Invalid data input" error="This cell accepts only numerical values_x000a_" sqref="B43:C44 B49:C49 B54:C54 B59:C59" xr:uid="{00000000-0002-0000-0800-000004000000}">
      <formula1>-1000</formula1>
      <formula2>1000</formula2>
    </dataValidation>
    <dataValidation allowBlank="1" showInputMessage="1" showErrorMessage="1" errorTitle="Invalid data input" error="This cell accepts only numerical values_x000a_" sqref="B45:F48 B55:F58 B60:F62 B50:F53" xr:uid="{00000000-0002-0000-0800-000005000000}"/>
  </dataValidations>
  <pageMargins left="0.7" right="0.7" top="0.75" bottom="0.75" header="0.3" footer="0.3"/>
  <pageSetup paperSize="9" scale="54" fitToHeight="2"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Manual</vt:lpstr>
      <vt:lpstr>Instructions</vt:lpstr>
      <vt:lpstr>General Info</vt:lpstr>
      <vt:lpstr>Executive Summary</vt:lpstr>
      <vt:lpstr>Material Changes</vt:lpstr>
      <vt:lpstr>Governance Arrangements</vt:lpstr>
      <vt:lpstr>Strategic Analysis</vt:lpstr>
      <vt:lpstr>Stress Scenarios</vt:lpstr>
      <vt:lpstr>KRIs</vt:lpstr>
      <vt:lpstr>Recovery Options_SIMPLIFIED</vt:lpstr>
      <vt:lpstr>Recovery Options_FULL SCOPE</vt:lpstr>
      <vt:lpstr>Additional Material information</vt:lpstr>
      <vt:lpstr>Appendix I</vt:lpstr>
      <vt:lpstr>Appendix II</vt:lpstr>
      <vt:lpstr>CombYear</vt:lpstr>
      <vt:lpstr>CreditScenario</vt:lpstr>
      <vt:lpstr>IdioYear</vt:lpstr>
      <vt:lpstr>'Additional Material information'!Print_Area</vt:lpstr>
      <vt:lpstr>'Executive Summary'!Print_Area</vt:lpstr>
      <vt:lpstr>'General Info'!Print_Area</vt:lpstr>
      <vt:lpstr>'Governance Arrangements'!Print_Area</vt:lpstr>
      <vt:lpstr>Instructions!Print_Area</vt:lpstr>
      <vt:lpstr>KRIs!Print_Area</vt:lpstr>
      <vt:lpstr>'Material Changes'!Print_Area</vt:lpstr>
      <vt:lpstr>'Recovery Options_FULL SCOPE'!Print_Area</vt:lpstr>
      <vt:lpstr>'Recovery Options_SIMPLIFIED'!Print_Area</vt:lpstr>
      <vt:lpstr>'Strategic Analysis'!Print_Area</vt:lpstr>
      <vt:lpstr>'Stress Scenarios'!Print_Area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Nicolaidou, Natalie</dc:creator>
  <cp:lastModifiedBy>Alex Nicolaides</cp:lastModifiedBy>
  <cp:lastPrinted>2022-06-01T05:08:44Z</cp:lastPrinted>
  <dcterms:created xsi:type="dcterms:W3CDTF">2018-03-12T09:28:16Z</dcterms:created>
  <dcterms:modified xsi:type="dcterms:W3CDTF">2024-02-26T11:08:00Z</dcterms:modified>
</cp:coreProperties>
</file>